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Default Extension="emf" ContentType="image/x-emf"/>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600" yWindow="270" windowWidth="19440" windowHeight="12015" activeTab="1"/>
  </bookViews>
  <sheets>
    <sheet name="0027" sheetId="9" r:id="rId1"/>
    <sheet name="0028" sheetId="12" r:id="rId2"/>
    <sheet name="0029" sheetId="6" r:id="rId3"/>
    <sheet name="0030" sheetId="8" r:id="rId4"/>
    <sheet name="0031" sheetId="13" r:id="rId5"/>
    <sheet name="0032" sheetId="14" r:id="rId6"/>
    <sheet name="0033" sheetId="15" r:id="rId7"/>
    <sheet name="0034" sheetId="16" r:id="rId8"/>
    <sheet name="0035" sheetId="17" r:id="rId9"/>
    <sheet name="0036" sheetId="18" r:id="rId10"/>
    <sheet name="0037" sheetId="19" r:id="rId11"/>
    <sheet name="0038" sheetId="11" r:id="rId12"/>
  </sheets>
  <definedNames>
    <definedName name="_xlnm.Print_Area" localSheetId="0">'0027'!$A$1:$AY$142</definedName>
    <definedName name="_xlnm.Print_Area" localSheetId="1">'0028'!$A$1:$AY$154</definedName>
    <definedName name="_xlnm.Print_Area" localSheetId="2">'0029'!$A$1:$AY$141</definedName>
    <definedName name="_xlnm.Print_Area" localSheetId="3">'0030'!$A$1:$AY$154</definedName>
    <definedName name="_xlnm.Print_Area" localSheetId="4">'0031'!$A$1:$AY$167</definedName>
    <definedName name="_xlnm.Print_Area" localSheetId="5">'0032'!$A$1:$AY$168</definedName>
    <definedName name="_xlnm.Print_Area" localSheetId="6">'0033'!$A$1:$AY$154</definedName>
    <definedName name="_xlnm.Print_Area" localSheetId="7">'0034'!$A$1:$AY$154</definedName>
    <definedName name="_xlnm.Print_Area" localSheetId="8">'0035'!$A$1:$AY$154</definedName>
    <definedName name="_xlnm.Print_Area" localSheetId="9">'0036'!$A$1:$AY$165</definedName>
    <definedName name="_xlnm.Print_Area" localSheetId="10">'0037'!$A$1:$AY$154</definedName>
    <definedName name="_xlnm.Print_Area" localSheetId="11">'0038'!$A$1:$AY$193</definedName>
  </definedNames>
  <calcPr calcId="125725"/>
</workbook>
</file>

<file path=xl/calcChain.xml><?xml version="1.0" encoding="utf-8"?>
<calcChain xmlns="http://schemas.openxmlformats.org/spreadsheetml/2006/main">
  <c r="AS16" i="13"/>
  <c r="AS16" i="12"/>
  <c r="AV121" i="19"/>
  <c r="Z121"/>
  <c r="AV110"/>
  <c r="Z110"/>
  <c r="AV99"/>
  <c r="Z99"/>
  <c r="AV88"/>
  <c r="Z88"/>
  <c r="AV121" i="18"/>
  <c r="Z121"/>
  <c r="AV110"/>
  <c r="Z110"/>
  <c r="AV99"/>
  <c r="Z99"/>
  <c r="AV88"/>
  <c r="Z88"/>
  <c r="AL16"/>
  <c r="AE16"/>
  <c r="AE18" s="1"/>
  <c r="AV121" i="17"/>
  <c r="Z121"/>
  <c r="AV110"/>
  <c r="Z110"/>
  <c r="AV99"/>
  <c r="Z99"/>
  <c r="AV88"/>
  <c r="Z88"/>
  <c r="S34"/>
  <c r="AV121" i="16"/>
  <c r="Z121"/>
  <c r="AV110"/>
  <c r="Z110"/>
  <c r="AV99"/>
  <c r="Z99"/>
  <c r="AV88"/>
  <c r="Z88"/>
  <c r="S34"/>
  <c r="AV121" i="15"/>
  <c r="Z121"/>
  <c r="AV110"/>
  <c r="Z110"/>
  <c r="AV99"/>
  <c r="Z99"/>
  <c r="AV88"/>
  <c r="Z88"/>
  <c r="S34"/>
  <c r="M34"/>
  <c r="X18"/>
  <c r="AE17"/>
  <c r="AE18" s="1"/>
  <c r="AL16"/>
  <c r="AE16"/>
  <c r="X16"/>
  <c r="Q16"/>
  <c r="Q18" s="1"/>
  <c r="AE13"/>
  <c r="AV122" i="14"/>
  <c r="Z122"/>
  <c r="AV111"/>
  <c r="Z111"/>
  <c r="AV100"/>
  <c r="Z100"/>
  <c r="AV89"/>
  <c r="Z89"/>
  <c r="M35"/>
  <c r="S34"/>
  <c r="S33"/>
  <c r="S32"/>
  <c r="S31"/>
  <c r="S30"/>
  <c r="S29"/>
  <c r="S28"/>
  <c r="S35" s="1"/>
  <c r="S27"/>
  <c r="AE18"/>
  <c r="Q18"/>
  <c r="AS16"/>
  <c r="AL16"/>
  <c r="AE16"/>
  <c r="X16"/>
  <c r="X18" s="1"/>
  <c r="Q16"/>
  <c r="AV121" i="13"/>
  <c r="Z121"/>
  <c r="AV110"/>
  <c r="Z110"/>
  <c r="AV99"/>
  <c r="Z99"/>
  <c r="AV88"/>
  <c r="Z88"/>
  <c r="M34"/>
  <c r="AL16"/>
  <c r="AV121" i="12"/>
  <c r="Z121"/>
  <c r="AV110"/>
  <c r="Z110"/>
  <c r="AV99"/>
  <c r="Z99"/>
  <c r="AV88"/>
  <c r="Z88"/>
  <c r="AE18"/>
  <c r="AL16"/>
  <c r="AE16"/>
  <c r="AV121" i="11"/>
  <c r="Z121"/>
  <c r="AV110"/>
  <c r="Z110"/>
  <c r="AV99"/>
  <c r="Z99"/>
  <c r="AV88"/>
  <c r="Z88"/>
  <c r="AV127" i="9"/>
  <c r="AV121"/>
  <c r="Z121"/>
  <c r="AV110"/>
  <c r="Z110"/>
  <c r="AV99"/>
  <c r="Z99"/>
  <c r="AV88"/>
  <c r="Z88"/>
  <c r="S34"/>
  <c r="M34"/>
  <c r="AP21"/>
  <c r="AK21"/>
  <c r="AF21"/>
  <c r="AE18"/>
  <c r="X18"/>
  <c r="Q18"/>
  <c r="AV121" i="8"/>
  <c r="Z121"/>
  <c r="AV110"/>
  <c r="Z110"/>
  <c r="AV99"/>
  <c r="Z99"/>
  <c r="AV88"/>
  <c r="Z88"/>
  <c r="S34"/>
  <c r="M34"/>
  <c r="AE18"/>
  <c r="X18"/>
  <c r="AS16" i="6"/>
  <c r="S30"/>
  <c r="S29"/>
  <c r="S27"/>
  <c r="AV127" l="1"/>
  <c r="AV128"/>
  <c r="AV129"/>
  <c r="AV130"/>
  <c r="AV131"/>
  <c r="S28"/>
  <c r="AV121" l="1"/>
  <c r="Z121"/>
  <c r="AV110"/>
  <c r="Z110"/>
  <c r="AV99"/>
  <c r="Z99"/>
  <c r="AV88"/>
  <c r="Z88"/>
  <c r="S34"/>
  <c r="M34"/>
  <c r="AL16"/>
  <c r="AE16"/>
  <c r="AE18"/>
  <c r="X16"/>
  <c r="X18"/>
  <c r="Q16"/>
  <c r="Q18"/>
</calcChain>
</file>

<file path=xl/sharedStrings.xml><?xml version="1.0" encoding="utf-8"?>
<sst xmlns="http://schemas.openxmlformats.org/spreadsheetml/2006/main" count="3093" uniqueCount="896">
  <si>
    <t>事業番号</t>
    <rPh sb="0" eb="2">
      <t>ジギョウ</t>
    </rPh>
    <rPh sb="2" eb="4">
      <t>バンゴウ</t>
    </rPh>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</si>
  <si>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</si>
  <si>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</si>
  <si>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</si>
  <si>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</si>
  <si>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</si>
  <si>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</si>
  <si>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</si>
  <si>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繰越し等</t>
    <rPh sb="0" eb="1">
      <t>ク</t>
    </rPh>
    <rPh sb="1" eb="2">
      <t>コ</t>
    </rPh>
    <rPh sb="3" eb="4">
      <t>トウ</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</si>
  <si>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</si>
  <si>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</si>
  <si>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</si>
  <si>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</si>
  <si>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</si>
  <si>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</si>
  <si>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単位当たり
コスト</t>
    <rPh sb="0" eb="2">
      <t>タンイ</t>
    </rPh>
    <rPh sb="2" eb="3">
      <t>ア</t>
    </rPh>
    <phoneticPr fontId="3"/>
  </si>
  <si>
    <t>算出根拠</t>
    <rPh sb="0" eb="2">
      <t>サンシュツ</t>
    </rPh>
    <rPh sb="2" eb="4">
      <t>コンキョ</t>
    </rPh>
    <phoneticPr fontId="3"/>
  </si>
  <si>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3"/>
  </si>
  <si>
    <t>仕分けの結果/取りまとめコメント</t>
    <rPh sb="0" eb="2">
      <t>シワ</t>
    </rPh>
    <rPh sb="4" eb="6">
      <t>ケッカ</t>
    </rPh>
    <rPh sb="7" eb="8">
      <t>ト</t>
    </rPh>
    <phoneticPr fontId="3"/>
  </si>
  <si>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3"/>
  </si>
  <si>
    <t>対応状況（平成22年度予算への反映、制度見直し等）</t>
    <rPh sb="11" eb="13">
      <t>ヨサン</t>
    </rPh>
    <phoneticPr fontId="3"/>
  </si>
  <si>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</si>
  <si>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</si>
  <si>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</si>
  <si>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</si>
  <si>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</si>
  <si>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入札者数</t>
  </si>
  <si>
    <t>落札率</t>
  </si>
  <si>
    <t>法人名</t>
    <rPh sb="0" eb="2">
      <t>ホウジン</t>
    </rPh>
    <rPh sb="2" eb="3">
      <t>メイ</t>
    </rPh>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</si>
  <si>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</si>
  <si>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</si>
  <si>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</si>
  <si>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</si>
  <si>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</si>
  <si>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</si>
  <si>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</si>
  <si>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</si>
  <si>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3"/>
  </si>
  <si>
    <t>主な増減理由</t>
    <rPh sb="0" eb="1">
      <t>オモ</t>
    </rPh>
    <rPh sb="2" eb="4">
      <t>ゾウゲン</t>
    </rPh>
    <rPh sb="4" eb="6">
      <t>リユウ</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</si>
  <si>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</si>
  <si>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予算監視・効率化チームの所見</t>
    <rPh sb="0" eb="2">
      <t>ヨサン</t>
    </rPh>
    <rPh sb="2" eb="4">
      <t>カンシ</t>
    </rPh>
    <rPh sb="5" eb="8">
      <t>コウリツカ</t>
    </rPh>
    <rPh sb="12" eb="14">
      <t>ショケン</t>
    </rPh>
    <phoneticPr fontId="3"/>
  </si>
  <si>
    <t>自己点検</t>
    <rPh sb="0" eb="2">
      <t>ジコ</t>
    </rPh>
    <rPh sb="2" eb="4">
      <t>テンケン</t>
    </rPh>
    <phoneticPr fontId="3"/>
  </si>
  <si>
    <t>〈見直しの余地〉</t>
    <rPh sb="1" eb="3">
      <t>ミナオ</t>
    </rPh>
    <rPh sb="5" eb="7">
      <t>ヨチ</t>
    </rPh>
    <phoneticPr fontId="3"/>
  </si>
  <si>
    <t xml:space="preserve">〈把握水準・状況〉
</t>
    <rPh sb="1" eb="3">
      <t>ハアク</t>
    </rPh>
    <rPh sb="3" eb="5">
      <t>スイジュン</t>
    </rPh>
    <rPh sb="6" eb="8">
      <t>ジョウキョウ</t>
    </rPh>
    <phoneticPr fontId="3"/>
  </si>
  <si>
    <t>事業名</t>
    <rPh sb="0" eb="2">
      <t>ジギョウ</t>
    </rPh>
    <rPh sb="2" eb="3">
      <t>メイ</t>
    </rPh>
    <phoneticPr fontId="3"/>
  </si>
  <si>
    <t>点検結果</t>
    <rPh sb="0" eb="2">
      <t>テンケン</t>
    </rPh>
    <rPh sb="2" eb="4">
      <t>ケッカ</t>
    </rPh>
    <phoneticPr fontId="3"/>
  </si>
  <si>
    <t>活動実績、成果実績</t>
    <rPh sb="0" eb="2">
      <t>カツドウ</t>
    </rPh>
    <rPh sb="2" eb="4">
      <t>ジッセキ</t>
    </rPh>
    <rPh sb="5" eb="7">
      <t>セイカ</t>
    </rPh>
    <rPh sb="7" eb="9">
      <t>ジッセキ</t>
    </rPh>
    <phoneticPr fontId="3"/>
  </si>
  <si>
    <t>目的・予算の状況</t>
    <rPh sb="0" eb="2">
      <t>モクテキ</t>
    </rPh>
    <rPh sb="3" eb="5">
      <t>ヨサン</t>
    </rPh>
    <rPh sb="6" eb="8">
      <t>ジョウキョウ</t>
    </rPh>
    <phoneticPr fontId="3"/>
  </si>
  <si>
    <t>他の手段と比較して実効性の高い手段となっているか。</t>
    <rPh sb="0" eb="1">
      <t>タ</t>
    </rPh>
    <rPh sb="2" eb="4">
      <t>シュダン</t>
    </rPh>
    <rPh sb="5" eb="7">
      <t>ヒカク</t>
    </rPh>
    <rPh sb="13" eb="14">
      <t>タカ</t>
    </rPh>
    <phoneticPr fontId="3"/>
  </si>
  <si>
    <t>資金の流れ、費目・使途</t>
    <rPh sb="0" eb="2">
      <t>シキン</t>
    </rPh>
    <rPh sb="3" eb="4">
      <t>ナガ</t>
    </rPh>
    <rPh sb="6" eb="8">
      <t>ヒモク</t>
    </rPh>
    <rPh sb="9" eb="11">
      <t>シト</t>
    </rPh>
    <phoneticPr fontId="3"/>
  </si>
  <si>
    <t>支出先の選定は妥当か。競争性が確保されているか。</t>
    <rPh sb="0" eb="2">
      <t>シシュツ</t>
    </rPh>
    <rPh sb="2" eb="3">
      <t>サキ</t>
    </rPh>
    <rPh sb="4" eb="6">
      <t>センテイ</t>
    </rPh>
    <rPh sb="7" eb="9">
      <t>ダトウ</t>
    </rPh>
    <phoneticPr fontId="3"/>
  </si>
  <si>
    <t>受益者との負担関係は妥当であるか。</t>
    <rPh sb="7" eb="9">
      <t>カンケイ</t>
    </rPh>
    <phoneticPr fontId="3"/>
  </si>
  <si>
    <t>事業開始・
終了(予定）年度</t>
    <rPh sb="6" eb="8">
      <t>シュウリョウ</t>
    </rPh>
    <rPh sb="9" eb="11">
      <t>ヨテイ</t>
    </rPh>
    <phoneticPr fontId="3"/>
  </si>
  <si>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3"/>
  </si>
  <si>
    <t>広く国民のニーズがあり、優先度が高い事業であるか。</t>
    <rPh sb="0" eb="1">
      <t>ヒロ</t>
    </rPh>
    <rPh sb="2" eb="4">
      <t>コクミン</t>
    </rPh>
    <rPh sb="12" eb="15">
      <t>ユウセンド</t>
    </rPh>
    <rPh sb="16" eb="17">
      <t>タカ</t>
    </rPh>
    <rPh sb="18" eb="20">
      <t>ジギョウ</t>
    </rPh>
    <phoneticPr fontId="3"/>
  </si>
  <si>
    <t>事業所管部局による点検</t>
    <rPh sb="0" eb="2">
      <t>ジギョウ</t>
    </rPh>
    <rPh sb="2" eb="4">
      <t>ショカン</t>
    </rPh>
    <rPh sb="4" eb="6">
      <t>ブキョク</t>
    </rPh>
    <rPh sb="9" eb="11">
      <t>テンケン</t>
    </rPh>
    <phoneticPr fontId="3"/>
  </si>
  <si>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3"/>
  </si>
  <si>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3"/>
  </si>
  <si>
    <t>適切な成果目標を立て、その達成度は着実に向上しているか。</t>
    <rPh sb="13" eb="15">
      <t>タッセイ</t>
    </rPh>
    <rPh sb="15" eb="16">
      <t>ド</t>
    </rPh>
    <rPh sb="17" eb="19">
      <t>チャクジツ</t>
    </rPh>
    <rPh sb="20" eb="22">
      <t>コウジョウ</t>
    </rPh>
    <phoneticPr fontId="3"/>
  </si>
  <si>
    <t>整備された施設や成果物は十分に活用されているか。</t>
    <rPh sb="0" eb="2">
      <t>セイビ</t>
    </rPh>
    <rPh sb="5" eb="7">
      <t>シセツ</t>
    </rPh>
    <phoneticPr fontId="3"/>
  </si>
  <si>
    <t>項　　　目</t>
    <rPh sb="0" eb="1">
      <t>コウ</t>
    </rPh>
    <rPh sb="4" eb="5">
      <t>メ</t>
    </rPh>
    <phoneticPr fontId="3"/>
  </si>
  <si>
    <t>評 価</t>
    <rPh sb="0" eb="1">
      <t>ヒョウ</t>
    </rPh>
    <rPh sb="2" eb="3">
      <t>アタイ</t>
    </rPh>
    <phoneticPr fontId="3"/>
  </si>
  <si>
    <t>活動指標及び活動実績
（アウトプット）</t>
    <rPh sb="0" eb="2">
      <t>カツドウ</t>
    </rPh>
    <rPh sb="2" eb="4">
      <t>シヒョウ</t>
    </rPh>
    <rPh sb="4" eb="5">
      <t>オヨ</t>
    </rPh>
    <rPh sb="6" eb="8">
      <t>カツドウ</t>
    </rPh>
    <rPh sb="8" eb="10">
      <t>ジッセキ</t>
    </rPh>
    <phoneticPr fontId="3"/>
  </si>
  <si>
    <t>施策名</t>
    <rPh sb="0" eb="2">
      <t>シサク</t>
    </rPh>
    <rPh sb="2" eb="3">
      <t>メイ</t>
    </rPh>
    <phoneticPr fontId="3"/>
  </si>
  <si>
    <t>活動指標</t>
    <rPh sb="0" eb="2">
      <t>カツドウ</t>
    </rPh>
    <rPh sb="2" eb="4">
      <t>シヒョウ</t>
    </rPh>
    <phoneticPr fontId="3"/>
  </si>
  <si>
    <t>活動実績
（当初見込み）</t>
    <rPh sb="0" eb="2">
      <t>カツドウ</t>
    </rPh>
    <rPh sb="2" eb="4">
      <t>ジッセキ</t>
    </rPh>
    <rPh sb="7" eb="9">
      <t>トウショ</t>
    </rPh>
    <rPh sb="9" eb="11">
      <t>ミコ</t>
    </rPh>
    <phoneticPr fontId="3"/>
  </si>
  <si>
    <t>関連する過去のレビューシートの事業番号</t>
    <rPh sb="0" eb="2">
      <t>カンレン</t>
    </rPh>
    <rPh sb="4" eb="6">
      <t>カコ</t>
    </rPh>
    <rPh sb="15" eb="17">
      <t>ジギョウ</t>
    </rPh>
    <rPh sb="17" eb="19">
      <t>バンゴウ</t>
    </rPh>
    <phoneticPr fontId="3"/>
  </si>
  <si>
    <t>平成２２年行政事業レビュー</t>
    <rPh sb="0" eb="2">
      <t>ヘイセイ</t>
    </rPh>
    <rPh sb="4" eb="5">
      <t>ネン</t>
    </rPh>
    <rPh sb="5" eb="7">
      <t>ギョウセイ</t>
    </rPh>
    <rPh sb="7" eb="9">
      <t>ジギョウ</t>
    </rPh>
    <phoneticPr fontId="3"/>
  </si>
  <si>
    <t>平成２３年行政事業レビュー</t>
    <rPh sb="0" eb="2">
      <t>ヘイセイ</t>
    </rPh>
    <rPh sb="4" eb="5">
      <t>ネン</t>
    </rPh>
    <rPh sb="5" eb="7">
      <t>ギョウセイ</t>
    </rPh>
    <rPh sb="7" eb="9">
      <t>ジギョウ</t>
    </rPh>
    <phoneticPr fontId="3"/>
  </si>
  <si>
    <t>　※類似事業名とその所管部局・府省名</t>
    <rPh sb="12" eb="14">
      <t>ブキョク</t>
    </rPh>
    <rPh sb="17" eb="18">
      <t>メイ</t>
    </rPh>
    <phoneticPr fontId="3"/>
  </si>
  <si>
    <t>成果指標</t>
    <rPh sb="0" eb="2">
      <t>セイカ</t>
    </rPh>
    <rPh sb="2" eb="4">
      <t>シヒョウ</t>
    </rPh>
    <phoneticPr fontId="3"/>
  </si>
  <si>
    <r>
      <rPr>
        <sz val="11"/>
        <rFont val="ＭＳ Ｐゴシック"/>
        <family val="3"/>
        <charset val="128"/>
      </rPr>
      <t>21年度</t>
    </r>
    <rPh sb="2" eb="4">
      <t>ネンド</t>
    </rPh>
    <phoneticPr fontId="3"/>
  </si>
  <si>
    <r>
      <rPr>
        <sz val="11"/>
        <rFont val="ＭＳ Ｐゴシック"/>
        <family val="3"/>
        <charset val="128"/>
      </rPr>
      <t>22年度</t>
    </r>
    <rPh sb="2" eb="4">
      <t>ネンド</t>
    </rPh>
    <phoneticPr fontId="3"/>
  </si>
  <si>
    <r>
      <rPr>
        <sz val="11"/>
        <rFont val="ＭＳ Ｐゴシック"/>
        <family val="3"/>
        <charset val="128"/>
      </rPr>
      <t>23年度</t>
    </r>
    <rPh sb="2" eb="4">
      <t>ネンド</t>
    </rPh>
    <phoneticPr fontId="3"/>
  </si>
  <si>
    <t>24年度活動見込</t>
    <rPh sb="2" eb="4">
      <t>ネンド</t>
    </rPh>
    <rPh sb="4" eb="6">
      <t>カツドウ</t>
    </rPh>
    <rPh sb="6" eb="8">
      <t>ミコ</t>
    </rPh>
    <phoneticPr fontId="3"/>
  </si>
  <si>
    <r>
      <rPr>
        <sz val="11"/>
        <rFont val="ＭＳ Ｐゴシック"/>
        <family val="3"/>
        <charset val="128"/>
      </rPr>
      <t>24年度</t>
    </r>
    <rPh sb="2" eb="4">
      <t>ネンド</t>
    </rPh>
    <phoneticPr fontId="3"/>
  </si>
  <si>
    <r>
      <rPr>
        <sz val="11"/>
        <rFont val="ＭＳ Ｐゴシック"/>
        <family val="3"/>
        <charset val="128"/>
      </rPr>
      <t>25年度要求</t>
    </r>
    <rPh sb="2" eb="4">
      <t>ネンド</t>
    </rPh>
    <rPh sb="4" eb="6">
      <t>ヨウキュウ</t>
    </rPh>
    <phoneticPr fontId="3"/>
  </si>
  <si>
    <t>24年度当初予算</t>
    <rPh sb="2" eb="4">
      <t>ネンド</t>
    </rPh>
    <rPh sb="4" eb="6">
      <t>トウショ</t>
    </rPh>
    <rPh sb="6" eb="8">
      <t>ヨサン</t>
    </rPh>
    <phoneticPr fontId="3"/>
  </si>
  <si>
    <t>平成24・25年度予算内訳</t>
    <rPh sb="0" eb="2">
      <t>ヘイセイ</t>
    </rPh>
    <rPh sb="7" eb="9">
      <t>ネンド</t>
    </rPh>
    <rPh sb="9" eb="11">
      <t>ヨサン</t>
    </rPh>
    <rPh sb="11" eb="13">
      <t>ウチワケ</t>
    </rPh>
    <phoneticPr fontId="3"/>
  </si>
  <si>
    <t>評価に関する説明</t>
    <rPh sb="0" eb="2">
      <t>ヒョウカ</t>
    </rPh>
    <rPh sb="3" eb="4">
      <t>カン</t>
    </rPh>
    <rPh sb="6" eb="8">
      <t>セツメイ</t>
    </rPh>
    <phoneticPr fontId="3"/>
  </si>
  <si>
    <r>
      <t>国が実施すべき事業であるか。地方自治体、民間等に委ねるべき事業</t>
    </r>
    <r>
      <rPr>
        <sz val="11"/>
        <rFont val="ＭＳ Ｐゴシック"/>
        <family val="3"/>
        <charset val="128"/>
      </rPr>
      <t>となっていないか。</t>
    </r>
    <rPh sb="14" eb="16">
      <t>チホウ</t>
    </rPh>
    <rPh sb="16" eb="19">
      <t>ジチタイ</t>
    </rPh>
    <rPh sb="20" eb="22">
      <t>ミンカン</t>
    </rPh>
    <rPh sb="22" eb="23">
      <t>トウ</t>
    </rPh>
    <rPh sb="24" eb="25">
      <t>ユダ</t>
    </rPh>
    <rPh sb="29" eb="31">
      <t>ジギョウ</t>
    </rPh>
    <phoneticPr fontId="3"/>
  </si>
  <si>
    <t>類似の事業があるか。その場合、他部局・他府省等と適切な役割分担となっているか。</t>
    <rPh sb="0" eb="2">
      <t>ルイジ</t>
    </rPh>
    <rPh sb="3" eb="5">
      <t>ジギョウ</t>
    </rPh>
    <rPh sb="12" eb="14">
      <t>バアイ</t>
    </rPh>
    <rPh sb="15" eb="16">
      <t>タ</t>
    </rPh>
    <rPh sb="16" eb="18">
      <t>ブキョク</t>
    </rPh>
    <rPh sb="22" eb="23">
      <t>トウ</t>
    </rPh>
    <phoneticPr fontId="3"/>
  </si>
  <si>
    <t>補記　（過去に事業仕分け・提言型政策仕分け・公開プロセス等の対象となっている場合はその結果も記載）</t>
    <rPh sb="0" eb="2">
      <t>ホキ</t>
    </rPh>
    <rPh sb="4" eb="6">
      <t>カコ</t>
    </rPh>
    <rPh sb="7" eb="9">
      <t>ジギョウ</t>
    </rPh>
    <rPh sb="9" eb="11">
      <t>シワ</t>
    </rPh>
    <rPh sb="13" eb="15">
      <t>テイゲン</t>
    </rPh>
    <rPh sb="15" eb="16">
      <t>ガタ</t>
    </rPh>
    <rPh sb="16" eb="18">
      <t>セイサク</t>
    </rPh>
    <rPh sb="18" eb="20">
      <t>シワ</t>
    </rPh>
    <rPh sb="22" eb="24">
      <t>コウカイ</t>
    </rPh>
    <rPh sb="28" eb="29">
      <t>トウ</t>
    </rPh>
    <rPh sb="30" eb="32">
      <t>タイショウ</t>
    </rPh>
    <rPh sb="38" eb="40">
      <t>バアイ</t>
    </rPh>
    <rPh sb="43" eb="45">
      <t>ケッカ</t>
    </rPh>
    <rPh sb="46" eb="48">
      <t>キサイ</t>
    </rPh>
    <phoneticPr fontId="3"/>
  </si>
  <si>
    <t>担当部局庁</t>
    <phoneticPr fontId="3"/>
  </si>
  <si>
    <t>関係する計画、通知等</t>
    <phoneticPr fontId="3"/>
  </si>
  <si>
    <t>　　　　　　　　　　　　　平成２４年行政事業レビューシート　　　　(国土交通省)</t>
    <rPh sb="13" eb="15">
      <t>ヘイセイ</t>
    </rPh>
    <rPh sb="17" eb="18">
      <t>ネン</t>
    </rPh>
    <rPh sb="18" eb="20">
      <t>ギョウセイ</t>
    </rPh>
    <rPh sb="20" eb="22">
      <t>ジギョウ</t>
    </rPh>
    <rPh sb="34" eb="36">
      <t>コクド</t>
    </rPh>
    <rPh sb="36" eb="38">
      <t>コウツウ</t>
    </rPh>
    <rPh sb="38" eb="39">
      <t>ショウ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</si>
  <si>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</si>
  <si>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t>
  </si>
  <si>
    <t>職員旅費</t>
    <rPh sb="0" eb="2">
      <t>ショクイン</t>
    </rPh>
    <rPh sb="2" eb="4">
      <t>リョヒ</t>
    </rPh>
    <phoneticPr fontId="3"/>
  </si>
  <si>
    <t>委員等旅費</t>
    <rPh sb="0" eb="2">
      <t>イイン</t>
    </rPh>
    <rPh sb="2" eb="3">
      <t>トウ</t>
    </rPh>
    <rPh sb="3" eb="5">
      <t>リョヒ</t>
    </rPh>
    <phoneticPr fontId="3"/>
  </si>
  <si>
    <t>人件費</t>
    <rPh sb="0" eb="3">
      <t>ジンケンヒ</t>
    </rPh>
    <phoneticPr fontId="3"/>
  </si>
  <si>
    <t>その他</t>
    <rPh sb="2" eb="3">
      <t>タ</t>
    </rPh>
    <phoneticPr fontId="3"/>
  </si>
  <si>
    <t>地球温暖化防止等対策調査費</t>
    <rPh sb="0" eb="2">
      <t>チキュウ</t>
    </rPh>
    <rPh sb="2" eb="5">
      <t>オンダンカ</t>
    </rPh>
    <rPh sb="5" eb="7">
      <t>ボウシ</t>
    </rPh>
    <rPh sb="7" eb="8">
      <t>トウ</t>
    </rPh>
    <rPh sb="8" eb="10">
      <t>タイサク</t>
    </rPh>
    <rPh sb="10" eb="13">
      <t>チョウサヒ</t>
    </rPh>
    <phoneticPr fontId="3"/>
  </si>
  <si>
    <t>業務担当者人件費等</t>
    <rPh sb="0" eb="2">
      <t>ギョウム</t>
    </rPh>
    <rPh sb="2" eb="5">
      <t>タントウシャ</t>
    </rPh>
    <rPh sb="5" eb="8">
      <t>ジンケンヒ</t>
    </rPh>
    <rPh sb="8" eb="9">
      <t>トウ</t>
    </rPh>
    <phoneticPr fontId="3"/>
  </si>
  <si>
    <t>目標値
（24年度）</t>
    <rPh sb="0" eb="3">
      <t>モクヒョウチ</t>
    </rPh>
    <rPh sb="7" eb="9">
      <t>ネンド</t>
    </rPh>
    <phoneticPr fontId="3"/>
  </si>
  <si>
    <t>建設分野における循環型社会構築の推進</t>
    <phoneticPr fontId="3"/>
  </si>
  <si>
    <t>総合政策局
土地・建設産業局</t>
    <rPh sb="6" eb="8">
      <t>トチ</t>
    </rPh>
    <rPh sb="9" eb="11">
      <t>ケンセツ</t>
    </rPh>
    <rPh sb="11" eb="14">
      <t>サンギョウキョク</t>
    </rPh>
    <phoneticPr fontId="3"/>
  </si>
  <si>
    <t>公共事業企画調整課 環境・リサイクル企画室
建設業課</t>
    <rPh sb="0" eb="2">
      <t>コウキョウ</t>
    </rPh>
    <rPh sb="2" eb="4">
      <t>ジギョウ</t>
    </rPh>
    <rPh sb="4" eb="6">
      <t>キカク</t>
    </rPh>
    <rPh sb="6" eb="9">
      <t>チョウセイカ</t>
    </rPh>
    <rPh sb="10" eb="12">
      <t>カンキョウ</t>
    </rPh>
    <rPh sb="18" eb="21">
      <t>キカクシツ</t>
    </rPh>
    <phoneticPr fontId="3"/>
  </si>
  <si>
    <t>室長　畠中秀人
建設業課長 青木由行</t>
    <rPh sb="0" eb="2">
      <t>シツチョウ</t>
    </rPh>
    <rPh sb="3" eb="5">
      <t>ハタケナカ</t>
    </rPh>
    <rPh sb="5" eb="7">
      <t>ヒデト</t>
    </rPh>
    <rPh sb="14" eb="16">
      <t>アオキ</t>
    </rPh>
    <rPh sb="16" eb="18">
      <t>ヨシユキ</t>
    </rPh>
    <phoneticPr fontId="3"/>
  </si>
  <si>
    <t>一般会計</t>
    <phoneticPr fontId="3"/>
  </si>
  <si>
    <t>9 地球温暖化防止等の環境の保全を行う</t>
    <phoneticPr fontId="3"/>
  </si>
  <si>
    <t>環境基本法（６条）、循環型社会形成推進基本法（３条～７条、９条）、資源有効利用促進法（３条）、廃棄物の処理及び清掃に関する法律（４条）、建設工事に係る資材の再資源化等に関する法律（３条、７条）</t>
    <phoneticPr fontId="3"/>
  </si>
  <si>
    <t>天然資源が少ない我が国が持続可能な発展を続けていくため、廃棄物が適正・有効に利用・処分される「循環型社会」を構築すべく、建設資材に係る資材の再資源化等に関する法律（以下、「建設リサイクル法」という。）の遵守等を徹底するとともに、「建設リサイクル推進計画2008」を着実に実施し、建設副産物の排出量抑制や再資源化率の向上を図ることを目的とする。</t>
    <phoneticPr fontId="3"/>
  </si>
  <si>
    <t>　「建設リサイクル推進計画２００８」に掲げられている施策の実施、及び建設リサイクル法の施行状況の評価・検討を踏まえた建設リサイクル法基本方針の改定に係る検討等を行う。
※１）建設リサイクル推進計画２００８（平成20年4月）：国土交通省発注の直轄工事の発注者、受注者及びその関係者を対象とし、同省における建設リサイクルの推進に向けた基本的考え方、目標、具体的施策を内容とする計画。</t>
    <rPh sb="88" eb="90">
      <t>ケンセツ</t>
    </rPh>
    <rPh sb="95" eb="97">
      <t>スイシン</t>
    </rPh>
    <rPh sb="97" eb="99">
      <t>ケイカク</t>
    </rPh>
    <rPh sb="104" eb="106">
      <t>ヘイセイ</t>
    </rPh>
    <rPh sb="108" eb="109">
      <t>ネン</t>
    </rPh>
    <rPh sb="110" eb="111">
      <t>ガツ</t>
    </rPh>
    <rPh sb="113" eb="115">
      <t>コクド</t>
    </rPh>
    <rPh sb="115" eb="118">
      <t>コウツウショウ</t>
    </rPh>
    <rPh sb="118" eb="120">
      <t>ハッチュウ</t>
    </rPh>
    <rPh sb="121" eb="123">
      <t>チョッカツ</t>
    </rPh>
    <rPh sb="123" eb="125">
      <t>コウジ</t>
    </rPh>
    <rPh sb="126" eb="129">
      <t>ハッチュウシャ</t>
    </rPh>
    <rPh sb="130" eb="133">
      <t>ジュチュウシャ</t>
    </rPh>
    <rPh sb="133" eb="134">
      <t>オヨ</t>
    </rPh>
    <rPh sb="137" eb="140">
      <t>カンケイシャ</t>
    </rPh>
    <rPh sb="141" eb="143">
      <t>タイショウ</t>
    </rPh>
    <rPh sb="146" eb="148">
      <t>ドウショウ</t>
    </rPh>
    <rPh sb="152" eb="154">
      <t>ケンセツ</t>
    </rPh>
    <rPh sb="160" eb="162">
      <t>スイシン</t>
    </rPh>
    <rPh sb="163" eb="164">
      <t>ム</t>
    </rPh>
    <rPh sb="166" eb="169">
      <t>キホンテキ</t>
    </rPh>
    <rPh sb="169" eb="170">
      <t>カンガ</t>
    </rPh>
    <rPh sb="171" eb="172">
      <t>カタ</t>
    </rPh>
    <rPh sb="173" eb="175">
      <t>モクヒョウ</t>
    </rPh>
    <rPh sb="176" eb="179">
      <t>グタイテキ</t>
    </rPh>
    <rPh sb="179" eb="181">
      <t>シサク</t>
    </rPh>
    <rPh sb="182" eb="184">
      <t>ナイヨウ</t>
    </rPh>
    <rPh sb="187" eb="189">
      <t>ケイカク</t>
    </rPh>
    <phoneticPr fontId="3"/>
  </si>
  <si>
    <t>建設廃棄物の再資源化等率
建設発生土の有効利用率</t>
    <rPh sb="0" eb="2">
      <t>ケンセツ</t>
    </rPh>
    <rPh sb="2" eb="5">
      <t>ハイキブツ</t>
    </rPh>
    <rPh sb="6" eb="10">
      <t>サイシゲンカ</t>
    </rPh>
    <rPh sb="10" eb="12">
      <t>トウリツ</t>
    </rPh>
    <rPh sb="13" eb="15">
      <t>ケンセツ</t>
    </rPh>
    <rPh sb="15" eb="18">
      <t>ハッセイド</t>
    </rPh>
    <rPh sb="19" eb="21">
      <t>ユウコウ</t>
    </rPh>
    <rPh sb="21" eb="24">
      <t>リヨウリツ</t>
    </rPh>
    <phoneticPr fontId="3"/>
  </si>
  <si>
    <t>当事業は主に、「建設リサイクル推進計画２００８」に掲げられている施策等について検討するものであり、活動指標及び活動実績（アウトプット）を定めて実施するという性質のものではない。</t>
    <rPh sb="0" eb="1">
      <t>トウ</t>
    </rPh>
    <rPh sb="1" eb="3">
      <t>ジギョウ</t>
    </rPh>
    <rPh sb="4" eb="5">
      <t>オモ</t>
    </rPh>
    <rPh sb="8" eb="10">
      <t>ケンセツ</t>
    </rPh>
    <rPh sb="15" eb="17">
      <t>スイシン</t>
    </rPh>
    <rPh sb="17" eb="19">
      <t>ケイカク</t>
    </rPh>
    <rPh sb="25" eb="26">
      <t>カカ</t>
    </rPh>
    <rPh sb="32" eb="34">
      <t>シサク</t>
    </rPh>
    <rPh sb="34" eb="35">
      <t>トウ</t>
    </rPh>
    <rPh sb="39" eb="41">
      <t>ケントウ</t>
    </rPh>
    <rPh sb="49" eb="51">
      <t>カツドウ</t>
    </rPh>
    <rPh sb="51" eb="53">
      <t>シヒョウ</t>
    </rPh>
    <rPh sb="53" eb="54">
      <t>オヨ</t>
    </rPh>
    <rPh sb="55" eb="57">
      <t>カツドウ</t>
    </rPh>
    <rPh sb="57" eb="59">
      <t>ジッセキ</t>
    </rPh>
    <rPh sb="68" eb="69">
      <t>サダ</t>
    </rPh>
    <rPh sb="71" eb="73">
      <t>ジッシ</t>
    </rPh>
    <rPh sb="78" eb="80">
      <t>セイシツ</t>
    </rPh>
    <phoneticPr fontId="3"/>
  </si>
  <si>
    <t>諸謝金</t>
    <rPh sb="0" eb="1">
      <t>ショ</t>
    </rPh>
    <rPh sb="1" eb="2">
      <t>アヤマ</t>
    </rPh>
    <rPh sb="2" eb="3">
      <t>キン</t>
    </rPh>
    <phoneticPr fontId="3"/>
  </si>
  <si>
    <t>天然資源が極めて少ない我が国が持続可能な発展を続けていくために、廃棄物が有効に利用・処分される「循環型社会」の構築を国全体で総合的に取り組む必要があり、その一端を担う建設リサイクルについても国が施策目標を立てて全国的に実施する必要がある。</t>
    <rPh sb="0" eb="2">
      <t>テンネン</t>
    </rPh>
    <rPh sb="2" eb="4">
      <t>シゲン</t>
    </rPh>
    <rPh sb="5" eb="6">
      <t>キワ</t>
    </rPh>
    <rPh sb="8" eb="9">
      <t>スク</t>
    </rPh>
    <rPh sb="11" eb="12">
      <t>ワ</t>
    </rPh>
    <rPh sb="13" eb="14">
      <t>クニ</t>
    </rPh>
    <rPh sb="15" eb="17">
      <t>ジゾク</t>
    </rPh>
    <rPh sb="17" eb="19">
      <t>カノウ</t>
    </rPh>
    <rPh sb="20" eb="22">
      <t>ハッテン</t>
    </rPh>
    <rPh sb="23" eb="24">
      <t>ツヅ</t>
    </rPh>
    <rPh sb="32" eb="35">
      <t>ハイキブツ</t>
    </rPh>
    <rPh sb="36" eb="38">
      <t>ユウコウ</t>
    </rPh>
    <rPh sb="39" eb="41">
      <t>リヨウ</t>
    </rPh>
    <rPh sb="42" eb="44">
      <t>ショブン</t>
    </rPh>
    <rPh sb="48" eb="51">
      <t>ジュンカンガタ</t>
    </rPh>
    <rPh sb="51" eb="53">
      <t>シャカイ</t>
    </rPh>
    <rPh sb="55" eb="57">
      <t>コウチク</t>
    </rPh>
    <rPh sb="58" eb="59">
      <t>クニ</t>
    </rPh>
    <rPh sb="59" eb="61">
      <t>ゼンタイ</t>
    </rPh>
    <rPh sb="62" eb="65">
      <t>ソウゴウテキ</t>
    </rPh>
    <rPh sb="66" eb="67">
      <t>ト</t>
    </rPh>
    <rPh sb="68" eb="69">
      <t>ク</t>
    </rPh>
    <rPh sb="70" eb="72">
      <t>ヒツヨウ</t>
    </rPh>
    <rPh sb="78" eb="80">
      <t>イッタン</t>
    </rPh>
    <rPh sb="81" eb="82">
      <t>ニナ</t>
    </rPh>
    <rPh sb="83" eb="85">
      <t>ケンセツ</t>
    </rPh>
    <rPh sb="95" eb="96">
      <t>クニ</t>
    </rPh>
    <rPh sb="102" eb="103">
      <t>タ</t>
    </rPh>
    <rPh sb="105" eb="108">
      <t>ゼンコクテキ</t>
    </rPh>
    <rPh sb="109" eb="111">
      <t>ジッシ</t>
    </rPh>
    <rPh sb="113" eb="115">
      <t>ヒツヨウ</t>
    </rPh>
    <phoneticPr fontId="3"/>
  </si>
  <si>
    <t>「建設リサイクル推進計画２００８」において、建設廃棄物等に関する再資源化率等を設定するとともに、建設リサイクル推進にあたり必要な施策を具体的施策として設定し、各種施策を着実に実施することで建設リサイクルの推進を図っている。</t>
    <rPh sb="94" eb="96">
      <t>ケンセツ</t>
    </rPh>
    <phoneticPr fontId="3"/>
  </si>
  <si>
    <t>入札及び契約内容の妥当性については、第三者機関である企画競争有識者委員会により審議していただいている。また、契約している相手方から直接報告書を提出させることにより事業実施内容を把握している。
【前回の指摘を踏まえた執行上の改善点】
建設リサイクル関係者と検討成果について意見交換を行うなど事業効果の検証を行い、見直しを図った。また、省令等の制度改正の検討に必要な事業内容に重点化を図った。</t>
    <rPh sb="0" eb="2">
      <t>ニュウサツ</t>
    </rPh>
    <rPh sb="2" eb="3">
      <t>オヨ</t>
    </rPh>
    <rPh sb="4" eb="6">
      <t>ケイヤク</t>
    </rPh>
    <rPh sb="6" eb="8">
      <t>ナイヨウ</t>
    </rPh>
    <rPh sb="9" eb="12">
      <t>ダトウセイ</t>
    </rPh>
    <rPh sb="18" eb="19">
      <t>ダイ</t>
    </rPh>
    <rPh sb="19" eb="21">
      <t>サンシャ</t>
    </rPh>
    <rPh sb="21" eb="23">
      <t>キカン</t>
    </rPh>
    <rPh sb="26" eb="28">
      <t>キカク</t>
    </rPh>
    <rPh sb="28" eb="30">
      <t>キョウソウ</t>
    </rPh>
    <rPh sb="30" eb="33">
      <t>ユウシキシャ</t>
    </rPh>
    <rPh sb="33" eb="36">
      <t>イインカイ</t>
    </rPh>
    <rPh sb="39" eb="41">
      <t>シンギ</t>
    </rPh>
    <rPh sb="54" eb="56">
      <t>ケイヤク</t>
    </rPh>
    <rPh sb="60" eb="63">
      <t>アイテガタ</t>
    </rPh>
    <rPh sb="65" eb="67">
      <t>チョクセツ</t>
    </rPh>
    <rPh sb="67" eb="70">
      <t>ホウコクショ</t>
    </rPh>
    <rPh sb="71" eb="73">
      <t>テイシュツ</t>
    </rPh>
    <rPh sb="81" eb="83">
      <t>ジギョウ</t>
    </rPh>
    <rPh sb="83" eb="85">
      <t>ジッシ</t>
    </rPh>
    <rPh sb="85" eb="87">
      <t>ナイヨウ</t>
    </rPh>
    <rPh sb="88" eb="90">
      <t>ハアク</t>
    </rPh>
    <rPh sb="98" eb="100">
      <t>ゼンカイ</t>
    </rPh>
    <rPh sb="101" eb="103">
      <t>シテキ</t>
    </rPh>
    <rPh sb="104" eb="105">
      <t>フ</t>
    </rPh>
    <rPh sb="108" eb="110">
      <t>シッコウ</t>
    </rPh>
    <rPh sb="110" eb="111">
      <t>ジョウ</t>
    </rPh>
    <rPh sb="112" eb="115">
      <t>カイゼンテン</t>
    </rPh>
    <rPh sb="117" eb="119">
      <t>ケンセツ</t>
    </rPh>
    <rPh sb="124" eb="127">
      <t>カンケイシャ</t>
    </rPh>
    <rPh sb="128" eb="130">
      <t>ケントウ</t>
    </rPh>
    <rPh sb="130" eb="132">
      <t>セイカ</t>
    </rPh>
    <rPh sb="136" eb="138">
      <t>イケン</t>
    </rPh>
    <rPh sb="138" eb="140">
      <t>コウカン</t>
    </rPh>
    <rPh sb="141" eb="142">
      <t>オコナ</t>
    </rPh>
    <rPh sb="145" eb="147">
      <t>ジギョウ</t>
    </rPh>
    <rPh sb="147" eb="149">
      <t>コウカ</t>
    </rPh>
    <rPh sb="150" eb="152">
      <t>ケンショウ</t>
    </rPh>
    <rPh sb="153" eb="154">
      <t>オコナ</t>
    </rPh>
    <rPh sb="156" eb="158">
      <t>ミナオ</t>
    </rPh>
    <rPh sb="160" eb="161">
      <t>ハカ</t>
    </rPh>
    <rPh sb="167" eb="169">
      <t>ショウレイ</t>
    </rPh>
    <rPh sb="169" eb="170">
      <t>トウ</t>
    </rPh>
    <rPh sb="171" eb="173">
      <t>セイド</t>
    </rPh>
    <rPh sb="173" eb="175">
      <t>カイセイ</t>
    </rPh>
    <rPh sb="176" eb="178">
      <t>ケントウ</t>
    </rPh>
    <rPh sb="179" eb="181">
      <t>ヒツヨウ</t>
    </rPh>
    <rPh sb="182" eb="184">
      <t>ジギョウ</t>
    </rPh>
    <rPh sb="184" eb="186">
      <t>ナイヨウ</t>
    </rPh>
    <rPh sb="187" eb="190">
      <t>ジュウテンカ</t>
    </rPh>
    <rPh sb="191" eb="192">
      <t>ハカ</t>
    </rPh>
    <phoneticPr fontId="3"/>
  </si>
  <si>
    <t>A.(株)日本能率協会総合研究所</t>
    <rPh sb="3" eb="4">
      <t>カブ</t>
    </rPh>
    <rPh sb="5" eb="7">
      <t>ニホン</t>
    </rPh>
    <rPh sb="7" eb="9">
      <t>ノウリツ</t>
    </rPh>
    <rPh sb="9" eb="11">
      <t>キョウカイ</t>
    </rPh>
    <rPh sb="11" eb="13">
      <t>ソウゴウ</t>
    </rPh>
    <rPh sb="13" eb="16">
      <t>ケンキュウジョ</t>
    </rPh>
    <phoneticPr fontId="3"/>
  </si>
  <si>
    <t>報告書印刷費等</t>
    <rPh sb="0" eb="3">
      <t>ホウコクショ</t>
    </rPh>
    <rPh sb="3" eb="5">
      <t>インサツ</t>
    </rPh>
    <rPh sb="5" eb="6">
      <t>ヒ</t>
    </rPh>
    <rPh sb="6" eb="7">
      <t>トウ</t>
    </rPh>
    <phoneticPr fontId="3"/>
  </si>
  <si>
    <t>民間企業</t>
    <rPh sb="0" eb="2">
      <t>ミンカン</t>
    </rPh>
    <rPh sb="2" eb="4">
      <t>キギョウ</t>
    </rPh>
    <phoneticPr fontId="3"/>
  </si>
  <si>
    <t>(株)日本能率協会総合研究所</t>
    <rPh sb="0" eb="3">
      <t>カブ</t>
    </rPh>
    <rPh sb="3" eb="5">
      <t>ニホン</t>
    </rPh>
    <rPh sb="5" eb="7">
      <t>ノウリツ</t>
    </rPh>
    <rPh sb="7" eb="9">
      <t>キョウカイ</t>
    </rPh>
    <rPh sb="9" eb="11">
      <t>ソウゴウ</t>
    </rPh>
    <rPh sb="11" eb="14">
      <t>ケンキュウジョ</t>
    </rPh>
    <phoneticPr fontId="3"/>
  </si>
  <si>
    <t xml:space="preserve">建設工事で排出される建設汚泥のリサイクル技術等のCO2削減効果の評価に関する検討を行う。
</t>
    <rPh sb="0" eb="2">
      <t>ケンセツ</t>
    </rPh>
    <rPh sb="2" eb="4">
      <t>コウジ</t>
    </rPh>
    <rPh sb="5" eb="7">
      <t>ハイシュツ</t>
    </rPh>
    <rPh sb="10" eb="12">
      <t>ケンセツ</t>
    </rPh>
    <rPh sb="12" eb="14">
      <t>オデイ</t>
    </rPh>
    <rPh sb="29" eb="31">
      <t>コウカ</t>
    </rPh>
    <rPh sb="32" eb="34">
      <t>ヒョウカ</t>
    </rPh>
    <rPh sb="41" eb="42">
      <t>オコナ</t>
    </rPh>
    <phoneticPr fontId="3"/>
  </si>
  <si>
    <t>草刈等のバイオマス資源と下水汚泥との混合によるメタンガスを熱利用・発電利用することによってCO2排出削減に関する効果検証の実施。</t>
    <rPh sb="0" eb="2">
      <t>クサカ</t>
    </rPh>
    <rPh sb="2" eb="3">
      <t>トウ</t>
    </rPh>
    <rPh sb="9" eb="11">
      <t>シゲン</t>
    </rPh>
    <rPh sb="12" eb="14">
      <t>ゲスイ</t>
    </rPh>
    <rPh sb="14" eb="16">
      <t>オデイ</t>
    </rPh>
    <rPh sb="18" eb="20">
      <t>コンゴウ</t>
    </rPh>
    <rPh sb="29" eb="32">
      <t>ネツリヨウ</t>
    </rPh>
    <rPh sb="33" eb="35">
      <t>ハツデン</t>
    </rPh>
    <rPh sb="35" eb="37">
      <t>リヨウ</t>
    </rPh>
    <rPh sb="48" eb="50">
      <t>ハイシュツ</t>
    </rPh>
    <rPh sb="50" eb="52">
      <t>サクゲン</t>
    </rPh>
    <rPh sb="53" eb="54">
      <t>カン</t>
    </rPh>
    <rPh sb="56" eb="58">
      <t>コウカ</t>
    </rPh>
    <rPh sb="58" eb="60">
      <t>ケンショウ</t>
    </rPh>
    <rPh sb="61" eb="63">
      <t>ジッシ</t>
    </rPh>
    <phoneticPr fontId="3"/>
  </si>
  <si>
    <t>(株)日建設計総合研究所</t>
    <rPh sb="0" eb="3">
      <t>カブ</t>
    </rPh>
    <rPh sb="3" eb="5">
      <t>ニッケン</t>
    </rPh>
    <rPh sb="5" eb="7">
      <t>セッケイ</t>
    </rPh>
    <rPh sb="7" eb="9">
      <t>ソウゴウ</t>
    </rPh>
    <rPh sb="9" eb="12">
      <t>ケンキュウジョ</t>
    </rPh>
    <phoneticPr fontId="3"/>
  </si>
  <si>
    <t>民間事業者が国の管理する国の管理する公共空間を活用し、ＰＦＩ事業により太陽光発電事業等を実施するにあたり、事業化に向けて解決しなければならない課題等の検討を行う。</t>
    <rPh sb="0" eb="2">
      <t>ミンカン</t>
    </rPh>
    <rPh sb="2" eb="4">
      <t>ジギョウ</t>
    </rPh>
    <rPh sb="4" eb="5">
      <t>シャ</t>
    </rPh>
    <rPh sb="6" eb="7">
      <t>クニ</t>
    </rPh>
    <rPh sb="8" eb="10">
      <t>カンリ</t>
    </rPh>
    <rPh sb="12" eb="13">
      <t>クニ</t>
    </rPh>
    <rPh sb="14" eb="16">
      <t>カンリ</t>
    </rPh>
    <rPh sb="18" eb="20">
      <t>コウキョウ</t>
    </rPh>
    <rPh sb="20" eb="22">
      <t>クウカン</t>
    </rPh>
    <rPh sb="23" eb="25">
      <t>カツヨウ</t>
    </rPh>
    <rPh sb="30" eb="32">
      <t>ジギョウ</t>
    </rPh>
    <rPh sb="35" eb="38">
      <t>タイヨウコウ</t>
    </rPh>
    <rPh sb="38" eb="40">
      <t>ハツデン</t>
    </rPh>
    <rPh sb="40" eb="42">
      <t>ジギョウ</t>
    </rPh>
    <rPh sb="42" eb="43">
      <t>トウ</t>
    </rPh>
    <rPh sb="44" eb="46">
      <t>ジッシ</t>
    </rPh>
    <rPh sb="53" eb="56">
      <t>ジギョウカ</t>
    </rPh>
    <rPh sb="57" eb="58">
      <t>ム</t>
    </rPh>
    <rPh sb="60" eb="62">
      <t>カイケツ</t>
    </rPh>
    <rPh sb="71" eb="73">
      <t>カダイ</t>
    </rPh>
    <rPh sb="73" eb="74">
      <t>トウ</t>
    </rPh>
    <rPh sb="75" eb="77">
      <t>ケントウ</t>
    </rPh>
    <rPh sb="78" eb="79">
      <t>オコナ</t>
    </rPh>
    <phoneticPr fontId="3"/>
  </si>
  <si>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</si>
  <si>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</si>
  <si>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</si>
  <si>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大規模災害時における災害廃棄物の建設リサイクルの処理体制を構築するための検討に伴う増</t>
    <rPh sb="0" eb="3">
      <t>ダイキボ</t>
    </rPh>
    <rPh sb="3" eb="5">
      <t>サイガイ</t>
    </rPh>
    <rPh sb="5" eb="6">
      <t>ジ</t>
    </rPh>
    <rPh sb="10" eb="12">
      <t>サイガイ</t>
    </rPh>
    <rPh sb="12" eb="15">
      <t>ハイキブツ</t>
    </rPh>
    <rPh sb="16" eb="18">
      <t>ケンセツ</t>
    </rPh>
    <rPh sb="24" eb="26">
      <t>ショリ</t>
    </rPh>
    <rPh sb="26" eb="28">
      <t>タイセイ</t>
    </rPh>
    <rPh sb="29" eb="31">
      <t>コウチク</t>
    </rPh>
    <rPh sb="36" eb="38">
      <t>ケントウ</t>
    </rPh>
    <rPh sb="39" eb="40">
      <t>トモナ</t>
    </rPh>
    <rPh sb="41" eb="42">
      <t>ゾウ</t>
    </rPh>
    <phoneticPr fontId="3"/>
  </si>
  <si>
    <t>事業成果の普及については調査終了後に十分な検証を行う。</t>
    <rPh sb="0" eb="2">
      <t>ジギョウ</t>
    </rPh>
    <rPh sb="2" eb="4">
      <t>セイカ</t>
    </rPh>
    <rPh sb="5" eb="7">
      <t>フキュウ</t>
    </rPh>
    <rPh sb="12" eb="14">
      <t>チョウサ</t>
    </rPh>
    <rPh sb="18" eb="20">
      <t>ジュウブン</t>
    </rPh>
    <rPh sb="21" eb="23">
      <t>ケンショウ</t>
    </rPh>
    <rPh sb="24" eb="25">
      <t>オコナ</t>
    </rPh>
    <phoneticPr fontId="3"/>
  </si>
  <si>
    <t>平成21年度／平成26年度</t>
    <phoneticPr fontId="3"/>
  </si>
  <si>
    <r>
      <t>建設リサイクル推進計画２００８（平成20年4月）</t>
    </r>
    <r>
      <rPr>
        <vertAlign val="superscript"/>
        <sz val="11"/>
        <rFont val="ＭＳ Ｐゴシック"/>
        <family val="3"/>
        <charset val="128"/>
      </rPr>
      <t>※１</t>
    </r>
    <phoneticPr fontId="3"/>
  </si>
  <si>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</si>
  <si>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rPr>
        <sz val="11"/>
        <rFont val="ＭＳ Ｐゴシック"/>
        <family val="3"/>
        <charset val="128"/>
      </rPr>
      <t>21年度</t>
    </r>
    <rPh sb="2" eb="4">
      <t>ネンド</t>
    </rPh>
    <phoneticPr fontId="3"/>
  </si>
  <si>
    <t>-</t>
    <phoneticPr fontId="3"/>
  </si>
  <si>
    <t>94
87</t>
    <phoneticPr fontId="3"/>
  </si>
  <si>
    <t>％</t>
    <phoneticPr fontId="3"/>
  </si>
  <si>
    <t>－</t>
    <phoneticPr fontId="3"/>
  </si>
  <si>
    <r>
      <rPr>
        <sz val="11"/>
        <rFont val="ＭＳ Ｐゴシック"/>
        <family val="3"/>
        <charset val="128"/>
      </rPr>
      <t>25年度要求</t>
    </r>
    <rPh sb="2" eb="4">
      <t>ネンド</t>
    </rPh>
    <rPh sb="4" eb="6">
      <t>ヨウキュウ</t>
    </rPh>
    <phoneticPr fontId="3"/>
  </si>
  <si>
    <t>○</t>
    <phoneticPr fontId="3"/>
  </si>
  <si>
    <t>不用率が大きい場合は、その理由を把握しているか。</t>
    <phoneticPr fontId="3"/>
  </si>
  <si>
    <t>事業目的に沿って予算を執行しており、その執行状況等を適切に把握・確認している。
入札及び契約内容の妥当性については、第三者機関である企画競争有識者委員会等により審議されている。</t>
    <phoneticPr fontId="3"/>
  </si>
  <si>
    <t>単位あたりコストの削減に努めているか。その水準は妥当か。</t>
    <phoneticPr fontId="3"/>
  </si>
  <si>
    <t>活動実績は見込みに見合ったものであるか。</t>
    <phoneticPr fontId="3"/>
  </si>
  <si>
    <t>一部改善</t>
    <phoneticPr fontId="3"/>
  </si>
  <si>
    <t>事業内容を効果的に活用するよう事業手法の検討に努め、事業成果の普及について十分検証するべき。</t>
    <phoneticPr fontId="3"/>
  </si>
  <si>
    <t>―</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</si>
  <si>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</si>
  <si>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E.</t>
    <phoneticPr fontId="3"/>
  </si>
  <si>
    <t>B</t>
    <phoneticPr fontId="3"/>
  </si>
  <si>
    <t>F.</t>
    <phoneticPr fontId="3"/>
  </si>
  <si>
    <t>C.</t>
    <phoneticPr fontId="3"/>
  </si>
  <si>
    <t>G.</t>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</si>
  <si>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</si>
  <si>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</si>
  <si>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</si>
  <si>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</si>
  <si>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</si>
  <si>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</si>
  <si>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</si>
  <si>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廃石膏ボードの再資源化促進等の検討により、廃石膏ボード現場分別解体マニュアル（試行版）の実効性の検証及び、マニュアルの改訂を実施する。</t>
    <phoneticPr fontId="3"/>
  </si>
  <si>
    <t>複数の資材が密着不可分となっている資材(以下、「複合資材」)について、主な複合資材を把握するとともに、複合資材の再資源化の可能性及び利用のあり方について検討する。</t>
    <phoneticPr fontId="3"/>
  </si>
  <si>
    <t>/</t>
    <phoneticPr fontId="3"/>
  </si>
  <si>
    <t>/</t>
    <phoneticPr fontId="3"/>
  </si>
  <si>
    <t>建設機械施工における環境対策の推進</t>
  </si>
  <si>
    <t>総合政策局</t>
    <rPh sb="0" eb="2">
      <t>ソウゴウ</t>
    </rPh>
    <rPh sb="2" eb="5">
      <t>セイサクキョク</t>
    </rPh>
    <phoneticPr fontId="3"/>
  </si>
  <si>
    <t>平成21年度／平成27年度</t>
    <rPh sb="0" eb="2">
      <t>ヘイセイ</t>
    </rPh>
    <rPh sb="4" eb="6">
      <t>ネンド</t>
    </rPh>
    <rPh sb="7" eb="9">
      <t>ヘイセイ</t>
    </rPh>
    <rPh sb="11" eb="13">
      <t>ネンド</t>
    </rPh>
    <phoneticPr fontId="3"/>
  </si>
  <si>
    <t>公共事業企画調整課 環境・リサイクル企画室</t>
    <rPh sb="0" eb="2">
      <t>コウキョウ</t>
    </rPh>
    <rPh sb="2" eb="4">
      <t>ジギョウ</t>
    </rPh>
    <rPh sb="4" eb="6">
      <t>キカク</t>
    </rPh>
    <rPh sb="6" eb="9">
      <t>チョウセイカ</t>
    </rPh>
    <rPh sb="10" eb="12">
      <t>カンキョウ</t>
    </rPh>
    <rPh sb="18" eb="21">
      <t>キカクシツ</t>
    </rPh>
    <phoneticPr fontId="3"/>
  </si>
  <si>
    <t>室長　畠中 秀人</t>
    <rPh sb="0" eb="2">
      <t>シツチョウ</t>
    </rPh>
    <rPh sb="3" eb="5">
      <t>ハタケナカ</t>
    </rPh>
    <rPh sb="6" eb="8">
      <t>ヒデト</t>
    </rPh>
    <phoneticPr fontId="3"/>
  </si>
  <si>
    <t>一般会計</t>
    <rPh sb="0" eb="2">
      <t>イッパン</t>
    </rPh>
    <rPh sb="2" eb="4">
      <t>カイケイ</t>
    </rPh>
    <phoneticPr fontId="3"/>
  </si>
  <si>
    <t>地球温暖化対策基本法案</t>
    <rPh sb="0" eb="2">
      <t>チキュウ</t>
    </rPh>
    <rPh sb="2" eb="5">
      <t>オンダンカ</t>
    </rPh>
    <rPh sb="5" eb="7">
      <t>タイサク</t>
    </rPh>
    <rPh sb="7" eb="9">
      <t>キホン</t>
    </rPh>
    <rPh sb="9" eb="11">
      <t>ホウアン</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</si>
  <si>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</si>
  <si>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地球温暖化対策のため建設機械から排出される二酸化炭素の大幅な削減を目指して、ハイブリッド建設機械・電動建設機械等の新たな技術に対応した燃費測定手法の整備、燃費データを活用した燃費基準値の設定と低燃費を実現した建設機械の普及促進、カーボンニュートラルであるバイオディーゼル燃料（BDF）の建設機械への使用促進を図ることにより、建設機械施工における環境対策を推進する。</t>
    <rPh sb="0" eb="2">
      <t>チキュウ</t>
    </rPh>
    <rPh sb="2" eb="5">
      <t>オンダンカ</t>
    </rPh>
    <rPh sb="5" eb="7">
      <t>タイサク</t>
    </rPh>
    <rPh sb="10" eb="12">
      <t>ケンセツ</t>
    </rPh>
    <rPh sb="12" eb="14">
      <t>キカイ</t>
    </rPh>
    <rPh sb="16" eb="18">
      <t>ハイシュツ</t>
    </rPh>
    <rPh sb="21" eb="24">
      <t>ニサンカ</t>
    </rPh>
    <rPh sb="24" eb="26">
      <t>タンソ</t>
    </rPh>
    <rPh sb="27" eb="29">
      <t>オオハバ</t>
    </rPh>
    <rPh sb="30" eb="32">
      <t>サクゲン</t>
    </rPh>
    <rPh sb="33" eb="35">
      <t>メザ</t>
    </rPh>
    <rPh sb="91" eb="92">
      <t>チ</t>
    </rPh>
    <rPh sb="135" eb="137">
      <t>ネンリョウ</t>
    </rPh>
    <rPh sb="143" eb="145">
      <t>ケンセツ</t>
    </rPh>
    <rPh sb="145" eb="147">
      <t>キカイ</t>
    </rPh>
    <rPh sb="149" eb="151">
      <t>シヨウ</t>
    </rPh>
    <rPh sb="151" eb="153">
      <t>ソクシン</t>
    </rPh>
    <rPh sb="154" eb="155">
      <t>ハカ</t>
    </rPh>
    <rPh sb="162" eb="164">
      <t>ケンセツ</t>
    </rPh>
    <rPh sb="164" eb="166">
      <t>キカイ</t>
    </rPh>
    <rPh sb="166" eb="168">
      <t>セコウ</t>
    </rPh>
    <rPh sb="172" eb="174">
      <t>カンキョウ</t>
    </rPh>
    <rPh sb="174" eb="176">
      <t>タイサク</t>
    </rPh>
    <rPh sb="177" eb="179">
      <t>スイシン</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</si>
  <si>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</si>
  <si>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地球温暖化対策に資するため、建設機械から排出されるCO2の大幅削減を目指し、我が国の先進的な技術(ハイブリッド型建設機械等）の一層の開発競争を促すための適切な評価手法を確立するとともに、CO2排出量の削減に資する建設機械類及び燃料の活用・導入を促進する。これらの検討にあたっては、学識経験者等を含め産学官連携を実施する。</t>
    <rPh sb="103" eb="104">
      <t>シ</t>
    </rPh>
    <rPh sb="111" eb="112">
      <t>オヨ</t>
    </rPh>
    <rPh sb="113" eb="115">
      <t>ネンリョウ</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</si>
  <si>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</si>
  <si>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21</t>
    </r>
    <r>
      <rPr>
        <sz val="11"/>
        <rFont val="ＭＳ Ｐゴシック"/>
        <family val="3"/>
        <charset val="128"/>
      </rPr>
      <t>年度</t>
    </r>
    <rPh sb="2" eb="4">
      <t>ネンド</t>
    </rPh>
    <phoneticPr fontId="3"/>
  </si>
  <si>
    <r>
      <t>22</t>
    </r>
    <r>
      <rPr>
        <sz val="11"/>
        <rFont val="ＭＳ Ｐゴシック"/>
        <family val="3"/>
        <charset val="128"/>
      </rPr>
      <t>年度</t>
    </r>
    <rPh sb="2" eb="4">
      <t>ネンド</t>
    </rPh>
    <phoneticPr fontId="3"/>
  </si>
  <si>
    <r>
      <t>23</t>
    </r>
    <r>
      <rPr>
        <sz val="11"/>
        <rFont val="ＭＳ Ｐゴシック"/>
        <family val="3"/>
        <charset val="128"/>
      </rPr>
      <t>年度</t>
    </r>
    <rPh sb="2" eb="4">
      <t>ネンド</t>
    </rPh>
    <phoneticPr fontId="3"/>
  </si>
  <si>
    <t>目標値
（26年度）</t>
    <rPh sb="0" eb="3">
      <t>モクヒョウチ</t>
    </rPh>
    <rPh sb="7" eb="9">
      <t>ネンド</t>
    </rPh>
    <phoneticPr fontId="3"/>
  </si>
  <si>
    <t>ハイブリッド型建設機械等の普及台数</t>
    <rPh sb="6" eb="7">
      <t>ガタ</t>
    </rPh>
    <rPh sb="7" eb="9">
      <t>ケンセツ</t>
    </rPh>
    <rPh sb="9" eb="11">
      <t>キカイ</t>
    </rPh>
    <rPh sb="11" eb="12">
      <t>ナド</t>
    </rPh>
    <rPh sb="13" eb="15">
      <t>フキュウ</t>
    </rPh>
    <rPh sb="15" eb="17">
      <t>ダイスウ</t>
    </rPh>
    <phoneticPr fontId="3"/>
  </si>
  <si>
    <t>台数</t>
    <rPh sb="0" eb="2">
      <t>ダイスウ</t>
    </rPh>
    <phoneticPr fontId="3"/>
  </si>
  <si>
    <t>諸謝金</t>
    <rPh sb="0" eb="1">
      <t>ショ</t>
    </rPh>
    <rPh sb="1" eb="3">
      <t>シャキン</t>
    </rPh>
    <phoneticPr fontId="3"/>
  </si>
  <si>
    <t>地球温暖化対策基本法案に基づき、地球温暖化防止を目的に国が実施している重要な事業である。</t>
    <rPh sb="0" eb="2">
      <t>チキュウ</t>
    </rPh>
    <rPh sb="2" eb="5">
      <t>オンダンカ</t>
    </rPh>
    <rPh sb="5" eb="7">
      <t>タイサク</t>
    </rPh>
    <rPh sb="7" eb="9">
      <t>キホン</t>
    </rPh>
    <rPh sb="9" eb="11">
      <t>ホウアン</t>
    </rPh>
    <rPh sb="12" eb="13">
      <t>モト</t>
    </rPh>
    <rPh sb="16" eb="18">
      <t>チキュウ</t>
    </rPh>
    <rPh sb="18" eb="21">
      <t>オンダンカ</t>
    </rPh>
    <rPh sb="21" eb="23">
      <t>ボウシ</t>
    </rPh>
    <rPh sb="24" eb="26">
      <t>モクテキ</t>
    </rPh>
    <rPh sb="27" eb="28">
      <t>クニ</t>
    </rPh>
    <rPh sb="29" eb="31">
      <t>ジッシ</t>
    </rPh>
    <rPh sb="35" eb="37">
      <t>ジュウヨウ</t>
    </rPh>
    <rPh sb="38" eb="40">
      <t>ジギョウ</t>
    </rPh>
    <phoneticPr fontId="3"/>
  </si>
  <si>
    <t>不用率が大きい場合は、その理由を把握しているか。</t>
    <phoneticPr fontId="3"/>
  </si>
  <si>
    <t>事業目的に沿って予算を執行しており、その執行状況等を適切に把握・確認している。
入札及び契約内容の妥当性については、第三者機関である企画競争有識者委員会により審議されている。</t>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rPh sb="40" eb="42">
      <t>ニュウサツ</t>
    </rPh>
    <rPh sb="42" eb="43">
      <t>オヨ</t>
    </rPh>
    <rPh sb="44" eb="46">
      <t>ケイヤク</t>
    </rPh>
    <rPh sb="46" eb="48">
      <t>ナイヨウ</t>
    </rPh>
    <rPh sb="49" eb="52">
      <t>ダトウセイ</t>
    </rPh>
    <rPh sb="58" eb="61">
      <t>ダイサンシャ</t>
    </rPh>
    <rPh sb="61" eb="63">
      <t>キカン</t>
    </rPh>
    <rPh sb="66" eb="68">
      <t>キカク</t>
    </rPh>
    <rPh sb="68" eb="70">
      <t>キョウソウ</t>
    </rPh>
    <rPh sb="70" eb="73">
      <t>ユウシキシャ</t>
    </rPh>
    <rPh sb="73" eb="76">
      <t>イインカイ</t>
    </rPh>
    <rPh sb="79" eb="81">
      <t>シンギ</t>
    </rPh>
    <phoneticPr fontId="3"/>
  </si>
  <si>
    <t>普及促進を図っているハイブリッド型建設機械の普及台数は順調に増加している。</t>
    <rPh sb="0" eb="2">
      <t>フキュウ</t>
    </rPh>
    <rPh sb="2" eb="4">
      <t>ソクシン</t>
    </rPh>
    <rPh sb="5" eb="6">
      <t>ハカ</t>
    </rPh>
    <rPh sb="16" eb="17">
      <t>ガタ</t>
    </rPh>
    <rPh sb="17" eb="19">
      <t>ケンセツ</t>
    </rPh>
    <rPh sb="19" eb="21">
      <t>キカイ</t>
    </rPh>
    <rPh sb="22" eb="24">
      <t>フキュウ</t>
    </rPh>
    <rPh sb="24" eb="26">
      <t>ダイスウ</t>
    </rPh>
    <rPh sb="27" eb="29">
      <t>ジュンチョウ</t>
    </rPh>
    <rPh sb="30" eb="32">
      <t>ゾウカ</t>
    </rPh>
    <phoneticPr fontId="3"/>
  </si>
  <si>
    <t>-</t>
    <phoneticPr fontId="3"/>
  </si>
  <si>
    <t>入札及び契約内容の妥当性については、第三者機関である企画競争有識者委員会により審議していただいている。また、契約している相手方から直接報告書を提出させることにより事業実施内容を把握している。
【前回の指摘を踏まえた執行上の改善点】
＜競争性・透明性の高い入札方式の導入＞
・発注先の選定については、企画競争で実施をしているが、より競争性の高い入札方式の導入を図るために、参加条件をより緩和するよう見直した。この条件は第三者機関である企画競争有識者委員会により審議していただいているため、競争性は向上している。
・企画競争の透明性についても、企画競争有識者委員会により審議していただいているので確保されている。</t>
    <rPh sb="0" eb="2">
      <t>ニュウサツ</t>
    </rPh>
    <rPh sb="2" eb="3">
      <t>オヨ</t>
    </rPh>
    <rPh sb="4" eb="6">
      <t>ケイヤク</t>
    </rPh>
    <rPh sb="6" eb="8">
      <t>ナイヨウ</t>
    </rPh>
    <rPh sb="9" eb="12">
      <t>ダトウセイ</t>
    </rPh>
    <rPh sb="18" eb="21">
      <t>ダイサンシャ</t>
    </rPh>
    <rPh sb="21" eb="23">
      <t>キカン</t>
    </rPh>
    <rPh sb="26" eb="28">
      <t>キカク</t>
    </rPh>
    <rPh sb="28" eb="30">
      <t>キョウソウ</t>
    </rPh>
    <rPh sb="30" eb="33">
      <t>ユウシキシャ</t>
    </rPh>
    <rPh sb="33" eb="36">
      <t>イインカイ</t>
    </rPh>
    <rPh sb="39" eb="41">
      <t>シンギ</t>
    </rPh>
    <rPh sb="54" eb="56">
      <t>ケイヤク</t>
    </rPh>
    <rPh sb="60" eb="63">
      <t>アイテガタ</t>
    </rPh>
    <rPh sb="65" eb="67">
      <t>チョクセツ</t>
    </rPh>
    <rPh sb="67" eb="70">
      <t>ホウコクショ</t>
    </rPh>
    <rPh sb="71" eb="73">
      <t>テイシュツ</t>
    </rPh>
    <rPh sb="81" eb="83">
      <t>ジギョウ</t>
    </rPh>
    <rPh sb="83" eb="85">
      <t>ジッシ</t>
    </rPh>
    <rPh sb="85" eb="87">
      <t>ナイヨウ</t>
    </rPh>
    <rPh sb="88" eb="90">
      <t>ハアク</t>
    </rPh>
    <rPh sb="118" eb="121">
      <t>キョウソウセイ</t>
    </rPh>
    <rPh sb="122" eb="125">
      <t>トウメイセイ</t>
    </rPh>
    <rPh sb="126" eb="127">
      <t>タカ</t>
    </rPh>
    <rPh sb="128" eb="130">
      <t>ニュウサツ</t>
    </rPh>
    <rPh sb="130" eb="132">
      <t>ホウシキ</t>
    </rPh>
    <rPh sb="133" eb="135">
      <t>ドウニュウ</t>
    </rPh>
    <rPh sb="186" eb="188">
      <t>サンカ</t>
    </rPh>
    <rPh sb="188" eb="190">
      <t>ジョウケン</t>
    </rPh>
    <rPh sb="193" eb="195">
      <t>カンワ</t>
    </rPh>
    <rPh sb="199" eb="201">
      <t>ミナオ</t>
    </rPh>
    <rPh sb="206" eb="208">
      <t>ジョウケン</t>
    </rPh>
    <rPh sb="244" eb="247">
      <t>キョウソウセイ</t>
    </rPh>
    <rPh sb="248" eb="250">
      <t>コウジョウ</t>
    </rPh>
    <rPh sb="257" eb="259">
      <t>キカク</t>
    </rPh>
    <rPh sb="259" eb="261">
      <t>キョウソウ</t>
    </rPh>
    <rPh sb="262" eb="265">
      <t>トウメイセイ</t>
    </rPh>
    <rPh sb="297" eb="299">
      <t>カクホ</t>
    </rPh>
    <phoneticPr fontId="3"/>
  </si>
  <si>
    <t>執行等改善</t>
    <rPh sb="0" eb="3">
      <t>シッコウトウ</t>
    </rPh>
    <rPh sb="3" eb="5">
      <t>カイゼン</t>
    </rPh>
    <phoneticPr fontId="3"/>
  </si>
  <si>
    <t>予算執行については、引き続き参加条件の緩和・見直し等を行い、競争性の向上を図る。</t>
    <rPh sb="10" eb="11">
      <t>ヒ</t>
    </rPh>
    <rPh sb="12" eb="13">
      <t>ツヅ</t>
    </rPh>
    <rPh sb="22" eb="24">
      <t>ミナオ</t>
    </rPh>
    <rPh sb="25" eb="26">
      <t>トウ</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</si>
  <si>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</si>
  <si>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A.（社）日本建設機械化協会</t>
    <rPh sb="3" eb="4">
      <t>シャ</t>
    </rPh>
    <rPh sb="5" eb="7">
      <t>ニホン</t>
    </rPh>
    <rPh sb="7" eb="9">
      <t>ケンセツ</t>
    </rPh>
    <rPh sb="9" eb="12">
      <t>キカイカ</t>
    </rPh>
    <rPh sb="12" eb="14">
      <t>キョウカイ</t>
    </rPh>
    <phoneticPr fontId="3"/>
  </si>
  <si>
    <t>試験費</t>
    <rPh sb="0" eb="2">
      <t>シケン</t>
    </rPh>
    <rPh sb="2" eb="3">
      <t>ヒ</t>
    </rPh>
    <phoneticPr fontId="3"/>
  </si>
  <si>
    <t>建設機械の賃料、燃費試験実施等</t>
    <rPh sb="0" eb="2">
      <t>ケンセツ</t>
    </rPh>
    <rPh sb="2" eb="4">
      <t>キカイ</t>
    </rPh>
    <rPh sb="5" eb="7">
      <t>チンリョウ</t>
    </rPh>
    <rPh sb="8" eb="10">
      <t>ネンピ</t>
    </rPh>
    <rPh sb="10" eb="12">
      <t>シケン</t>
    </rPh>
    <rPh sb="12" eb="14">
      <t>ジッシ</t>
    </rPh>
    <rPh sb="14" eb="15">
      <t>トウ</t>
    </rPh>
    <phoneticPr fontId="3"/>
  </si>
  <si>
    <t>旅費交通費等</t>
    <rPh sb="0" eb="2">
      <t>リョヒ</t>
    </rPh>
    <rPh sb="2" eb="5">
      <t>コウツウヒ</t>
    </rPh>
    <rPh sb="5" eb="6">
      <t>トウ</t>
    </rPh>
    <phoneticPr fontId="3"/>
  </si>
  <si>
    <t>C.</t>
    <phoneticPr fontId="3"/>
  </si>
  <si>
    <t>支出先上位１０者リスト</t>
    <phoneticPr fontId="3"/>
  </si>
  <si>
    <t>支　出　先</t>
    <phoneticPr fontId="3"/>
  </si>
  <si>
    <t>（社）日本建設機械化協会</t>
    <rPh sb="1" eb="2">
      <t>シャ</t>
    </rPh>
    <rPh sb="3" eb="5">
      <t>ニホン</t>
    </rPh>
    <rPh sb="5" eb="7">
      <t>ケンセツ</t>
    </rPh>
    <rPh sb="7" eb="10">
      <t>キカイカ</t>
    </rPh>
    <rPh sb="10" eb="12">
      <t>キョウカイ</t>
    </rPh>
    <phoneticPr fontId="3"/>
  </si>
  <si>
    <t>建設機械施工における技術の向上の推進</t>
    <rPh sb="0" eb="2">
      <t>ケンセツ</t>
    </rPh>
    <rPh sb="2" eb="4">
      <t>キカイ</t>
    </rPh>
    <rPh sb="4" eb="6">
      <t>セコウ</t>
    </rPh>
    <rPh sb="10" eb="12">
      <t>ギジュツ</t>
    </rPh>
    <rPh sb="13" eb="15">
      <t>コウジョウ</t>
    </rPh>
    <rPh sb="16" eb="18">
      <t>スイシン</t>
    </rPh>
    <phoneticPr fontId="3"/>
  </si>
  <si>
    <t>総合政策局</t>
    <rPh sb="0" eb="2">
      <t>ソウゴウ</t>
    </rPh>
    <rPh sb="2" eb="4">
      <t>セイサク</t>
    </rPh>
    <rPh sb="4" eb="5">
      <t>キョク</t>
    </rPh>
    <phoneticPr fontId="3"/>
  </si>
  <si>
    <t>平成２２年度／２５年度</t>
    <rPh sb="0" eb="2">
      <t>ヘイセイ</t>
    </rPh>
    <rPh sb="4" eb="5">
      <t>ネン</t>
    </rPh>
    <rPh sb="5" eb="6">
      <t>ド</t>
    </rPh>
    <rPh sb="9" eb="11">
      <t>ネンド</t>
    </rPh>
    <phoneticPr fontId="3"/>
  </si>
  <si>
    <t>公共事業企画調整課</t>
    <rPh sb="0" eb="2">
      <t>コウキョウ</t>
    </rPh>
    <rPh sb="2" eb="4">
      <t>ジギョウ</t>
    </rPh>
    <rPh sb="4" eb="6">
      <t>キカク</t>
    </rPh>
    <rPh sb="6" eb="9">
      <t>チョウセイカ</t>
    </rPh>
    <phoneticPr fontId="3"/>
  </si>
  <si>
    <t>課長　安藤　淳</t>
    <rPh sb="0" eb="2">
      <t>カチョウ</t>
    </rPh>
    <rPh sb="3" eb="5">
      <t>アンドウ</t>
    </rPh>
    <rPh sb="6" eb="7">
      <t>ジュン</t>
    </rPh>
    <phoneticPr fontId="3"/>
  </si>
  <si>
    <t>　30　社会資本整備・管理等を効果的に推進する</t>
    <rPh sb="4" eb="6">
      <t>シャカイ</t>
    </rPh>
    <rPh sb="6" eb="8">
      <t>シホン</t>
    </rPh>
    <rPh sb="8" eb="10">
      <t>セイビ</t>
    </rPh>
    <rPh sb="11" eb="13">
      <t>カンリ</t>
    </rPh>
    <rPh sb="13" eb="14">
      <t>トウ</t>
    </rPh>
    <rPh sb="15" eb="18">
      <t>コウカテキ</t>
    </rPh>
    <rPh sb="19" eb="21">
      <t>スイシン</t>
    </rPh>
    <phoneticPr fontId="3"/>
  </si>
  <si>
    <t>関係する計画、通知等</t>
    <phoneticPr fontId="3"/>
  </si>
  <si>
    <t>安全・安心のためのソフト対策推進大綱</t>
    <rPh sb="0" eb="2">
      <t>アンゼン</t>
    </rPh>
    <rPh sb="3" eb="5">
      <t>アンシン</t>
    </rPh>
    <rPh sb="12" eb="14">
      <t>タイサク</t>
    </rPh>
    <rPh sb="14" eb="16">
      <t>スイシン</t>
    </rPh>
    <rPh sb="16" eb="18">
      <t>タイコウ</t>
    </rPh>
    <phoneticPr fontId="3"/>
  </si>
  <si>
    <t>我が国の建設業を支える専門工事業の技能者については、団塊世代の大量退職・少子高齢化による担い手不足、公共工事の減少による技能者育成の場の減少等により、とりわけ、災害時に活躍する無人化施工等の高度な施工技術を有する有能な技能者の確保が課題となっている。また、近年建設業の生産性や施工の安全性等の向上を目的としたICT建設技術が普及しつつあるが、建設機械施工全体の技術の向上を図るため、これら技術の活用に必要な技能、ノウハウを収集するとともに、新たな技術に対応できる技能者の育成を推進する。</t>
    <rPh sb="0" eb="1">
      <t>ワ</t>
    </rPh>
    <rPh sb="2" eb="3">
      <t>クニ</t>
    </rPh>
    <rPh sb="4" eb="6">
      <t>ケンセツ</t>
    </rPh>
    <rPh sb="6" eb="7">
      <t>ギョウ</t>
    </rPh>
    <rPh sb="8" eb="9">
      <t>ササ</t>
    </rPh>
    <rPh sb="11" eb="13">
      <t>センモン</t>
    </rPh>
    <rPh sb="13" eb="14">
      <t>コウ</t>
    </rPh>
    <rPh sb="14" eb="16">
      <t>ジギョウ</t>
    </rPh>
    <rPh sb="17" eb="20">
      <t>ギノウシャ</t>
    </rPh>
    <rPh sb="26" eb="28">
      <t>ダンカイ</t>
    </rPh>
    <rPh sb="28" eb="30">
      <t>セダイ</t>
    </rPh>
    <rPh sb="31" eb="33">
      <t>タイリョウ</t>
    </rPh>
    <rPh sb="33" eb="35">
      <t>タイショク</t>
    </rPh>
    <rPh sb="36" eb="38">
      <t>ショウシ</t>
    </rPh>
    <rPh sb="38" eb="41">
      <t>コウレイカ</t>
    </rPh>
    <rPh sb="44" eb="45">
      <t>ニナ</t>
    </rPh>
    <rPh sb="46" eb="47">
      <t>テ</t>
    </rPh>
    <rPh sb="47" eb="49">
      <t>フソク</t>
    </rPh>
    <rPh sb="50" eb="52">
      <t>コウキョウ</t>
    </rPh>
    <rPh sb="52" eb="54">
      <t>コウジ</t>
    </rPh>
    <rPh sb="55" eb="57">
      <t>ゲンショウ</t>
    </rPh>
    <rPh sb="60" eb="63">
      <t>ギノウシャ</t>
    </rPh>
    <rPh sb="63" eb="65">
      <t>イクセイ</t>
    </rPh>
    <rPh sb="66" eb="67">
      <t>バ</t>
    </rPh>
    <rPh sb="68" eb="70">
      <t>ゲンショウ</t>
    </rPh>
    <rPh sb="70" eb="71">
      <t>トウ</t>
    </rPh>
    <rPh sb="80" eb="82">
      <t>サイガイ</t>
    </rPh>
    <rPh sb="82" eb="83">
      <t>ジ</t>
    </rPh>
    <rPh sb="84" eb="86">
      <t>カツヤク</t>
    </rPh>
    <rPh sb="88" eb="90">
      <t>ムジン</t>
    </rPh>
    <rPh sb="90" eb="91">
      <t>カ</t>
    </rPh>
    <rPh sb="91" eb="93">
      <t>セコウ</t>
    </rPh>
    <rPh sb="93" eb="94">
      <t>トウ</t>
    </rPh>
    <rPh sb="95" eb="97">
      <t>コウド</t>
    </rPh>
    <rPh sb="98" eb="100">
      <t>セコウ</t>
    </rPh>
    <rPh sb="100" eb="102">
      <t>ギジュツ</t>
    </rPh>
    <rPh sb="103" eb="104">
      <t>ユウ</t>
    </rPh>
    <rPh sb="106" eb="108">
      <t>ユウノウ</t>
    </rPh>
    <rPh sb="109" eb="112">
      <t>ギノウシャ</t>
    </rPh>
    <rPh sb="113" eb="115">
      <t>カクホ</t>
    </rPh>
    <rPh sb="116" eb="118">
      <t>カダイ</t>
    </rPh>
    <rPh sb="128" eb="130">
      <t>キンネン</t>
    </rPh>
    <rPh sb="130" eb="132">
      <t>ケンセツ</t>
    </rPh>
    <rPh sb="132" eb="133">
      <t>ギョウ</t>
    </rPh>
    <rPh sb="134" eb="137">
      <t>セイサンセイ</t>
    </rPh>
    <rPh sb="138" eb="140">
      <t>セコウ</t>
    </rPh>
    <rPh sb="141" eb="143">
      <t>アンゼン</t>
    </rPh>
    <rPh sb="143" eb="144">
      <t>セイ</t>
    </rPh>
    <rPh sb="144" eb="145">
      <t>トウ</t>
    </rPh>
    <rPh sb="146" eb="148">
      <t>コウジョウ</t>
    </rPh>
    <rPh sb="149" eb="151">
      <t>モクテキ</t>
    </rPh>
    <rPh sb="159" eb="161">
      <t>ギジュツ</t>
    </rPh>
    <rPh sb="162" eb="164">
      <t>フキュウ</t>
    </rPh>
    <rPh sb="194" eb="196">
      <t>ギジュツ</t>
    </rPh>
    <rPh sb="197" eb="199">
      <t>カツヨウ</t>
    </rPh>
    <rPh sb="200" eb="202">
      <t>ヒツヨウ</t>
    </rPh>
    <rPh sb="203" eb="205">
      <t>ギノウ</t>
    </rPh>
    <rPh sb="211" eb="213">
      <t>シュウシュウ</t>
    </rPh>
    <rPh sb="220" eb="221">
      <t>アラ</t>
    </rPh>
    <rPh sb="223" eb="225">
      <t>ギジュツ</t>
    </rPh>
    <rPh sb="226" eb="228">
      <t>タイオウ</t>
    </rPh>
    <rPh sb="231" eb="234">
      <t>ギノウシャ</t>
    </rPh>
    <rPh sb="235" eb="237">
      <t>イクセイ</t>
    </rPh>
    <rPh sb="238" eb="240">
      <t>スイシン</t>
    </rPh>
    <phoneticPr fontId="3"/>
  </si>
  <si>
    <t>当該施策の具体的方策として、専門技能育成に効果的な育成メニューと技能達成度を評価するための評価方法を開発するとともに、技能習得に意欲的な若手に技能習得の場を発注者から提供することで、高度な技能者の育成を行う仕組みを検討する。
また、中小規模の工事を受注するような地場建設業者も含めて建設機械施工全体の技術力の向上を目指し、ICT建設技術の活用に必要な技能、ノウハウについて、収集、検討を行う。</t>
    <rPh sb="0" eb="2">
      <t>トウガイ</t>
    </rPh>
    <rPh sb="2" eb="4">
      <t>セサク</t>
    </rPh>
    <rPh sb="5" eb="8">
      <t>グタイテキ</t>
    </rPh>
    <rPh sb="8" eb="10">
      <t>ホウサク</t>
    </rPh>
    <rPh sb="14" eb="16">
      <t>センモン</t>
    </rPh>
    <rPh sb="16" eb="18">
      <t>ギノウ</t>
    </rPh>
    <rPh sb="18" eb="20">
      <t>イクセイ</t>
    </rPh>
    <rPh sb="21" eb="24">
      <t>コウカテキ</t>
    </rPh>
    <rPh sb="25" eb="27">
      <t>イクセイ</t>
    </rPh>
    <rPh sb="71" eb="73">
      <t>ギノウ</t>
    </rPh>
    <rPh sb="73" eb="75">
      <t>シュウトク</t>
    </rPh>
    <rPh sb="76" eb="77">
      <t>バ</t>
    </rPh>
    <rPh sb="78" eb="80">
      <t>ハッチュウ</t>
    </rPh>
    <rPh sb="80" eb="81">
      <t>シャ</t>
    </rPh>
    <rPh sb="83" eb="85">
      <t>テイキョウ</t>
    </rPh>
    <rPh sb="91" eb="93">
      <t>コウド</t>
    </rPh>
    <rPh sb="94" eb="97">
      <t>ギノウシャ</t>
    </rPh>
    <rPh sb="98" eb="100">
      <t>イクセイ</t>
    </rPh>
    <rPh sb="101" eb="102">
      <t>オコナ</t>
    </rPh>
    <rPh sb="103" eb="105">
      <t>シク</t>
    </rPh>
    <rPh sb="107" eb="109">
      <t>ケントウ</t>
    </rPh>
    <rPh sb="121" eb="123">
      <t>コウジ</t>
    </rPh>
    <rPh sb="124" eb="126">
      <t>ジュチュウ</t>
    </rPh>
    <rPh sb="131" eb="133">
      <t>ジバ</t>
    </rPh>
    <rPh sb="133" eb="135">
      <t>ケンセツ</t>
    </rPh>
    <rPh sb="135" eb="137">
      <t>ギョウシャ</t>
    </rPh>
    <rPh sb="141" eb="143">
      <t>ケンセツ</t>
    </rPh>
    <rPh sb="143" eb="145">
      <t>キカイ</t>
    </rPh>
    <rPh sb="145" eb="147">
      <t>セコウ</t>
    </rPh>
    <rPh sb="147" eb="149">
      <t>ゼンタイ</t>
    </rPh>
    <rPh sb="150" eb="153">
      <t>ギジュツリョク</t>
    </rPh>
    <rPh sb="154" eb="156">
      <t>コウジョウ</t>
    </rPh>
    <rPh sb="157" eb="159">
      <t>メザ</t>
    </rPh>
    <rPh sb="164" eb="166">
      <t>ケンセツ</t>
    </rPh>
    <rPh sb="166" eb="168">
      <t>ギジュツ</t>
    </rPh>
    <rPh sb="169" eb="171">
      <t>カツヨウ</t>
    </rPh>
    <rPh sb="172" eb="174">
      <t>ヒツヨウ</t>
    </rPh>
    <rPh sb="175" eb="177">
      <t>ギノウ</t>
    </rPh>
    <rPh sb="187" eb="189">
      <t>シュウシュウ</t>
    </rPh>
    <phoneticPr fontId="3"/>
  </si>
  <si>
    <r>
      <rPr>
        <sz val="11"/>
        <rFont val="ＭＳ Ｐゴシック"/>
        <family val="3"/>
        <charset val="128"/>
      </rPr>
      <t>21年度</t>
    </r>
    <rPh sb="2" eb="4">
      <t>ネンド</t>
    </rPh>
    <phoneticPr fontId="3"/>
  </si>
  <si>
    <r>
      <rPr>
        <sz val="11"/>
        <rFont val="ＭＳ Ｐゴシック"/>
        <family val="3"/>
        <charset val="128"/>
      </rPr>
      <t>22年度</t>
    </r>
    <rPh sb="2" eb="4">
      <t>ネンド</t>
    </rPh>
    <phoneticPr fontId="3"/>
  </si>
  <si>
    <r>
      <rPr>
        <sz val="11"/>
        <rFont val="ＭＳ Ｐゴシック"/>
        <family val="3"/>
        <charset val="128"/>
      </rPr>
      <t>23年度</t>
    </r>
    <rPh sb="2" eb="4">
      <t>ネンド</t>
    </rPh>
    <phoneticPr fontId="3"/>
  </si>
  <si>
    <r>
      <rPr>
        <sz val="11"/>
        <rFont val="ＭＳ Ｐゴシック"/>
        <family val="3"/>
        <charset val="128"/>
      </rPr>
      <t>24年度</t>
    </r>
    <rPh sb="2" eb="4">
      <t>ネンド</t>
    </rPh>
    <phoneticPr fontId="3"/>
  </si>
  <si>
    <r>
      <rPr>
        <sz val="11"/>
        <rFont val="ＭＳ Ｐゴシック"/>
        <family val="3"/>
        <charset val="128"/>
      </rPr>
      <t>25年度要求</t>
    </r>
    <rPh sb="2" eb="4">
      <t>ネンド</t>
    </rPh>
    <rPh sb="4" eb="6">
      <t>ヨウキュウ</t>
    </rPh>
    <phoneticPr fontId="3"/>
  </si>
  <si>
    <r>
      <rPr>
        <sz val="11"/>
        <rFont val="ＭＳ Ｐゴシック"/>
        <family val="3"/>
        <charset val="128"/>
      </rPr>
      <t>目標値
（25年度）</t>
    </r>
    <rPh sb="0" eb="3">
      <t>モクヒョウチ</t>
    </rPh>
    <rPh sb="7" eb="9">
      <t>ネンド</t>
    </rPh>
    <phoneticPr fontId="3"/>
  </si>
  <si>
    <t>高度な技能者の育成を行う育成プログラム（案）の周知</t>
    <rPh sb="0" eb="2">
      <t>コウド</t>
    </rPh>
    <rPh sb="3" eb="6">
      <t>ギノウシャ</t>
    </rPh>
    <rPh sb="7" eb="9">
      <t>イクセイ</t>
    </rPh>
    <rPh sb="10" eb="11">
      <t>オコナ</t>
    </rPh>
    <rPh sb="12" eb="14">
      <t>イクセイ</t>
    </rPh>
    <rPh sb="20" eb="21">
      <t>アン</t>
    </rPh>
    <rPh sb="23" eb="25">
      <t>シュウチ</t>
    </rPh>
    <phoneticPr fontId="3"/>
  </si>
  <si>
    <t>％</t>
    <phoneticPr fontId="3"/>
  </si>
  <si>
    <t>高度な技能者の育成を行う育成プログラム（案）の作成</t>
    <rPh sb="12" eb="14">
      <t>イクセイ</t>
    </rPh>
    <rPh sb="20" eb="21">
      <t>アン</t>
    </rPh>
    <rPh sb="23" eb="25">
      <t>サクセイ</t>
    </rPh>
    <phoneticPr fontId="3"/>
  </si>
  <si>
    <t>％</t>
  </si>
  <si>
    <t>(                   )</t>
    <phoneticPr fontId="3"/>
  </si>
  <si>
    <t>(                )</t>
    <phoneticPr fontId="3"/>
  </si>
  <si>
    <t>社会資本整備・管理効率化推進調査費</t>
    <rPh sb="0" eb="2">
      <t>シャカイ</t>
    </rPh>
    <rPh sb="2" eb="4">
      <t>シホン</t>
    </rPh>
    <rPh sb="4" eb="6">
      <t>セイビ</t>
    </rPh>
    <rPh sb="7" eb="9">
      <t>カンリ</t>
    </rPh>
    <rPh sb="9" eb="12">
      <t>コウリツカ</t>
    </rPh>
    <rPh sb="12" eb="14">
      <t>スイシン</t>
    </rPh>
    <rPh sb="14" eb="16">
      <t>チョウサ</t>
    </rPh>
    <rPh sb="16" eb="17">
      <t>ヒ</t>
    </rPh>
    <phoneticPr fontId="3"/>
  </si>
  <si>
    <t>高度な技能者の育成を行う育成プログラムのうち、技能達成度を評価するための評価方法は公平性が求められ、国が実施すべき重要な事業である。</t>
    <rPh sb="0" eb="2">
      <t>コウド</t>
    </rPh>
    <rPh sb="3" eb="6">
      <t>ギノウシャ</t>
    </rPh>
    <rPh sb="7" eb="9">
      <t>イクセイ</t>
    </rPh>
    <rPh sb="10" eb="11">
      <t>オコナ</t>
    </rPh>
    <rPh sb="12" eb="14">
      <t>イクセイ</t>
    </rPh>
    <rPh sb="23" eb="25">
      <t>ギノウ</t>
    </rPh>
    <rPh sb="25" eb="27">
      <t>タッセイ</t>
    </rPh>
    <rPh sb="27" eb="28">
      <t>ド</t>
    </rPh>
    <rPh sb="29" eb="31">
      <t>ヒョウカ</t>
    </rPh>
    <rPh sb="36" eb="38">
      <t>ヒョウカ</t>
    </rPh>
    <rPh sb="38" eb="40">
      <t>ホウホウ</t>
    </rPh>
    <rPh sb="41" eb="44">
      <t>コウヘイセイ</t>
    </rPh>
    <rPh sb="45" eb="46">
      <t>モト</t>
    </rPh>
    <rPh sb="50" eb="51">
      <t>クニ</t>
    </rPh>
    <rPh sb="52" eb="54">
      <t>ジッシ</t>
    </rPh>
    <rPh sb="57" eb="59">
      <t>ジュウヨウ</t>
    </rPh>
    <rPh sb="60" eb="62">
      <t>ジギョウ</t>
    </rPh>
    <phoneticPr fontId="3"/>
  </si>
  <si>
    <r>
      <t>国が実施すべき事業であるか。地方自治体、民間等に委ねるべき事業</t>
    </r>
    <r>
      <rPr>
        <sz val="11"/>
        <rFont val="ＭＳ Ｐゴシック"/>
        <family val="3"/>
        <charset val="128"/>
      </rPr>
      <t>となっていないか。</t>
    </r>
    <rPh sb="14" eb="16">
      <t>チホウ</t>
    </rPh>
    <rPh sb="16" eb="19">
      <t>ジチタイ</t>
    </rPh>
    <rPh sb="20" eb="22">
      <t>ミンカン</t>
    </rPh>
    <rPh sb="22" eb="23">
      <t>トウ</t>
    </rPh>
    <rPh sb="24" eb="25">
      <t>ユダ</t>
    </rPh>
    <rPh sb="29" eb="31">
      <t>ジギョウ</t>
    </rPh>
    <phoneticPr fontId="3"/>
  </si>
  <si>
    <t>事業目的に沿って予算を執行しており、その執行状況等を適切に把握・確認している。
入札及び契約内容の妥当性については、第三者機関である企画競争有識者委員会により審議されている。</t>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rPh sb="40" eb="42">
      <t>ニュウサツ</t>
    </rPh>
    <rPh sb="42" eb="43">
      <t>オヨ</t>
    </rPh>
    <rPh sb="44" eb="46">
      <t>ケイヤク</t>
    </rPh>
    <rPh sb="46" eb="48">
      <t>ナイヨウ</t>
    </rPh>
    <rPh sb="49" eb="52">
      <t>ダトウセイ</t>
    </rPh>
    <rPh sb="58" eb="59">
      <t>ダイ</t>
    </rPh>
    <rPh sb="59" eb="61">
      <t>サンシャ</t>
    </rPh>
    <rPh sb="61" eb="63">
      <t>キカン</t>
    </rPh>
    <rPh sb="66" eb="68">
      <t>キカク</t>
    </rPh>
    <rPh sb="68" eb="70">
      <t>キョウソウ</t>
    </rPh>
    <rPh sb="70" eb="73">
      <t>ユウシキシャ</t>
    </rPh>
    <rPh sb="73" eb="76">
      <t>イインカイ</t>
    </rPh>
    <rPh sb="79" eb="81">
      <t>シンギ</t>
    </rPh>
    <phoneticPr fontId="3"/>
  </si>
  <si>
    <t>高度な技能者の育成を行う育成プログラムの作成に向けて、着実に検討を進めている。</t>
    <rPh sb="0" eb="2">
      <t>コウド</t>
    </rPh>
    <rPh sb="3" eb="6">
      <t>ギノウシャ</t>
    </rPh>
    <rPh sb="7" eb="9">
      <t>イクセイ</t>
    </rPh>
    <rPh sb="10" eb="11">
      <t>オコナ</t>
    </rPh>
    <rPh sb="12" eb="14">
      <t>イクセイ</t>
    </rPh>
    <rPh sb="20" eb="22">
      <t>サクセイ</t>
    </rPh>
    <rPh sb="23" eb="24">
      <t>ム</t>
    </rPh>
    <rPh sb="27" eb="29">
      <t>チャクジツ</t>
    </rPh>
    <rPh sb="30" eb="32">
      <t>ケントウ</t>
    </rPh>
    <rPh sb="33" eb="34">
      <t>スス</t>
    </rPh>
    <phoneticPr fontId="3"/>
  </si>
  <si>
    <r>
      <rPr>
        <sz val="11"/>
        <rFont val="ＭＳ Ｐゴシック"/>
        <family val="3"/>
        <charset val="128"/>
      </rPr>
      <t>　入札及び契約内容の妥当性については、第三者機関である企画競争有識者委員会により審議いただいている。</t>
    </r>
    <r>
      <rPr>
        <sz val="11"/>
        <color indexed="10"/>
        <rFont val="ＭＳ Ｐゴシック"/>
        <family val="3"/>
        <charset val="128"/>
      </rPr>
      <t xml:space="preserve">
</t>
    </r>
    <r>
      <rPr>
        <sz val="11"/>
        <rFont val="ＭＳ Ｐゴシック"/>
        <family val="3"/>
        <charset val="128"/>
      </rPr>
      <t>【前回の指摘を踏まえた執行上の改善】
　業務発注に際し、入札参加条件の緩和を行っている。</t>
    </r>
    <rPh sb="1" eb="3">
      <t>ニュウサツ</t>
    </rPh>
    <rPh sb="3" eb="4">
      <t>オヨ</t>
    </rPh>
    <rPh sb="5" eb="7">
      <t>ケイヤク</t>
    </rPh>
    <rPh sb="7" eb="9">
      <t>ナイヨウ</t>
    </rPh>
    <rPh sb="10" eb="13">
      <t>ダトウセイ</t>
    </rPh>
    <rPh sb="52" eb="54">
      <t>ゼンカイ</t>
    </rPh>
    <rPh sb="55" eb="57">
      <t>シテキ</t>
    </rPh>
    <rPh sb="58" eb="59">
      <t>フ</t>
    </rPh>
    <rPh sb="62" eb="65">
      <t>シッコウジョウ</t>
    </rPh>
    <rPh sb="66" eb="68">
      <t>カイゼン</t>
    </rPh>
    <rPh sb="71" eb="73">
      <t>ギョウム</t>
    </rPh>
    <rPh sb="73" eb="75">
      <t>ハッチュウ</t>
    </rPh>
    <rPh sb="76" eb="77">
      <t>サイ</t>
    </rPh>
    <rPh sb="79" eb="81">
      <t>ニュウサツ</t>
    </rPh>
    <rPh sb="81" eb="83">
      <t>サンカ</t>
    </rPh>
    <rPh sb="83" eb="85">
      <t>ジョウケン</t>
    </rPh>
    <rPh sb="86" eb="88">
      <t>カンワ</t>
    </rPh>
    <rPh sb="89" eb="90">
      <t>オコナ</t>
    </rPh>
    <phoneticPr fontId="3"/>
  </si>
  <si>
    <t>事業効果の十分な検証が必要である。又、入札参加企業が少ないことから、入札条件の緩和など、より一層競争性の向上を図るべき。</t>
    <phoneticPr fontId="3"/>
  </si>
  <si>
    <t>執行等改善</t>
    <rPh sb="0" eb="2">
      <t>シッコウ</t>
    </rPh>
    <rPh sb="2" eb="3">
      <t>トウ</t>
    </rPh>
    <rPh sb="3" eb="5">
      <t>カイゼン</t>
    </rPh>
    <phoneticPr fontId="3"/>
  </si>
  <si>
    <t>予算執行については、参加条件の緩和を行い、競争性の向上を図る。また、一定の事業成果が得られた段階で適切に検証を行う予定である。</t>
    <rPh sb="15" eb="17">
      <t>カンワ</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</si>
  <si>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</si>
  <si>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A.（財）先端建設技術センター</t>
    <rPh sb="3" eb="4">
      <t>ザイ</t>
    </rPh>
    <rPh sb="5" eb="7">
      <t>センタン</t>
    </rPh>
    <rPh sb="7" eb="9">
      <t>ケンセツ</t>
    </rPh>
    <rPh sb="9" eb="11">
      <t>ギジュツ</t>
    </rPh>
    <phoneticPr fontId="3"/>
  </si>
  <si>
    <t>E.</t>
    <phoneticPr fontId="3"/>
  </si>
  <si>
    <t>B.（社）日本建設機械化協会</t>
    <rPh sb="3" eb="4">
      <t>シャ</t>
    </rPh>
    <rPh sb="5" eb="7">
      <t>ニホン</t>
    </rPh>
    <rPh sb="7" eb="9">
      <t>ケンセツ</t>
    </rPh>
    <rPh sb="9" eb="11">
      <t>キカイ</t>
    </rPh>
    <rPh sb="11" eb="12">
      <t>カ</t>
    </rPh>
    <rPh sb="12" eb="14">
      <t>キョウカイ</t>
    </rPh>
    <phoneticPr fontId="3"/>
  </si>
  <si>
    <t>F.</t>
    <phoneticPr fontId="3"/>
  </si>
  <si>
    <t>D.</t>
    <phoneticPr fontId="3"/>
  </si>
  <si>
    <t>（財）先端建設技術センター</t>
    <rPh sb="1" eb="2">
      <t>ザイ</t>
    </rPh>
    <rPh sb="3" eb="5">
      <t>センタン</t>
    </rPh>
    <rPh sb="5" eb="7">
      <t>ケンセツ</t>
    </rPh>
    <rPh sb="7" eb="9">
      <t>ギジュツ</t>
    </rPh>
    <phoneticPr fontId="3"/>
  </si>
  <si>
    <t>無人化施工の熟練者の定義を明確化し、現状のオペレータ数と目標数を整理した。また、技能を判定する実技試験の内容を整理した。</t>
    <phoneticPr fontId="3"/>
  </si>
  <si>
    <t>B.</t>
    <phoneticPr fontId="3"/>
  </si>
  <si>
    <t>（社）日本建設機械化協会</t>
    <rPh sb="1" eb="2">
      <t>シャ</t>
    </rPh>
    <rPh sb="3" eb="5">
      <t>ニホン</t>
    </rPh>
    <rPh sb="5" eb="7">
      <t>ケンセツ</t>
    </rPh>
    <rPh sb="7" eb="9">
      <t>キカイ</t>
    </rPh>
    <rPh sb="9" eb="10">
      <t>カ</t>
    </rPh>
    <rPh sb="10" eb="12">
      <t>キョウカイ</t>
    </rPh>
    <phoneticPr fontId="3"/>
  </si>
  <si>
    <t>ICT建設技術について、その活用に必要な技能、ノウハウ、留意事項について、整理した。</t>
    <rPh sb="3" eb="5">
      <t>ケンセツ</t>
    </rPh>
    <rPh sb="5" eb="7">
      <t>ギジュツ</t>
    </rPh>
    <rPh sb="14" eb="16">
      <t>カツヨウ</t>
    </rPh>
    <rPh sb="17" eb="19">
      <t>ヒツヨウ</t>
    </rPh>
    <rPh sb="20" eb="22">
      <t>ギノウ</t>
    </rPh>
    <rPh sb="28" eb="30">
      <t>リュウイ</t>
    </rPh>
    <rPh sb="30" eb="32">
      <t>ジコウ</t>
    </rPh>
    <rPh sb="37" eb="39">
      <t>セイリ</t>
    </rPh>
    <phoneticPr fontId="3"/>
  </si>
  <si>
    <t>9　地球温暖化防止等の環境の保全を行う</t>
    <phoneticPr fontId="3"/>
  </si>
  <si>
    <r>
      <t>ハイブリッド型建設機械</t>
    </r>
    <r>
      <rPr>
        <sz val="11"/>
        <rFont val="ＭＳ Ｐゴシック"/>
        <family val="3"/>
        <charset val="128"/>
      </rPr>
      <t>等の燃費基準値の設定に向けた検討であるため、活動指標及び活動実績（アウトプット）を定めて実施するという性質のものではない。</t>
    </r>
    <rPh sb="6" eb="7">
      <t>ガタ</t>
    </rPh>
    <rPh sb="7" eb="9">
      <t>ケンセツ</t>
    </rPh>
    <rPh sb="9" eb="11">
      <t>キカイ</t>
    </rPh>
    <rPh sb="11" eb="12">
      <t>トウ</t>
    </rPh>
    <rPh sb="17" eb="18">
      <t>アタイ</t>
    </rPh>
    <rPh sb="22" eb="23">
      <t>ム</t>
    </rPh>
    <rPh sb="25" eb="27">
      <t>ケントウ</t>
    </rPh>
    <rPh sb="33" eb="35">
      <t>カツドウ</t>
    </rPh>
    <rPh sb="35" eb="37">
      <t>シヒョウ</t>
    </rPh>
    <rPh sb="37" eb="38">
      <t>オヨ</t>
    </rPh>
    <rPh sb="39" eb="41">
      <t>カツドウ</t>
    </rPh>
    <rPh sb="41" eb="43">
      <t>ジッセキ</t>
    </rPh>
    <rPh sb="52" eb="53">
      <t>サダ</t>
    </rPh>
    <rPh sb="55" eb="57">
      <t>ジッシ</t>
    </rPh>
    <rPh sb="62" eb="64">
      <t>セイシツ</t>
    </rPh>
    <phoneticPr fontId="3"/>
  </si>
  <si>
    <t>入札内容については、第三者機関の審査により、一定の透明性・競争性の向上が見られるものの、入札参加企業が少ないため、参加条件の緩和などを行い、より一層の入札方法の見直しを図るべき。</t>
    <phoneticPr fontId="3"/>
  </si>
  <si>
    <t>油圧ショベルについて、小型機種及びアタッチメント装着機種の燃費試験及び燃料消費量算出方法の検討</t>
    <phoneticPr fontId="3"/>
  </si>
  <si>
    <t>　　　　　　　　　　　　　平成２４年行政事業レビューシート　　　　　　(国土交通省)</t>
    <rPh sb="13" eb="15">
      <t>ヘイセイ</t>
    </rPh>
    <rPh sb="17" eb="18">
      <t>ネン</t>
    </rPh>
    <rPh sb="18" eb="20">
      <t>ギョウセイ</t>
    </rPh>
    <rPh sb="20" eb="22">
      <t>ジギョウ</t>
    </rPh>
    <rPh sb="36" eb="38">
      <t>コクド</t>
    </rPh>
    <rPh sb="38" eb="41">
      <t>コウツウショウ</t>
    </rPh>
    <rPh sb="40" eb="41">
      <t>ショウ</t>
    </rPh>
    <phoneticPr fontId="3"/>
  </si>
  <si>
    <t>社会資本の施設横断的な取組強化の推進</t>
    <rPh sb="0" eb="2">
      <t>シャカイ</t>
    </rPh>
    <rPh sb="2" eb="4">
      <t>シホン</t>
    </rPh>
    <rPh sb="5" eb="7">
      <t>シセツ</t>
    </rPh>
    <rPh sb="7" eb="10">
      <t>オウダンテキ</t>
    </rPh>
    <rPh sb="11" eb="13">
      <t>トリクミ</t>
    </rPh>
    <rPh sb="13" eb="15">
      <t>キョウカ</t>
    </rPh>
    <rPh sb="16" eb="18">
      <t>スイシン</t>
    </rPh>
    <phoneticPr fontId="3"/>
  </si>
  <si>
    <t>平成23年度/平成24年度</t>
    <rPh sb="0" eb="2">
      <t>ヘイセイ</t>
    </rPh>
    <rPh sb="4" eb="6">
      <t>ネンド</t>
    </rPh>
    <rPh sb="7" eb="9">
      <t>ヘイセイ</t>
    </rPh>
    <rPh sb="11" eb="13">
      <t>ネンド</t>
    </rPh>
    <phoneticPr fontId="3"/>
  </si>
  <si>
    <t>事業総括調整官
光成　政和</t>
    <rPh sb="0" eb="2">
      <t>ジギョウ</t>
    </rPh>
    <rPh sb="2" eb="4">
      <t>ソウカツ</t>
    </rPh>
    <rPh sb="4" eb="7">
      <t>チョウセイカン</t>
    </rPh>
    <rPh sb="8" eb="10">
      <t>ミツナリ</t>
    </rPh>
    <rPh sb="11" eb="13">
      <t>マサカズ</t>
    </rPh>
    <phoneticPr fontId="3"/>
  </si>
  <si>
    <t>30　社会資本整備・管理等を効果的に推進する</t>
    <rPh sb="3" eb="5">
      <t>シャカイ</t>
    </rPh>
    <rPh sb="5" eb="7">
      <t>シホン</t>
    </rPh>
    <rPh sb="7" eb="9">
      <t>セイビ</t>
    </rPh>
    <rPh sb="10" eb="12">
      <t>カンリ</t>
    </rPh>
    <rPh sb="12" eb="13">
      <t>トウ</t>
    </rPh>
    <rPh sb="14" eb="17">
      <t>コウカテキ</t>
    </rPh>
    <rPh sb="18" eb="20">
      <t>スイシン</t>
    </rPh>
    <phoneticPr fontId="3"/>
  </si>
  <si>
    <t>我が国の社会資本は高度経済成長期に集中的かつ大量に整備されており、今後それらの施設の老朽化に対応するために膨大な維持更新費用が必要となる見込みである。そのため、個々の施設毎には長寿命化修繕計画の策定等が進められているが、施設横断的な取組は進んでいない。そこで、施設毎ではなく施設横断的な取組を検討し、社会資本の戦略的維持管理・更新を推進することを目的とする。</t>
    <rPh sb="0" eb="1">
      <t>ワ</t>
    </rPh>
    <rPh sb="2" eb="3">
      <t>コク</t>
    </rPh>
    <rPh sb="4" eb="6">
      <t>シャカイ</t>
    </rPh>
    <rPh sb="6" eb="8">
      <t>シホン</t>
    </rPh>
    <rPh sb="9" eb="11">
      <t>コウド</t>
    </rPh>
    <rPh sb="11" eb="13">
      <t>ケイザイ</t>
    </rPh>
    <rPh sb="13" eb="16">
      <t>セイチョウキ</t>
    </rPh>
    <rPh sb="17" eb="20">
      <t>シュウチュウテキ</t>
    </rPh>
    <rPh sb="22" eb="24">
      <t>タイリョウ</t>
    </rPh>
    <rPh sb="25" eb="27">
      <t>セイビ</t>
    </rPh>
    <rPh sb="33" eb="35">
      <t>コンゴ</t>
    </rPh>
    <rPh sb="39" eb="41">
      <t>シセツ</t>
    </rPh>
    <rPh sb="42" eb="45">
      <t>ロウキュウカ</t>
    </rPh>
    <rPh sb="46" eb="48">
      <t>タイオウ</t>
    </rPh>
    <rPh sb="53" eb="55">
      <t>ボウダイ</t>
    </rPh>
    <rPh sb="56" eb="58">
      <t>イジ</t>
    </rPh>
    <rPh sb="58" eb="60">
      <t>コウシン</t>
    </rPh>
    <rPh sb="60" eb="62">
      <t>ヒヨウ</t>
    </rPh>
    <rPh sb="63" eb="65">
      <t>ヒツヨウ</t>
    </rPh>
    <rPh sb="68" eb="70">
      <t>ミコ</t>
    </rPh>
    <rPh sb="80" eb="82">
      <t>ココ</t>
    </rPh>
    <rPh sb="83" eb="85">
      <t>シセツ</t>
    </rPh>
    <rPh sb="85" eb="86">
      <t>ゴト</t>
    </rPh>
    <rPh sb="88" eb="89">
      <t>チョウ</t>
    </rPh>
    <rPh sb="89" eb="92">
      <t>ジュミョウカ</t>
    </rPh>
    <rPh sb="92" eb="94">
      <t>シュウゼン</t>
    </rPh>
    <rPh sb="94" eb="96">
      <t>ケイカク</t>
    </rPh>
    <rPh sb="97" eb="99">
      <t>サクテイ</t>
    </rPh>
    <rPh sb="99" eb="100">
      <t>トウ</t>
    </rPh>
    <rPh sb="101" eb="102">
      <t>スス</t>
    </rPh>
    <rPh sb="110" eb="112">
      <t>シセツ</t>
    </rPh>
    <rPh sb="112" eb="115">
      <t>オウダンテキ</t>
    </rPh>
    <rPh sb="116" eb="118">
      <t>トリクミ</t>
    </rPh>
    <rPh sb="119" eb="120">
      <t>スス</t>
    </rPh>
    <rPh sb="130" eb="132">
      <t>シセツ</t>
    </rPh>
    <rPh sb="132" eb="133">
      <t>ゴト</t>
    </rPh>
    <rPh sb="137" eb="139">
      <t>シセツ</t>
    </rPh>
    <rPh sb="139" eb="142">
      <t>オウダンテキ</t>
    </rPh>
    <rPh sb="143" eb="145">
      <t>トリクミ</t>
    </rPh>
    <rPh sb="146" eb="148">
      <t>ケントウ</t>
    </rPh>
    <rPh sb="150" eb="152">
      <t>シャカイ</t>
    </rPh>
    <rPh sb="152" eb="154">
      <t>シホン</t>
    </rPh>
    <rPh sb="155" eb="158">
      <t>センリャクテキ</t>
    </rPh>
    <rPh sb="158" eb="160">
      <t>イジ</t>
    </rPh>
    <rPh sb="160" eb="162">
      <t>カンリ</t>
    </rPh>
    <rPh sb="163" eb="165">
      <t>コウシン</t>
    </rPh>
    <rPh sb="166" eb="168">
      <t>スイシン</t>
    </rPh>
    <rPh sb="173" eb="175">
      <t>モクテキ</t>
    </rPh>
    <phoneticPr fontId="3"/>
  </si>
  <si>
    <t>社会資本全体の維持管理・更新に係る費用を平準化（ピークの分散化）するために、各施設における維持管理・更新時期の調整を目的とした施設横断的な健全度評価を行うための手法を検討するほか、ICT（情報通信技術）を活用する視点を加えた施設横断的なマネジメントを行うためのツールを検討し、留意事項や検討事項について整理する。</t>
    <rPh sb="0" eb="2">
      <t>シャカイ</t>
    </rPh>
    <rPh sb="2" eb="4">
      <t>シホン</t>
    </rPh>
    <rPh sb="4" eb="6">
      <t>ゼンタイ</t>
    </rPh>
    <rPh sb="7" eb="9">
      <t>イジ</t>
    </rPh>
    <rPh sb="9" eb="11">
      <t>カンリ</t>
    </rPh>
    <rPh sb="12" eb="14">
      <t>コウシン</t>
    </rPh>
    <rPh sb="15" eb="16">
      <t>カカ</t>
    </rPh>
    <rPh sb="17" eb="19">
      <t>ヒヨウ</t>
    </rPh>
    <rPh sb="20" eb="23">
      <t>ヘイジュンカ</t>
    </rPh>
    <rPh sb="28" eb="30">
      <t>ブンサン</t>
    </rPh>
    <rPh sb="30" eb="31">
      <t>カ</t>
    </rPh>
    <rPh sb="38" eb="39">
      <t>カク</t>
    </rPh>
    <rPh sb="39" eb="41">
      <t>シセツ</t>
    </rPh>
    <rPh sb="45" eb="47">
      <t>イジ</t>
    </rPh>
    <rPh sb="47" eb="49">
      <t>カンリ</t>
    </rPh>
    <rPh sb="50" eb="52">
      <t>コウシン</t>
    </rPh>
    <rPh sb="52" eb="54">
      <t>ジキ</t>
    </rPh>
    <rPh sb="55" eb="57">
      <t>チョウセイ</t>
    </rPh>
    <rPh sb="58" eb="60">
      <t>モクテキ</t>
    </rPh>
    <rPh sb="63" eb="65">
      <t>シセツ</t>
    </rPh>
    <rPh sb="65" eb="68">
      <t>オウダンテキ</t>
    </rPh>
    <rPh sb="69" eb="71">
      <t>ケンゼン</t>
    </rPh>
    <rPh sb="71" eb="72">
      <t>ド</t>
    </rPh>
    <rPh sb="72" eb="74">
      <t>ヒョウカ</t>
    </rPh>
    <rPh sb="75" eb="76">
      <t>オコナ</t>
    </rPh>
    <rPh sb="80" eb="82">
      <t>シュホウ</t>
    </rPh>
    <rPh sb="83" eb="85">
      <t>ケントウ</t>
    </rPh>
    <rPh sb="94" eb="96">
      <t>ジョウホウ</t>
    </rPh>
    <rPh sb="96" eb="98">
      <t>ツウシン</t>
    </rPh>
    <rPh sb="98" eb="100">
      <t>ギジュツ</t>
    </rPh>
    <rPh sb="102" eb="104">
      <t>カツヨウ</t>
    </rPh>
    <rPh sb="106" eb="108">
      <t>シテン</t>
    </rPh>
    <rPh sb="109" eb="110">
      <t>クワ</t>
    </rPh>
    <rPh sb="112" eb="114">
      <t>シセツ</t>
    </rPh>
    <rPh sb="114" eb="117">
      <t>オウダンテキ</t>
    </rPh>
    <rPh sb="125" eb="126">
      <t>オコナ</t>
    </rPh>
    <rPh sb="134" eb="136">
      <t>ケントウ</t>
    </rPh>
    <rPh sb="138" eb="140">
      <t>リュウイ</t>
    </rPh>
    <rPh sb="140" eb="142">
      <t>ジコウ</t>
    </rPh>
    <rPh sb="143" eb="145">
      <t>ケントウ</t>
    </rPh>
    <rPh sb="145" eb="147">
      <t>ジコウ</t>
    </rPh>
    <rPh sb="151" eb="153">
      <t>セイリ</t>
    </rPh>
    <phoneticPr fontId="3"/>
  </si>
  <si>
    <r>
      <t>目標値
（</t>
    </r>
    <r>
      <rPr>
        <sz val="11"/>
        <rFont val="ＭＳ Ｐゴシック"/>
        <family val="3"/>
        <charset val="128"/>
      </rPr>
      <t xml:space="preserve"> 24年度）</t>
    </r>
    <rPh sb="0" eb="3">
      <t>モクヒョウチ</t>
    </rPh>
    <rPh sb="8" eb="10">
      <t>ネンド</t>
    </rPh>
    <phoneticPr fontId="3"/>
  </si>
  <si>
    <r>
      <t>社会資本の施設横断的な取組の検討を踏まえたモデル</t>
    </r>
    <r>
      <rPr>
        <sz val="11"/>
        <rFont val="ＭＳ Ｐゴシック"/>
        <family val="3"/>
        <charset val="128"/>
      </rPr>
      <t>的試行の実施件数</t>
    </r>
    <rPh sb="0" eb="2">
      <t>シャカイ</t>
    </rPh>
    <rPh sb="2" eb="4">
      <t>シホン</t>
    </rPh>
    <rPh sb="5" eb="7">
      <t>シセツ</t>
    </rPh>
    <rPh sb="7" eb="10">
      <t>オウダンテキ</t>
    </rPh>
    <rPh sb="11" eb="12">
      <t>ト</t>
    </rPh>
    <rPh sb="12" eb="13">
      <t>ク</t>
    </rPh>
    <rPh sb="14" eb="16">
      <t>ケントウ</t>
    </rPh>
    <rPh sb="17" eb="18">
      <t>フ</t>
    </rPh>
    <rPh sb="24" eb="25">
      <t>テキ</t>
    </rPh>
    <rPh sb="25" eb="27">
      <t>シコウ</t>
    </rPh>
    <rPh sb="28" eb="30">
      <t>ジッシ</t>
    </rPh>
    <rPh sb="30" eb="32">
      <t>ケンスウ</t>
    </rPh>
    <phoneticPr fontId="3"/>
  </si>
  <si>
    <t>件</t>
    <rPh sb="0" eb="1">
      <t>ケン</t>
    </rPh>
    <phoneticPr fontId="3"/>
  </si>
  <si>
    <t>%</t>
    <phoneticPr fontId="3"/>
  </si>
  <si>
    <t>社会資本の施設横断的な取組の検討</t>
    <rPh sb="0" eb="2">
      <t>シャカイ</t>
    </rPh>
    <rPh sb="2" eb="4">
      <t>シホン</t>
    </rPh>
    <rPh sb="5" eb="7">
      <t>シセツ</t>
    </rPh>
    <rPh sb="7" eb="10">
      <t>オウダンテキ</t>
    </rPh>
    <rPh sb="11" eb="12">
      <t>ト</t>
    </rPh>
    <rPh sb="12" eb="13">
      <t>ク</t>
    </rPh>
    <rPh sb="14" eb="16">
      <t>ケントウ</t>
    </rPh>
    <phoneticPr fontId="3"/>
  </si>
  <si>
    <t>1件</t>
    <rPh sb="1" eb="2">
      <t>ケン</t>
    </rPh>
    <phoneticPr fontId="3"/>
  </si>
  <si>
    <t>社会資本整備・管理効率化推進調査費</t>
    <rPh sb="0" eb="2">
      <t>シャカイ</t>
    </rPh>
    <rPh sb="2" eb="4">
      <t>シホン</t>
    </rPh>
    <rPh sb="4" eb="6">
      <t>セイビ</t>
    </rPh>
    <rPh sb="7" eb="9">
      <t>カンリ</t>
    </rPh>
    <rPh sb="9" eb="12">
      <t>コウリツカ</t>
    </rPh>
    <rPh sb="12" eb="14">
      <t>スイシン</t>
    </rPh>
    <rPh sb="14" eb="17">
      <t>チョウサヒ</t>
    </rPh>
    <phoneticPr fontId="3"/>
  </si>
  <si>
    <t>事業が平成２４年度で終了するため。</t>
    <rPh sb="0" eb="2">
      <t>ジギョウ</t>
    </rPh>
    <rPh sb="3" eb="5">
      <t>ヘイセイ</t>
    </rPh>
    <rPh sb="7" eb="9">
      <t>ネンド</t>
    </rPh>
    <rPh sb="10" eb="12">
      <t>シュウリョウ</t>
    </rPh>
    <phoneticPr fontId="3"/>
  </si>
  <si>
    <t>○</t>
    <phoneticPr fontId="3"/>
  </si>
  <si>
    <t>当該事業は社会資本の施設横断的な取組に係る評価手法等の検討を実施することから、国が主体的・先進的に検討を進めることが必要である。</t>
    <rPh sb="0" eb="2">
      <t>トウガイ</t>
    </rPh>
    <rPh sb="2" eb="4">
      <t>ジギョウ</t>
    </rPh>
    <rPh sb="5" eb="7">
      <t>シャカイ</t>
    </rPh>
    <rPh sb="7" eb="9">
      <t>シホン</t>
    </rPh>
    <rPh sb="10" eb="12">
      <t>シセツ</t>
    </rPh>
    <rPh sb="12" eb="15">
      <t>オウダンテキ</t>
    </rPh>
    <rPh sb="16" eb="18">
      <t>トリクミ</t>
    </rPh>
    <rPh sb="19" eb="20">
      <t>カカ</t>
    </rPh>
    <rPh sb="21" eb="23">
      <t>ヒョウカ</t>
    </rPh>
    <rPh sb="23" eb="25">
      <t>シュホウ</t>
    </rPh>
    <rPh sb="25" eb="26">
      <t>トウ</t>
    </rPh>
    <rPh sb="27" eb="29">
      <t>ケントウ</t>
    </rPh>
    <rPh sb="30" eb="32">
      <t>ジッシ</t>
    </rPh>
    <rPh sb="39" eb="40">
      <t>クニ</t>
    </rPh>
    <rPh sb="41" eb="44">
      <t>シュタイテキ</t>
    </rPh>
    <rPh sb="45" eb="48">
      <t>センシンテキ</t>
    </rPh>
    <rPh sb="49" eb="51">
      <t>ケントウ</t>
    </rPh>
    <rPh sb="52" eb="53">
      <t>スス</t>
    </rPh>
    <rPh sb="58" eb="60">
      <t>ヒツヨウ</t>
    </rPh>
    <phoneticPr fontId="3"/>
  </si>
  <si>
    <t>当該事業では、社会資本の施設横断的な取組に係る評価手法等の検討を行ったうえで、地域においてモデル的に試行を実施しており、成果目標の達成に向け着実に取組を進めている。</t>
    <rPh sb="2" eb="4">
      <t>ジギョウ</t>
    </rPh>
    <rPh sb="7" eb="9">
      <t>シャカイ</t>
    </rPh>
    <rPh sb="9" eb="11">
      <t>シホン</t>
    </rPh>
    <rPh sb="12" eb="14">
      <t>シセツ</t>
    </rPh>
    <rPh sb="14" eb="17">
      <t>オウダンテキ</t>
    </rPh>
    <rPh sb="18" eb="20">
      <t>トリクミ</t>
    </rPh>
    <rPh sb="21" eb="22">
      <t>カカ</t>
    </rPh>
    <rPh sb="23" eb="25">
      <t>ヒョウカ</t>
    </rPh>
    <rPh sb="25" eb="27">
      <t>シュホウ</t>
    </rPh>
    <rPh sb="27" eb="28">
      <t>トウ</t>
    </rPh>
    <rPh sb="29" eb="31">
      <t>ケントウ</t>
    </rPh>
    <rPh sb="32" eb="33">
      <t>オコナ</t>
    </rPh>
    <rPh sb="39" eb="41">
      <t>チイキ</t>
    </rPh>
    <rPh sb="48" eb="49">
      <t>テキ</t>
    </rPh>
    <rPh sb="50" eb="52">
      <t>シコウ</t>
    </rPh>
    <rPh sb="53" eb="55">
      <t>ジッシ</t>
    </rPh>
    <rPh sb="60" eb="62">
      <t>セイカ</t>
    </rPh>
    <rPh sb="62" eb="64">
      <t>モクヒョウ</t>
    </rPh>
    <rPh sb="65" eb="67">
      <t>タッセイ</t>
    </rPh>
    <rPh sb="68" eb="69">
      <t>ム</t>
    </rPh>
    <rPh sb="70" eb="72">
      <t>チャクジツ</t>
    </rPh>
    <rPh sb="73" eb="75">
      <t>トリクミ</t>
    </rPh>
    <rPh sb="76" eb="77">
      <t>スス</t>
    </rPh>
    <phoneticPr fontId="3"/>
  </si>
  <si>
    <t>活動実績は見込みに見合ったものであるか。</t>
    <phoneticPr fontId="3"/>
  </si>
  <si>
    <t>・入札及び契約内容の妥当性については、第三者機関である企画競争有識者委員会により審議して頂いている。また、契約後は契約相手方から直接報告書を提出させることにより事業実施内容の把握に努める。</t>
    <rPh sb="1" eb="3">
      <t>ニュウサツ</t>
    </rPh>
    <rPh sb="3" eb="4">
      <t>オヨ</t>
    </rPh>
    <rPh sb="5" eb="7">
      <t>ケイヤク</t>
    </rPh>
    <rPh sb="7" eb="9">
      <t>ナイヨウ</t>
    </rPh>
    <rPh sb="10" eb="13">
      <t>ダトウセイ</t>
    </rPh>
    <rPh sb="19" eb="20">
      <t>ダイ</t>
    </rPh>
    <rPh sb="20" eb="22">
      <t>サンシャ</t>
    </rPh>
    <rPh sb="22" eb="24">
      <t>キカン</t>
    </rPh>
    <rPh sb="27" eb="29">
      <t>キカク</t>
    </rPh>
    <rPh sb="29" eb="31">
      <t>キョウソウ</t>
    </rPh>
    <rPh sb="31" eb="34">
      <t>ユウシキシャ</t>
    </rPh>
    <rPh sb="34" eb="37">
      <t>イインカイ</t>
    </rPh>
    <rPh sb="40" eb="42">
      <t>シンギ</t>
    </rPh>
    <rPh sb="44" eb="45">
      <t>イタダ</t>
    </rPh>
    <rPh sb="53" eb="55">
      <t>ケイヤク</t>
    </rPh>
    <rPh sb="55" eb="56">
      <t>ゴ</t>
    </rPh>
    <rPh sb="57" eb="59">
      <t>ケイヤク</t>
    </rPh>
    <rPh sb="59" eb="61">
      <t>アイテ</t>
    </rPh>
    <rPh sb="61" eb="62">
      <t>カタ</t>
    </rPh>
    <rPh sb="64" eb="66">
      <t>チョクセツ</t>
    </rPh>
    <rPh sb="66" eb="69">
      <t>ホウコクショ</t>
    </rPh>
    <rPh sb="70" eb="72">
      <t>テイシュツ</t>
    </rPh>
    <rPh sb="80" eb="82">
      <t>ジギョウ</t>
    </rPh>
    <rPh sb="82" eb="84">
      <t>ジッシ</t>
    </rPh>
    <rPh sb="84" eb="86">
      <t>ナイヨウ</t>
    </rPh>
    <rPh sb="87" eb="89">
      <t>ハアク</t>
    </rPh>
    <rPh sb="90" eb="91">
      <t>ツト</t>
    </rPh>
    <phoneticPr fontId="3"/>
  </si>
  <si>
    <t>廃止</t>
    <phoneticPr fontId="3"/>
  </si>
  <si>
    <t>事業終了のため事業廃止とするが、取りまとめられた指針の事業効果について検証するべき。</t>
    <phoneticPr fontId="3"/>
  </si>
  <si>
    <t>新23-1003</t>
    <phoneticPr fontId="3"/>
  </si>
  <si>
    <t>※平成23年度実績を記入</t>
    <rPh sb="1" eb="3">
      <t>ヘイセイ</t>
    </rPh>
    <rPh sb="5" eb="7">
      <t>ネンド</t>
    </rPh>
    <rPh sb="7" eb="9">
      <t>ジッセキ</t>
    </rPh>
    <rPh sb="10" eb="12">
      <t>キニュウ</t>
    </rPh>
    <phoneticPr fontId="3"/>
  </si>
  <si>
    <t>A.八千代エンジニアリング株式会社</t>
    <rPh sb="2" eb="5">
      <t>ヤチヨ</t>
    </rPh>
    <rPh sb="13" eb="17">
      <t>カブシキガイシャ</t>
    </rPh>
    <phoneticPr fontId="3"/>
  </si>
  <si>
    <t>直接人件費</t>
    <phoneticPr fontId="3"/>
  </si>
  <si>
    <t>直接経費、その他原価、一般管理費等</t>
    <rPh sb="2" eb="4">
      <t>ケイヒ</t>
    </rPh>
    <rPh sb="7" eb="8">
      <t>タ</t>
    </rPh>
    <rPh sb="8" eb="10">
      <t>ゲンカ</t>
    </rPh>
    <rPh sb="11" eb="13">
      <t>イッパン</t>
    </rPh>
    <rPh sb="13" eb="16">
      <t>カンリヒ</t>
    </rPh>
    <rPh sb="16" eb="17">
      <t>トウ</t>
    </rPh>
    <phoneticPr fontId="3"/>
  </si>
  <si>
    <t>八千代エンジニヤリング株式会社</t>
    <rPh sb="0" eb="3">
      <t>ヤチヨ</t>
    </rPh>
    <rPh sb="11" eb="15">
      <t>カブシキガイシャ</t>
    </rPh>
    <phoneticPr fontId="3"/>
  </si>
  <si>
    <t>社会資本全体の維持管理・更新に係る費用の平準化（ピークの分散化）を図るため、施設管理者が自ら管理する各施設間で事業横断的なマネジメントを行う際の留意事項や検討事項を整理。</t>
    <rPh sb="0" eb="4">
      <t>シャカイシホン</t>
    </rPh>
    <rPh sb="4" eb="6">
      <t>ゼンタイ</t>
    </rPh>
    <rPh sb="7" eb="9">
      <t>イジ</t>
    </rPh>
    <rPh sb="9" eb="11">
      <t>カンリ</t>
    </rPh>
    <rPh sb="12" eb="14">
      <t>コウシン</t>
    </rPh>
    <rPh sb="15" eb="16">
      <t>カカ</t>
    </rPh>
    <rPh sb="17" eb="19">
      <t>ヒヨウ</t>
    </rPh>
    <rPh sb="20" eb="23">
      <t>ヘイジュンカ</t>
    </rPh>
    <rPh sb="28" eb="30">
      <t>ブンサン</t>
    </rPh>
    <rPh sb="30" eb="31">
      <t>カ</t>
    </rPh>
    <rPh sb="33" eb="34">
      <t>ハカ</t>
    </rPh>
    <rPh sb="38" eb="40">
      <t>シセツ</t>
    </rPh>
    <rPh sb="40" eb="43">
      <t>カンリシャ</t>
    </rPh>
    <rPh sb="44" eb="45">
      <t>ミズカ</t>
    </rPh>
    <rPh sb="46" eb="48">
      <t>カンリ</t>
    </rPh>
    <rPh sb="50" eb="51">
      <t>カク</t>
    </rPh>
    <rPh sb="51" eb="53">
      <t>シセツ</t>
    </rPh>
    <rPh sb="53" eb="54">
      <t>アイダ</t>
    </rPh>
    <rPh sb="55" eb="57">
      <t>ジギョウ</t>
    </rPh>
    <rPh sb="57" eb="60">
      <t>オウダンテキ</t>
    </rPh>
    <rPh sb="68" eb="69">
      <t>オコナ</t>
    </rPh>
    <rPh sb="70" eb="71">
      <t>サイ</t>
    </rPh>
    <rPh sb="72" eb="74">
      <t>リュウイ</t>
    </rPh>
    <rPh sb="74" eb="76">
      <t>ジコウ</t>
    </rPh>
    <rPh sb="77" eb="79">
      <t>ケントウ</t>
    </rPh>
    <rPh sb="79" eb="81">
      <t>ジコウ</t>
    </rPh>
    <rPh sb="82" eb="84">
      <t>セイリ</t>
    </rPh>
    <phoneticPr fontId="3"/>
  </si>
  <si>
    <t>復建調査設計㈱</t>
    <rPh sb="0" eb="2">
      <t>フッケン</t>
    </rPh>
    <rPh sb="2" eb="4">
      <t>チョウサ</t>
    </rPh>
    <rPh sb="4" eb="6">
      <t>セッケイ</t>
    </rPh>
    <phoneticPr fontId="3"/>
  </si>
  <si>
    <t>地域においてＩＣＴを活用した移動案内情報の提供を行う際の統一的な手法や基本的な考え方等のとりまとめ。</t>
    <phoneticPr fontId="3"/>
  </si>
  <si>
    <t>㈱エフ・ケー開発センター</t>
    <phoneticPr fontId="3"/>
  </si>
  <si>
    <t>実証実験に伴う情報収集や提供コンテンツの作成。</t>
    <phoneticPr fontId="3"/>
  </si>
  <si>
    <t>再委託</t>
    <rPh sb="0" eb="3">
      <t>サイイタク</t>
    </rPh>
    <phoneticPr fontId="3"/>
  </si>
  <si>
    <t>　　　　　　　　　　　　　平成２４年行政事業レビューシート　　　　(   国土交通省　)</t>
    <rPh sb="13" eb="15">
      <t>ヘイセイ</t>
    </rPh>
    <rPh sb="17" eb="18">
      <t>ネン</t>
    </rPh>
    <rPh sb="18" eb="20">
      <t>ギョウセイ</t>
    </rPh>
    <rPh sb="20" eb="22">
      <t>ジギョウ</t>
    </rPh>
    <rPh sb="37" eb="39">
      <t>コクド</t>
    </rPh>
    <rPh sb="39" eb="41">
      <t>コウツウ</t>
    </rPh>
    <rPh sb="41" eb="42">
      <t>ショウ</t>
    </rPh>
    <phoneticPr fontId="3"/>
  </si>
  <si>
    <t>官民連携による民間資金を最大限活用した成長戦略の推進</t>
    <rPh sb="0" eb="2">
      <t>カンミン</t>
    </rPh>
    <rPh sb="2" eb="4">
      <t>レンケイ</t>
    </rPh>
    <rPh sb="7" eb="9">
      <t>ミンカン</t>
    </rPh>
    <rPh sb="9" eb="11">
      <t>シキン</t>
    </rPh>
    <rPh sb="12" eb="15">
      <t>サイダイゲン</t>
    </rPh>
    <rPh sb="15" eb="17">
      <t>カツヨウ</t>
    </rPh>
    <rPh sb="19" eb="21">
      <t>セイチョウ</t>
    </rPh>
    <rPh sb="21" eb="23">
      <t>センリャク</t>
    </rPh>
    <rPh sb="24" eb="26">
      <t>スイシン</t>
    </rPh>
    <phoneticPr fontId="3"/>
  </si>
  <si>
    <t>担当部局庁</t>
    <phoneticPr fontId="3"/>
  </si>
  <si>
    <t>H23～</t>
    <phoneticPr fontId="3"/>
  </si>
  <si>
    <t>官民連携政策課</t>
    <rPh sb="0" eb="2">
      <t>カンミン</t>
    </rPh>
    <rPh sb="2" eb="4">
      <t>レンケイ</t>
    </rPh>
    <rPh sb="4" eb="7">
      <t>セイサクカ</t>
    </rPh>
    <phoneticPr fontId="3"/>
  </si>
  <si>
    <t>課長　石田 優</t>
    <rPh sb="0" eb="2">
      <t>カチョウ</t>
    </rPh>
    <rPh sb="3" eb="5">
      <t>イシダ</t>
    </rPh>
    <rPh sb="6" eb="7">
      <t>ユウ</t>
    </rPh>
    <phoneticPr fontId="3"/>
  </si>
  <si>
    <t>－</t>
    <phoneticPr fontId="3"/>
  </si>
  <si>
    <t>関係する計画、通知等</t>
    <phoneticPr fontId="3"/>
  </si>
  <si>
    <t>国土交通省成長戦略、新成長戦略</t>
    <rPh sb="0" eb="2">
      <t>コクド</t>
    </rPh>
    <rPh sb="2" eb="5">
      <t>コウツウショウ</t>
    </rPh>
    <rPh sb="5" eb="7">
      <t>セイチョウ</t>
    </rPh>
    <rPh sb="7" eb="9">
      <t>センリャク</t>
    </rPh>
    <rPh sb="10" eb="13">
      <t>シンセイチョウ</t>
    </rPh>
    <rPh sb="13" eb="15">
      <t>センリャク</t>
    </rPh>
    <phoneticPr fontId="3"/>
  </si>
  <si>
    <t>新たなPPP/PFI制度の構築と事業案件の形成等を図ることにより、厳しい財政状況の中で民間の資金を活用し、少ない財政負担の下で真に必要なインフラの整備及び維持管理等を効率的・効果的に行う。</t>
    <rPh sb="0" eb="1">
      <t>アラ</t>
    </rPh>
    <rPh sb="10" eb="12">
      <t>セイド</t>
    </rPh>
    <rPh sb="13" eb="15">
      <t>コウチク</t>
    </rPh>
    <rPh sb="16" eb="18">
      <t>ジギョウ</t>
    </rPh>
    <rPh sb="18" eb="20">
      <t>アンケン</t>
    </rPh>
    <rPh sb="21" eb="23">
      <t>ケイセイ</t>
    </rPh>
    <rPh sb="23" eb="24">
      <t>トウ</t>
    </rPh>
    <rPh sb="25" eb="26">
      <t>ハカ</t>
    </rPh>
    <rPh sb="33" eb="34">
      <t>キビ</t>
    </rPh>
    <rPh sb="36" eb="38">
      <t>ザイセイ</t>
    </rPh>
    <rPh sb="38" eb="40">
      <t>ジョウキョウ</t>
    </rPh>
    <rPh sb="41" eb="42">
      <t>ナカ</t>
    </rPh>
    <rPh sb="43" eb="45">
      <t>ミンカン</t>
    </rPh>
    <rPh sb="46" eb="48">
      <t>シキン</t>
    </rPh>
    <rPh sb="49" eb="51">
      <t>カツヨウ</t>
    </rPh>
    <rPh sb="53" eb="54">
      <t>スク</t>
    </rPh>
    <rPh sb="56" eb="58">
      <t>ザイセイ</t>
    </rPh>
    <rPh sb="58" eb="60">
      <t>フタン</t>
    </rPh>
    <rPh sb="61" eb="62">
      <t>モト</t>
    </rPh>
    <rPh sb="63" eb="64">
      <t>シン</t>
    </rPh>
    <rPh sb="65" eb="67">
      <t>ヒツヨウ</t>
    </rPh>
    <rPh sb="73" eb="75">
      <t>セイビ</t>
    </rPh>
    <rPh sb="75" eb="76">
      <t>オヨ</t>
    </rPh>
    <rPh sb="77" eb="79">
      <t>イジ</t>
    </rPh>
    <rPh sb="79" eb="82">
      <t>カンリトウ</t>
    </rPh>
    <rPh sb="83" eb="86">
      <t>コウリツテキ</t>
    </rPh>
    <rPh sb="87" eb="90">
      <t>コウカテキ</t>
    </rPh>
    <rPh sb="91" eb="92">
      <t>オコナ</t>
    </rPh>
    <phoneticPr fontId="3"/>
  </si>
  <si>
    <t>空港、港湾、道路、下水道等の国土交通省所管の社会資本分野において、社会資本の整備・管理を効率的・効果的に行うとともに、経済成長や雇用創出等に資するため、民間資金を活用したコンセッション方式等による新たなPPP/PFI事業の導入を目指し、事業案件の発掘、事業スキームの検討（制度設計）、実施可能性等に関する調査を行うとともに、先進的な取組に係る実証等を支援する。</t>
    <rPh sb="0" eb="2">
      <t>クウコウ</t>
    </rPh>
    <rPh sb="3" eb="5">
      <t>コウワン</t>
    </rPh>
    <rPh sb="6" eb="8">
      <t>ドウロ</t>
    </rPh>
    <rPh sb="9" eb="12">
      <t>ゲスイドウ</t>
    </rPh>
    <rPh sb="12" eb="13">
      <t>トウ</t>
    </rPh>
    <rPh sb="14" eb="16">
      <t>コクド</t>
    </rPh>
    <rPh sb="16" eb="19">
      <t>コウツウショウ</t>
    </rPh>
    <rPh sb="19" eb="21">
      <t>ショカン</t>
    </rPh>
    <rPh sb="22" eb="26">
      <t>シャカイシホン</t>
    </rPh>
    <rPh sb="26" eb="28">
      <t>ブンヤ</t>
    </rPh>
    <rPh sb="33" eb="37">
      <t>シャカイシホン</t>
    </rPh>
    <rPh sb="38" eb="40">
      <t>セイビ</t>
    </rPh>
    <rPh sb="41" eb="43">
      <t>カンリ</t>
    </rPh>
    <rPh sb="44" eb="47">
      <t>コウリツテキ</t>
    </rPh>
    <rPh sb="48" eb="51">
      <t>コウカテキ</t>
    </rPh>
    <rPh sb="52" eb="53">
      <t>オコナ</t>
    </rPh>
    <rPh sb="59" eb="61">
      <t>ケイザイ</t>
    </rPh>
    <rPh sb="61" eb="63">
      <t>セイチョウ</t>
    </rPh>
    <rPh sb="64" eb="66">
      <t>コヨウ</t>
    </rPh>
    <rPh sb="66" eb="68">
      <t>ソウシュツ</t>
    </rPh>
    <rPh sb="68" eb="69">
      <t>トウ</t>
    </rPh>
    <rPh sb="70" eb="71">
      <t>シ</t>
    </rPh>
    <rPh sb="76" eb="78">
      <t>ミンカン</t>
    </rPh>
    <rPh sb="78" eb="80">
      <t>シキン</t>
    </rPh>
    <rPh sb="81" eb="83">
      <t>カツヨウ</t>
    </rPh>
    <rPh sb="92" eb="94">
      <t>ホウシキ</t>
    </rPh>
    <rPh sb="94" eb="95">
      <t>トウ</t>
    </rPh>
    <rPh sb="98" eb="99">
      <t>アラ</t>
    </rPh>
    <rPh sb="108" eb="110">
      <t>ジギョウ</t>
    </rPh>
    <rPh sb="111" eb="113">
      <t>ドウニュウ</t>
    </rPh>
    <rPh sb="114" eb="116">
      <t>メザ</t>
    </rPh>
    <rPh sb="118" eb="120">
      <t>ジギョウ</t>
    </rPh>
    <rPh sb="120" eb="122">
      <t>アンケン</t>
    </rPh>
    <rPh sb="123" eb="125">
      <t>ハックツ</t>
    </rPh>
    <rPh sb="126" eb="128">
      <t>ジギョウ</t>
    </rPh>
    <rPh sb="133" eb="135">
      <t>ケントウ</t>
    </rPh>
    <rPh sb="136" eb="138">
      <t>セイド</t>
    </rPh>
    <rPh sb="138" eb="140">
      <t>セッケイ</t>
    </rPh>
    <rPh sb="142" eb="144">
      <t>ジッシ</t>
    </rPh>
    <rPh sb="144" eb="147">
      <t>カノウセイ</t>
    </rPh>
    <rPh sb="147" eb="148">
      <t>トウ</t>
    </rPh>
    <rPh sb="149" eb="150">
      <t>カン</t>
    </rPh>
    <rPh sb="152" eb="154">
      <t>チョウサ</t>
    </rPh>
    <rPh sb="155" eb="156">
      <t>オコナ</t>
    </rPh>
    <rPh sb="162" eb="165">
      <t>センシンテキ</t>
    </rPh>
    <rPh sb="166" eb="168">
      <t>トリクミ</t>
    </rPh>
    <rPh sb="169" eb="170">
      <t>カカ</t>
    </rPh>
    <rPh sb="171" eb="173">
      <t>ジッショウ</t>
    </rPh>
    <rPh sb="173" eb="174">
      <t>トウ</t>
    </rPh>
    <rPh sb="175" eb="177">
      <t>シエン</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</si>
  <si>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</si>
  <si>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rPr>
        <sz val="11"/>
        <rFont val="ＭＳ Ｐゴシック"/>
        <family val="3"/>
        <charset val="128"/>
      </rPr>
      <t>21年度</t>
    </r>
    <rPh sb="2" eb="4">
      <t>ネンド</t>
    </rPh>
    <phoneticPr fontId="3"/>
  </si>
  <si>
    <r>
      <rPr>
        <sz val="11"/>
        <rFont val="ＭＳ Ｐゴシック"/>
        <family val="3"/>
        <charset val="128"/>
      </rPr>
      <t>22年度</t>
    </r>
    <rPh sb="2" eb="4">
      <t>ネンド</t>
    </rPh>
    <phoneticPr fontId="3"/>
  </si>
  <si>
    <r>
      <rPr>
        <sz val="11"/>
        <rFont val="ＭＳ Ｐゴシック"/>
        <family val="3"/>
        <charset val="128"/>
      </rPr>
      <t>23年度</t>
    </r>
    <rPh sb="2" eb="4">
      <t>ネンド</t>
    </rPh>
    <phoneticPr fontId="3"/>
  </si>
  <si>
    <r>
      <rPr>
        <sz val="11"/>
        <rFont val="ＭＳ Ｐゴシック"/>
        <family val="3"/>
        <charset val="128"/>
      </rPr>
      <t>24年度</t>
    </r>
    <rPh sb="2" eb="4">
      <t>ネンド</t>
    </rPh>
    <phoneticPr fontId="3"/>
  </si>
  <si>
    <r>
      <rPr>
        <sz val="11"/>
        <rFont val="ＭＳ Ｐゴシック"/>
        <family val="3"/>
        <charset val="128"/>
      </rPr>
      <t>25年度要求</t>
    </r>
    <rPh sb="2" eb="4">
      <t>ネンド</t>
    </rPh>
    <rPh sb="4" eb="6">
      <t>ヨウキュウ</t>
    </rPh>
    <phoneticPr fontId="3"/>
  </si>
  <si>
    <t>-</t>
    <phoneticPr fontId="3"/>
  </si>
  <si>
    <t>目標値
（　　年度）</t>
    <rPh sb="0" eb="3">
      <t>モクヒョウチ</t>
    </rPh>
    <rPh sb="7" eb="9">
      <t>ネンド</t>
    </rPh>
    <phoneticPr fontId="3"/>
  </si>
  <si>
    <t>成果目標：国土交通省関連のPPP/PFI事業費について2020年までの合計で新たに２兆円実施する。</t>
    <rPh sb="0" eb="2">
      <t>セイカ</t>
    </rPh>
    <rPh sb="2" eb="4">
      <t>モクヒョウ</t>
    </rPh>
    <rPh sb="5" eb="7">
      <t>コクド</t>
    </rPh>
    <rPh sb="7" eb="10">
      <t>コウツウショウ</t>
    </rPh>
    <rPh sb="10" eb="12">
      <t>カンレン</t>
    </rPh>
    <rPh sb="20" eb="23">
      <t>ジギョウヒ</t>
    </rPh>
    <rPh sb="31" eb="32">
      <t>ネン</t>
    </rPh>
    <rPh sb="35" eb="37">
      <t>ゴウケイ</t>
    </rPh>
    <rPh sb="38" eb="39">
      <t>アラ</t>
    </rPh>
    <rPh sb="42" eb="44">
      <t>チョウエン</t>
    </rPh>
    <rPh sb="44" eb="46">
      <t>ジッシ</t>
    </rPh>
    <phoneticPr fontId="3"/>
  </si>
  <si>
    <t>％</t>
    <phoneticPr fontId="3"/>
  </si>
  <si>
    <r>
      <t xml:space="preserve">案件形成する官民連携事業の数
</t>
    </r>
    <r>
      <rPr>
        <sz val="11"/>
        <rFont val="ＭＳ Ｐゴシック"/>
        <family val="3"/>
        <charset val="128"/>
      </rPr>
      <t xml:space="preserve">（直轄調査：成果物の個数、補助：地区、団体数） </t>
    </r>
    <rPh sb="0" eb="2">
      <t>アンケン</t>
    </rPh>
    <rPh sb="2" eb="4">
      <t>ケイセイ</t>
    </rPh>
    <rPh sb="6" eb="8">
      <t>カンミン</t>
    </rPh>
    <rPh sb="8" eb="10">
      <t>レンケイ</t>
    </rPh>
    <rPh sb="10" eb="12">
      <t>ジギョウ</t>
    </rPh>
    <rPh sb="13" eb="14">
      <t>カズ</t>
    </rPh>
    <rPh sb="16" eb="18">
      <t>チョッカツ</t>
    </rPh>
    <rPh sb="31" eb="33">
      <t>チク</t>
    </rPh>
    <phoneticPr fontId="3"/>
  </si>
  <si>
    <t>(                   )</t>
    <phoneticPr fontId="3"/>
  </si>
  <si>
    <t>10(百万円/箇所数）</t>
    <rPh sb="3" eb="5">
      <t>ヒャクマン</t>
    </rPh>
    <rPh sb="5" eb="6">
      <t>エン</t>
    </rPh>
    <rPh sb="7" eb="9">
      <t>カショ</t>
    </rPh>
    <rPh sb="9" eb="10">
      <t>スウ</t>
    </rPh>
    <phoneticPr fontId="3"/>
  </si>
  <si>
    <r>
      <t>単位当たりコスト＝Ｘ/Y
X:平成23年度執行額 ＝</t>
    </r>
    <r>
      <rPr>
        <sz val="11"/>
        <rFont val="ＭＳ Ｐゴシック"/>
        <family val="3"/>
        <charset val="128"/>
      </rPr>
      <t>702百万円
Ｙ：平成23年度の箇所数（調査：成果物の個数、補助：地区、団体数） ＝70</t>
    </r>
    <rPh sb="0" eb="2">
      <t>タンイ</t>
    </rPh>
    <rPh sb="2" eb="3">
      <t>ア</t>
    </rPh>
    <rPh sb="15" eb="17">
      <t>ヘイセイ</t>
    </rPh>
    <rPh sb="19" eb="21">
      <t>ネンド</t>
    </rPh>
    <rPh sb="21" eb="23">
      <t>シッコウ</t>
    </rPh>
    <rPh sb="23" eb="24">
      <t>ガク</t>
    </rPh>
    <rPh sb="29" eb="31">
      <t>ヒャクマン</t>
    </rPh>
    <rPh sb="31" eb="32">
      <t>エン</t>
    </rPh>
    <rPh sb="35" eb="37">
      <t>ヘイセイ</t>
    </rPh>
    <rPh sb="39" eb="41">
      <t>ネンド</t>
    </rPh>
    <rPh sb="42" eb="44">
      <t>カショ</t>
    </rPh>
    <rPh sb="44" eb="45">
      <t>スウ</t>
    </rPh>
    <rPh sb="46" eb="48">
      <t>チョウサ</t>
    </rPh>
    <rPh sb="49" eb="52">
      <t>セイカブツ</t>
    </rPh>
    <rPh sb="53" eb="55">
      <t>コスウ</t>
    </rPh>
    <rPh sb="56" eb="58">
      <t>ホジョ</t>
    </rPh>
    <rPh sb="59" eb="61">
      <t>チク</t>
    </rPh>
    <rPh sb="62" eb="65">
      <t>ダンタイスウ</t>
    </rPh>
    <phoneticPr fontId="3"/>
  </si>
  <si>
    <t>諸謝金</t>
    <rPh sb="0" eb="2">
      <t>ショシャ</t>
    </rPh>
    <rPh sb="2" eb="3">
      <t>キン</t>
    </rPh>
    <phoneticPr fontId="3"/>
  </si>
  <si>
    <t>0.3百万円</t>
    <rPh sb="3" eb="5">
      <t>ヒャクマン</t>
    </rPh>
    <rPh sb="5" eb="6">
      <t>エン</t>
    </rPh>
    <phoneticPr fontId="3"/>
  </si>
  <si>
    <t>0.5百万円</t>
    <rPh sb="3" eb="5">
      <t>ヒャクマン</t>
    </rPh>
    <rPh sb="5" eb="6">
      <t>エン</t>
    </rPh>
    <phoneticPr fontId="3"/>
  </si>
  <si>
    <t>0.4百万円</t>
    <rPh sb="3" eb="5">
      <t>ヒャクマン</t>
    </rPh>
    <rPh sb="5" eb="6">
      <t>エン</t>
    </rPh>
    <phoneticPr fontId="3"/>
  </si>
  <si>
    <t>社会資本整備・管理等効率化推進調査費</t>
    <rPh sb="0" eb="4">
      <t>シャカイシホン</t>
    </rPh>
    <rPh sb="4" eb="6">
      <t>セイビ</t>
    </rPh>
    <rPh sb="7" eb="10">
      <t>カンリトウ</t>
    </rPh>
    <rPh sb="10" eb="13">
      <t>コウリツカ</t>
    </rPh>
    <rPh sb="13" eb="15">
      <t>スイシン</t>
    </rPh>
    <rPh sb="15" eb="18">
      <t>チョウサヒ</t>
    </rPh>
    <phoneticPr fontId="3"/>
  </si>
  <si>
    <t>313百万円</t>
    <rPh sb="3" eb="5">
      <t>ヒャクマン</t>
    </rPh>
    <rPh sb="5" eb="6">
      <t>エン</t>
    </rPh>
    <phoneticPr fontId="3"/>
  </si>
  <si>
    <t>官民連携社会資本整備等推進費補助金</t>
    <rPh sb="0" eb="2">
      <t>カンミン</t>
    </rPh>
    <rPh sb="2" eb="4">
      <t>レンケイ</t>
    </rPh>
    <rPh sb="4" eb="8">
      <t>シャカイシホン</t>
    </rPh>
    <rPh sb="8" eb="10">
      <t>セイビ</t>
    </rPh>
    <rPh sb="10" eb="11">
      <t>トウ</t>
    </rPh>
    <rPh sb="11" eb="13">
      <t>スイシン</t>
    </rPh>
    <rPh sb="13" eb="14">
      <t>ヒ</t>
    </rPh>
    <rPh sb="14" eb="17">
      <t>ホジョキン</t>
    </rPh>
    <phoneticPr fontId="3"/>
  </si>
  <si>
    <t>280百万円</t>
    <rPh sb="3" eb="5">
      <t>ヒャクマン</t>
    </rPh>
    <rPh sb="5" eb="6">
      <t>エン</t>
    </rPh>
    <phoneticPr fontId="3"/>
  </si>
  <si>
    <t>594百万円</t>
    <rPh sb="3" eb="5">
      <t>ヒャクマン</t>
    </rPh>
    <rPh sb="5" eb="6">
      <t>エン</t>
    </rPh>
    <phoneticPr fontId="3"/>
  </si>
  <si>
    <t>※計数は、原則としてそれぞれ四捨五入によっているので、端数において合計とは合致しないものがある。</t>
    <rPh sb="1" eb="3">
      <t>ケイスウ</t>
    </rPh>
    <rPh sb="5" eb="7">
      <t>ゲンソク</t>
    </rPh>
    <rPh sb="14" eb="18">
      <t>シシャゴニュウ</t>
    </rPh>
    <rPh sb="27" eb="29">
      <t>ハスウ</t>
    </rPh>
    <rPh sb="33" eb="35">
      <t>ゴウケイ</t>
    </rPh>
    <rPh sb="37" eb="39">
      <t>ガッチ</t>
    </rPh>
    <phoneticPr fontId="3"/>
  </si>
  <si>
    <t>厳しい財政状況の中で民間資金の活用を拡大し、真に必要な社会資本の新規投資及び維持管理を着実に行うため、新たな官民連携事業について、国が具体的な案件の形成等を支援することが必要。また、新たなPPP/PFI制度の課題や事業スキームの検討は、制度を所管している国が行う必要がある。</t>
    <rPh sb="65" eb="66">
      <t>クニ</t>
    </rPh>
    <phoneticPr fontId="3"/>
  </si>
  <si>
    <r>
      <t>国が実施すべき事業であるか。地方自治体、民間等に委ねるべき事業</t>
    </r>
    <r>
      <rPr>
        <sz val="11"/>
        <rFont val="ＭＳ Ｐゴシック"/>
        <family val="3"/>
        <charset val="128"/>
      </rPr>
      <t>となっていないか。</t>
    </r>
    <rPh sb="14" eb="16">
      <t>チホウ</t>
    </rPh>
    <rPh sb="16" eb="19">
      <t>ジチタイ</t>
    </rPh>
    <rPh sb="20" eb="22">
      <t>ミンカン</t>
    </rPh>
    <rPh sb="22" eb="23">
      <t>トウ</t>
    </rPh>
    <rPh sb="24" eb="25">
      <t>ユダ</t>
    </rPh>
    <rPh sb="29" eb="31">
      <t>ジギョウ</t>
    </rPh>
    <phoneticPr fontId="3"/>
  </si>
  <si>
    <t>不用率が大きい場合は、その理由を把握しているか。</t>
    <phoneticPr fontId="3"/>
  </si>
  <si>
    <t>地方公共団体等や民間事業者から広く提案の募集を行い、外部有識者からなる第３者委員会において、汎用性、妥当性、実現可能性、有効性の観点から審査を行い、意見を聴取することで補助案件及び調査案件を選定し、PPP（官民連携）/PFI事業の運用上の検討課題を抽出した。</t>
    <rPh sb="0" eb="2">
      <t>チホウ</t>
    </rPh>
    <rPh sb="2" eb="4">
      <t>コウキョウ</t>
    </rPh>
    <rPh sb="4" eb="6">
      <t>ダンタイ</t>
    </rPh>
    <rPh sb="6" eb="7">
      <t>トウ</t>
    </rPh>
    <rPh sb="8" eb="10">
      <t>ミンカン</t>
    </rPh>
    <rPh sb="10" eb="13">
      <t>ジギョウシャ</t>
    </rPh>
    <rPh sb="15" eb="16">
      <t>ヒロ</t>
    </rPh>
    <rPh sb="17" eb="19">
      <t>テイアン</t>
    </rPh>
    <rPh sb="20" eb="22">
      <t>ボシュウ</t>
    </rPh>
    <rPh sb="23" eb="24">
      <t>オコナ</t>
    </rPh>
    <rPh sb="88" eb="89">
      <t>オヨ</t>
    </rPh>
    <rPh sb="90" eb="92">
      <t>チョウサ</t>
    </rPh>
    <rPh sb="92" eb="94">
      <t>アンケン</t>
    </rPh>
    <phoneticPr fontId="3"/>
  </si>
  <si>
    <t>単位あたりコストの削減に努めているか。その水準は妥当か。</t>
    <phoneticPr fontId="3"/>
  </si>
  <si>
    <r>
      <t xml:space="preserve">本件補助を活用した検討調査の成果や、共通の検討課題に関する本件直轄調査の成果を活用して、地方公共団体等において平成24年度より事業化または事業化に向けた更なる検討が行われる予定であることから、十分な効果があった。
</t>
    </r>
    <r>
      <rPr>
        <sz val="11"/>
        <rFont val="ＭＳ Ｐゴシック"/>
        <family val="3"/>
        <charset val="128"/>
      </rPr>
      <t xml:space="preserve">事業見直しにより平成23年度は一括して予算要求した都市環境改善支援事業（担当部局庁：国土交通省都市局、事業番号147）は、まちづくり計画策定担い手支援経費（担当部局庁：国土交通省都市局、事業番号146）と類似していたが、当該部局と協力し、採択に係る情報の共有や、相談窓口のワンストップ（事業の相談にあたって、相談内容に応じて、もう一方の事業を紹介する）を行った。
なお、平成24年度は都市局予算付け替えに伴い分離している。　
</t>
    </r>
    <rPh sb="0" eb="2">
      <t>ホンケン</t>
    </rPh>
    <rPh sb="2" eb="4">
      <t>ホジョ</t>
    </rPh>
    <rPh sb="5" eb="7">
      <t>カツヨウ</t>
    </rPh>
    <rPh sb="9" eb="11">
      <t>ケントウ</t>
    </rPh>
    <rPh sb="11" eb="13">
      <t>チョウサ</t>
    </rPh>
    <rPh sb="14" eb="16">
      <t>セイカ</t>
    </rPh>
    <rPh sb="18" eb="20">
      <t>キョウツウ</t>
    </rPh>
    <rPh sb="21" eb="23">
      <t>ケントウ</t>
    </rPh>
    <rPh sb="23" eb="25">
      <t>カダイ</t>
    </rPh>
    <rPh sb="26" eb="27">
      <t>カン</t>
    </rPh>
    <rPh sb="29" eb="31">
      <t>ホンケン</t>
    </rPh>
    <rPh sb="31" eb="33">
      <t>チョッカツ</t>
    </rPh>
    <rPh sb="33" eb="35">
      <t>チョウサ</t>
    </rPh>
    <rPh sb="36" eb="38">
      <t>セイカ</t>
    </rPh>
    <rPh sb="39" eb="41">
      <t>カツヨウ</t>
    </rPh>
    <rPh sb="44" eb="46">
      <t>チホウ</t>
    </rPh>
    <rPh sb="46" eb="48">
      <t>コウキョウ</t>
    </rPh>
    <rPh sb="48" eb="50">
      <t>ダンタイ</t>
    </rPh>
    <rPh sb="50" eb="51">
      <t>トウ</t>
    </rPh>
    <rPh sb="55" eb="57">
      <t>ヘイセイ</t>
    </rPh>
    <phoneticPr fontId="3"/>
  </si>
  <si>
    <t>活動実績は見込みに見合ったものであるか。</t>
    <phoneticPr fontId="3"/>
  </si>
  <si>
    <t>まちづくり計画策定担い手支援経費</t>
    <rPh sb="5" eb="7">
      <t>ケイカク</t>
    </rPh>
    <rPh sb="7" eb="9">
      <t>サクテイ</t>
    </rPh>
    <rPh sb="9" eb="10">
      <t>ニナ</t>
    </rPh>
    <rPh sb="11" eb="12">
      <t>テ</t>
    </rPh>
    <rPh sb="12" eb="14">
      <t>シエン</t>
    </rPh>
    <rPh sb="14" eb="16">
      <t>ケイヒ</t>
    </rPh>
    <phoneticPr fontId="3"/>
  </si>
  <si>
    <t>【事業の必要性、効果的・効率的な実施】
民間の知恵、人材、資金等を活用して持続可能で活力ある国土・地域づくりを進めていくためには、国が官民連携事業の案件形成支援等を推進する必要がある。
事業のフォローアップを通じて、より効果的・効率的に事業を実施する。また、３０件の検討調査結果の概要を官民連携政策課のホームページに掲載するとともに、希望者に報告書本体の電子データを送付することで、より一層の効果の発現を図っている。
【事業の成果目標】
・国土交通省関連のPPP/PFI事業費について2020年までの合計で新たに2兆円実施する（平成22年5月国土交通省成長戦略）。</t>
    <rPh sb="1" eb="3">
      <t>ジギョウ</t>
    </rPh>
    <rPh sb="4" eb="7">
      <t>ヒツヨウセイ</t>
    </rPh>
    <rPh sb="8" eb="11">
      <t>コウカテキ</t>
    </rPh>
    <rPh sb="12" eb="15">
      <t>コウリツテキ</t>
    </rPh>
    <rPh sb="16" eb="18">
      <t>ジッシ</t>
    </rPh>
    <rPh sb="65" eb="66">
      <t>クニ</t>
    </rPh>
    <rPh sb="67" eb="69">
      <t>カンミン</t>
    </rPh>
    <rPh sb="69" eb="71">
      <t>レンケイ</t>
    </rPh>
    <rPh sb="71" eb="73">
      <t>ジギョウ</t>
    </rPh>
    <rPh sb="74" eb="76">
      <t>アンケン</t>
    </rPh>
    <rPh sb="76" eb="78">
      <t>ケイセイ</t>
    </rPh>
    <rPh sb="78" eb="80">
      <t>シエン</t>
    </rPh>
    <rPh sb="80" eb="81">
      <t>トウ</t>
    </rPh>
    <rPh sb="82" eb="84">
      <t>スイシン</t>
    </rPh>
    <rPh sb="86" eb="88">
      <t>ヒツヨウ</t>
    </rPh>
    <rPh sb="93" eb="95">
      <t>ジギョウ</t>
    </rPh>
    <rPh sb="104" eb="105">
      <t>ツウ</t>
    </rPh>
    <rPh sb="265" eb="267">
      <t>ヘイセイ</t>
    </rPh>
    <rPh sb="269" eb="270">
      <t>ネン</t>
    </rPh>
    <rPh sb="271" eb="272">
      <t>ガツ</t>
    </rPh>
    <rPh sb="272" eb="274">
      <t>コクド</t>
    </rPh>
    <rPh sb="274" eb="277">
      <t>コウツウショウ</t>
    </rPh>
    <rPh sb="277" eb="279">
      <t>セイチョウ</t>
    </rPh>
    <rPh sb="279" eb="281">
      <t>センリャク</t>
    </rPh>
    <phoneticPr fontId="3"/>
  </si>
  <si>
    <t>一部改善</t>
    <phoneticPr fontId="3"/>
  </si>
  <si>
    <t>事業内容について重点化が図られているが、顕在化した課題について有効な事業手法を検討するとともに、入札参加企業が増加するよう競争性の向上を図るべき。</t>
    <phoneticPr fontId="3"/>
  </si>
  <si>
    <t xml:space="preserve">約９割の地方公共団体においてPFIの活用がなされていないことを鑑み、官民連携の潜在的案件やニーズの発掘、官側ニーズと民間アイディアとのマッチング支援といった官民連携事業の推進に係る検討調査の拡充を図る。
また、先導的事業等について、実現可能性調査だけではなく、実際にPPP/PFI事業化しようとする場合に必要となる手続等に係る調査に対する支援の拡充を図る。
さらに、多数の業務発注が発生する中で、業務毎の説明会の開催・発注の分散化により、入札参加企業の増加を図る。
</t>
    <rPh sb="0" eb="1">
      <t>ヤク</t>
    </rPh>
    <rPh sb="2" eb="3">
      <t>ワリ</t>
    </rPh>
    <rPh sb="4" eb="6">
      <t>チホウ</t>
    </rPh>
    <rPh sb="6" eb="8">
      <t>コウキョウ</t>
    </rPh>
    <rPh sb="8" eb="10">
      <t>ダンタイ</t>
    </rPh>
    <rPh sb="18" eb="20">
      <t>カツヨウ</t>
    </rPh>
    <rPh sb="31" eb="32">
      <t>カンガ</t>
    </rPh>
    <rPh sb="34" eb="36">
      <t>カンミン</t>
    </rPh>
    <rPh sb="36" eb="38">
      <t>レンケイ</t>
    </rPh>
    <rPh sb="39" eb="42">
      <t>センザイテキ</t>
    </rPh>
    <rPh sb="42" eb="44">
      <t>アンケン</t>
    </rPh>
    <rPh sb="49" eb="51">
      <t>ハックツ</t>
    </rPh>
    <rPh sb="52" eb="54">
      <t>カンガワ</t>
    </rPh>
    <rPh sb="58" eb="60">
      <t>ミンカン</t>
    </rPh>
    <rPh sb="72" eb="74">
      <t>シエン</t>
    </rPh>
    <rPh sb="78" eb="80">
      <t>カンミン</t>
    </rPh>
    <rPh sb="80" eb="82">
      <t>レンケイ</t>
    </rPh>
    <rPh sb="82" eb="84">
      <t>ジギョウ</t>
    </rPh>
    <rPh sb="85" eb="87">
      <t>スイシン</t>
    </rPh>
    <rPh sb="88" eb="89">
      <t>カカ</t>
    </rPh>
    <rPh sb="90" eb="92">
      <t>ケントウ</t>
    </rPh>
    <rPh sb="92" eb="94">
      <t>チョウサ</t>
    </rPh>
    <rPh sb="95" eb="97">
      <t>カクジュウ</t>
    </rPh>
    <rPh sb="98" eb="99">
      <t>ハカ</t>
    </rPh>
    <rPh sb="108" eb="110">
      <t>ジギョウ</t>
    </rPh>
    <rPh sb="110" eb="111">
      <t>トウ</t>
    </rPh>
    <rPh sb="116" eb="118">
      <t>ジツゲン</t>
    </rPh>
    <rPh sb="118" eb="121">
      <t>カノウセイ</t>
    </rPh>
    <rPh sb="121" eb="123">
      <t>チョウサ</t>
    </rPh>
    <rPh sb="130" eb="132">
      <t>ジッサイ</t>
    </rPh>
    <rPh sb="140" eb="143">
      <t>ジギョウカ</t>
    </rPh>
    <rPh sb="149" eb="151">
      <t>バアイ</t>
    </rPh>
    <rPh sb="152" eb="154">
      <t>ヒツヨウ</t>
    </rPh>
    <rPh sb="157" eb="159">
      <t>テツヅ</t>
    </rPh>
    <rPh sb="159" eb="160">
      <t>トウ</t>
    </rPh>
    <rPh sb="161" eb="162">
      <t>カカ</t>
    </rPh>
    <rPh sb="163" eb="165">
      <t>チョウサ</t>
    </rPh>
    <rPh sb="166" eb="167">
      <t>タイ</t>
    </rPh>
    <rPh sb="169" eb="171">
      <t>シエン</t>
    </rPh>
    <rPh sb="172" eb="174">
      <t>カクジュウ</t>
    </rPh>
    <rPh sb="175" eb="176">
      <t>ハカ</t>
    </rPh>
    <rPh sb="184" eb="185">
      <t>カズ</t>
    </rPh>
    <phoneticPr fontId="3"/>
  </si>
  <si>
    <r>
      <t>　地方公共団体と連携してエリアマネジメント活動に取り組む民間の担い手を支援するため、平成21～22年度まで実施している都市環境改善支援事業（民間都市再生推進事業費補助金、担当部局庁：国土交通省都市局、事業番号</t>
    </r>
    <r>
      <rPr>
        <sz val="11"/>
        <rFont val="ＭＳ Ｐゴシック"/>
        <family val="3"/>
        <charset val="128"/>
      </rPr>
      <t xml:space="preserve">147）は、事業見直しにより平成23年度は「官民連携による民間資金を最大限活用した成長戦略の推進」として一括して予算要求したが、平成24年度は都市局予算付け替えに伴い分離している。
○提言型政策仕分け（A4-1、公共事業、中長期的な公共事業のあり方）
【ＷＧの評価結果及び提言】
民間資金の一層の活用を図るべき（5名）。
○関連資料ＵＲＬ
【PPP／PFIの具体的な案件形成等の推進（平成23年度）】
http://www.mlit.go.jp/sogoseisaku/kanminrenkei/sosei_kanminrenkei_fr1_000001.html
http://www.mlit.go.jp/sogoseisaku/kanminrenkei/sosei_kanminrenkei_fr1_000002.html
【PPP／PFIの具体的な案件形成等の推進（平成24年度）】
http://www.mlit.go.jp/report/press/sogo21_hh_000001.html
</t>
    </r>
    <rPh sb="1" eb="3">
      <t>チホウ</t>
    </rPh>
    <rPh sb="3" eb="5">
      <t>コウキョウ</t>
    </rPh>
    <rPh sb="5" eb="7">
      <t>ダンタイ</t>
    </rPh>
    <rPh sb="8" eb="10">
      <t>レンケイ</t>
    </rPh>
    <rPh sb="21" eb="23">
      <t>カツドウ</t>
    </rPh>
    <rPh sb="24" eb="25">
      <t>ト</t>
    </rPh>
    <rPh sb="26" eb="27">
      <t>ク</t>
    </rPh>
    <rPh sb="28" eb="30">
      <t>ミンカン</t>
    </rPh>
    <rPh sb="31" eb="32">
      <t>ニナ</t>
    </rPh>
    <rPh sb="33" eb="34">
      <t>テ</t>
    </rPh>
    <rPh sb="35" eb="37">
      <t>シエン</t>
    </rPh>
    <rPh sb="42" eb="44">
      <t>ヘイセイ</t>
    </rPh>
    <rPh sb="49" eb="51">
      <t>ネンド</t>
    </rPh>
    <rPh sb="53" eb="55">
      <t>ジッシ</t>
    </rPh>
    <rPh sb="59" eb="61">
      <t>トシ</t>
    </rPh>
    <rPh sb="61" eb="63">
      <t>カンキョウ</t>
    </rPh>
    <rPh sb="63" eb="65">
      <t>カイゼン</t>
    </rPh>
    <rPh sb="65" eb="67">
      <t>シエン</t>
    </rPh>
    <rPh sb="67" eb="69">
      <t>ジギョウ</t>
    </rPh>
    <rPh sb="70" eb="72">
      <t>ミンカン</t>
    </rPh>
    <rPh sb="72" eb="74">
      <t>トシ</t>
    </rPh>
    <rPh sb="74" eb="76">
      <t>サイセイ</t>
    </rPh>
    <rPh sb="76" eb="78">
      <t>スイシン</t>
    </rPh>
    <rPh sb="78" eb="80">
      <t>ジギョウ</t>
    </rPh>
    <rPh sb="80" eb="81">
      <t>ヒ</t>
    </rPh>
    <rPh sb="81" eb="84">
      <t>ホジョキン</t>
    </rPh>
    <rPh sb="85" eb="87">
      <t>タントウ</t>
    </rPh>
    <rPh sb="187" eb="189">
      <t>ブンリ</t>
    </rPh>
    <rPh sb="197" eb="200">
      <t>テイゲンガタ</t>
    </rPh>
    <rPh sb="200" eb="202">
      <t>セイサク</t>
    </rPh>
    <rPh sb="202" eb="204">
      <t>シワ</t>
    </rPh>
    <rPh sb="211" eb="213">
      <t>コウキョウ</t>
    </rPh>
    <rPh sb="213" eb="215">
      <t>ジギョウ</t>
    </rPh>
    <rPh sb="216" eb="220">
      <t>チュウチョウキテキ</t>
    </rPh>
    <rPh sb="221" eb="223">
      <t>コウキョウ</t>
    </rPh>
    <rPh sb="223" eb="225">
      <t>ジギョウ</t>
    </rPh>
    <rPh sb="228" eb="229">
      <t>カタ</t>
    </rPh>
    <rPh sb="235" eb="237">
      <t>ヒョウカ</t>
    </rPh>
    <rPh sb="237" eb="239">
      <t>ケッカ</t>
    </rPh>
    <rPh sb="239" eb="240">
      <t>オヨ</t>
    </rPh>
    <rPh sb="241" eb="243">
      <t>テイゲン</t>
    </rPh>
    <rPh sb="245" eb="247">
      <t>ミンカン</t>
    </rPh>
    <rPh sb="247" eb="249">
      <t>シキン</t>
    </rPh>
    <rPh sb="250" eb="252">
      <t>イッソウ</t>
    </rPh>
    <rPh sb="253" eb="255">
      <t>カツヨウ</t>
    </rPh>
    <rPh sb="256" eb="257">
      <t>ハカ</t>
    </rPh>
    <rPh sb="262" eb="263">
      <t>メイ</t>
    </rPh>
    <rPh sb="268" eb="270">
      <t>カンレン</t>
    </rPh>
    <rPh sb="270" eb="272">
      <t>シリョウ</t>
    </rPh>
    <phoneticPr fontId="3"/>
  </si>
  <si>
    <t>新23-1004</t>
    <rPh sb="0" eb="1">
      <t>シン</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</si>
  <si>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</si>
  <si>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A.(株)三菱総合研究所</t>
    <rPh sb="3" eb="4">
      <t>カブ</t>
    </rPh>
    <rPh sb="5" eb="7">
      <t>ミツビシ</t>
    </rPh>
    <rPh sb="7" eb="9">
      <t>ソウゴウ</t>
    </rPh>
    <rPh sb="9" eb="12">
      <t>ケンキュウショ</t>
    </rPh>
    <phoneticPr fontId="3"/>
  </si>
  <si>
    <t>E.一般社団法人横浜みなとみらい２１</t>
    <phoneticPr fontId="3"/>
  </si>
  <si>
    <t>役務費</t>
    <rPh sb="0" eb="2">
      <t>エキム</t>
    </rPh>
    <rPh sb="2" eb="3">
      <t>ヒ</t>
    </rPh>
    <phoneticPr fontId="3"/>
  </si>
  <si>
    <t>公共施設等運営事業等におけるリスク分担等に関する検討業務 (再委託先：（株）アンジェロセック）</t>
    <rPh sb="0" eb="2">
      <t>コウキョウ</t>
    </rPh>
    <rPh sb="2" eb="4">
      <t>シセツ</t>
    </rPh>
    <rPh sb="4" eb="5">
      <t>トウ</t>
    </rPh>
    <rPh sb="5" eb="7">
      <t>ウンエイ</t>
    </rPh>
    <rPh sb="7" eb="9">
      <t>ジギョウ</t>
    </rPh>
    <rPh sb="9" eb="10">
      <t>トウ</t>
    </rPh>
    <rPh sb="17" eb="19">
      <t>ブンタン</t>
    </rPh>
    <rPh sb="19" eb="20">
      <t>トウ</t>
    </rPh>
    <rPh sb="21" eb="22">
      <t>カン</t>
    </rPh>
    <rPh sb="24" eb="26">
      <t>ケントウ</t>
    </rPh>
    <rPh sb="26" eb="28">
      <t>ギョウム</t>
    </rPh>
    <rPh sb="30" eb="33">
      <t>サイイタク</t>
    </rPh>
    <rPh sb="33" eb="34">
      <t>サキ</t>
    </rPh>
    <rPh sb="36" eb="37">
      <t>カブ</t>
    </rPh>
    <phoneticPr fontId="3"/>
  </si>
  <si>
    <t>官民連携社会資本整備等推進費</t>
    <rPh sb="0" eb="2">
      <t>カンミン</t>
    </rPh>
    <rPh sb="2" eb="4">
      <t>レンケイ</t>
    </rPh>
    <rPh sb="4" eb="8">
      <t>シャカイシホン</t>
    </rPh>
    <rPh sb="8" eb="10">
      <t>セイビ</t>
    </rPh>
    <rPh sb="10" eb="11">
      <t>トウ</t>
    </rPh>
    <rPh sb="11" eb="14">
      <t>スイシンヒ</t>
    </rPh>
    <phoneticPr fontId="3"/>
  </si>
  <si>
    <t>港湾緑地、公園及び公開空地を活用し、集客力のあるイベントとタイアップした街の魅力・にぎわい向上のための事業の実施。当地区の景観形成に資する高質な屋外広告物等の掲出。</t>
  </si>
  <si>
    <t>B.奈良県道路公社</t>
    <rPh sb="2" eb="5">
      <t>ナラケン</t>
    </rPh>
    <rPh sb="5" eb="7">
      <t>ドウロ</t>
    </rPh>
    <rPh sb="7" eb="9">
      <t>コウシャ</t>
    </rPh>
    <phoneticPr fontId="3"/>
  </si>
  <si>
    <t>F.</t>
    <phoneticPr fontId="3"/>
  </si>
  <si>
    <t>第二阪奈有料道路の維持管理の包括マネジメント (受託者：八千代エンジニヤリング(株))</t>
    <rPh sb="24" eb="27">
      <t>ジュタクシャ</t>
    </rPh>
    <rPh sb="28" eb="31">
      <t>ヤチヨ</t>
    </rPh>
    <rPh sb="40" eb="41">
      <t>カブ</t>
    </rPh>
    <phoneticPr fontId="3"/>
  </si>
  <si>
    <t>C.八千代エンジニヤリング（株）</t>
    <phoneticPr fontId="3"/>
  </si>
  <si>
    <t>G.</t>
    <phoneticPr fontId="3"/>
  </si>
  <si>
    <t>第二阪奈有料道路の維持管理の包括マネジメント検討業務</t>
    <phoneticPr fontId="3"/>
  </si>
  <si>
    <t>D.東京都大田区</t>
    <phoneticPr fontId="3"/>
  </si>
  <si>
    <t>H.</t>
    <phoneticPr fontId="3"/>
  </si>
  <si>
    <t>地域のまちづくり推進組織による持続可能なまちづくり推進の検討。地域住民や地権者と協働したタウンミーティングやワークショップの開催等。</t>
    <phoneticPr fontId="3"/>
  </si>
  <si>
    <t>A.　民間団体等（22団体）</t>
    <rPh sb="3" eb="5">
      <t>ミンカン</t>
    </rPh>
    <rPh sb="5" eb="7">
      <t>ダンタイ</t>
    </rPh>
    <rPh sb="7" eb="8">
      <t>トウ</t>
    </rPh>
    <rPh sb="11" eb="13">
      <t>ダンタイ</t>
    </rPh>
    <phoneticPr fontId="3"/>
  </si>
  <si>
    <t>業　務　概　要</t>
    <phoneticPr fontId="3"/>
  </si>
  <si>
    <t>支　出　額
（百万円）</t>
    <phoneticPr fontId="3"/>
  </si>
  <si>
    <t>(株)三菱総合研究所</t>
    <rPh sb="1" eb="2">
      <t>カブ</t>
    </rPh>
    <phoneticPr fontId="3"/>
  </si>
  <si>
    <t>公共施設等運営事業等におけるリスク分担等に関する検討業務</t>
    <phoneticPr fontId="3"/>
  </si>
  <si>
    <t>随契（企画競争）</t>
    <rPh sb="0" eb="1">
      <t>ズイ</t>
    </rPh>
    <rPh sb="1" eb="2">
      <t>チギリ</t>
    </rPh>
    <rPh sb="3" eb="5">
      <t>キカク</t>
    </rPh>
    <rPh sb="5" eb="7">
      <t>キョウソウ</t>
    </rPh>
    <phoneticPr fontId="3"/>
  </si>
  <si>
    <t>(株)アルテップ</t>
    <phoneticPr fontId="3"/>
  </si>
  <si>
    <t>官民連携によるコミュニティ形成型の災害公営住宅等の整備手法に係る検討業務</t>
    <phoneticPr fontId="3"/>
  </si>
  <si>
    <t>日本上下水道設計(株)</t>
    <phoneticPr fontId="3"/>
  </si>
  <si>
    <t>下水道の再建・維持管理・運営における官民連携手法の検討業務</t>
    <phoneticPr fontId="3"/>
  </si>
  <si>
    <t>(株)野村総合研究所</t>
    <phoneticPr fontId="3"/>
  </si>
  <si>
    <t>公共施設等運営事業等における経営面の課題に関する検討業務</t>
    <phoneticPr fontId="3"/>
  </si>
  <si>
    <t>(株)市浦ハウジング＆プランニング</t>
    <phoneticPr fontId="3"/>
  </si>
  <si>
    <t>官民連携による地域特性を踏まえた災害公営住宅等の整備に係る検討業務</t>
    <phoneticPr fontId="3"/>
  </si>
  <si>
    <t>(株)建設技術研究所</t>
    <rPh sb="1" eb="2">
      <t>カブ</t>
    </rPh>
    <rPh sb="3" eb="5">
      <t>ケンセツ</t>
    </rPh>
    <rPh sb="5" eb="7">
      <t>ギジュツ</t>
    </rPh>
    <rPh sb="7" eb="10">
      <t>ケンキュウショ</t>
    </rPh>
    <phoneticPr fontId="3"/>
  </si>
  <si>
    <t>道路空間のオープン化の推進に関する検討調査業務</t>
    <rPh sb="0" eb="2">
      <t>ドウロ</t>
    </rPh>
    <rPh sb="2" eb="4">
      <t>クウカン</t>
    </rPh>
    <rPh sb="9" eb="10">
      <t>カ</t>
    </rPh>
    <rPh sb="11" eb="13">
      <t>スイシン</t>
    </rPh>
    <rPh sb="14" eb="15">
      <t>カン</t>
    </rPh>
    <rPh sb="17" eb="19">
      <t>ケントウ</t>
    </rPh>
    <rPh sb="19" eb="21">
      <t>チョウサ</t>
    </rPh>
    <rPh sb="21" eb="23">
      <t>ギョウム</t>
    </rPh>
    <phoneticPr fontId="3"/>
  </si>
  <si>
    <t>プライスウォーターハウスクーパース(株)</t>
    <phoneticPr fontId="3"/>
  </si>
  <si>
    <t>民間主導による官民連携事業における官民のニーズマッチングに関する検討業務</t>
    <phoneticPr fontId="3"/>
  </si>
  <si>
    <t>(株)建設技術研究所</t>
    <phoneticPr fontId="3"/>
  </si>
  <si>
    <t>官民連携手法を活用した津波避難モール整備手法検討業務</t>
    <phoneticPr fontId="3"/>
  </si>
  <si>
    <t>(株)エイト日本技術開発</t>
    <phoneticPr fontId="3"/>
  </si>
  <si>
    <t>被災地復興のための官民連携による仮設コミュニティ形成検討業務</t>
    <phoneticPr fontId="3"/>
  </si>
  <si>
    <t>(株)オクタル・ジャポン</t>
    <phoneticPr fontId="3"/>
  </si>
  <si>
    <t>企画段階から民間の能力を活用する官民連携手法に関する検討業務</t>
    <phoneticPr fontId="3"/>
  </si>
  <si>
    <t>/</t>
    <phoneticPr fontId="3"/>
  </si>
  <si>
    <t>B.　地方公共団体等（11団体）</t>
    <rPh sb="3" eb="5">
      <t>チホウ</t>
    </rPh>
    <rPh sb="5" eb="7">
      <t>コウキョウ</t>
    </rPh>
    <rPh sb="7" eb="9">
      <t>ダンタイ</t>
    </rPh>
    <rPh sb="9" eb="10">
      <t>トウ</t>
    </rPh>
    <rPh sb="13" eb="15">
      <t>ダンタイ</t>
    </rPh>
    <phoneticPr fontId="3"/>
  </si>
  <si>
    <t>奈良県道路公社</t>
    <rPh sb="0" eb="3">
      <t>ナラケン</t>
    </rPh>
    <rPh sb="3" eb="5">
      <t>ドウロ</t>
    </rPh>
    <rPh sb="5" eb="7">
      <t>コウシャ</t>
    </rPh>
    <phoneticPr fontId="3"/>
  </si>
  <si>
    <t>第二阪奈有料道路（維持管理の包括マネジメント）</t>
    <phoneticPr fontId="3"/>
  </si>
  <si>
    <t>府中市</t>
    <rPh sb="0" eb="3">
      <t>フチュウシ</t>
    </rPh>
    <phoneticPr fontId="3"/>
  </si>
  <si>
    <t>道路施設包括管理検討事業調査</t>
    <rPh sb="0" eb="2">
      <t>ドウロ</t>
    </rPh>
    <rPh sb="2" eb="4">
      <t>シセツ</t>
    </rPh>
    <rPh sb="4" eb="6">
      <t>ホウカツ</t>
    </rPh>
    <rPh sb="6" eb="8">
      <t>カンリ</t>
    </rPh>
    <rPh sb="8" eb="10">
      <t>ケントウ</t>
    </rPh>
    <rPh sb="10" eb="12">
      <t>ジギョウ</t>
    </rPh>
    <rPh sb="12" eb="14">
      <t>チョウサ</t>
    </rPh>
    <phoneticPr fontId="3"/>
  </si>
  <si>
    <t>佐賀県</t>
    <rPh sb="0" eb="3">
      <t>サガケン</t>
    </rPh>
    <phoneticPr fontId="3"/>
  </si>
  <si>
    <t>有明佐賀空港の民間運営委託検討調査</t>
    <phoneticPr fontId="3"/>
  </si>
  <si>
    <t>浜松市</t>
    <rPh sb="0" eb="3">
      <t>ハママツシ</t>
    </rPh>
    <phoneticPr fontId="3"/>
  </si>
  <si>
    <t>公共下水道における包括的民間委託・公共施設等運営権活用検討業務</t>
    <rPh sb="25" eb="27">
      <t>カツヨウ</t>
    </rPh>
    <rPh sb="29" eb="31">
      <t>ギョウム</t>
    </rPh>
    <phoneticPr fontId="3"/>
  </si>
  <si>
    <t>長崎県</t>
    <rPh sb="0" eb="3">
      <t>ナガサキケン</t>
    </rPh>
    <phoneticPr fontId="3"/>
  </si>
  <si>
    <t>長崎港物流戦略検討調査事業</t>
    <rPh sb="3" eb="5">
      <t>ブツリュウ</t>
    </rPh>
    <rPh sb="5" eb="7">
      <t>センリャク</t>
    </rPh>
    <rPh sb="7" eb="9">
      <t>ケントウ</t>
    </rPh>
    <rPh sb="9" eb="11">
      <t>チョウサ</t>
    </rPh>
    <rPh sb="11" eb="13">
      <t>ジギョウ</t>
    </rPh>
    <phoneticPr fontId="3"/>
  </si>
  <si>
    <t>大阪市</t>
    <rPh sb="0" eb="3">
      <t>オオサカシ</t>
    </rPh>
    <phoneticPr fontId="3"/>
  </si>
  <si>
    <t>大阪城公園パークマネジメント事業及び「もと市立博物館」等の民間活用事業にかかる調査業務</t>
    <rPh sb="33" eb="35">
      <t>ジギョウ</t>
    </rPh>
    <rPh sb="39" eb="41">
      <t>チョウサ</t>
    </rPh>
    <rPh sb="41" eb="43">
      <t>ギョウム</t>
    </rPh>
    <phoneticPr fontId="3"/>
  </si>
  <si>
    <t>豊橋市</t>
    <rPh sb="0" eb="3">
      <t>トヨハシシ</t>
    </rPh>
    <phoneticPr fontId="3"/>
  </si>
  <si>
    <t>「持続的発展が可能な環境先進都市づくり」に貢献するバイオガス(消化ガス)の精製・都市ガス導管注入事業</t>
    <rPh sb="48" eb="50">
      <t>ジギョウ</t>
    </rPh>
    <phoneticPr fontId="3"/>
  </si>
  <si>
    <t>阿南市</t>
    <rPh sb="0" eb="3">
      <t>アナンシ</t>
    </rPh>
    <phoneticPr fontId="3"/>
  </si>
  <si>
    <t>改正ＰＦＩ法に基づく公共施設等運営事業方式を採用する緊急避難施設兼ねた全天候型の屋内スポーツ施設運営事業</t>
    <phoneticPr fontId="3"/>
  </si>
  <si>
    <t>北九州市</t>
    <rPh sb="0" eb="4">
      <t>キタキュウシュウシ</t>
    </rPh>
    <phoneticPr fontId="3"/>
  </si>
  <si>
    <t>西豪州/北九州市間における下水処理水輸出事業検討業務委託</t>
    <rPh sb="20" eb="22">
      <t>ジギョウ</t>
    </rPh>
    <rPh sb="22" eb="24">
      <t>ケントウ</t>
    </rPh>
    <rPh sb="24" eb="26">
      <t>ギョウム</t>
    </rPh>
    <rPh sb="26" eb="28">
      <t>イタク</t>
    </rPh>
    <phoneticPr fontId="3"/>
  </si>
  <si>
    <t>大阪府</t>
    <rPh sb="0" eb="3">
      <t>オオサカフ</t>
    </rPh>
    <phoneticPr fontId="3"/>
  </si>
  <si>
    <t>民間事業者と連携した持続可能な泉北ニュータウン再生手法検討事業</t>
    <phoneticPr fontId="3"/>
  </si>
  <si>
    <t>C.民間団体等（１１団体）</t>
    <rPh sb="2" eb="4">
      <t>ミンカン</t>
    </rPh>
    <rPh sb="4" eb="6">
      <t>ダンタイ</t>
    </rPh>
    <rPh sb="6" eb="7">
      <t>トウ</t>
    </rPh>
    <rPh sb="10" eb="12">
      <t>ダンタイ</t>
    </rPh>
    <phoneticPr fontId="3"/>
  </si>
  <si>
    <t>八千代エンジニヤリング（株）</t>
    <rPh sb="0" eb="3">
      <t>ヤチヨ</t>
    </rPh>
    <rPh sb="12" eb="13">
      <t>カブ</t>
    </rPh>
    <phoneticPr fontId="3"/>
  </si>
  <si>
    <t>第二阪奈有料道路の維持管理の包括マネジメント検討業務</t>
    <rPh sb="22" eb="24">
      <t>ケントウ</t>
    </rPh>
    <rPh sb="24" eb="26">
      <t>ギョウム</t>
    </rPh>
    <phoneticPr fontId="3"/>
  </si>
  <si>
    <t>随契（指名プロポ）</t>
    <rPh sb="0" eb="1">
      <t>ズイ</t>
    </rPh>
    <rPh sb="1" eb="2">
      <t>チギリ</t>
    </rPh>
    <rPh sb="3" eb="5">
      <t>シメイ</t>
    </rPh>
    <phoneticPr fontId="3"/>
  </si>
  <si>
    <t>国際航業（株）</t>
    <rPh sb="0" eb="2">
      <t>コクサイ</t>
    </rPh>
    <rPh sb="2" eb="4">
      <t>コウギョウ</t>
    </rPh>
    <rPh sb="5" eb="6">
      <t>カブ</t>
    </rPh>
    <phoneticPr fontId="3"/>
  </si>
  <si>
    <t>道路等基盤施設管理計画策定委託</t>
    <rPh sb="0" eb="2">
      <t>ドウロ</t>
    </rPh>
    <rPh sb="2" eb="3">
      <t>トウ</t>
    </rPh>
    <rPh sb="3" eb="5">
      <t>キバン</t>
    </rPh>
    <rPh sb="5" eb="7">
      <t>シセツ</t>
    </rPh>
    <rPh sb="7" eb="9">
      <t>カンリ</t>
    </rPh>
    <rPh sb="9" eb="11">
      <t>ケイカク</t>
    </rPh>
    <rPh sb="11" eb="13">
      <t>サクテイ</t>
    </rPh>
    <rPh sb="13" eb="15">
      <t>イタク</t>
    </rPh>
    <phoneticPr fontId="3"/>
  </si>
  <si>
    <t>平成23年度有明佐賀空港官民連携検討調査業務</t>
    <rPh sb="0" eb="2">
      <t>ヘイセイ</t>
    </rPh>
    <rPh sb="4" eb="6">
      <t>ネンド</t>
    </rPh>
    <rPh sb="12" eb="14">
      <t>カンミン</t>
    </rPh>
    <rPh sb="14" eb="16">
      <t>レンケイ</t>
    </rPh>
    <rPh sb="16" eb="18">
      <t>ケントウ</t>
    </rPh>
    <rPh sb="18" eb="20">
      <t>チョウサ</t>
    </rPh>
    <rPh sb="20" eb="22">
      <t>ギョウム</t>
    </rPh>
    <phoneticPr fontId="3"/>
  </si>
  <si>
    <t>随契（公募プロポ）</t>
    <rPh sb="0" eb="1">
      <t>ズイ</t>
    </rPh>
    <rPh sb="1" eb="2">
      <t>チギリ</t>
    </rPh>
    <rPh sb="3" eb="5">
      <t>コウボ</t>
    </rPh>
    <phoneticPr fontId="3"/>
  </si>
  <si>
    <t>（株）野村総合研究所</t>
    <rPh sb="1" eb="2">
      <t>カブ</t>
    </rPh>
    <rPh sb="3" eb="5">
      <t>ノムラ</t>
    </rPh>
    <rPh sb="5" eb="7">
      <t>ソウゴウ</t>
    </rPh>
    <rPh sb="7" eb="10">
      <t>ケンキュウショ</t>
    </rPh>
    <phoneticPr fontId="3"/>
  </si>
  <si>
    <t>平成23年度公共下水道における包括的民間委託・公共施設等運営権活用検討業務</t>
    <rPh sb="0" eb="2">
      <t>ヘイセイ</t>
    </rPh>
    <rPh sb="4" eb="6">
      <t>ネンド</t>
    </rPh>
    <rPh sb="31" eb="33">
      <t>カツヨウ</t>
    </rPh>
    <rPh sb="35" eb="37">
      <t>ギョウム</t>
    </rPh>
    <phoneticPr fontId="3"/>
  </si>
  <si>
    <t>随意契約</t>
    <rPh sb="0" eb="2">
      <t>ズイイ</t>
    </rPh>
    <rPh sb="2" eb="4">
      <t>ケイヤク</t>
    </rPh>
    <phoneticPr fontId="3"/>
  </si>
  <si>
    <t>財団法人　国際東アジア研究センター</t>
    <rPh sb="0" eb="4">
      <t>ザイダンホウジン</t>
    </rPh>
    <rPh sb="5" eb="7">
      <t>コクサイ</t>
    </rPh>
    <rPh sb="7" eb="8">
      <t>ヒガシ</t>
    </rPh>
    <rPh sb="11" eb="13">
      <t>ケンキュウ</t>
    </rPh>
    <phoneticPr fontId="3"/>
  </si>
  <si>
    <t>長崎港物流戦略検討調査業務委託</t>
    <rPh sb="0" eb="3">
      <t>ナガサキコウ</t>
    </rPh>
    <rPh sb="3" eb="5">
      <t>ブツリュウ</t>
    </rPh>
    <rPh sb="5" eb="7">
      <t>センリャク</t>
    </rPh>
    <rPh sb="7" eb="9">
      <t>ケントウ</t>
    </rPh>
    <rPh sb="9" eb="11">
      <t>チョウサ</t>
    </rPh>
    <rPh sb="11" eb="13">
      <t>ギョウム</t>
    </rPh>
    <rPh sb="13" eb="15">
      <t>イタク</t>
    </rPh>
    <phoneticPr fontId="3"/>
  </si>
  <si>
    <t>大阪城公園パークマネジメント事業及び「もと市立博物館」等の民間活用事業に関する調査業務</t>
    <rPh sb="33" eb="35">
      <t>ジギョウ</t>
    </rPh>
    <rPh sb="36" eb="37">
      <t>カン</t>
    </rPh>
    <rPh sb="39" eb="41">
      <t>チョウサ</t>
    </rPh>
    <rPh sb="41" eb="43">
      <t>ギョウム</t>
    </rPh>
    <phoneticPr fontId="3"/>
  </si>
  <si>
    <t>随契（企画競争）</t>
    <rPh sb="0" eb="1">
      <t>ズイ</t>
    </rPh>
    <rPh sb="1" eb="2">
      <t>ケイ</t>
    </rPh>
    <rPh sb="3" eb="5">
      <t>キカク</t>
    </rPh>
    <rPh sb="5" eb="7">
      <t>キョウソウ</t>
    </rPh>
    <phoneticPr fontId="3"/>
  </si>
  <si>
    <t>（株）日水コン</t>
    <rPh sb="1" eb="2">
      <t>カブ</t>
    </rPh>
    <rPh sb="3" eb="5">
      <t>ヒミズ</t>
    </rPh>
    <phoneticPr fontId="3"/>
  </si>
  <si>
    <t>先導的官民連携事業調査業務</t>
    <rPh sb="0" eb="3">
      <t>センドウテキ</t>
    </rPh>
    <rPh sb="3" eb="5">
      <t>カンミン</t>
    </rPh>
    <rPh sb="5" eb="7">
      <t>レンケイ</t>
    </rPh>
    <rPh sb="7" eb="9">
      <t>ジギョウ</t>
    </rPh>
    <rPh sb="9" eb="11">
      <t>チョウサ</t>
    </rPh>
    <rPh sb="11" eb="13">
      <t>ギョウム</t>
    </rPh>
    <phoneticPr fontId="3"/>
  </si>
  <si>
    <t>特定非営利活動法人　日本ＰＦＩ・ＰＰＰ協会</t>
    <rPh sb="0" eb="2">
      <t>トクテイ</t>
    </rPh>
    <rPh sb="2" eb="5">
      <t>ヒエイリ</t>
    </rPh>
    <rPh sb="5" eb="7">
      <t>カツドウ</t>
    </rPh>
    <rPh sb="7" eb="9">
      <t>ホウジン</t>
    </rPh>
    <rPh sb="10" eb="12">
      <t>ニホン</t>
    </rPh>
    <rPh sb="19" eb="21">
      <t>キョウカイ</t>
    </rPh>
    <phoneticPr fontId="3"/>
  </si>
  <si>
    <t>公共施設等運営事業導入可能性検討調査業務</t>
    <rPh sb="0" eb="2">
      <t>コウキョウ</t>
    </rPh>
    <rPh sb="2" eb="4">
      <t>シセツ</t>
    </rPh>
    <rPh sb="4" eb="5">
      <t>トウ</t>
    </rPh>
    <rPh sb="5" eb="7">
      <t>ウンエイ</t>
    </rPh>
    <rPh sb="7" eb="9">
      <t>ジギョウ</t>
    </rPh>
    <rPh sb="9" eb="11">
      <t>ドウニュウ</t>
    </rPh>
    <rPh sb="11" eb="14">
      <t>カノウセイ</t>
    </rPh>
    <rPh sb="14" eb="16">
      <t>ケントウ</t>
    </rPh>
    <rPh sb="16" eb="18">
      <t>チョウサ</t>
    </rPh>
    <rPh sb="18" eb="20">
      <t>ギョウム</t>
    </rPh>
    <phoneticPr fontId="3"/>
  </si>
  <si>
    <t>パシフィックコンサルタンツ・ジャス共同企業体</t>
    <rPh sb="17" eb="19">
      <t>キョウドウ</t>
    </rPh>
    <rPh sb="19" eb="22">
      <t>キギョウタイ</t>
    </rPh>
    <phoneticPr fontId="3"/>
  </si>
  <si>
    <t>泉北ニュータウン再生における官民連携事業に係る再生モデル検討業務</t>
    <rPh sb="0" eb="2">
      <t>センボク</t>
    </rPh>
    <rPh sb="8" eb="10">
      <t>サイセイ</t>
    </rPh>
    <rPh sb="14" eb="16">
      <t>カンミン</t>
    </rPh>
    <rPh sb="16" eb="18">
      <t>レンケイ</t>
    </rPh>
    <rPh sb="18" eb="20">
      <t>ジギョウ</t>
    </rPh>
    <rPh sb="21" eb="22">
      <t>カカ</t>
    </rPh>
    <rPh sb="23" eb="25">
      <t>サイセイ</t>
    </rPh>
    <rPh sb="28" eb="30">
      <t>ケントウ</t>
    </rPh>
    <rPh sb="30" eb="32">
      <t>ギョウム</t>
    </rPh>
    <phoneticPr fontId="3"/>
  </si>
  <si>
    <t>Ｄ.　地方公共団体（３０団体）</t>
    <rPh sb="3" eb="5">
      <t>チホウ</t>
    </rPh>
    <rPh sb="5" eb="7">
      <t>コウキョウ</t>
    </rPh>
    <rPh sb="7" eb="9">
      <t>ダンタイ</t>
    </rPh>
    <rPh sb="12" eb="14">
      <t>ダンタイ</t>
    </rPh>
    <phoneticPr fontId="3"/>
  </si>
  <si>
    <t>大田区</t>
    <rPh sb="0" eb="3">
      <t>オオタク</t>
    </rPh>
    <phoneticPr fontId="3"/>
  </si>
  <si>
    <t>豊島区</t>
    <rPh sb="0" eb="3">
      <t>トシマク</t>
    </rPh>
    <phoneticPr fontId="3"/>
  </si>
  <si>
    <t>街づくり組織の立ち上げ・運営、権利者意識啓発活動。地区の整備ガイドライン策定。各地区の具体的な整備計画素案の作成。</t>
    <phoneticPr fontId="3"/>
  </si>
  <si>
    <t>横浜市</t>
    <rPh sb="0" eb="3">
      <t>ヨコハマシ</t>
    </rPh>
    <phoneticPr fontId="3"/>
  </si>
  <si>
    <t>課題やニーズ等を踏まえ、地区全体の将来の目標像をイメージし、「（仮称）みなとみらい２１エリアマネジメント憲章」を策定。港湾緑地、公園及び公開空地を活用し、集客力のあるイベントとタイアップした街の魅力・にぎわい向上のための事業の実施など</t>
    <phoneticPr fontId="3"/>
  </si>
  <si>
    <t>静岡市</t>
    <rPh sb="0" eb="3">
      <t>シズオカシ</t>
    </rPh>
    <phoneticPr fontId="3"/>
  </si>
  <si>
    <t>収支も含めた運営組織化検討、イベントも含めたプロモーション計画、エリアの環境づくりと維持管理を含めたデザインマネージメントシステム、商業振興マネージメントシステムの検討等。</t>
    <phoneticPr fontId="3"/>
  </si>
  <si>
    <t>むつ市</t>
    <rPh sb="2" eb="3">
      <t>シ</t>
    </rPh>
    <phoneticPr fontId="3"/>
  </si>
  <si>
    <t>シンポジウム等の開催による、市民・商工者等を交えた集約型都市構造の実現の検討。ワークショップ等による市民協働の都市づくり手法の検討。中心市街地における各事業の具体的実施のための計画書の策定・公表。</t>
    <phoneticPr fontId="3"/>
  </si>
  <si>
    <t>熊本市</t>
    <rPh sb="0" eb="3">
      <t>クマモトシ</t>
    </rPh>
    <phoneticPr fontId="3"/>
  </si>
  <si>
    <t>熊本駅前エリアとしての活性化の展開について戦略・方針の立案、地元会合の開催・助言、エリアマネジメントの主体となる活性会の設立に向けた組織のルール等の作成。</t>
    <phoneticPr fontId="3"/>
  </si>
  <si>
    <t>稲城市</t>
    <rPh sb="0" eb="3">
      <t>イナギシ</t>
    </rPh>
    <phoneticPr fontId="3"/>
  </si>
  <si>
    <t>地域資源活用の検討。地区全体のエコロジカルでサスティナブルな地域を目指すグランドデザインの作成。街区、街路、街並み等のデザインガイドライン作成。</t>
    <phoneticPr fontId="3"/>
  </si>
  <si>
    <t>会津若松市</t>
    <rPh sb="0" eb="5">
      <t>アイヅワカマツシ</t>
    </rPh>
    <phoneticPr fontId="3"/>
  </si>
  <si>
    <t>(株)まちづくり会津や商工会議所など地域団体を巻き込んだエリアマネジメント組織の設立検討。地区の課題に関する基礎データ・資料の収集。ワークショップなどによる地元組織と市との役割分担の整理等。</t>
    <phoneticPr fontId="3"/>
  </si>
  <si>
    <t>柏市</t>
    <rPh sb="0" eb="2">
      <t>カシワシ</t>
    </rPh>
    <phoneticPr fontId="3"/>
  </si>
  <si>
    <t>再開発等準備組織の設立支援。まちづくり協議会等による勉強会などの開催による人材育成。権利者や民間企業への啓発活動等。</t>
    <phoneticPr fontId="3"/>
  </si>
  <si>
    <t>沖縄市</t>
    <rPh sb="0" eb="3">
      <t>オキナワシ</t>
    </rPh>
    <phoneticPr fontId="3"/>
  </si>
  <si>
    <t>過去に検討した事業手法や開発計画などを踏まえ、導入可能な事業手法、事業スケジュール、資金計画等の検討。権利者への説明会及び勉強会の実施。</t>
    <phoneticPr fontId="3"/>
  </si>
  <si>
    <t>Ｅ.民間団体等（８団体）</t>
    <rPh sb="2" eb="4">
      <t>ミンカン</t>
    </rPh>
    <rPh sb="4" eb="6">
      <t>ダンタイ</t>
    </rPh>
    <rPh sb="6" eb="7">
      <t>トウ</t>
    </rPh>
    <rPh sb="9" eb="11">
      <t>ダンタイ</t>
    </rPh>
    <phoneticPr fontId="3"/>
  </si>
  <si>
    <r>
      <t>一般社団法人横浜みなとみらい</t>
    </r>
    <r>
      <rPr>
        <sz val="11"/>
        <rFont val="ＭＳ Ｐゴシック"/>
        <family val="3"/>
        <charset val="128"/>
      </rPr>
      <t>21</t>
    </r>
    <rPh sb="0" eb="2">
      <t>イッパン</t>
    </rPh>
    <rPh sb="2" eb="6">
      <t>シャダンホウジン</t>
    </rPh>
    <rPh sb="6" eb="8">
      <t>ヨコハマ</t>
    </rPh>
    <phoneticPr fontId="3"/>
  </si>
  <si>
    <t>港湾緑地、公園及び公開空地を活用し、集客力のあるイベントとタイアップした街の魅力・にぎわい向上のための事業の実施。当地区の景観形成に資する高質な屋外広告物等の掲出。</t>
    <phoneticPr fontId="3"/>
  </si>
  <si>
    <t>南山東部土地区画整理組合</t>
    <rPh sb="0" eb="2">
      <t>ナンザン</t>
    </rPh>
    <rPh sb="2" eb="4">
      <t>トウブ</t>
    </rPh>
    <rPh sb="4" eb="6">
      <t>トチ</t>
    </rPh>
    <rPh sb="6" eb="8">
      <t>クカク</t>
    </rPh>
    <rPh sb="8" eb="10">
      <t>セイリ</t>
    </rPh>
    <rPh sb="10" eb="12">
      <t>クミアイ</t>
    </rPh>
    <phoneticPr fontId="3"/>
  </si>
  <si>
    <t>うめきた地区エリアマネジメント検討会</t>
    <rPh sb="4" eb="6">
      <t>チク</t>
    </rPh>
    <rPh sb="15" eb="18">
      <t>ケントウカイ</t>
    </rPh>
    <phoneticPr fontId="3"/>
  </si>
  <si>
    <t>公共空間・公共的空間の利活用、まち全体の景観マネジメント、交通マネジメント等について、民間開発事業者、行政等関係主体が参画する検討会の設置。基本的な取組内容や、公民の連携。役割分担等の基本的事項を検討。</t>
    <phoneticPr fontId="3"/>
  </si>
  <si>
    <t>清水中心市街地活性化協議会</t>
    <rPh sb="0" eb="2">
      <t>シミズ</t>
    </rPh>
    <rPh sb="2" eb="4">
      <t>チュウシン</t>
    </rPh>
    <rPh sb="4" eb="7">
      <t>シガイチ</t>
    </rPh>
    <rPh sb="7" eb="10">
      <t>カッセイカ</t>
    </rPh>
    <rPh sb="10" eb="13">
      <t>キョウギカイ</t>
    </rPh>
    <phoneticPr fontId="3"/>
  </si>
  <si>
    <t>（仮称）ちびまる子ちゃんのまちづくり協議会を中心に、「ちびまる子ちゃん」を活かしたまちづくり及び清水都心地区エリアマネジメントを推進するために、いつ、誰が、何を行うのかを都市環境維持・改善計画として作成。</t>
    <phoneticPr fontId="3"/>
  </si>
  <si>
    <t>和倉温泉観光協会</t>
    <rPh sb="0" eb="2">
      <t>ワクラ</t>
    </rPh>
    <rPh sb="2" eb="4">
      <t>オンセン</t>
    </rPh>
    <rPh sb="4" eb="6">
      <t>カンコウ</t>
    </rPh>
    <rPh sb="6" eb="8">
      <t>キョウカイ</t>
    </rPh>
    <phoneticPr fontId="3"/>
  </si>
  <si>
    <t>民間事業者による屋外広告掲出用施設の設置（広告収入によるエリアマネジメントの検討）、既存広告物の撤去・集合化（景観の向上）を実施。</t>
    <phoneticPr fontId="3"/>
  </si>
  <si>
    <t>富山市中心市街地活性化協議会</t>
    <rPh sb="0" eb="3">
      <t>トヤマシ</t>
    </rPh>
    <rPh sb="3" eb="5">
      <t>チュウシン</t>
    </rPh>
    <rPh sb="5" eb="8">
      <t>シガイチ</t>
    </rPh>
    <rPh sb="8" eb="11">
      <t>カッセイカ</t>
    </rPh>
    <rPh sb="11" eb="14">
      <t>キョウギカイ</t>
    </rPh>
    <phoneticPr fontId="3"/>
  </si>
  <si>
    <t>再開発事業が進められている中心商業地区において、エリアマネジメント研究会の立ち上げ、まちの問題点等の確認、解決に向けての方策検討。</t>
    <phoneticPr fontId="3"/>
  </si>
  <si>
    <t>関内イノベーションイニシアティブ(株)</t>
    <phoneticPr fontId="3"/>
  </si>
  <si>
    <t>起業家等間のネットワーク形成を進め、H22年度に設置されたビジネスインキュベート拠点の交流スペース等を活用した起業家等間、まちづくり団体との交流を促進するイベントの開催など、起業家等のまちづくり活動への参画を促す。</t>
    <phoneticPr fontId="3"/>
  </si>
  <si>
    <t>福知山市中心市街地活性化協議会</t>
    <rPh sb="0" eb="4">
      <t>フクチヤマシ</t>
    </rPh>
    <rPh sb="4" eb="6">
      <t>チュウシン</t>
    </rPh>
    <rPh sb="6" eb="9">
      <t>シガイチ</t>
    </rPh>
    <rPh sb="9" eb="12">
      <t>カッセイカ</t>
    </rPh>
    <rPh sb="12" eb="15">
      <t>キョウギカイ</t>
    </rPh>
    <phoneticPr fontId="3"/>
  </si>
  <si>
    <t>市民参加型コミュニティーガーデン組織体制整備、城下町15町の我がまちデザインの検討、「まちなか回遊戦略」の仕組みづくりと旧町・市周辺地域との連携強化による宿泊型観光の立案、まちなか居住を促進するための課題整理と重点支援策の検討等。</t>
    <phoneticPr fontId="3"/>
  </si>
  <si>
    <t>　　　　　　　　　　　　　平成２４年行政事業レビューシート　　　　　　(国土交通省)</t>
    <rPh sb="13" eb="15">
      <t>ヘイセイ</t>
    </rPh>
    <rPh sb="17" eb="18">
      <t>ネン</t>
    </rPh>
    <rPh sb="18" eb="20">
      <t>ギョウセイ</t>
    </rPh>
    <rPh sb="20" eb="22">
      <t>ジギョウ</t>
    </rPh>
    <rPh sb="36" eb="38">
      <t>コクド</t>
    </rPh>
    <rPh sb="38" eb="40">
      <t>コウツウ</t>
    </rPh>
    <rPh sb="40" eb="41">
      <t>ショウ</t>
    </rPh>
    <phoneticPr fontId="3"/>
  </si>
  <si>
    <t>社会資本整備分野における環境対策の推進</t>
    <rPh sb="0" eb="4">
      <t>シャカイシホン</t>
    </rPh>
    <rPh sb="4" eb="6">
      <t>セイビ</t>
    </rPh>
    <rPh sb="6" eb="8">
      <t>ブンヤ</t>
    </rPh>
    <rPh sb="12" eb="14">
      <t>カンキョウ</t>
    </rPh>
    <rPh sb="14" eb="16">
      <t>タイサク</t>
    </rPh>
    <rPh sb="17" eb="19">
      <t>スイシン</t>
    </rPh>
    <phoneticPr fontId="3"/>
  </si>
  <si>
    <t>国土交通省総合政策局</t>
    <rPh sb="0" eb="2">
      <t>コクド</t>
    </rPh>
    <rPh sb="2" eb="5">
      <t>コウツウショウ</t>
    </rPh>
    <rPh sb="5" eb="7">
      <t>ソウゴウ</t>
    </rPh>
    <rPh sb="7" eb="10">
      <t>セイサクキョク</t>
    </rPh>
    <phoneticPr fontId="3"/>
  </si>
  <si>
    <t>平成１４年度～</t>
    <rPh sb="0" eb="2">
      <t>ヘイセイ</t>
    </rPh>
    <rPh sb="4" eb="6">
      <t>ネンド</t>
    </rPh>
    <phoneticPr fontId="3"/>
  </si>
  <si>
    <t>環境政策課</t>
    <rPh sb="0" eb="5">
      <t>カ</t>
    </rPh>
    <phoneticPr fontId="3"/>
  </si>
  <si>
    <t>課長
山本　博之</t>
    <rPh sb="0" eb="2">
      <t>カチョウ</t>
    </rPh>
    <rPh sb="3" eb="5">
      <t>ヤマモト</t>
    </rPh>
    <rPh sb="6" eb="8">
      <t>ヒロユキ</t>
    </rPh>
    <phoneticPr fontId="3"/>
  </si>
  <si>
    <t>9　地球温暖化防止等の環境の保全を行う</t>
    <rPh sb="2" eb="4">
      <t>チキュウ</t>
    </rPh>
    <rPh sb="4" eb="7">
      <t>オンダンカ</t>
    </rPh>
    <rPh sb="7" eb="9">
      <t>ボウシ</t>
    </rPh>
    <rPh sb="9" eb="10">
      <t>トウ</t>
    </rPh>
    <rPh sb="11" eb="13">
      <t>カンキョウ</t>
    </rPh>
    <rPh sb="14" eb="16">
      <t>ホゼン</t>
    </rPh>
    <rPh sb="17" eb="18">
      <t>オコナ</t>
    </rPh>
    <phoneticPr fontId="3"/>
  </si>
  <si>
    <t>－</t>
    <phoneticPr fontId="3"/>
  </si>
  <si>
    <t>関係する計画、通知等</t>
    <phoneticPr fontId="3"/>
  </si>
  <si>
    <t>地球温暖化問題等の人類の生存基盤に多大な影響を及ぼす地球環境問題は、各国が早急に取り組むべき課題とされており、国土交通省としても、地球環境への負荷の少ない持続的発展が可能な社会の構築等を図るため、国土交通省環境行動計画の実現に資する社会資本分野における環境対策を推進するもの。</t>
    <phoneticPr fontId="3"/>
  </si>
  <si>
    <t>　上記目的を達成するため、①生物多様性条約第１０回締約国会議（ＣＯＰ１０）で採択された「愛知目標」や生物多様性保全活動促進法に対応し、社会資本整備分野における取組の調査を行い、その普及のためのパンフレット作成やセミナーを実施するとともに、生物多様性保全の取組を社会資本整備関係者間で普及する仕組みを構築する(平成23年度～平成25年度（予定）)②住宅・建設関連産業等におけるカーボン・オフセットに関して、調査・整理・分析し、住宅・建設関連事業者等に情報提供する(平成23年度)。③低炭素・循環型の新しい社会システムを構築するための調査を行う(平成24年度)。④国土交通省関連の再生可能エネルギー施策について、海外の事例や関係業界からの要望に基づきながら、規制・制度改革や優遇措置を導入した場合の地球温暖化対策としての効果を検証する(平成24年度～平成26年度（予定）)。</t>
    <rPh sb="110" eb="112">
      <t>ジッシ</t>
    </rPh>
    <rPh sb="240" eb="243">
      <t>テイタンソ</t>
    </rPh>
    <rPh sb="244" eb="247">
      <t>ジュンカンガタ</t>
    </rPh>
    <rPh sb="248" eb="249">
      <t>アタラ</t>
    </rPh>
    <rPh sb="251" eb="253">
      <t>シャカイ</t>
    </rPh>
    <rPh sb="258" eb="260">
      <t>コウチク</t>
    </rPh>
    <rPh sb="265" eb="267">
      <t>チョウサ</t>
    </rPh>
    <rPh sb="268" eb="269">
      <t>オコナ</t>
    </rPh>
    <rPh sb="280" eb="282">
      <t>コクド</t>
    </rPh>
    <rPh sb="282" eb="285">
      <t>コウツウショウ</t>
    </rPh>
    <rPh sb="285" eb="287">
      <t>カンレン</t>
    </rPh>
    <rPh sb="288" eb="290">
      <t>サイセイ</t>
    </rPh>
    <rPh sb="290" eb="292">
      <t>カノウ</t>
    </rPh>
    <rPh sb="297" eb="299">
      <t>セサク</t>
    </rPh>
    <rPh sb="304" eb="306">
      <t>カイガイ</t>
    </rPh>
    <rPh sb="307" eb="309">
      <t>ジレイ</t>
    </rPh>
    <rPh sb="310" eb="312">
      <t>カンケイ</t>
    </rPh>
    <rPh sb="312" eb="314">
      <t>ギョウカイ</t>
    </rPh>
    <rPh sb="317" eb="319">
      <t>ヨウボウ</t>
    </rPh>
    <rPh sb="320" eb="321">
      <t>モト</t>
    </rPh>
    <rPh sb="327" eb="329">
      <t>キセイ</t>
    </rPh>
    <rPh sb="330" eb="332">
      <t>セイド</t>
    </rPh>
    <rPh sb="332" eb="334">
      <t>カイカク</t>
    </rPh>
    <rPh sb="335" eb="337">
      <t>ユウグウ</t>
    </rPh>
    <rPh sb="337" eb="339">
      <t>ソチ</t>
    </rPh>
    <rPh sb="340" eb="342">
      <t>ドウニュウ</t>
    </rPh>
    <rPh sb="344" eb="346">
      <t>バアイ</t>
    </rPh>
    <rPh sb="347" eb="349">
      <t>チキュウ</t>
    </rPh>
    <rPh sb="349" eb="352">
      <t>オンダンカ</t>
    </rPh>
    <rPh sb="352" eb="354">
      <t>タイサク</t>
    </rPh>
    <rPh sb="358" eb="360">
      <t>コウカ</t>
    </rPh>
    <rPh sb="361" eb="363">
      <t>ケンショウ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</si>
  <si>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</si>
  <si>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rPr>
        <sz val="11"/>
        <rFont val="ＭＳ Ｐゴシック"/>
        <family val="3"/>
        <charset val="128"/>
      </rPr>
      <t>21年度</t>
    </r>
    <rPh sb="2" eb="4">
      <t>ネンド</t>
    </rPh>
    <phoneticPr fontId="3"/>
  </si>
  <si>
    <r>
      <rPr>
        <sz val="11"/>
        <rFont val="ＭＳ Ｐゴシック"/>
        <family val="3"/>
        <charset val="128"/>
      </rPr>
      <t>22年度</t>
    </r>
    <rPh sb="2" eb="4">
      <t>ネンド</t>
    </rPh>
    <phoneticPr fontId="3"/>
  </si>
  <si>
    <r>
      <rPr>
        <sz val="11"/>
        <rFont val="ＭＳ Ｐゴシック"/>
        <family val="3"/>
        <charset val="128"/>
      </rPr>
      <t>23年度</t>
    </r>
    <rPh sb="2" eb="4">
      <t>ネンド</t>
    </rPh>
    <phoneticPr fontId="3"/>
  </si>
  <si>
    <r>
      <rPr>
        <sz val="11"/>
        <rFont val="ＭＳ Ｐゴシック"/>
        <family val="3"/>
        <charset val="128"/>
      </rPr>
      <t>24年度</t>
    </r>
    <rPh sb="2" eb="4">
      <t>ネンド</t>
    </rPh>
    <phoneticPr fontId="3"/>
  </si>
  <si>
    <r>
      <rPr>
        <sz val="11"/>
        <rFont val="ＭＳ Ｐゴシック"/>
        <family val="3"/>
        <charset val="128"/>
      </rPr>
      <t>25年度要求</t>
    </r>
    <rPh sb="2" eb="4">
      <t>ネンド</t>
    </rPh>
    <rPh sb="4" eb="6">
      <t>ヨウキュウ</t>
    </rPh>
    <phoneticPr fontId="3"/>
  </si>
  <si>
    <t>環境ポータルサイトへのアクセス件数</t>
    <phoneticPr fontId="3"/>
  </si>
  <si>
    <t>件/月</t>
    <rPh sb="0" eb="1">
      <t>ケン</t>
    </rPh>
    <rPh sb="2" eb="3">
      <t>ツキ</t>
    </rPh>
    <phoneticPr fontId="3"/>
  </si>
  <si>
    <t>約2,647</t>
    <rPh sb="0" eb="1">
      <t>ヤク</t>
    </rPh>
    <phoneticPr fontId="3"/>
  </si>
  <si>
    <t>約3,425</t>
    <rPh sb="0" eb="1">
      <t>ヤク</t>
    </rPh>
    <phoneticPr fontId="3"/>
  </si>
  <si>
    <t>約3,266</t>
    <rPh sb="0" eb="1">
      <t>ヤク</t>
    </rPh>
    <phoneticPr fontId="3"/>
  </si>
  <si>
    <t>％</t>
    <phoneticPr fontId="3"/>
  </si>
  <si>
    <t>本施策は、社会資本分野における環境対策の推進にあたり、普及啓発等を図るものであり活動指標及び活動実績を定めて実施するというものではない。</t>
    <rPh sb="0" eb="1">
      <t>ホン</t>
    </rPh>
    <rPh sb="1" eb="3">
      <t>セサク</t>
    </rPh>
    <rPh sb="5" eb="7">
      <t>シャカイ</t>
    </rPh>
    <rPh sb="7" eb="9">
      <t>シホン</t>
    </rPh>
    <rPh sb="9" eb="11">
      <t>ブンヤ</t>
    </rPh>
    <rPh sb="15" eb="17">
      <t>カンキョウ</t>
    </rPh>
    <rPh sb="17" eb="19">
      <t>タイサク</t>
    </rPh>
    <rPh sb="20" eb="22">
      <t>スイシン</t>
    </rPh>
    <rPh sb="27" eb="29">
      <t>フキュウ</t>
    </rPh>
    <rPh sb="29" eb="31">
      <t>ケイハツ</t>
    </rPh>
    <rPh sb="31" eb="32">
      <t>トウ</t>
    </rPh>
    <rPh sb="33" eb="34">
      <t>ハカ</t>
    </rPh>
    <phoneticPr fontId="3"/>
  </si>
  <si>
    <t>―</t>
    <phoneticPr fontId="3"/>
  </si>
  <si>
    <t>(                   )</t>
    <phoneticPr fontId="3"/>
  </si>
  <si>
    <t>(                )</t>
    <phoneticPr fontId="3"/>
  </si>
  <si>
    <t>　　　　　　　　　　　（円／　　　　　　　　）　　　　　　</t>
    <rPh sb="12" eb="13">
      <t>エン</t>
    </rPh>
    <phoneticPr fontId="3"/>
  </si>
  <si>
    <t>0.2百万円</t>
    <rPh sb="3" eb="5">
      <t>ヒャクマン</t>
    </rPh>
    <rPh sb="5" eb="6">
      <t>エン</t>
    </rPh>
    <phoneticPr fontId="3"/>
  </si>
  <si>
    <t>低炭素化に関する事業を集中的かつ効率的に実施するために一本化して要求することによる減額</t>
    <rPh sb="32" eb="34">
      <t>ヨウキュウ</t>
    </rPh>
    <rPh sb="41" eb="42">
      <t>ゲン</t>
    </rPh>
    <rPh sb="42" eb="43">
      <t>ガク</t>
    </rPh>
    <phoneticPr fontId="3"/>
  </si>
  <si>
    <t>1.4百万円</t>
    <rPh sb="3" eb="5">
      <t>ヒャクマン</t>
    </rPh>
    <rPh sb="5" eb="6">
      <t>エン</t>
    </rPh>
    <phoneticPr fontId="3"/>
  </si>
  <si>
    <t>1.2百万円</t>
    <rPh sb="3" eb="5">
      <t>ヒャクマン</t>
    </rPh>
    <rPh sb="5" eb="6">
      <t>エン</t>
    </rPh>
    <phoneticPr fontId="3"/>
  </si>
  <si>
    <t>0.6百万円</t>
    <rPh sb="3" eb="5">
      <t>ヒャクマン</t>
    </rPh>
    <rPh sb="5" eb="6">
      <t>エン</t>
    </rPh>
    <phoneticPr fontId="3"/>
  </si>
  <si>
    <t>0.1百万円</t>
    <rPh sb="3" eb="5">
      <t>ヒャクマン</t>
    </rPh>
    <rPh sb="5" eb="6">
      <t>エン</t>
    </rPh>
    <phoneticPr fontId="3"/>
  </si>
  <si>
    <t>89.3百万円</t>
    <rPh sb="4" eb="6">
      <t>ヒャクマン</t>
    </rPh>
    <rPh sb="6" eb="7">
      <t>エン</t>
    </rPh>
    <phoneticPr fontId="3"/>
  </si>
  <si>
    <t>75.6百万円</t>
    <rPh sb="4" eb="6">
      <t>ヒャクマン</t>
    </rPh>
    <rPh sb="6" eb="7">
      <t>エン</t>
    </rPh>
    <phoneticPr fontId="3"/>
  </si>
  <si>
    <t>91.7百万円</t>
    <rPh sb="4" eb="6">
      <t>ヒャクマン</t>
    </rPh>
    <rPh sb="6" eb="7">
      <t>エン</t>
    </rPh>
    <phoneticPr fontId="3"/>
  </si>
  <si>
    <t>77.0百万円</t>
    <rPh sb="4" eb="6">
      <t>ヒャクマン</t>
    </rPh>
    <rPh sb="6" eb="7">
      <t>エン</t>
    </rPh>
    <phoneticPr fontId="3"/>
  </si>
  <si>
    <t>○</t>
    <phoneticPr fontId="3"/>
  </si>
  <si>
    <t>地球温暖化問題等の人類の生存基盤に多大な影響を及ぼす地球環境問題は、各国が早急に取り組むべき課題であり、政府として取り組む必要がある。</t>
    <rPh sb="52" eb="54">
      <t>セイフ</t>
    </rPh>
    <rPh sb="57" eb="58">
      <t>ト</t>
    </rPh>
    <rPh sb="59" eb="60">
      <t>ク</t>
    </rPh>
    <rPh sb="61" eb="63">
      <t>ヒツヨウ</t>
    </rPh>
    <phoneticPr fontId="3"/>
  </si>
  <si>
    <r>
      <t>国が実施すべき事業であるか。地方自治体、民間等に委ねるべき事業</t>
    </r>
    <r>
      <rPr>
        <sz val="11"/>
        <rFont val="ＭＳ Ｐゴシック"/>
        <family val="3"/>
        <charset val="128"/>
      </rPr>
      <t>となっていないか。</t>
    </r>
    <rPh sb="14" eb="16">
      <t>チホウ</t>
    </rPh>
    <rPh sb="16" eb="19">
      <t>ジチタイ</t>
    </rPh>
    <rPh sb="20" eb="22">
      <t>ミンカン</t>
    </rPh>
    <rPh sb="22" eb="23">
      <t>トウ</t>
    </rPh>
    <rPh sb="24" eb="25">
      <t>ユダ</t>
    </rPh>
    <rPh sb="29" eb="31">
      <t>ジギョウ</t>
    </rPh>
    <phoneticPr fontId="3"/>
  </si>
  <si>
    <t>不用率が大きい場合は、その理由を把握しているか。</t>
    <phoneticPr fontId="3"/>
  </si>
  <si>
    <t>業務は、企画競争により実施しており、競争性のある契約方法により適切に執行している。また、業務の発注にあたっては、事業内容を精査した上で行っている。</t>
    <rPh sb="0" eb="2">
      <t>ギョウム</t>
    </rPh>
    <rPh sb="4" eb="6">
      <t>キカク</t>
    </rPh>
    <rPh sb="6" eb="8">
      <t>キョウソウ</t>
    </rPh>
    <rPh sb="11" eb="13">
      <t>ジッシ</t>
    </rPh>
    <rPh sb="18" eb="21">
      <t>キョウソウセイ</t>
    </rPh>
    <rPh sb="24" eb="26">
      <t>ケイヤク</t>
    </rPh>
    <rPh sb="26" eb="28">
      <t>ホウホウ</t>
    </rPh>
    <rPh sb="31" eb="33">
      <t>テキセツ</t>
    </rPh>
    <rPh sb="34" eb="36">
      <t>シッコウ</t>
    </rPh>
    <rPh sb="44" eb="46">
      <t>ギョウム</t>
    </rPh>
    <rPh sb="47" eb="49">
      <t>ハッチュウ</t>
    </rPh>
    <rPh sb="56" eb="58">
      <t>ジギョウ</t>
    </rPh>
    <rPh sb="58" eb="60">
      <t>ナイヨウ</t>
    </rPh>
    <rPh sb="61" eb="63">
      <t>セイサ</t>
    </rPh>
    <rPh sb="65" eb="66">
      <t>ウエ</t>
    </rPh>
    <rPh sb="67" eb="68">
      <t>オコナ</t>
    </rPh>
    <phoneticPr fontId="3"/>
  </si>
  <si>
    <t>単位あたりコストの削減に努めているか。その水準は妥当か。</t>
    <phoneticPr fontId="3"/>
  </si>
  <si>
    <t>業務は、企画競争により実施しており、競争性のある契約方法により適切に執行している。また、業務の成果については、業務内容に見合ったものであることを確認している。</t>
    <rPh sb="47" eb="49">
      <t>セイカ</t>
    </rPh>
    <rPh sb="55" eb="57">
      <t>ギョウム</t>
    </rPh>
    <rPh sb="57" eb="59">
      <t>ナイヨウ</t>
    </rPh>
    <rPh sb="60" eb="62">
      <t>ミア</t>
    </rPh>
    <rPh sb="72" eb="74">
      <t>カクニン</t>
    </rPh>
    <phoneticPr fontId="3"/>
  </si>
  <si>
    <t>活動実績は見込みに見合ったものであるか。</t>
    <phoneticPr fontId="3"/>
  </si>
  <si>
    <t>地球温暖化問題等の人類の生存基盤に多大な影響を及ぼす地球環境問題は、各国が早急に取り組むべき課題とされており、国土交通省としても、地球環境への負荷の少ない持続的発展が可能な社会の構築等を図るため、社会資本分野における環境対策を推進していく必要がある。</t>
    <rPh sb="119" eb="121">
      <t>ヒツヨウ</t>
    </rPh>
    <phoneticPr fontId="3"/>
  </si>
  <si>
    <t>抜本的改善</t>
    <phoneticPr fontId="3"/>
  </si>
  <si>
    <t>国が行うべき事業範囲を明確にする必要がある。又、事業内容の重点化を図るとともに事業効果の検証を十分に行うべき。</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</si>
  <si>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</si>
  <si>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A.（株）森里川海生業研究所</t>
    <phoneticPr fontId="3"/>
  </si>
  <si>
    <t>E.</t>
    <phoneticPr fontId="3"/>
  </si>
  <si>
    <t>雑役務費</t>
    <rPh sb="0" eb="1">
      <t>ザツ</t>
    </rPh>
    <rPh sb="1" eb="3">
      <t>エキム</t>
    </rPh>
    <rPh sb="3" eb="4">
      <t>ヒ</t>
    </rPh>
    <phoneticPr fontId="3"/>
  </si>
  <si>
    <t>国土交通分野における生物多様性保全の取組普及関連業務</t>
    <rPh sb="24" eb="26">
      <t>ギョウム</t>
    </rPh>
    <phoneticPr fontId="3"/>
  </si>
  <si>
    <t>B.（株）リサイクルワン</t>
    <phoneticPr fontId="3"/>
  </si>
  <si>
    <t>F.</t>
    <phoneticPr fontId="3"/>
  </si>
  <si>
    <t>建設業・不動産業におけるカーボン・オフセットの取組の調査検討業務</t>
    <rPh sb="30" eb="32">
      <t>ギョウム</t>
    </rPh>
    <phoneticPr fontId="3"/>
  </si>
  <si>
    <t>C.</t>
    <phoneticPr fontId="3"/>
  </si>
  <si>
    <t>G.</t>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</si>
  <si>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</si>
  <si>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</si>
  <si>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</si>
  <si>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</si>
  <si>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</si>
  <si>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</si>
  <si>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</si>
  <si>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（株）森里川海生業研究所</t>
    <phoneticPr fontId="3"/>
  </si>
  <si>
    <t>国土交通分野における生物多様性保全の取組普及関連業務</t>
    <phoneticPr fontId="3"/>
  </si>
  <si>
    <t>企画競争</t>
    <rPh sb="0" eb="2">
      <t>キカク</t>
    </rPh>
    <rPh sb="2" eb="4">
      <t>キョウソウ</t>
    </rPh>
    <phoneticPr fontId="3"/>
  </si>
  <si>
    <t>/</t>
    <phoneticPr fontId="3"/>
  </si>
  <si>
    <t>B.</t>
    <phoneticPr fontId="3"/>
  </si>
  <si>
    <t>（株）リサイクルワン</t>
    <phoneticPr fontId="3"/>
  </si>
  <si>
    <t>建設業・不動産業におけるカーボン・オフセットの取組の調査検討業務</t>
    <phoneticPr fontId="3"/>
  </si>
  <si>
    <t>　　　　　　　　　　　　　平成２４年行政事業レビューシート　　　　( 国土交通省)</t>
    <rPh sb="13" eb="15">
      <t>ヘイセイ</t>
    </rPh>
    <rPh sb="17" eb="18">
      <t>ネン</t>
    </rPh>
    <rPh sb="18" eb="20">
      <t>ギョウセイ</t>
    </rPh>
    <rPh sb="20" eb="22">
      <t>ジギョウ</t>
    </rPh>
    <rPh sb="35" eb="40">
      <t>コクドコウツウショウ</t>
    </rPh>
    <phoneticPr fontId="3"/>
  </si>
  <si>
    <t>建設分野における国際展開の推進</t>
    <phoneticPr fontId="3"/>
  </si>
  <si>
    <t>担当部局庁</t>
    <phoneticPr fontId="3"/>
  </si>
  <si>
    <t>総合政策局、土地・建設産業局</t>
    <phoneticPr fontId="3"/>
  </si>
  <si>
    <t>Ｈ１９～</t>
    <phoneticPr fontId="3"/>
  </si>
  <si>
    <t>国際政策課/海外プロジェクト推進課
/建設業課（国際建設振興室）</t>
    <phoneticPr fontId="3"/>
  </si>
  <si>
    <t>官房参事官　中島正人</t>
    <rPh sb="0" eb="2">
      <t>カンボウ</t>
    </rPh>
    <rPh sb="2" eb="5">
      <t>サンジカン</t>
    </rPh>
    <rPh sb="6" eb="8">
      <t>ナカシマ</t>
    </rPh>
    <rPh sb="8" eb="10">
      <t>マサト</t>
    </rPh>
    <phoneticPr fontId="3"/>
  </si>
  <si>
    <t>35　建設市場の整備を推進する</t>
    <phoneticPr fontId="3"/>
  </si>
  <si>
    <t>-</t>
    <phoneticPr fontId="3"/>
  </si>
  <si>
    <t>新成長戦略（平成22年6月18日閣議決定）、国土交通省成長戦略会議報告（平成22年5月17日公表）、建設産業戦略会議（平成23年6月23日報告）、日本再生のための戦略について（平成23年8月5日閣議決定）</t>
    <rPh sb="50" eb="52">
      <t>ケンセツ</t>
    </rPh>
    <rPh sb="52" eb="54">
      <t>サンギョウ</t>
    </rPh>
    <rPh sb="54" eb="56">
      <t>センリャク</t>
    </rPh>
    <rPh sb="56" eb="58">
      <t>カイギ</t>
    </rPh>
    <rPh sb="59" eb="61">
      <t>ヘイセイ</t>
    </rPh>
    <rPh sb="63" eb="64">
      <t>ネン</t>
    </rPh>
    <rPh sb="65" eb="66">
      <t>ガツ</t>
    </rPh>
    <rPh sb="68" eb="69">
      <t>ニチ</t>
    </rPh>
    <rPh sb="69" eb="71">
      <t>ホウコク</t>
    </rPh>
    <rPh sb="73" eb="75">
      <t>ニホン</t>
    </rPh>
    <rPh sb="75" eb="77">
      <t>サイセイ</t>
    </rPh>
    <rPh sb="81" eb="83">
      <t>センリャク</t>
    </rPh>
    <rPh sb="88" eb="90">
      <t>ヘイセイ</t>
    </rPh>
    <rPh sb="92" eb="93">
      <t>ネン</t>
    </rPh>
    <rPh sb="94" eb="95">
      <t>ガツ</t>
    </rPh>
    <rPh sb="96" eb="97">
      <t>ニチ</t>
    </rPh>
    <rPh sb="97" eb="99">
      <t>カクギ</t>
    </rPh>
    <rPh sb="99" eb="101">
      <t>ケッテイ</t>
    </rPh>
    <phoneticPr fontId="3"/>
  </si>
  <si>
    <t>　国内建設投資が減少する一方、アジアをはじめとする世界の建設市場では、膨大なインフラ需要が存在している。このため、我が国建設産業の国際競争力の強化を図り、我が国の成長活力を牽引するため、建設分野における優れた技術・ノウハウを活かした国際展開の推進を図る。</t>
    <phoneticPr fontId="3"/>
  </si>
  <si>
    <t>　官民連携によるインフラ整備プロジェクトを推進し、また我が国建設産業の国際競争力の強化を図るため、官民が広く参加する海外PPP協議会を開催し、要人招へいやセミナーを実施するほか、具体的な案件受注を目的とした案件形成、コンソーシアム形成の支援、建設交流会議の開催、海外進出への意欲と能力のある地方・中小建設企業の海外展開に対する支援、国際建設プロジェクトで活躍できる人材の確保育成に対する支援など、建設分野における優れた技術・ノウハウを活かした国際展開を推進するための取組みを行っている。</t>
    <phoneticPr fontId="3"/>
  </si>
  <si>
    <r>
      <rPr>
        <sz val="11"/>
        <rFont val="ＭＳ Ｐゴシック"/>
        <family val="3"/>
        <charset val="128"/>
      </rPr>
      <t>21年度</t>
    </r>
    <rPh sb="2" eb="4">
      <t>ネンド</t>
    </rPh>
    <phoneticPr fontId="3"/>
  </si>
  <si>
    <t>－</t>
    <phoneticPr fontId="3"/>
  </si>
  <si>
    <t>我が国主要建設企業（海外建設協会会員企業）による海外建設工事受注高の合計額。
（目標は平成22年～26年の受注実績累計５兆円）</t>
    <phoneticPr fontId="3"/>
  </si>
  <si>
    <t>億円</t>
    <rPh sb="0" eb="2">
      <t>オクエン</t>
    </rPh>
    <phoneticPr fontId="3"/>
  </si>
  <si>
    <t>累計5兆円</t>
    <rPh sb="0" eb="2">
      <t>ルイケイ</t>
    </rPh>
    <rPh sb="3" eb="5">
      <t>チョウエン</t>
    </rPh>
    <phoneticPr fontId="3"/>
  </si>
  <si>
    <t>建設分野における国際展開を推進するために行ったセミナー等の業務発注件数</t>
    <phoneticPr fontId="3"/>
  </si>
  <si>
    <t>―</t>
    <phoneticPr fontId="3"/>
  </si>
  <si>
    <t>(　　 12　 　)</t>
    <phoneticPr fontId="3"/>
  </si>
  <si>
    <t>(　　 20　 　)</t>
    <phoneticPr fontId="3"/>
  </si>
  <si>
    <t>(                )</t>
    <phoneticPr fontId="3"/>
  </si>
  <si>
    <t>　　　　　　　　　　　8,397（千円／件）　　　　　　</t>
    <rPh sb="17" eb="18">
      <t>セン</t>
    </rPh>
    <rPh sb="18" eb="19">
      <t>エン</t>
    </rPh>
    <rPh sb="20" eb="21">
      <t>ケン</t>
    </rPh>
    <phoneticPr fontId="3"/>
  </si>
  <si>
    <t>２１～２３年度の執行額と活動実績件数から算出
４６１，８３３千円（執行額）／５５件（件数）</t>
    <rPh sb="5" eb="7">
      <t>ネンド</t>
    </rPh>
    <rPh sb="8" eb="10">
      <t>シッコウ</t>
    </rPh>
    <rPh sb="10" eb="11">
      <t>ガク</t>
    </rPh>
    <rPh sb="12" eb="14">
      <t>カツドウ</t>
    </rPh>
    <rPh sb="14" eb="16">
      <t>ジッセキ</t>
    </rPh>
    <rPh sb="16" eb="18">
      <t>ケンスウ</t>
    </rPh>
    <rPh sb="20" eb="22">
      <t>サンシュツ</t>
    </rPh>
    <rPh sb="30" eb="32">
      <t>センエン</t>
    </rPh>
    <rPh sb="33" eb="35">
      <t>シッコウ</t>
    </rPh>
    <rPh sb="35" eb="36">
      <t>ガク</t>
    </rPh>
    <rPh sb="40" eb="41">
      <t>ケン</t>
    </rPh>
    <rPh sb="42" eb="44">
      <t>ケンスウ</t>
    </rPh>
    <phoneticPr fontId="3"/>
  </si>
  <si>
    <r>
      <rPr>
        <sz val="11"/>
        <rFont val="ＭＳ Ｐゴシック"/>
        <family val="3"/>
        <charset val="128"/>
      </rPr>
      <t>25年度要求</t>
    </r>
    <rPh sb="2" eb="4">
      <t>ネンド</t>
    </rPh>
    <rPh sb="4" eb="6">
      <t>ヨウキュウ</t>
    </rPh>
    <phoneticPr fontId="3"/>
  </si>
  <si>
    <t>0百万円</t>
    <rPh sb="1" eb="3">
      <t>ヒャクマン</t>
    </rPh>
    <rPh sb="3" eb="4">
      <t>エン</t>
    </rPh>
    <phoneticPr fontId="3"/>
  </si>
  <si>
    <t>建設市場整備推進調査費</t>
    <rPh sb="0" eb="2">
      <t>ケンセツ</t>
    </rPh>
    <rPh sb="2" eb="4">
      <t>シジョウ</t>
    </rPh>
    <rPh sb="4" eb="6">
      <t>セイビ</t>
    </rPh>
    <rPh sb="6" eb="8">
      <t>スイシン</t>
    </rPh>
    <rPh sb="8" eb="11">
      <t>チョウサヒ</t>
    </rPh>
    <phoneticPr fontId="3"/>
  </si>
  <si>
    <t>13百万円</t>
    <rPh sb="2" eb="3">
      <t>ヒャク</t>
    </rPh>
    <rPh sb="4" eb="5">
      <t>エン</t>
    </rPh>
    <phoneticPr fontId="3"/>
  </si>
  <si>
    <t>・建設分野における国際展開の推進は、新成長戦略に基づく最重要課題の一つであり、国の役割であるトップセールス等について実施している。</t>
    <rPh sb="1" eb="3">
      <t>ケンセツ</t>
    </rPh>
    <rPh sb="3" eb="5">
      <t>ブンヤ</t>
    </rPh>
    <rPh sb="9" eb="11">
      <t>コクサイ</t>
    </rPh>
    <rPh sb="11" eb="13">
      <t>テンカイ</t>
    </rPh>
    <rPh sb="14" eb="16">
      <t>スイシン</t>
    </rPh>
    <rPh sb="27" eb="30">
      <t>サイジュウヨウ</t>
    </rPh>
    <rPh sb="30" eb="32">
      <t>カダイ</t>
    </rPh>
    <rPh sb="33" eb="34">
      <t>ヒト</t>
    </rPh>
    <rPh sb="39" eb="40">
      <t>クニ</t>
    </rPh>
    <rPh sb="41" eb="43">
      <t>ヤクワリ</t>
    </rPh>
    <rPh sb="53" eb="54">
      <t>トウ</t>
    </rPh>
    <rPh sb="58" eb="60">
      <t>ジッシ</t>
    </rPh>
    <phoneticPr fontId="3"/>
  </si>
  <si>
    <t>-</t>
    <phoneticPr fontId="3"/>
  </si>
  <si>
    <t>不用率が大きい場合は、その理由を把握しているか。</t>
    <phoneticPr fontId="3"/>
  </si>
  <si>
    <t>○</t>
    <phoneticPr fontId="3"/>
  </si>
  <si>
    <t xml:space="preserve">・採択先は一般競争入札または企画競争によるものであり、競争性は確保されている。
・支出、費目・使途については、契約締結段階で真に必要なもののみを計上しコスト削減に努めた。
</t>
    <rPh sb="1" eb="3">
      <t>サイタク</t>
    </rPh>
    <rPh sb="3" eb="4">
      <t>サキ</t>
    </rPh>
    <rPh sb="5" eb="7">
      <t>イッパン</t>
    </rPh>
    <rPh sb="7" eb="9">
      <t>キョウソウ</t>
    </rPh>
    <rPh sb="9" eb="11">
      <t>ニュウサツ</t>
    </rPh>
    <rPh sb="14" eb="16">
      <t>キカク</t>
    </rPh>
    <rPh sb="16" eb="18">
      <t>キョウソウ</t>
    </rPh>
    <rPh sb="27" eb="30">
      <t>キョウソウセイ</t>
    </rPh>
    <rPh sb="31" eb="33">
      <t>カクホ</t>
    </rPh>
    <rPh sb="41" eb="43">
      <t>シシュツ</t>
    </rPh>
    <rPh sb="44" eb="46">
      <t>ヒモク</t>
    </rPh>
    <rPh sb="47" eb="49">
      <t>シト</t>
    </rPh>
    <rPh sb="55" eb="57">
      <t>ケイヤク</t>
    </rPh>
    <rPh sb="57" eb="59">
      <t>テイケツ</t>
    </rPh>
    <rPh sb="59" eb="61">
      <t>ダンカイ</t>
    </rPh>
    <rPh sb="62" eb="63">
      <t>シン</t>
    </rPh>
    <rPh sb="64" eb="66">
      <t>ヒツヨウ</t>
    </rPh>
    <rPh sb="72" eb="74">
      <t>ケイジョウ</t>
    </rPh>
    <rPh sb="78" eb="80">
      <t>サクゲン</t>
    </rPh>
    <rPh sb="81" eb="82">
      <t>ツト</t>
    </rPh>
    <phoneticPr fontId="3"/>
  </si>
  <si>
    <t>○</t>
    <phoneticPr fontId="3"/>
  </si>
  <si>
    <t>単位あたりコストの削減に努めているか。その水準は妥当か。</t>
    <phoneticPr fontId="3"/>
  </si>
  <si>
    <t>○</t>
    <phoneticPr fontId="3"/>
  </si>
  <si>
    <t>・トップセールスと案件形成支援を組み合わせる等、施策相互の連携を高める等により、効果的な実施に努めている。
・受注に向けて、次のステップに進んでいる等、着実に前進している。
・事業の成果を十分に踏まえ、相手国政府等に対する次のアプローチを行っており、成果物は十分に活用されている。</t>
    <rPh sb="9" eb="11">
      <t>アンケン</t>
    </rPh>
    <rPh sb="11" eb="13">
      <t>ケイセイ</t>
    </rPh>
    <rPh sb="13" eb="15">
      <t>シエン</t>
    </rPh>
    <rPh sb="16" eb="17">
      <t>ク</t>
    </rPh>
    <rPh sb="18" eb="19">
      <t>ア</t>
    </rPh>
    <rPh sb="22" eb="23">
      <t>トウ</t>
    </rPh>
    <rPh sb="24" eb="26">
      <t>セサク</t>
    </rPh>
    <rPh sb="26" eb="28">
      <t>ソウゴ</t>
    </rPh>
    <rPh sb="29" eb="31">
      <t>レンケイ</t>
    </rPh>
    <rPh sb="32" eb="33">
      <t>タカ</t>
    </rPh>
    <rPh sb="35" eb="36">
      <t>トウ</t>
    </rPh>
    <rPh sb="40" eb="43">
      <t>コウカテキ</t>
    </rPh>
    <rPh sb="44" eb="46">
      <t>ジッシ</t>
    </rPh>
    <rPh sb="47" eb="48">
      <t>ツト</t>
    </rPh>
    <rPh sb="55" eb="57">
      <t>ジュチュウ</t>
    </rPh>
    <rPh sb="58" eb="59">
      <t>ム</t>
    </rPh>
    <rPh sb="62" eb="63">
      <t>ツギ</t>
    </rPh>
    <rPh sb="69" eb="70">
      <t>スス</t>
    </rPh>
    <rPh sb="74" eb="75">
      <t>トウ</t>
    </rPh>
    <rPh sb="76" eb="78">
      <t>チャクジツ</t>
    </rPh>
    <rPh sb="79" eb="81">
      <t>ゼンシン</t>
    </rPh>
    <rPh sb="108" eb="109">
      <t>タイ</t>
    </rPh>
    <rPh sb="119" eb="120">
      <t>オコナ</t>
    </rPh>
    <phoneticPr fontId="3"/>
  </si>
  <si>
    <t>活動実績は見込みに見合ったものであるか。</t>
    <phoneticPr fontId="3"/>
  </si>
  <si>
    <t>-</t>
    <phoneticPr fontId="3"/>
  </si>
  <si>
    <t>　前回のご指摘を踏まえ、予算要求では、当該事業で要求していたもののうちトップセールスの展開経費を除き、海外建設投資セミナーの創設等の見直しを行った上で他事業への移管を行うとともに、事業の実施では、トップセールスと案件形成支援を組み合わせる等、施策相互の連携を高める等により効果的な事業の実施に努めたところである。</t>
    <phoneticPr fontId="3"/>
  </si>
  <si>
    <t>一部改善</t>
    <phoneticPr fontId="3"/>
  </si>
  <si>
    <t>トップセールスの展開など事業の重点化は図られているが、受注獲得に繋がる有効な事業手法に改善するべき。</t>
    <phoneticPr fontId="3"/>
  </si>
  <si>
    <t>事業の重複を避けつつ、施策相互の連携を高め、より受注獲得に繋がる有効な重点国での施策の実施を図る。</t>
    <rPh sb="3" eb="5">
      <t>ジュウフク</t>
    </rPh>
    <rPh sb="6" eb="7">
      <t>サ</t>
    </rPh>
    <rPh sb="11" eb="13">
      <t>セサク</t>
    </rPh>
    <rPh sb="13" eb="15">
      <t>ソウゴ</t>
    </rPh>
    <rPh sb="16" eb="18">
      <t>レンケイ</t>
    </rPh>
    <rPh sb="19" eb="20">
      <t>タカ</t>
    </rPh>
    <rPh sb="24" eb="26">
      <t>ジュチュウ</t>
    </rPh>
    <rPh sb="26" eb="28">
      <t>カクトク</t>
    </rPh>
    <rPh sb="29" eb="30">
      <t>ツナ</t>
    </rPh>
    <rPh sb="32" eb="34">
      <t>ユウコウ</t>
    </rPh>
    <rPh sb="35" eb="37">
      <t>ジュウテン</t>
    </rPh>
    <rPh sb="37" eb="38">
      <t>クニ</t>
    </rPh>
    <rPh sb="40" eb="42">
      <t>セサク</t>
    </rPh>
    <rPh sb="43" eb="45">
      <t>ジッシ</t>
    </rPh>
    <rPh sb="46" eb="47">
      <t>ハカ</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</si>
  <si>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</si>
  <si>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A.（社）海外建設協会</t>
    <rPh sb="2" eb="5">
      <t>シャ</t>
    </rPh>
    <rPh sb="5" eb="7">
      <t>カイガイ</t>
    </rPh>
    <rPh sb="7" eb="9">
      <t>ケンセツ</t>
    </rPh>
    <rPh sb="9" eb="11">
      <t>キョウカイ</t>
    </rPh>
    <phoneticPr fontId="3"/>
  </si>
  <si>
    <t>E.</t>
    <phoneticPr fontId="3"/>
  </si>
  <si>
    <t>直接人件費</t>
    <rPh sb="0" eb="2">
      <t>チョクセツ</t>
    </rPh>
    <rPh sb="2" eb="5">
      <t>ジンケンヒ</t>
    </rPh>
    <phoneticPr fontId="3"/>
  </si>
  <si>
    <t>その他</t>
    <rPh sb="2" eb="3">
      <t>ホカ</t>
    </rPh>
    <phoneticPr fontId="3"/>
  </si>
  <si>
    <t>技術経費、諸経費、会議費、旅費、通訳翻訳等</t>
    <rPh sb="0" eb="2">
      <t>ギジュツ</t>
    </rPh>
    <rPh sb="2" eb="4">
      <t>ケイヒ</t>
    </rPh>
    <rPh sb="5" eb="8">
      <t>ショケイヒ</t>
    </rPh>
    <rPh sb="9" eb="12">
      <t>カイギヒ</t>
    </rPh>
    <rPh sb="13" eb="15">
      <t>リョヒ</t>
    </rPh>
    <rPh sb="16" eb="18">
      <t>ツウヤク</t>
    </rPh>
    <rPh sb="18" eb="20">
      <t>ホンヤク</t>
    </rPh>
    <rPh sb="20" eb="21">
      <t>トウ</t>
    </rPh>
    <phoneticPr fontId="3"/>
  </si>
  <si>
    <t>B.（株）オーエムシー</t>
    <rPh sb="2" eb="5">
      <t>カブ</t>
    </rPh>
    <phoneticPr fontId="3"/>
  </si>
  <si>
    <t>F.</t>
    <phoneticPr fontId="3"/>
  </si>
  <si>
    <t>会場借上げ、通訳、招聘交通費、車両借上げ、その他会議運営費等</t>
    <rPh sb="0" eb="2">
      <t>カイジョウ</t>
    </rPh>
    <rPh sb="2" eb="3">
      <t>カ</t>
    </rPh>
    <rPh sb="3" eb="4">
      <t>ア</t>
    </rPh>
    <rPh sb="6" eb="8">
      <t>ツウヤク</t>
    </rPh>
    <rPh sb="9" eb="11">
      <t>ショウヘイ</t>
    </rPh>
    <rPh sb="11" eb="13">
      <t>コウツウ</t>
    </rPh>
    <rPh sb="15" eb="17">
      <t>シャリョウ</t>
    </rPh>
    <rPh sb="17" eb="18">
      <t>カ</t>
    </rPh>
    <rPh sb="18" eb="19">
      <t>ア</t>
    </rPh>
    <rPh sb="23" eb="24">
      <t>タ</t>
    </rPh>
    <rPh sb="24" eb="26">
      <t>カイギ</t>
    </rPh>
    <rPh sb="26" eb="29">
      <t>ウンエイヒ</t>
    </rPh>
    <rPh sb="29" eb="30">
      <t>トウ</t>
    </rPh>
    <phoneticPr fontId="3"/>
  </si>
  <si>
    <t>C.</t>
    <phoneticPr fontId="3"/>
  </si>
  <si>
    <t>G.</t>
    <phoneticPr fontId="3"/>
  </si>
  <si>
    <t>D.</t>
    <phoneticPr fontId="3"/>
  </si>
  <si>
    <t>H.</t>
    <phoneticPr fontId="3"/>
  </si>
  <si>
    <t>支出先上位１０者リスト</t>
    <phoneticPr fontId="3"/>
  </si>
  <si>
    <t>A.企画競争</t>
    <rPh sb="2" eb="4">
      <t>キカク</t>
    </rPh>
    <rPh sb="4" eb="6">
      <t>キョウソウ</t>
    </rPh>
    <phoneticPr fontId="3"/>
  </si>
  <si>
    <t>支　出　先</t>
    <phoneticPr fontId="3"/>
  </si>
  <si>
    <t>業　務　概　要</t>
    <phoneticPr fontId="3"/>
  </si>
  <si>
    <t>支　出　額
（百万円）</t>
    <phoneticPr fontId="3"/>
  </si>
  <si>
    <t>（社）海外建設協会</t>
    <rPh sb="1" eb="2">
      <t>シャ</t>
    </rPh>
    <rPh sb="3" eb="5">
      <t>カイガイ</t>
    </rPh>
    <rPh sb="5" eb="7">
      <t>ケンセツ</t>
    </rPh>
    <rPh sb="7" eb="9">
      <t>キョウカイ</t>
    </rPh>
    <phoneticPr fontId="3"/>
  </si>
  <si>
    <t>人材育成支援等その他３件</t>
    <rPh sb="0" eb="2">
      <t>ジンザイ</t>
    </rPh>
    <rPh sb="2" eb="4">
      <t>イクセイ</t>
    </rPh>
    <rPh sb="4" eb="6">
      <t>シエン</t>
    </rPh>
    <rPh sb="6" eb="7">
      <t>トウ</t>
    </rPh>
    <rPh sb="9" eb="10">
      <t>ホカ</t>
    </rPh>
    <rPh sb="11" eb="12">
      <t>ケン</t>
    </rPh>
    <phoneticPr fontId="3"/>
  </si>
  <si>
    <t>（社）国際建設技術協会</t>
    <rPh sb="1" eb="2">
      <t>シャ</t>
    </rPh>
    <rPh sb="3" eb="5">
      <t>コクサイ</t>
    </rPh>
    <rPh sb="5" eb="7">
      <t>ケンセツ</t>
    </rPh>
    <rPh sb="7" eb="9">
      <t>ギジュツ</t>
    </rPh>
    <rPh sb="9" eb="11">
      <t>キョウカイ</t>
    </rPh>
    <phoneticPr fontId="3"/>
  </si>
  <si>
    <t>会議の開催支援等その他２件</t>
    <rPh sb="0" eb="2">
      <t>カイギ</t>
    </rPh>
    <rPh sb="3" eb="5">
      <t>カイサイ</t>
    </rPh>
    <rPh sb="5" eb="7">
      <t>シエン</t>
    </rPh>
    <rPh sb="7" eb="8">
      <t>トウ</t>
    </rPh>
    <rPh sb="10" eb="11">
      <t>ホカ</t>
    </rPh>
    <rPh sb="12" eb="13">
      <t>ケン</t>
    </rPh>
    <phoneticPr fontId="3"/>
  </si>
  <si>
    <t>佐藤工業</t>
    <rPh sb="0" eb="2">
      <t>サトウ</t>
    </rPh>
    <rPh sb="2" eb="4">
      <t>コウギョウ</t>
    </rPh>
    <phoneticPr fontId="3"/>
  </si>
  <si>
    <t>地方・中小建設企業の海外進出支援</t>
    <rPh sb="0" eb="2">
      <t>チホウ</t>
    </rPh>
    <rPh sb="3" eb="5">
      <t>チュウショウ</t>
    </rPh>
    <rPh sb="5" eb="7">
      <t>ケンセツ</t>
    </rPh>
    <rPh sb="7" eb="9">
      <t>キギョウ</t>
    </rPh>
    <rPh sb="10" eb="12">
      <t>カイガイ</t>
    </rPh>
    <rPh sb="12" eb="14">
      <t>シンシュツ</t>
    </rPh>
    <rPh sb="14" eb="16">
      <t>シエン</t>
    </rPh>
    <phoneticPr fontId="3"/>
  </si>
  <si>
    <t>デロイトトーマツＦＡＳ（株）</t>
    <phoneticPr fontId="3"/>
  </si>
  <si>
    <t>会議の開催支援等</t>
    <rPh sb="0" eb="2">
      <t>カイギ</t>
    </rPh>
    <rPh sb="3" eb="5">
      <t>カイサイ</t>
    </rPh>
    <rPh sb="5" eb="7">
      <t>シエン</t>
    </rPh>
    <rPh sb="7" eb="8">
      <t>トウ</t>
    </rPh>
    <phoneticPr fontId="3"/>
  </si>
  <si>
    <t>（株）建設技術研究所</t>
    <rPh sb="0" eb="3">
      <t>カブ</t>
    </rPh>
    <rPh sb="3" eb="5">
      <t>ケンセツ</t>
    </rPh>
    <rPh sb="5" eb="7">
      <t>ギジュツ</t>
    </rPh>
    <rPh sb="7" eb="10">
      <t>ケンキュウショ</t>
    </rPh>
    <phoneticPr fontId="3"/>
  </si>
  <si>
    <t>海外建設プロジェクトの契約管理のための調査等</t>
    <rPh sb="0" eb="2">
      <t>カイガイ</t>
    </rPh>
    <rPh sb="2" eb="4">
      <t>ケンセツ</t>
    </rPh>
    <rPh sb="11" eb="13">
      <t>ケイヤク</t>
    </rPh>
    <rPh sb="13" eb="15">
      <t>カンリ</t>
    </rPh>
    <rPh sb="19" eb="21">
      <t>チョウサ</t>
    </rPh>
    <rPh sb="21" eb="22">
      <t>トウ</t>
    </rPh>
    <phoneticPr fontId="3"/>
  </si>
  <si>
    <t>（株）三菱総合研究所</t>
    <rPh sb="0" eb="3">
      <t>カブ</t>
    </rPh>
    <rPh sb="3" eb="5">
      <t>ミツビシ</t>
    </rPh>
    <rPh sb="5" eb="7">
      <t>ソウゴウ</t>
    </rPh>
    <rPh sb="7" eb="10">
      <t>ケンキュウショ</t>
    </rPh>
    <phoneticPr fontId="3"/>
  </si>
  <si>
    <t>海外展開戦略の調査等</t>
    <rPh sb="0" eb="2">
      <t>カイガイ</t>
    </rPh>
    <rPh sb="2" eb="4">
      <t>テンカイ</t>
    </rPh>
    <rPh sb="4" eb="6">
      <t>センリャク</t>
    </rPh>
    <rPh sb="7" eb="9">
      <t>チョウサ</t>
    </rPh>
    <rPh sb="9" eb="10">
      <t>トウ</t>
    </rPh>
    <phoneticPr fontId="3"/>
  </si>
  <si>
    <t>（株）オリエンタルコンサルタンツ関東支店</t>
    <rPh sb="0" eb="3">
      <t>カブ</t>
    </rPh>
    <rPh sb="16" eb="18">
      <t>カントウ</t>
    </rPh>
    <rPh sb="18" eb="20">
      <t>シテン</t>
    </rPh>
    <phoneticPr fontId="3"/>
  </si>
  <si>
    <t>調査の実施等</t>
    <rPh sb="0" eb="2">
      <t>チョウサ</t>
    </rPh>
    <rPh sb="3" eb="5">
      <t>ジッシ</t>
    </rPh>
    <rPh sb="5" eb="6">
      <t>トウ</t>
    </rPh>
    <phoneticPr fontId="3"/>
  </si>
  <si>
    <t>99.70%</t>
    <phoneticPr fontId="3"/>
  </si>
  <si>
    <t>（株）ニュージェック</t>
    <rPh sb="0" eb="3">
      <t>カブ</t>
    </rPh>
    <phoneticPr fontId="3"/>
  </si>
  <si>
    <t>大林道路（株）</t>
    <rPh sb="0" eb="2">
      <t>オオバヤシ</t>
    </rPh>
    <rPh sb="2" eb="4">
      <t>ドウロ</t>
    </rPh>
    <rPh sb="4" eb="7">
      <t>カブ</t>
    </rPh>
    <phoneticPr fontId="3"/>
  </si>
  <si>
    <t>（社）日本機械土工協会</t>
    <rPh sb="1" eb="2">
      <t>シャ</t>
    </rPh>
    <rPh sb="3" eb="5">
      <t>ニホン</t>
    </rPh>
    <rPh sb="5" eb="7">
      <t>キカイ</t>
    </rPh>
    <rPh sb="7" eb="8">
      <t>ツチ</t>
    </rPh>
    <rPh sb="8" eb="9">
      <t>コウ</t>
    </rPh>
    <rPh sb="9" eb="11">
      <t>キョウカイ</t>
    </rPh>
    <phoneticPr fontId="3"/>
  </si>
  <si>
    <t>/</t>
    <phoneticPr fontId="3"/>
  </si>
  <si>
    <t>B.一般競争入札</t>
    <rPh sb="2" eb="4">
      <t>イッパン</t>
    </rPh>
    <rPh sb="4" eb="6">
      <t>キョウソウ</t>
    </rPh>
    <rPh sb="6" eb="8">
      <t>ニュウサツ</t>
    </rPh>
    <phoneticPr fontId="3"/>
  </si>
  <si>
    <t>（株）オーエムシー</t>
    <rPh sb="0" eb="3">
      <t>カブ</t>
    </rPh>
    <phoneticPr fontId="3"/>
  </si>
  <si>
    <t>海外高級実務者招聘等</t>
    <rPh sb="0" eb="2">
      <t>カイガイ</t>
    </rPh>
    <rPh sb="2" eb="4">
      <t>コウキュウ</t>
    </rPh>
    <rPh sb="4" eb="7">
      <t>ジツムシャ</t>
    </rPh>
    <rPh sb="7" eb="9">
      <t>ショウヘイ</t>
    </rPh>
    <rPh sb="9" eb="10">
      <t>トウ</t>
    </rPh>
    <phoneticPr fontId="3"/>
  </si>
  <si>
    <t>（有）ビジョンブリッジ</t>
    <rPh sb="1" eb="2">
      <t>ユウ</t>
    </rPh>
    <phoneticPr fontId="3"/>
  </si>
  <si>
    <t>Ｃ.少額随意契約</t>
    <rPh sb="2" eb="4">
      <t>ショウガク</t>
    </rPh>
    <rPh sb="4" eb="6">
      <t>ズイイ</t>
    </rPh>
    <rPh sb="6" eb="8">
      <t>ケイヤク</t>
    </rPh>
    <phoneticPr fontId="3"/>
  </si>
  <si>
    <t>（社）国際建設技術協会</t>
    <rPh sb="0" eb="3">
      <t>シャ</t>
    </rPh>
    <rPh sb="3" eb="5">
      <t>コクサイ</t>
    </rPh>
    <rPh sb="5" eb="7">
      <t>ケンセツ</t>
    </rPh>
    <rPh sb="7" eb="9">
      <t>ギジュツ</t>
    </rPh>
    <rPh sb="9" eb="11">
      <t>キョウカイ</t>
    </rPh>
    <phoneticPr fontId="3"/>
  </si>
  <si>
    <t>資料整理等</t>
    <rPh sb="0" eb="2">
      <t>シリョウ</t>
    </rPh>
    <rPh sb="2" eb="4">
      <t>セイリ</t>
    </rPh>
    <rPh sb="4" eb="5">
      <t>トウ</t>
    </rPh>
    <phoneticPr fontId="3"/>
  </si>
  <si>
    <t>近畿日本ツーリスト（株）</t>
    <rPh sb="0" eb="2">
      <t>キンキ</t>
    </rPh>
    <rPh sb="2" eb="4">
      <t>ニホン</t>
    </rPh>
    <rPh sb="9" eb="12">
      <t>カブ</t>
    </rPh>
    <phoneticPr fontId="3"/>
  </si>
  <si>
    <t>データ作成</t>
    <rPh sb="3" eb="5">
      <t>サクセイ</t>
    </rPh>
    <phoneticPr fontId="3"/>
  </si>
  <si>
    <t>　　　　　　　　　　　　　平成２４年行政事業レビューシート　　　　( 国土交通省)</t>
    <rPh sb="13" eb="15">
      <t>ヘイセイ</t>
    </rPh>
    <rPh sb="17" eb="18">
      <t>ネン</t>
    </rPh>
    <rPh sb="18" eb="20">
      <t>ギョウセイ</t>
    </rPh>
    <rPh sb="20" eb="22">
      <t>ジギョウ</t>
    </rPh>
    <rPh sb="35" eb="37">
      <t>コクド</t>
    </rPh>
    <rPh sb="37" eb="39">
      <t>コウツウ</t>
    </rPh>
    <rPh sb="39" eb="40">
      <t>ショウ</t>
    </rPh>
    <phoneticPr fontId="3"/>
  </si>
  <si>
    <t>建設分野における国際協力、連携の推進</t>
    <rPh sb="0" eb="2">
      <t>ケンセツ</t>
    </rPh>
    <rPh sb="2" eb="4">
      <t>ブンヤ</t>
    </rPh>
    <rPh sb="8" eb="10">
      <t>コクサイ</t>
    </rPh>
    <rPh sb="10" eb="12">
      <t>キョウリョク</t>
    </rPh>
    <rPh sb="13" eb="15">
      <t>レンケイ</t>
    </rPh>
    <rPh sb="16" eb="18">
      <t>スイシン</t>
    </rPh>
    <phoneticPr fontId="3"/>
  </si>
  <si>
    <t>担当部局庁</t>
    <phoneticPr fontId="3"/>
  </si>
  <si>
    <t>平成１９年度～</t>
    <rPh sb="0" eb="2">
      <t>ヘイセイ</t>
    </rPh>
    <rPh sb="4" eb="6">
      <t>ネンド</t>
    </rPh>
    <phoneticPr fontId="3"/>
  </si>
  <si>
    <t>海外プロジェクト推進課、
国際政策課、環境政策課</t>
    <rPh sb="0" eb="11">
      <t>スイシンカ</t>
    </rPh>
    <rPh sb="13" eb="15">
      <t>コクサイ</t>
    </rPh>
    <rPh sb="15" eb="18">
      <t>セイサクカ</t>
    </rPh>
    <rPh sb="19" eb="21">
      <t>カンキョウ</t>
    </rPh>
    <rPh sb="21" eb="24">
      <t>セイサクカ</t>
    </rPh>
    <phoneticPr fontId="3"/>
  </si>
  <si>
    <r>
      <rPr>
        <sz val="8"/>
        <rFont val="ＭＳ Ｐゴシック"/>
        <family val="3"/>
        <charset val="128"/>
      </rPr>
      <t>海外プロジェクト推進課長</t>
    </r>
    <r>
      <rPr>
        <sz val="11"/>
        <rFont val="ＭＳ Ｐゴシック"/>
        <family val="3"/>
        <charset val="128"/>
      </rPr>
      <t xml:space="preserve">
石川雄一</t>
    </r>
    <rPh sb="0" eb="2">
      <t>カイガイ</t>
    </rPh>
    <rPh sb="8" eb="11">
      <t>スイシンカ</t>
    </rPh>
    <rPh sb="11" eb="12">
      <t>チョウ</t>
    </rPh>
    <rPh sb="13" eb="15">
      <t>イシカワ</t>
    </rPh>
    <rPh sb="15" eb="17">
      <t>ユウイチ</t>
    </rPh>
    <phoneticPr fontId="3"/>
  </si>
  <si>
    <t>46 国際協力、連携等を推進する</t>
    <rPh sb="3" eb="5">
      <t>コクサイ</t>
    </rPh>
    <rPh sb="5" eb="7">
      <t>キョウリョク</t>
    </rPh>
    <rPh sb="8" eb="10">
      <t>レンケイ</t>
    </rPh>
    <rPh sb="10" eb="11">
      <t>トウ</t>
    </rPh>
    <rPh sb="12" eb="14">
      <t>スイシン</t>
    </rPh>
    <phoneticPr fontId="3"/>
  </si>
  <si>
    <t>-</t>
    <phoneticPr fontId="3"/>
  </si>
  <si>
    <t>関係する計画、通知等</t>
    <phoneticPr fontId="3"/>
  </si>
  <si>
    <t>新成長戦略（基本方針）（平成21年12月30日閣議決定）
国土交通省成長戦略会議報告（平成22年5月17日公表）</t>
    <rPh sb="0" eb="1">
      <t>シン</t>
    </rPh>
    <rPh sb="1" eb="3">
      <t>セイチョウ</t>
    </rPh>
    <rPh sb="3" eb="5">
      <t>センリャク</t>
    </rPh>
    <rPh sb="6" eb="8">
      <t>キホン</t>
    </rPh>
    <rPh sb="8" eb="10">
      <t>ホウシン</t>
    </rPh>
    <rPh sb="12" eb="14">
      <t>ヘイセイ</t>
    </rPh>
    <rPh sb="16" eb="17">
      <t>ネン</t>
    </rPh>
    <rPh sb="19" eb="20">
      <t>ガツ</t>
    </rPh>
    <rPh sb="22" eb="23">
      <t>ニチ</t>
    </rPh>
    <rPh sb="23" eb="25">
      <t>カクギ</t>
    </rPh>
    <rPh sb="25" eb="27">
      <t>ケッテイ</t>
    </rPh>
    <rPh sb="29" eb="31">
      <t>コクド</t>
    </rPh>
    <rPh sb="31" eb="34">
      <t>コウツウショウ</t>
    </rPh>
    <rPh sb="34" eb="36">
      <t>セイチョウ</t>
    </rPh>
    <rPh sb="36" eb="38">
      <t>センリャク</t>
    </rPh>
    <rPh sb="38" eb="40">
      <t>カイギ</t>
    </rPh>
    <rPh sb="40" eb="42">
      <t>ホウコク</t>
    </rPh>
    <rPh sb="43" eb="45">
      <t>ヘイセイ</t>
    </rPh>
    <rPh sb="47" eb="48">
      <t>ネン</t>
    </rPh>
    <rPh sb="49" eb="50">
      <t>ガツ</t>
    </rPh>
    <rPh sb="52" eb="53">
      <t>ニチ</t>
    </rPh>
    <rPh sb="53" eb="55">
      <t>コウヒョウ</t>
    </rPh>
    <phoneticPr fontId="3"/>
  </si>
  <si>
    <t>　開発途上国の社会資本分野における案件形成の初期段階での適切な技術支援、本邦建設技術の優位性を活かした案件形成の促進並びに防災・環境技術等に係る技術移転、援助方針の策定・提案等を実施することにより、相手国のインフラ整備において、我が国の顔が見える形での協力を推進するとともに、インフラ関連産業等の海外展開による我が国経済成長に資することを目的とする。</t>
    <phoneticPr fontId="3"/>
  </si>
  <si>
    <r>
      <t>　上記目的を達成するため、開発途上国政府等を対象に、本邦建設技術の優位性を活かした案件形成を促進するための調査団派遣による政策対話及びセミナー・シンポジウムの開催等の技術支援</t>
    </r>
    <r>
      <rPr>
        <sz val="11"/>
        <rFont val="ＭＳ Ｐゴシック"/>
        <family val="3"/>
        <charset val="128"/>
      </rPr>
      <t>や、本邦技術・システムの優位性を海外への発信するのに有用な国内外のモデルプロジェクトの認定・支援等を実施するとともに、気候変動や大規模自然災害に脆弱な開発途上国等を対象に、政策対話及び現地調査等の実施による課題やニーズの把握と環境・防災対策の提案、セミナー等の開催を実施する。また、開発途上国の政府関係者や技術者を対象に、我が国で培われ相手国で活用可能な建設技術や制度に係る適用可能性の検討及びセミナー等の実施等を行う。</t>
    </r>
    <rPh sb="89" eb="91">
      <t>ホンポウ</t>
    </rPh>
    <rPh sb="91" eb="93">
      <t>ギジュツ</t>
    </rPh>
    <rPh sb="99" eb="102">
      <t>ユウイセイ</t>
    </rPh>
    <rPh sb="103" eb="105">
      <t>カイガイ</t>
    </rPh>
    <rPh sb="107" eb="109">
      <t>ハッシン</t>
    </rPh>
    <rPh sb="113" eb="115">
      <t>ユウヨウ</t>
    </rPh>
    <rPh sb="135" eb="136">
      <t>トウ</t>
    </rPh>
    <phoneticPr fontId="3"/>
  </si>
  <si>
    <t>海Ｐ課</t>
    <rPh sb="0" eb="1">
      <t>ウミ</t>
    </rPh>
    <rPh sb="2" eb="3">
      <t>カ</t>
    </rPh>
    <phoneticPr fontId="3"/>
  </si>
  <si>
    <t>国際政策課</t>
    <rPh sb="0" eb="2">
      <t>コクサイ</t>
    </rPh>
    <rPh sb="2" eb="5">
      <t>セイサクカ</t>
    </rPh>
    <phoneticPr fontId="3"/>
  </si>
  <si>
    <t>環境政策課</t>
    <rPh sb="0" eb="2">
      <t>カンキョウ</t>
    </rPh>
    <rPh sb="2" eb="4">
      <t>セイサク</t>
    </rPh>
    <rPh sb="4" eb="5">
      <t>カ</t>
    </rPh>
    <phoneticPr fontId="3"/>
  </si>
  <si>
    <t>目標値
（23年度）</t>
    <rPh sb="0" eb="3">
      <t>モクヒョウチ</t>
    </rPh>
    <rPh sb="7" eb="9">
      <t>ネンド</t>
    </rPh>
    <phoneticPr fontId="3"/>
  </si>
  <si>
    <t>国際協力・連携等の推進に寄与したプロジェクトの件数。複数の事業を組み合わせた指標となっていることから個々の事業における目標値等の設定をしていないため、業績指標単位での数を記載</t>
    <rPh sb="0" eb="2">
      <t>コクサイ</t>
    </rPh>
    <rPh sb="2" eb="4">
      <t>キョウリョク</t>
    </rPh>
    <rPh sb="5" eb="7">
      <t>レンケイ</t>
    </rPh>
    <rPh sb="7" eb="8">
      <t>トウ</t>
    </rPh>
    <rPh sb="9" eb="11">
      <t>スイシン</t>
    </rPh>
    <rPh sb="12" eb="14">
      <t>キヨ</t>
    </rPh>
    <rPh sb="23" eb="25">
      <t>ケンスウ</t>
    </rPh>
    <rPh sb="26" eb="28">
      <t>フクスウ</t>
    </rPh>
    <rPh sb="29" eb="31">
      <t>ジギョウ</t>
    </rPh>
    <rPh sb="32" eb="33">
      <t>ク</t>
    </rPh>
    <rPh sb="34" eb="35">
      <t>ア</t>
    </rPh>
    <rPh sb="38" eb="40">
      <t>シヒョウ</t>
    </rPh>
    <rPh sb="50" eb="52">
      <t>ココ</t>
    </rPh>
    <rPh sb="53" eb="55">
      <t>ジギョウ</t>
    </rPh>
    <rPh sb="59" eb="62">
      <t>モクヒョウチ</t>
    </rPh>
    <rPh sb="62" eb="63">
      <t>トウ</t>
    </rPh>
    <rPh sb="64" eb="66">
      <t>セッテイ</t>
    </rPh>
    <rPh sb="75" eb="77">
      <t>ギョウセキ</t>
    </rPh>
    <rPh sb="77" eb="79">
      <t>シヒョウ</t>
    </rPh>
    <rPh sb="79" eb="81">
      <t>タンイ</t>
    </rPh>
    <rPh sb="83" eb="84">
      <t>カズ</t>
    </rPh>
    <rPh sb="85" eb="87">
      <t>キサイ</t>
    </rPh>
    <phoneticPr fontId="3"/>
  </si>
  <si>
    <t>％</t>
    <phoneticPr fontId="3"/>
  </si>
  <si>
    <t>主に途上国を対象として、建設分野における国際協力、連携の推進するために行った調査、セミナー、国際会議等の業務発注件数</t>
    <rPh sb="0" eb="1">
      <t>オモ</t>
    </rPh>
    <rPh sb="2" eb="5">
      <t>トジョウコク</t>
    </rPh>
    <rPh sb="6" eb="8">
      <t>タイショウ</t>
    </rPh>
    <rPh sb="35" eb="36">
      <t>オコナ</t>
    </rPh>
    <rPh sb="38" eb="40">
      <t>チョウサ</t>
    </rPh>
    <rPh sb="46" eb="48">
      <t>コクサイ</t>
    </rPh>
    <rPh sb="48" eb="50">
      <t>カイギ</t>
    </rPh>
    <rPh sb="50" eb="51">
      <t>トウ</t>
    </rPh>
    <rPh sb="52" eb="54">
      <t>ギョウム</t>
    </rPh>
    <rPh sb="54" eb="56">
      <t>ハッチュウ</t>
    </rPh>
    <rPh sb="56" eb="58">
      <t>ケンスウ</t>
    </rPh>
    <phoneticPr fontId="3"/>
  </si>
  <si>
    <t>―</t>
    <phoneticPr fontId="3"/>
  </si>
  <si>
    <t>(   22   )</t>
    <phoneticPr fontId="3"/>
  </si>
  <si>
    <t>(    15    )</t>
    <phoneticPr fontId="3"/>
  </si>
  <si>
    <t>(                )</t>
    <phoneticPr fontId="3"/>
  </si>
  <si>
    <t>　　　　　　　6,085（千円／件）　　　　　　</t>
    <rPh sb="13" eb="15">
      <t>センエン</t>
    </rPh>
    <rPh sb="16" eb="17">
      <t>ケン</t>
    </rPh>
    <phoneticPr fontId="3"/>
  </si>
  <si>
    <t>２１～２３年度の執行額と活動実績件数から算出
（４８６，７８０千円（執行額）／８０件（件数））</t>
    <rPh sb="5" eb="7">
      <t>ネンド</t>
    </rPh>
    <rPh sb="8" eb="10">
      <t>シッコウ</t>
    </rPh>
    <rPh sb="10" eb="11">
      <t>ガク</t>
    </rPh>
    <rPh sb="12" eb="14">
      <t>カツドウ</t>
    </rPh>
    <rPh sb="14" eb="16">
      <t>ジッセキ</t>
    </rPh>
    <rPh sb="16" eb="18">
      <t>ケンスウ</t>
    </rPh>
    <rPh sb="20" eb="22">
      <t>サンシュツ</t>
    </rPh>
    <rPh sb="31" eb="33">
      <t>センエン</t>
    </rPh>
    <rPh sb="34" eb="36">
      <t>シッコウ</t>
    </rPh>
    <rPh sb="36" eb="37">
      <t>ガク</t>
    </rPh>
    <rPh sb="41" eb="42">
      <t>ケン</t>
    </rPh>
    <rPh sb="43" eb="45">
      <t>ケンスウ</t>
    </rPh>
    <phoneticPr fontId="3"/>
  </si>
  <si>
    <t>諸謝金</t>
    <rPh sb="0" eb="3">
      <t>ショシャキン</t>
    </rPh>
    <phoneticPr fontId="3"/>
  </si>
  <si>
    <t>政府開発援助職員旅費</t>
    <rPh sb="0" eb="2">
      <t>セイフ</t>
    </rPh>
    <rPh sb="2" eb="4">
      <t>カイハツ</t>
    </rPh>
    <rPh sb="4" eb="6">
      <t>エンジョ</t>
    </rPh>
    <rPh sb="6" eb="8">
      <t>ショクイン</t>
    </rPh>
    <rPh sb="8" eb="10">
      <t>リョヒ</t>
    </rPh>
    <phoneticPr fontId="3"/>
  </si>
  <si>
    <t>庁費</t>
    <rPh sb="0" eb="2">
      <t>チョウヒ</t>
    </rPh>
    <phoneticPr fontId="3"/>
  </si>
  <si>
    <t>※H25要求：環境政策課9.5百万円分を含む</t>
    <rPh sb="4" eb="6">
      <t>ヨウキュウ</t>
    </rPh>
    <rPh sb="7" eb="9">
      <t>カンキョウ</t>
    </rPh>
    <rPh sb="9" eb="11">
      <t>セイサク</t>
    </rPh>
    <rPh sb="11" eb="12">
      <t>カ</t>
    </rPh>
    <rPh sb="15" eb="18">
      <t>ヒャクマンエン</t>
    </rPh>
    <rPh sb="18" eb="19">
      <t>ブン</t>
    </rPh>
    <rPh sb="20" eb="21">
      <t>フク</t>
    </rPh>
    <phoneticPr fontId="3"/>
  </si>
  <si>
    <t>政府開発援助庁費</t>
    <rPh sb="0" eb="2">
      <t>セイフ</t>
    </rPh>
    <rPh sb="2" eb="4">
      <t>カイハツ</t>
    </rPh>
    <rPh sb="4" eb="6">
      <t>エンジョ</t>
    </rPh>
    <rPh sb="6" eb="8">
      <t>チョウヒ</t>
    </rPh>
    <phoneticPr fontId="3"/>
  </si>
  <si>
    <t>経済協力調査委託費</t>
    <rPh sb="0" eb="2">
      <t>ケイザイ</t>
    </rPh>
    <rPh sb="2" eb="4">
      <t>キョウリョク</t>
    </rPh>
    <rPh sb="4" eb="6">
      <t>チョウサ</t>
    </rPh>
    <rPh sb="6" eb="9">
      <t>イタクヒ</t>
    </rPh>
    <phoneticPr fontId="3"/>
  </si>
  <si>
    <t>政府開発援助経済協力調査委託費</t>
    <rPh sb="0" eb="2">
      <t>セイフ</t>
    </rPh>
    <rPh sb="2" eb="4">
      <t>カイハツ</t>
    </rPh>
    <rPh sb="4" eb="6">
      <t>エンジョ</t>
    </rPh>
    <rPh sb="6" eb="8">
      <t>ケイザイ</t>
    </rPh>
    <rPh sb="8" eb="10">
      <t>キョウリョク</t>
    </rPh>
    <rPh sb="10" eb="12">
      <t>チョウサ</t>
    </rPh>
    <rPh sb="12" eb="15">
      <t>イタクヒ</t>
    </rPh>
    <phoneticPr fontId="3"/>
  </si>
  <si>
    <t>○</t>
    <phoneticPr fontId="3"/>
  </si>
  <si>
    <t>・本事業はインフラを所管する諸外国政府関係機関等との信頼関係構築、協力や連携を促進するためのものであり、政府全体として進めている我が国インフラ技術、企業海外展開の促進に向けても重要である。
・また、政府間での対話・協力枠組みとして国が自ら行うべきものを実施している。</t>
    <rPh sb="1" eb="2">
      <t>ホン</t>
    </rPh>
    <rPh sb="2" eb="4">
      <t>ジギョウ</t>
    </rPh>
    <rPh sb="10" eb="12">
      <t>ショカン</t>
    </rPh>
    <rPh sb="14" eb="17">
      <t>ショガイコク</t>
    </rPh>
    <rPh sb="17" eb="19">
      <t>セイフ</t>
    </rPh>
    <rPh sb="19" eb="21">
      <t>カンケイ</t>
    </rPh>
    <rPh sb="21" eb="23">
      <t>キカン</t>
    </rPh>
    <rPh sb="23" eb="24">
      <t>トウ</t>
    </rPh>
    <rPh sb="26" eb="28">
      <t>シンライ</t>
    </rPh>
    <rPh sb="28" eb="30">
      <t>カンケイ</t>
    </rPh>
    <rPh sb="30" eb="32">
      <t>コウチク</t>
    </rPh>
    <rPh sb="33" eb="35">
      <t>キョウリョク</t>
    </rPh>
    <rPh sb="36" eb="38">
      <t>レンケイ</t>
    </rPh>
    <rPh sb="39" eb="41">
      <t>ソクシン</t>
    </rPh>
    <rPh sb="52" eb="54">
      <t>セイフ</t>
    </rPh>
    <rPh sb="54" eb="56">
      <t>ゼンタイ</t>
    </rPh>
    <rPh sb="59" eb="60">
      <t>スス</t>
    </rPh>
    <rPh sb="64" eb="65">
      <t>ワ</t>
    </rPh>
    <rPh sb="66" eb="67">
      <t>コク</t>
    </rPh>
    <rPh sb="71" eb="73">
      <t>ギジュツ</t>
    </rPh>
    <rPh sb="74" eb="76">
      <t>キギョウ</t>
    </rPh>
    <rPh sb="76" eb="78">
      <t>カイガイ</t>
    </rPh>
    <rPh sb="78" eb="80">
      <t>テンカイ</t>
    </rPh>
    <rPh sb="81" eb="83">
      <t>ソクシン</t>
    </rPh>
    <rPh sb="84" eb="85">
      <t>ム</t>
    </rPh>
    <rPh sb="88" eb="90">
      <t>ジュウヨウ</t>
    </rPh>
    <rPh sb="99" eb="101">
      <t>セイフ</t>
    </rPh>
    <rPh sb="101" eb="102">
      <t>カン</t>
    </rPh>
    <rPh sb="104" eb="106">
      <t>タイワ</t>
    </rPh>
    <rPh sb="107" eb="109">
      <t>キョウリョク</t>
    </rPh>
    <rPh sb="109" eb="111">
      <t>ワクグ</t>
    </rPh>
    <rPh sb="115" eb="116">
      <t>クニ</t>
    </rPh>
    <rPh sb="117" eb="118">
      <t>ミズカ</t>
    </rPh>
    <rPh sb="119" eb="120">
      <t>オコナ</t>
    </rPh>
    <rPh sb="126" eb="128">
      <t>ジッシ</t>
    </rPh>
    <phoneticPr fontId="3"/>
  </si>
  <si>
    <t>-</t>
    <phoneticPr fontId="3"/>
  </si>
  <si>
    <t>不用率が大きい場合は、その理由を把握しているか。</t>
    <phoneticPr fontId="3"/>
  </si>
  <si>
    <t>・主要な調査業務等の採択先は企画競争または一般競争により選定を行っており、競争性を確保している。
・費目、使途については真に必要なものを計上して各業務の規模を決定している。</t>
    <rPh sb="1" eb="3">
      <t>シュヨウ</t>
    </rPh>
    <rPh sb="4" eb="6">
      <t>チョウサ</t>
    </rPh>
    <rPh sb="6" eb="8">
      <t>ギョウム</t>
    </rPh>
    <rPh sb="8" eb="9">
      <t>トウ</t>
    </rPh>
    <rPh sb="10" eb="12">
      <t>サイタク</t>
    </rPh>
    <rPh sb="12" eb="13">
      <t>サキ</t>
    </rPh>
    <rPh sb="14" eb="16">
      <t>キカク</t>
    </rPh>
    <rPh sb="16" eb="18">
      <t>キョウソウ</t>
    </rPh>
    <rPh sb="21" eb="23">
      <t>イッパン</t>
    </rPh>
    <rPh sb="23" eb="25">
      <t>キョウソウ</t>
    </rPh>
    <rPh sb="28" eb="30">
      <t>センテイ</t>
    </rPh>
    <rPh sb="31" eb="32">
      <t>オコナ</t>
    </rPh>
    <rPh sb="37" eb="40">
      <t>キョウソウセイ</t>
    </rPh>
    <rPh sb="41" eb="43">
      <t>カクホ</t>
    </rPh>
    <rPh sb="50" eb="52">
      <t>ヒモク</t>
    </rPh>
    <rPh sb="53" eb="55">
      <t>シト</t>
    </rPh>
    <rPh sb="60" eb="61">
      <t>シン</t>
    </rPh>
    <rPh sb="62" eb="64">
      <t>ヒツヨウ</t>
    </rPh>
    <rPh sb="68" eb="70">
      <t>ケイジョウ</t>
    </rPh>
    <rPh sb="72" eb="73">
      <t>カク</t>
    </rPh>
    <rPh sb="73" eb="75">
      <t>ギョウム</t>
    </rPh>
    <rPh sb="76" eb="78">
      <t>キボ</t>
    </rPh>
    <rPh sb="79" eb="81">
      <t>ケッテイ</t>
    </rPh>
    <phoneticPr fontId="3"/>
  </si>
  <si>
    <t>単位あたりコストの削減に努めているか。その水準は妥当か。</t>
    <phoneticPr fontId="3"/>
  </si>
  <si>
    <t>・セミナーや会議等を実施する対象国・機関やその内容は事前の調査なども踏まえて戦略的に選定しており、実効性の高い事業としている。
・継続して実施している国との会議や事業等については、前年度の事業内容等を踏まえて、内容を発展あるいは絞り込む等するとともに、実施した事業の成果を次の施策の企画に活用している。</t>
    <rPh sb="6" eb="9">
      <t>カイギトウ</t>
    </rPh>
    <rPh sb="10" eb="12">
      <t>ジッシ</t>
    </rPh>
    <rPh sb="14" eb="16">
      <t>タイショウ</t>
    </rPh>
    <rPh sb="16" eb="17">
      <t>コク</t>
    </rPh>
    <rPh sb="18" eb="20">
      <t>キカン</t>
    </rPh>
    <rPh sb="23" eb="25">
      <t>ナイヨウ</t>
    </rPh>
    <rPh sb="26" eb="28">
      <t>ジゼン</t>
    </rPh>
    <rPh sb="29" eb="31">
      <t>チョウサ</t>
    </rPh>
    <rPh sb="34" eb="35">
      <t>フ</t>
    </rPh>
    <rPh sb="38" eb="40">
      <t>センリャク</t>
    </rPh>
    <rPh sb="40" eb="41">
      <t>テキ</t>
    </rPh>
    <rPh sb="42" eb="44">
      <t>センテイ</t>
    </rPh>
    <rPh sb="49" eb="52">
      <t>ジッコウセイ</t>
    </rPh>
    <rPh sb="53" eb="54">
      <t>タカ</t>
    </rPh>
    <rPh sb="55" eb="57">
      <t>ジギョウ</t>
    </rPh>
    <rPh sb="65" eb="67">
      <t>ケイゾク</t>
    </rPh>
    <rPh sb="69" eb="71">
      <t>ジッシ</t>
    </rPh>
    <rPh sb="75" eb="76">
      <t>クニ</t>
    </rPh>
    <rPh sb="78" eb="80">
      <t>カイギ</t>
    </rPh>
    <rPh sb="81" eb="83">
      <t>ジギョウ</t>
    </rPh>
    <rPh sb="83" eb="84">
      <t>トウ</t>
    </rPh>
    <rPh sb="90" eb="93">
      <t>ゼンネンド</t>
    </rPh>
    <rPh sb="94" eb="96">
      <t>ジギョウ</t>
    </rPh>
    <rPh sb="96" eb="98">
      <t>ナイヨウ</t>
    </rPh>
    <rPh sb="98" eb="99">
      <t>トウ</t>
    </rPh>
    <rPh sb="100" eb="101">
      <t>フ</t>
    </rPh>
    <rPh sb="105" eb="107">
      <t>ナイヨウ</t>
    </rPh>
    <rPh sb="108" eb="110">
      <t>ハッテン</t>
    </rPh>
    <rPh sb="114" eb="115">
      <t>シボ</t>
    </rPh>
    <rPh sb="116" eb="117">
      <t>コ</t>
    </rPh>
    <rPh sb="118" eb="119">
      <t>トウ</t>
    </rPh>
    <rPh sb="126" eb="128">
      <t>ジッシ</t>
    </rPh>
    <rPh sb="130" eb="132">
      <t>ジギョウ</t>
    </rPh>
    <rPh sb="133" eb="135">
      <t>セイカ</t>
    </rPh>
    <rPh sb="136" eb="137">
      <t>ツギ</t>
    </rPh>
    <rPh sb="138" eb="140">
      <t>セサク</t>
    </rPh>
    <rPh sb="141" eb="143">
      <t>キカク</t>
    </rPh>
    <rPh sb="144" eb="146">
      <t>カツヨウ</t>
    </rPh>
    <phoneticPr fontId="3"/>
  </si>
  <si>
    <t>活動実績は見込みに見合ったものであるか。</t>
    <phoneticPr fontId="3"/>
  </si>
  <si>
    <t>○前回の指摘を踏まえた執行上の改善点
前回のご指摘を踏まえ、実施した事業のフォローアップをより着実に実施している。具体的には、案件形成調査の結果を、具体のプロジェクトや次の段階のより詳細な調査へ発展させていくため相手国やJICA等の国内関係機関に対するヒアリングや情報共有の取り組みを行っている。また、セミナー等を実施した国・機関に対しては、セミナー内容を評価していただくためのアンケートを実施したり、インフラプロジェクトの形成・推進に向けて継続的に協議・意見交換を行ったりするなど、事業を実施した結果を次の施策・段階に活かしているところ。</t>
    <rPh sb="1" eb="3">
      <t>ゼンカイ</t>
    </rPh>
    <rPh sb="4" eb="6">
      <t>シテキ</t>
    </rPh>
    <rPh sb="7" eb="8">
      <t>フ</t>
    </rPh>
    <rPh sb="11" eb="13">
      <t>シッコウ</t>
    </rPh>
    <rPh sb="13" eb="14">
      <t>ジョウ</t>
    </rPh>
    <rPh sb="15" eb="18">
      <t>カイゼンテン</t>
    </rPh>
    <rPh sb="19" eb="21">
      <t>ゼンカイ</t>
    </rPh>
    <rPh sb="23" eb="25">
      <t>シテキ</t>
    </rPh>
    <rPh sb="26" eb="27">
      <t>フ</t>
    </rPh>
    <rPh sb="30" eb="32">
      <t>ジッシ</t>
    </rPh>
    <rPh sb="34" eb="36">
      <t>ジギョウ</t>
    </rPh>
    <rPh sb="47" eb="49">
      <t>チャクジツ</t>
    </rPh>
    <rPh sb="50" eb="52">
      <t>ジッシ</t>
    </rPh>
    <rPh sb="57" eb="60">
      <t>グタイテキ</t>
    </rPh>
    <rPh sb="63" eb="65">
      <t>アンケン</t>
    </rPh>
    <rPh sb="65" eb="67">
      <t>ケイセイ</t>
    </rPh>
    <rPh sb="67" eb="69">
      <t>チョウサ</t>
    </rPh>
    <rPh sb="70" eb="72">
      <t>ケッカ</t>
    </rPh>
    <rPh sb="74" eb="76">
      <t>グタイ</t>
    </rPh>
    <rPh sb="84" eb="85">
      <t>ツギ</t>
    </rPh>
    <rPh sb="86" eb="88">
      <t>ダンカイ</t>
    </rPh>
    <rPh sb="91" eb="93">
      <t>ショウサイ</t>
    </rPh>
    <rPh sb="94" eb="96">
      <t>チョウサ</t>
    </rPh>
    <rPh sb="97" eb="99">
      <t>ハッテン</t>
    </rPh>
    <rPh sb="106" eb="109">
      <t>アイテコク</t>
    </rPh>
    <rPh sb="114" eb="115">
      <t>トウ</t>
    </rPh>
    <rPh sb="116" eb="118">
      <t>コクナイ</t>
    </rPh>
    <rPh sb="118" eb="120">
      <t>カンケイ</t>
    </rPh>
    <rPh sb="120" eb="122">
      <t>キカン</t>
    </rPh>
    <rPh sb="123" eb="124">
      <t>タイ</t>
    </rPh>
    <rPh sb="132" eb="134">
      <t>ジョウホウ</t>
    </rPh>
    <rPh sb="134" eb="136">
      <t>キョウユウ</t>
    </rPh>
    <rPh sb="137" eb="138">
      <t>ト</t>
    </rPh>
    <rPh sb="139" eb="140">
      <t>ク</t>
    </rPh>
    <rPh sb="142" eb="143">
      <t>オコナ</t>
    </rPh>
    <rPh sb="155" eb="156">
      <t>トウ</t>
    </rPh>
    <rPh sb="157" eb="159">
      <t>ジッシ</t>
    </rPh>
    <rPh sb="161" eb="162">
      <t>クニ</t>
    </rPh>
    <rPh sb="163" eb="165">
      <t>キカン</t>
    </rPh>
    <rPh sb="166" eb="167">
      <t>タイ</t>
    </rPh>
    <rPh sb="195" eb="197">
      <t>ジッシ</t>
    </rPh>
    <rPh sb="212" eb="214">
      <t>ケイセイ</t>
    </rPh>
    <rPh sb="215" eb="217">
      <t>スイシン</t>
    </rPh>
    <rPh sb="218" eb="219">
      <t>ム</t>
    </rPh>
    <rPh sb="221" eb="224">
      <t>ケイゾクテキ</t>
    </rPh>
    <rPh sb="225" eb="227">
      <t>キョウギ</t>
    </rPh>
    <rPh sb="228" eb="230">
      <t>イケン</t>
    </rPh>
    <rPh sb="230" eb="232">
      <t>コウカン</t>
    </rPh>
    <rPh sb="233" eb="234">
      <t>オコナ</t>
    </rPh>
    <rPh sb="242" eb="244">
      <t>ジギョウ</t>
    </rPh>
    <rPh sb="245" eb="247">
      <t>ジッシ</t>
    </rPh>
    <rPh sb="249" eb="251">
      <t>ケッカ</t>
    </rPh>
    <rPh sb="252" eb="253">
      <t>ツギ</t>
    </rPh>
    <rPh sb="254" eb="256">
      <t>セサク</t>
    </rPh>
    <rPh sb="257" eb="259">
      <t>ダンカイ</t>
    </rPh>
    <rPh sb="260" eb="261">
      <t>イ</t>
    </rPh>
    <phoneticPr fontId="3"/>
  </si>
  <si>
    <t>一部改善</t>
    <phoneticPr fontId="3"/>
  </si>
  <si>
    <t>現地調査等の実施による情報収集等、一定の取組は行われているが、具体的なインフラプロジェクトの案件形成の促進が図られるように実効性のある事業手法に改善するべき。</t>
    <phoneticPr fontId="3"/>
  </si>
  <si>
    <t>「インフラ海外展開推進のための有識者懇談会」における指摘等を踏まえ、海外インフラプロジェクトの具体的な案件の形成・受注獲得の取組を強化するため、我が国技術・システムの優位性を効果的に発信するためのモデルプロジェクトの認定・支援事業を新規事項として要求するとともに、案件形成・受注獲得の促進の項目を特に重点的に要求している。</t>
    <rPh sb="132" eb="134">
      <t>アンケン</t>
    </rPh>
    <rPh sb="134" eb="136">
      <t>ケイセイ</t>
    </rPh>
    <rPh sb="137" eb="139">
      <t>ジュチュウ</t>
    </rPh>
    <rPh sb="139" eb="141">
      <t>カクトク</t>
    </rPh>
    <rPh sb="142" eb="144">
      <t>ソクシン</t>
    </rPh>
    <rPh sb="145" eb="147">
      <t>コウモク</t>
    </rPh>
    <rPh sb="148" eb="149">
      <t>トク</t>
    </rPh>
    <rPh sb="150" eb="153">
      <t>ジュウテンテキ</t>
    </rPh>
    <rPh sb="154" eb="156">
      <t>ヨウキュウ</t>
    </rPh>
    <phoneticPr fontId="3"/>
  </si>
  <si>
    <t>A. （社）国際建設技術協会</t>
    <phoneticPr fontId="3"/>
  </si>
  <si>
    <t>E.</t>
    <phoneticPr fontId="3"/>
  </si>
  <si>
    <t>旅費、印刷製本費、雑役務費、借料及び損料、その他原価、一般管理費等</t>
    <rPh sb="0" eb="2">
      <t>リョヒ</t>
    </rPh>
    <rPh sb="3" eb="5">
      <t>インサツ</t>
    </rPh>
    <rPh sb="5" eb="7">
      <t>セイホン</t>
    </rPh>
    <rPh sb="7" eb="8">
      <t>ヒ</t>
    </rPh>
    <rPh sb="9" eb="10">
      <t>ザツ</t>
    </rPh>
    <rPh sb="10" eb="12">
      <t>エキム</t>
    </rPh>
    <rPh sb="12" eb="13">
      <t>ヒ</t>
    </rPh>
    <rPh sb="14" eb="16">
      <t>シャクリョウ</t>
    </rPh>
    <rPh sb="16" eb="17">
      <t>オヨ</t>
    </rPh>
    <rPh sb="18" eb="20">
      <t>ソンリョウ</t>
    </rPh>
    <rPh sb="23" eb="24">
      <t>タ</t>
    </rPh>
    <rPh sb="24" eb="26">
      <t>ゲンカ</t>
    </rPh>
    <rPh sb="27" eb="29">
      <t>イッパン</t>
    </rPh>
    <rPh sb="29" eb="32">
      <t>カンリヒ</t>
    </rPh>
    <rPh sb="32" eb="33">
      <t>トウ</t>
    </rPh>
    <phoneticPr fontId="3"/>
  </si>
  <si>
    <t>B. （社）国際建設技術協会</t>
    <phoneticPr fontId="3"/>
  </si>
  <si>
    <t>F.</t>
    <phoneticPr fontId="3"/>
  </si>
  <si>
    <t>C.</t>
    <phoneticPr fontId="3"/>
  </si>
  <si>
    <t>G.</t>
    <phoneticPr fontId="3"/>
  </si>
  <si>
    <t>国際会議の開催支援等</t>
    <rPh sb="0" eb="2">
      <t>コクサイ</t>
    </rPh>
    <rPh sb="2" eb="4">
      <t>カイギ</t>
    </rPh>
    <rPh sb="5" eb="7">
      <t>カイサイ</t>
    </rPh>
    <rPh sb="7" eb="9">
      <t>シエン</t>
    </rPh>
    <rPh sb="9" eb="10">
      <t>トウ</t>
    </rPh>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</si>
  <si>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</si>
  <si>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</si>
  <si>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</si>
  <si>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</si>
  <si>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</si>
  <si>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</si>
  <si>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</si>
  <si>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（社）国際建設技術協会</t>
    <phoneticPr fontId="3"/>
  </si>
  <si>
    <t>二国間会議、政策対話、セミナー等の開催、調査の実施等</t>
    <rPh sb="0" eb="3">
      <t>ニコクカン</t>
    </rPh>
    <rPh sb="3" eb="5">
      <t>カイギ</t>
    </rPh>
    <rPh sb="6" eb="8">
      <t>セイサク</t>
    </rPh>
    <rPh sb="8" eb="10">
      <t>タイワ</t>
    </rPh>
    <rPh sb="15" eb="16">
      <t>トウ</t>
    </rPh>
    <rPh sb="17" eb="19">
      <t>カイサイ</t>
    </rPh>
    <rPh sb="20" eb="22">
      <t>チョウサ</t>
    </rPh>
    <rPh sb="23" eb="25">
      <t>ジッシ</t>
    </rPh>
    <rPh sb="25" eb="26">
      <t>トウ</t>
    </rPh>
    <phoneticPr fontId="3"/>
  </si>
  <si>
    <t>日本工営（株）東京支店</t>
    <phoneticPr fontId="3"/>
  </si>
  <si>
    <t>案件形成調査の実施</t>
    <rPh sb="0" eb="2">
      <t>アンケン</t>
    </rPh>
    <rPh sb="2" eb="4">
      <t>ケイセイ</t>
    </rPh>
    <rPh sb="4" eb="6">
      <t>チョウサ</t>
    </rPh>
    <rPh sb="7" eb="9">
      <t>ジッシ</t>
    </rPh>
    <phoneticPr fontId="3"/>
  </si>
  <si>
    <t>（株）オリエンタルコンサルタンツ</t>
    <phoneticPr fontId="3"/>
  </si>
  <si>
    <t>（株）三菱総合研究所</t>
    <phoneticPr fontId="3"/>
  </si>
  <si>
    <t>セミナー開催、現地調査の実施等</t>
    <rPh sb="4" eb="6">
      <t>カイサイ</t>
    </rPh>
    <rPh sb="7" eb="9">
      <t>ゲンチ</t>
    </rPh>
    <rPh sb="9" eb="11">
      <t>チョウサ</t>
    </rPh>
    <rPh sb="12" eb="14">
      <t>ジッシ</t>
    </rPh>
    <rPh sb="14" eb="15">
      <t>トウ</t>
    </rPh>
    <phoneticPr fontId="3"/>
  </si>
  <si>
    <t>（株）建設技術研究所</t>
    <phoneticPr fontId="3"/>
  </si>
  <si>
    <t>国際連携に係る調査の実施</t>
    <rPh sb="0" eb="2">
      <t>コクサイ</t>
    </rPh>
    <rPh sb="2" eb="4">
      <t>レンケイ</t>
    </rPh>
    <rPh sb="5" eb="6">
      <t>カカ</t>
    </rPh>
    <rPh sb="7" eb="9">
      <t>チョウサ</t>
    </rPh>
    <rPh sb="10" eb="12">
      <t>ジッシ</t>
    </rPh>
    <phoneticPr fontId="3"/>
  </si>
  <si>
    <t>認定特定非営利活動法人　国際インフラ調査会</t>
    <phoneticPr fontId="3"/>
  </si>
  <si>
    <t>国際協力活動の企画等</t>
    <rPh sb="0" eb="2">
      <t>コクサイ</t>
    </rPh>
    <rPh sb="2" eb="4">
      <t>キョウリョク</t>
    </rPh>
    <rPh sb="4" eb="6">
      <t>カツドウ</t>
    </rPh>
    <rPh sb="7" eb="9">
      <t>キカク</t>
    </rPh>
    <rPh sb="9" eb="10">
      <t>トウ</t>
    </rPh>
    <phoneticPr fontId="3"/>
  </si>
  <si>
    <t>特定非営利活動法人　地球の緑を育てる会</t>
    <phoneticPr fontId="3"/>
  </si>
  <si>
    <t>特定非営利活動法人　ＩＣＡ文化事業協会</t>
    <phoneticPr fontId="3"/>
  </si>
  <si>
    <t>ペルー研究会</t>
    <phoneticPr fontId="3"/>
  </si>
  <si>
    <t>支　出　先</t>
    <phoneticPr fontId="3"/>
  </si>
  <si>
    <t>（社）国際建設技術協会</t>
    <phoneticPr fontId="3"/>
  </si>
  <si>
    <t>（社）海外建設協会</t>
    <phoneticPr fontId="3"/>
  </si>
  <si>
    <t>（株）三菱総合研究所</t>
    <phoneticPr fontId="3"/>
  </si>
  <si>
    <t>国際協力ツールに関する調査・検討の実施</t>
    <rPh sb="0" eb="2">
      <t>コクサイ</t>
    </rPh>
    <rPh sb="2" eb="4">
      <t>キョウリョク</t>
    </rPh>
    <rPh sb="8" eb="9">
      <t>カン</t>
    </rPh>
    <rPh sb="11" eb="13">
      <t>チョウサ</t>
    </rPh>
    <rPh sb="14" eb="16">
      <t>ケントウ</t>
    </rPh>
    <rPh sb="17" eb="19">
      <t>ジッシ</t>
    </rPh>
    <phoneticPr fontId="3"/>
  </si>
  <si>
    <t>C.</t>
    <phoneticPr fontId="3"/>
  </si>
  <si>
    <t>業　務　概　要</t>
    <phoneticPr fontId="3"/>
  </si>
  <si>
    <t>支　出　額
（百万円）</t>
    <phoneticPr fontId="3"/>
  </si>
  <si>
    <t>東京カートグラフィック（株）</t>
    <phoneticPr fontId="3"/>
  </si>
  <si>
    <t>国際協力ツールの運用</t>
    <rPh sb="0" eb="2">
      <t>コクサイ</t>
    </rPh>
    <rPh sb="2" eb="4">
      <t>キョウリョク</t>
    </rPh>
    <rPh sb="8" eb="10">
      <t>ウンヨウ</t>
    </rPh>
    <phoneticPr fontId="3"/>
  </si>
  <si>
    <t>少額随契</t>
    <rPh sb="0" eb="2">
      <t>ショウガク</t>
    </rPh>
    <rPh sb="2" eb="3">
      <t>ズイ</t>
    </rPh>
    <rPh sb="3" eb="4">
      <t>ケイ</t>
    </rPh>
    <phoneticPr fontId="3"/>
  </si>
  <si>
    <t>（株）サイマル・インターナショナル</t>
    <phoneticPr fontId="3"/>
  </si>
  <si>
    <t>通訳業務</t>
    <rPh sb="0" eb="2">
      <t>ツウヤク</t>
    </rPh>
    <rPh sb="2" eb="4">
      <t>ギョウム</t>
    </rPh>
    <phoneticPr fontId="3"/>
  </si>
  <si>
    <t>（株）インターワーク</t>
    <phoneticPr fontId="3"/>
  </si>
  <si>
    <t>（株）オーベック</t>
    <phoneticPr fontId="3"/>
  </si>
  <si>
    <t>（株）明祥</t>
    <phoneticPr fontId="3"/>
  </si>
  <si>
    <t>消耗品購入</t>
    <rPh sb="0" eb="2">
      <t>ショウモウ</t>
    </rPh>
    <rPh sb="2" eb="3">
      <t>ヒン</t>
    </rPh>
    <rPh sb="3" eb="5">
      <t>コウニュウ</t>
    </rPh>
    <phoneticPr fontId="3"/>
  </si>
  <si>
    <t>大東企業（株）</t>
    <phoneticPr fontId="3"/>
  </si>
  <si>
    <t>会議費</t>
    <rPh sb="0" eb="2">
      <t>カイギ</t>
    </rPh>
    <rPh sb="2" eb="3">
      <t>ヒ</t>
    </rPh>
    <phoneticPr fontId="3"/>
  </si>
  <si>
    <t>（株）クリエイト・レストランツ・ホールディングス</t>
    <phoneticPr fontId="3"/>
  </si>
  <si>
    <t>（株）ダイヤモンド・ドリーム・ダイニング</t>
    <phoneticPr fontId="3"/>
  </si>
  <si>
    <t>（株）日本翻訳センター</t>
    <phoneticPr fontId="3"/>
  </si>
  <si>
    <t>資料翻訳</t>
    <rPh sb="0" eb="2">
      <t>シリョウ</t>
    </rPh>
    <rPh sb="2" eb="4">
      <t>ホンヤク</t>
    </rPh>
    <phoneticPr fontId="3"/>
  </si>
  <si>
    <t>（株）東京ロイヤルホテル都市センターホテル</t>
    <phoneticPr fontId="3"/>
  </si>
  <si>
    <t>　　　　　　　　　　　　　平成２４年行政事業レビューシート　　　　　(国土交通省)</t>
    <rPh sb="13" eb="15">
      <t>ヘイセイ</t>
    </rPh>
    <rPh sb="17" eb="18">
      <t>ネン</t>
    </rPh>
    <rPh sb="18" eb="20">
      <t>ギョウセイ</t>
    </rPh>
    <rPh sb="20" eb="22">
      <t>ジギョウ</t>
    </rPh>
    <phoneticPr fontId="3"/>
  </si>
  <si>
    <t>国土形成計画の推進に資する総合交通体系に関する調査</t>
    <rPh sb="0" eb="2">
      <t>コクド</t>
    </rPh>
    <rPh sb="2" eb="4">
      <t>ケイセイ</t>
    </rPh>
    <rPh sb="4" eb="6">
      <t>ケイカク</t>
    </rPh>
    <rPh sb="7" eb="9">
      <t>スイシン</t>
    </rPh>
    <rPh sb="10" eb="11">
      <t>シ</t>
    </rPh>
    <rPh sb="13" eb="15">
      <t>ソウゴウ</t>
    </rPh>
    <rPh sb="15" eb="17">
      <t>コウツウ</t>
    </rPh>
    <rPh sb="17" eb="19">
      <t>タイケイ</t>
    </rPh>
    <rPh sb="20" eb="21">
      <t>カン</t>
    </rPh>
    <rPh sb="23" eb="25">
      <t>チョウサ</t>
    </rPh>
    <phoneticPr fontId="3"/>
  </si>
  <si>
    <t>H19～</t>
    <phoneticPr fontId="3"/>
  </si>
  <si>
    <t>総務課</t>
    <rPh sb="0" eb="3">
      <t>ソウムカ</t>
    </rPh>
    <phoneticPr fontId="3"/>
  </si>
  <si>
    <t>総務課長　澁谷和久</t>
    <rPh sb="0" eb="4">
      <t>ソウムカチョウ</t>
    </rPh>
    <rPh sb="5" eb="7">
      <t>シブヤ</t>
    </rPh>
    <rPh sb="7" eb="9">
      <t>カズヒサ</t>
    </rPh>
    <phoneticPr fontId="3"/>
  </si>
  <si>
    <t>37　総合的な国土形成を推進する</t>
    <rPh sb="3" eb="6">
      <t>ソウゴウテキ</t>
    </rPh>
    <rPh sb="7" eb="9">
      <t>コクド</t>
    </rPh>
    <rPh sb="9" eb="11">
      <t>ケイセイ</t>
    </rPh>
    <rPh sb="12" eb="14">
      <t>スイシン</t>
    </rPh>
    <phoneticPr fontId="3"/>
  </si>
  <si>
    <t>関係する計画、通知等</t>
    <phoneticPr fontId="3"/>
  </si>
  <si>
    <t>国土形成計画(全国計画)(H20年7月4日閣議決定)</t>
    <rPh sb="0" eb="2">
      <t>コクド</t>
    </rPh>
    <rPh sb="2" eb="4">
      <t>ケイセイ</t>
    </rPh>
    <rPh sb="4" eb="6">
      <t>ケイカク</t>
    </rPh>
    <rPh sb="7" eb="9">
      <t>ゼンコク</t>
    </rPh>
    <rPh sb="9" eb="11">
      <t>ケイカク</t>
    </rPh>
    <rPh sb="16" eb="17">
      <t>ネン</t>
    </rPh>
    <rPh sb="18" eb="19">
      <t>ガツ</t>
    </rPh>
    <rPh sb="20" eb="21">
      <t>ニチ</t>
    </rPh>
    <rPh sb="21" eb="23">
      <t>カクギ</t>
    </rPh>
    <rPh sb="23" eb="25">
      <t>ケッテイ</t>
    </rPh>
    <phoneticPr fontId="3"/>
  </si>
  <si>
    <t>　現在の国土形成計画の内容の実現に向けた、生活交通の確保及び災害に強いしなやかな国土の形成を図るため、災害時も考慮した地域のモビリティ確保に向けた施策の作成・推進を進めるための必要な工夫・ノウハウの提供や、総合的な交通体系の推進に資する情報の共有に係る、総合的な観点からの調査・検討を行う。</t>
    <rPh sb="51" eb="54">
      <t>サイガイジ</t>
    </rPh>
    <rPh sb="55" eb="57">
      <t>コウリョ</t>
    </rPh>
    <rPh sb="59" eb="61">
      <t>チイキ</t>
    </rPh>
    <rPh sb="67" eb="69">
      <t>カクホ</t>
    </rPh>
    <rPh sb="70" eb="71">
      <t>ム</t>
    </rPh>
    <rPh sb="73" eb="75">
      <t>セサク</t>
    </rPh>
    <rPh sb="76" eb="78">
      <t>サクセイ</t>
    </rPh>
    <rPh sb="79" eb="81">
      <t>スイシン</t>
    </rPh>
    <rPh sb="82" eb="83">
      <t>スス</t>
    </rPh>
    <rPh sb="88" eb="90">
      <t>ヒツヨウ</t>
    </rPh>
    <rPh sb="91" eb="93">
      <t>クフウ</t>
    </rPh>
    <rPh sb="99" eb="101">
      <t>テイキョウ</t>
    </rPh>
    <rPh sb="127" eb="129">
      <t>ソウゴウ</t>
    </rPh>
    <rPh sb="129" eb="130">
      <t>テキ</t>
    </rPh>
    <rPh sb="131" eb="133">
      <t>カンテン</t>
    </rPh>
    <rPh sb="136" eb="138">
      <t>チョウサ</t>
    </rPh>
    <rPh sb="139" eb="141">
      <t>ケントウ</t>
    </rPh>
    <rPh sb="142" eb="143">
      <t>オコナ</t>
    </rPh>
    <phoneticPr fontId="1"/>
  </si>
  <si>
    <t>　地域のモビリティ確保（持続可能な移動手段の確保）は、地域の諸課題への対応策ともなり、地域づくりと一体となった総合的な交通施策を作成し、戦略的に推進することが必要である。また、東日本大震災を踏まえ、災害時におけるモビリティの確保に向けた平常時から災害時も考慮した取り組みを推進する事が必要である。地域における人の移動（モビリティ）の確保に関し、施策形成プロセスをサポートするためのツール、システムの作成（知恵袋や地域交通データベース）、および情報・ノウハウの提供、充実を行う。さらに、国および地方公共団体の交通政策担当者による連絡会議を開催し、総合的な交通基盤整備に関する情報交換、意見交換等を行う。</t>
    <rPh sb="88" eb="91">
      <t>ヒガシニホン</t>
    </rPh>
    <rPh sb="91" eb="94">
      <t>ダイシンサイ</t>
    </rPh>
    <rPh sb="95" eb="96">
      <t>フ</t>
    </rPh>
    <rPh sb="99" eb="102">
      <t>サイガイジ</t>
    </rPh>
    <rPh sb="112" eb="114">
      <t>カクホ</t>
    </rPh>
    <rPh sb="115" eb="116">
      <t>ム</t>
    </rPh>
    <rPh sb="118" eb="121">
      <t>ヘイジョウジ</t>
    </rPh>
    <rPh sb="123" eb="126">
      <t>サイガイジ</t>
    </rPh>
    <rPh sb="127" eb="129">
      <t>コウリョ</t>
    </rPh>
    <rPh sb="131" eb="132">
      <t>ト</t>
    </rPh>
    <rPh sb="133" eb="134">
      <t>ク</t>
    </rPh>
    <rPh sb="136" eb="138">
      <t>スイシン</t>
    </rPh>
    <rPh sb="140" eb="141">
      <t>コト</t>
    </rPh>
    <rPh sb="142" eb="144">
      <t>ヒツヨウ</t>
    </rPh>
    <rPh sb="148" eb="150">
      <t>チイキ</t>
    </rPh>
    <phoneticPr fontId="1"/>
  </si>
  <si>
    <r>
      <rPr>
        <sz val="11"/>
        <rFont val="ＭＳ Ｐゴシック"/>
        <family val="3"/>
        <charset val="128"/>
      </rPr>
      <t>21年度</t>
    </r>
    <rPh sb="2" eb="4">
      <t>ネンド</t>
    </rPh>
    <phoneticPr fontId="3"/>
  </si>
  <si>
    <r>
      <rPr>
        <sz val="11"/>
        <rFont val="ＭＳ Ｐゴシック"/>
        <family val="3"/>
        <charset val="128"/>
      </rPr>
      <t>22年度</t>
    </r>
    <rPh sb="2" eb="4">
      <t>ネンド</t>
    </rPh>
    <phoneticPr fontId="3"/>
  </si>
  <si>
    <r>
      <rPr>
        <sz val="11"/>
        <rFont val="ＭＳ Ｐゴシック"/>
        <family val="3"/>
        <charset val="128"/>
      </rPr>
      <t>23年度</t>
    </r>
    <rPh sb="2" eb="4">
      <t>ネンド</t>
    </rPh>
    <phoneticPr fontId="3"/>
  </si>
  <si>
    <r>
      <rPr>
        <sz val="11"/>
        <rFont val="ＭＳ Ｐゴシック"/>
        <family val="3"/>
        <charset val="128"/>
      </rPr>
      <t>24年度</t>
    </r>
    <rPh sb="2" eb="4">
      <t>ネンド</t>
    </rPh>
    <phoneticPr fontId="3"/>
  </si>
  <si>
    <r>
      <rPr>
        <sz val="11"/>
        <rFont val="ＭＳ Ｐゴシック"/>
        <family val="3"/>
        <charset val="128"/>
      </rPr>
      <t>25年度要求</t>
    </r>
    <rPh sb="2" eb="4">
      <t>ネンド</t>
    </rPh>
    <rPh sb="4" eb="6">
      <t>ヨウキュウ</t>
    </rPh>
    <phoneticPr fontId="3"/>
  </si>
  <si>
    <t>本施策は、総合的な交通体系の整備に向けた施策形成をサポートするためのシステム等を検討、提示するものであり、成果目標及び成果実績を明示的に示すことは困難な性質のものである。</t>
    <rPh sb="0" eb="1">
      <t>ホン</t>
    </rPh>
    <rPh sb="1" eb="3">
      <t>セサク</t>
    </rPh>
    <rPh sb="53" eb="55">
      <t>セイカ</t>
    </rPh>
    <rPh sb="55" eb="57">
      <t>モクヒョウ</t>
    </rPh>
    <rPh sb="57" eb="58">
      <t>オヨ</t>
    </rPh>
    <rPh sb="59" eb="61">
      <t>セイカ</t>
    </rPh>
    <rPh sb="61" eb="63">
      <t>ジッセキ</t>
    </rPh>
    <rPh sb="64" eb="67">
      <t>メイジテキ</t>
    </rPh>
    <rPh sb="68" eb="69">
      <t>シメ</t>
    </rPh>
    <rPh sb="73" eb="75">
      <t>コンナン</t>
    </rPh>
    <rPh sb="76" eb="78">
      <t>セイシツ</t>
    </rPh>
    <phoneticPr fontId="3"/>
  </si>
  <si>
    <t>本施策は、総合的な交通体系の整備に向けた施策形成をサポートするためのシステム等を検討、提示するものであり、活動指標及び活動実績を定めて実施するというものではない。</t>
    <rPh sb="0" eb="1">
      <t>ホン</t>
    </rPh>
    <rPh sb="1" eb="3">
      <t>セサク</t>
    </rPh>
    <rPh sb="5" eb="8">
      <t>ソウゴウテキ</t>
    </rPh>
    <rPh sb="9" eb="11">
      <t>コウツウ</t>
    </rPh>
    <rPh sb="11" eb="13">
      <t>タイケイ</t>
    </rPh>
    <rPh sb="14" eb="16">
      <t>セイビ</t>
    </rPh>
    <rPh sb="17" eb="18">
      <t>ム</t>
    </rPh>
    <rPh sb="20" eb="22">
      <t>セサク</t>
    </rPh>
    <rPh sb="22" eb="24">
      <t>ケイセイ</t>
    </rPh>
    <rPh sb="38" eb="39">
      <t>ナド</t>
    </rPh>
    <rPh sb="40" eb="42">
      <t>ケントウ</t>
    </rPh>
    <rPh sb="43" eb="45">
      <t>テイジ</t>
    </rPh>
    <rPh sb="53" eb="55">
      <t>カツドウ</t>
    </rPh>
    <rPh sb="55" eb="57">
      <t>シヒョウ</t>
    </rPh>
    <rPh sb="57" eb="58">
      <t>オヨ</t>
    </rPh>
    <rPh sb="59" eb="61">
      <t>カツドウ</t>
    </rPh>
    <rPh sb="61" eb="63">
      <t>ジッセキ</t>
    </rPh>
    <rPh sb="64" eb="65">
      <t>サダ</t>
    </rPh>
    <rPh sb="67" eb="69">
      <t>ジッシ</t>
    </rPh>
    <phoneticPr fontId="3"/>
  </si>
  <si>
    <t>―</t>
    <phoneticPr fontId="3"/>
  </si>
  <si>
    <t>(                   )</t>
    <phoneticPr fontId="3"/>
  </si>
  <si>
    <t>(                )</t>
    <phoneticPr fontId="3"/>
  </si>
  <si>
    <t>　　　　　　　　　　　２.８（百万円／項目）　　　　　　</t>
    <rPh sb="15" eb="16">
      <t>ヒャク</t>
    </rPh>
    <rPh sb="16" eb="17">
      <t>マン</t>
    </rPh>
    <rPh sb="17" eb="18">
      <t>エン</t>
    </rPh>
    <rPh sb="19" eb="21">
      <t>コウモク</t>
    </rPh>
    <phoneticPr fontId="3"/>
  </si>
  <si>
    <t>X：実績額（14百万円）、Y：検討項目数（５項目）</t>
    <rPh sb="2" eb="5">
      <t>ジッセキガク</t>
    </rPh>
    <rPh sb="8" eb="10">
      <t>ヒャクマン</t>
    </rPh>
    <rPh sb="10" eb="11">
      <t>エン</t>
    </rPh>
    <rPh sb="15" eb="17">
      <t>ケントウ</t>
    </rPh>
    <rPh sb="17" eb="20">
      <t>コウモクスウ</t>
    </rPh>
    <rPh sb="22" eb="24">
      <t>コウモク</t>
    </rPh>
    <phoneticPr fontId="3"/>
  </si>
  <si>
    <t>諸謝金</t>
  </si>
  <si>
    <t>　実効性の向上に向け、検討の推進と合わせて、よりニーズの高い東海、東南海・南海地震の防災対策強化（推進）地域の対象地方自治体へ情報提供と、当該地域における活用状況のフォローアップを行う事による増。</t>
    <rPh sb="1" eb="4">
      <t>ジッコウセイ</t>
    </rPh>
    <rPh sb="5" eb="7">
      <t>コウジョウ</t>
    </rPh>
    <rPh sb="8" eb="9">
      <t>ム</t>
    </rPh>
    <rPh sb="11" eb="13">
      <t>ケントウ</t>
    </rPh>
    <rPh sb="14" eb="16">
      <t>スイシン</t>
    </rPh>
    <rPh sb="17" eb="18">
      <t>ア</t>
    </rPh>
    <rPh sb="28" eb="29">
      <t>タカ</t>
    </rPh>
    <rPh sb="92" eb="93">
      <t>コト</t>
    </rPh>
    <rPh sb="96" eb="97">
      <t>ゾウ</t>
    </rPh>
    <phoneticPr fontId="3"/>
  </si>
  <si>
    <t>職員旅費</t>
  </si>
  <si>
    <t>委員等旅費</t>
  </si>
  <si>
    <t>国土形成計画推進調査費</t>
  </si>
  <si>
    <t>・交通基本法案においても、総合的な交通体系の整備の重要性が示されているなど社会的要請に応えるものであり、地方自治体等から強い関心がある。
・また、全国的な視点での調査であり、調査の効率性の観点からも国において実施すべきものである。</t>
    <rPh sb="1" eb="3">
      <t>コウツウ</t>
    </rPh>
    <rPh sb="3" eb="6">
      <t>キホンホウ</t>
    </rPh>
    <rPh sb="6" eb="7">
      <t>アン</t>
    </rPh>
    <rPh sb="13" eb="16">
      <t>ソウゴウテキ</t>
    </rPh>
    <rPh sb="17" eb="19">
      <t>コウツウ</t>
    </rPh>
    <rPh sb="19" eb="21">
      <t>タイケイ</t>
    </rPh>
    <rPh sb="22" eb="24">
      <t>セイビ</t>
    </rPh>
    <rPh sb="27" eb="28">
      <t>セイ</t>
    </rPh>
    <rPh sb="29" eb="30">
      <t>シメ</t>
    </rPh>
    <rPh sb="52" eb="54">
      <t>チホウ</t>
    </rPh>
    <rPh sb="54" eb="57">
      <t>ジチタイ</t>
    </rPh>
    <rPh sb="57" eb="58">
      <t>トウ</t>
    </rPh>
    <rPh sb="60" eb="61">
      <t>ツヨ</t>
    </rPh>
    <rPh sb="62" eb="64">
      <t>カンシン</t>
    </rPh>
    <rPh sb="87" eb="89">
      <t>チョウサ</t>
    </rPh>
    <rPh sb="90" eb="93">
      <t>コウリツセイ</t>
    </rPh>
    <phoneticPr fontId="3"/>
  </si>
  <si>
    <r>
      <t>国が実施すべき事業であるか。地方自治体、民間等に委ねるべき事業</t>
    </r>
    <r>
      <rPr>
        <sz val="11"/>
        <rFont val="ＭＳ Ｐゴシック"/>
        <family val="3"/>
        <charset val="128"/>
      </rPr>
      <t>となっていないか。</t>
    </r>
    <rPh sb="14" eb="16">
      <t>チホウ</t>
    </rPh>
    <rPh sb="16" eb="19">
      <t>ジチタイ</t>
    </rPh>
    <rPh sb="20" eb="22">
      <t>ミンカン</t>
    </rPh>
    <rPh sb="22" eb="23">
      <t>トウ</t>
    </rPh>
    <rPh sb="24" eb="25">
      <t>ユダ</t>
    </rPh>
    <rPh sb="29" eb="31">
      <t>ジギョウ</t>
    </rPh>
    <phoneticPr fontId="3"/>
  </si>
  <si>
    <t>・検討内容が専門的かつ高度であることから、第三者機関である企画競争有識者委員会に諮った上で、受注者を選定しており、競争性を確保している。
・専門性が高い調査を、迅速かつ幅広く対応しつつ、社会的要請に応えた形で実施するためには、計画的対応が必要であり、内容を精選した上で業務発注している。</t>
    <rPh sb="1" eb="3">
      <t>ケントウ</t>
    </rPh>
    <rPh sb="3" eb="5">
      <t>ナイヨウ</t>
    </rPh>
    <rPh sb="6" eb="9">
      <t>センモンテキ</t>
    </rPh>
    <rPh sb="11" eb="13">
      <t>コウド</t>
    </rPh>
    <rPh sb="21" eb="24">
      <t>ダイサンシャ</t>
    </rPh>
    <rPh sb="24" eb="26">
      <t>キカン</t>
    </rPh>
    <rPh sb="29" eb="31">
      <t>キカク</t>
    </rPh>
    <rPh sb="31" eb="33">
      <t>キョウソウ</t>
    </rPh>
    <rPh sb="33" eb="36">
      <t>ユウシキシャ</t>
    </rPh>
    <rPh sb="36" eb="39">
      <t>イインカイ</t>
    </rPh>
    <rPh sb="40" eb="41">
      <t>ハカ</t>
    </rPh>
    <rPh sb="43" eb="44">
      <t>ウエ</t>
    </rPh>
    <rPh sb="50" eb="52">
      <t>センテイ</t>
    </rPh>
    <rPh sb="57" eb="60">
      <t>キョウソウセイ</t>
    </rPh>
    <rPh sb="61" eb="63">
      <t>カクホ</t>
    </rPh>
    <rPh sb="70" eb="73">
      <t>センモンセイ</t>
    </rPh>
    <rPh sb="74" eb="75">
      <t>タカ</t>
    </rPh>
    <rPh sb="76" eb="78">
      <t>チョウサ</t>
    </rPh>
    <rPh sb="80" eb="82">
      <t>ジンソク</t>
    </rPh>
    <rPh sb="84" eb="86">
      <t>ハバヒロ</t>
    </rPh>
    <rPh sb="87" eb="89">
      <t>タイオウ</t>
    </rPh>
    <rPh sb="93" eb="96">
      <t>シャカイテキ</t>
    </rPh>
    <rPh sb="96" eb="98">
      <t>ヨウセイ</t>
    </rPh>
    <rPh sb="99" eb="100">
      <t>コタ</t>
    </rPh>
    <rPh sb="102" eb="103">
      <t>カタチ</t>
    </rPh>
    <rPh sb="104" eb="106">
      <t>ジッシ</t>
    </rPh>
    <rPh sb="113" eb="116">
      <t>ケイカクテキ</t>
    </rPh>
    <rPh sb="116" eb="118">
      <t>タイオウ</t>
    </rPh>
    <rPh sb="119" eb="121">
      <t>ヒツヨウ</t>
    </rPh>
    <rPh sb="125" eb="127">
      <t>ナイヨウ</t>
    </rPh>
    <rPh sb="128" eb="130">
      <t>セイセン</t>
    </rPh>
    <rPh sb="132" eb="133">
      <t>ウエ</t>
    </rPh>
    <rPh sb="134" eb="136">
      <t>ギョウム</t>
    </rPh>
    <rPh sb="136" eb="138">
      <t>ハッチュウ</t>
    </rPh>
    <phoneticPr fontId="3"/>
  </si>
  <si>
    <t xml:space="preserve">・総合的な交通体系の整備を通した地域の円滑な移動の確保に係る具体的要素を検討した調査であり、その成果物は多く活用されている。
　（自治体の7割の方より実践的な面で役立っているとの回答）
</t>
    <rPh sb="10" eb="12">
      <t>セイビ</t>
    </rPh>
    <rPh sb="13" eb="14">
      <t>トオ</t>
    </rPh>
    <rPh sb="36" eb="38">
      <t>ケントウ</t>
    </rPh>
    <rPh sb="40" eb="42">
      <t>チョウサ</t>
    </rPh>
    <rPh sb="48" eb="51">
      <t>セイカブツ</t>
    </rPh>
    <rPh sb="52" eb="53">
      <t>オオ</t>
    </rPh>
    <rPh sb="54" eb="56">
      <t>カツヨウ</t>
    </rPh>
    <rPh sb="65" eb="68">
      <t>ジチタイ</t>
    </rPh>
    <rPh sb="70" eb="71">
      <t>ワリ</t>
    </rPh>
    <rPh sb="72" eb="73">
      <t>カタ</t>
    </rPh>
    <rPh sb="75" eb="78">
      <t>ジッセンテキ</t>
    </rPh>
    <rPh sb="79" eb="80">
      <t>メン</t>
    </rPh>
    <rPh sb="81" eb="83">
      <t>ヤクダ</t>
    </rPh>
    <rPh sb="89" eb="91">
      <t>カイトウ</t>
    </rPh>
    <phoneticPr fontId="3"/>
  </si>
  <si>
    <r>
      <t xml:space="preserve"> ・調査の対象を東日本大震災被災地の現況把握と、その課題を踏まえた技術的支援等具体的課題への対応に限定することで、実際に実務者に活用される内容に限定した調査を行っている。
</t>
    </r>
    <r>
      <rPr>
        <sz val="11"/>
        <color indexed="10"/>
        <rFont val="ＭＳ Ｐゴシック"/>
        <family val="3"/>
        <charset val="128"/>
      </rPr>
      <t xml:space="preserve">
</t>
    </r>
    <r>
      <rPr>
        <sz val="11"/>
        <rFont val="ＭＳ Ｐゴシック"/>
        <family val="3"/>
        <charset val="128"/>
      </rPr>
      <t>・透明性を確保した上で受注者を選定しており、競争性は十分に確保されている。</t>
    </r>
    <rPh sb="18" eb="20">
      <t>ゲンキョウ</t>
    </rPh>
    <rPh sb="20" eb="22">
      <t>ハアク</t>
    </rPh>
    <rPh sb="26" eb="28">
      <t>カダイ</t>
    </rPh>
    <rPh sb="29" eb="30">
      <t>フ</t>
    </rPh>
    <phoneticPr fontId="3"/>
  </si>
  <si>
    <t>抜本的改善</t>
    <phoneticPr fontId="3"/>
  </si>
  <si>
    <t>事業内容の絞り込みによる重点化はされているものの、事業成果の検証が不十分であるため、より実効性のある事業手法の検討が必要である。又、入札条件を見直し競争性の向上を図るべき。</t>
    <phoneticPr fontId="3"/>
  </si>
  <si>
    <t>　チーム所見を踏まえ、事業成果の検証を十分に行い、よりニーズの高い東海、東南海・南海地震の防災対策強化（推進）地域の対象地方自治体への技術的支援に係る情報提供と当該地域における活用状況のフォローアップを行い、実効性を向上させる予定である。また、予算執行については、参加条件を緩和し競争性の向上を図る。</t>
    <rPh sb="4" eb="6">
      <t>ショケン</t>
    </rPh>
    <rPh sb="7" eb="8">
      <t>フ</t>
    </rPh>
    <rPh sb="11" eb="13">
      <t>ジギョウ</t>
    </rPh>
    <rPh sb="13" eb="15">
      <t>セイカ</t>
    </rPh>
    <rPh sb="16" eb="18">
      <t>ケンショウ</t>
    </rPh>
    <rPh sb="19" eb="21">
      <t>ジュウブン</t>
    </rPh>
    <rPh sb="22" eb="23">
      <t>オコナ</t>
    </rPh>
    <rPh sb="31" eb="32">
      <t>タカ</t>
    </rPh>
    <rPh sb="33" eb="35">
      <t>トウカイ</t>
    </rPh>
    <rPh sb="36" eb="39">
      <t>トウナンカイ</t>
    </rPh>
    <rPh sb="40" eb="42">
      <t>ナンカイ</t>
    </rPh>
    <rPh sb="42" eb="44">
      <t>ジシン</t>
    </rPh>
    <rPh sb="45" eb="47">
      <t>ボウサイ</t>
    </rPh>
    <rPh sb="47" eb="49">
      <t>タイサク</t>
    </rPh>
    <rPh sb="49" eb="51">
      <t>キョウカ</t>
    </rPh>
    <rPh sb="52" eb="54">
      <t>スイシン</t>
    </rPh>
    <rPh sb="55" eb="57">
      <t>チイキ</t>
    </rPh>
    <rPh sb="60" eb="62">
      <t>チホウ</t>
    </rPh>
    <rPh sb="62" eb="65">
      <t>ジチタイ</t>
    </rPh>
    <rPh sb="67" eb="70">
      <t>ギジュツテキ</t>
    </rPh>
    <rPh sb="70" eb="72">
      <t>シエン</t>
    </rPh>
    <rPh sb="73" eb="74">
      <t>カカ</t>
    </rPh>
    <rPh sb="75" eb="77">
      <t>ジョウホウ</t>
    </rPh>
    <rPh sb="77" eb="79">
      <t>テイキョウ</t>
    </rPh>
    <rPh sb="101" eb="102">
      <t>オコナ</t>
    </rPh>
    <rPh sb="104" eb="107">
      <t>ジッコウセイ</t>
    </rPh>
    <rPh sb="108" eb="110">
      <t>コウジョウ</t>
    </rPh>
    <rPh sb="113" eb="115">
      <t>ヨテイ</t>
    </rPh>
    <rPh sb="122" eb="124">
      <t>ヨサン</t>
    </rPh>
    <rPh sb="124" eb="126">
      <t>シッコウ</t>
    </rPh>
    <rPh sb="132" eb="134">
      <t>サンカ</t>
    </rPh>
    <rPh sb="134" eb="136">
      <t>ジョウケン</t>
    </rPh>
    <rPh sb="137" eb="139">
      <t>カンワ</t>
    </rPh>
    <rPh sb="140" eb="143">
      <t>キョウソウセイ</t>
    </rPh>
    <rPh sb="144" eb="146">
      <t>コウジョウ</t>
    </rPh>
    <rPh sb="147" eb="148">
      <t>ハカ</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</si>
  <si>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</si>
  <si>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A.株式会社サンビーム</t>
    <rPh sb="2" eb="6">
      <t>カブシキガイシャ</t>
    </rPh>
    <phoneticPr fontId="3"/>
  </si>
  <si>
    <t>　様々な地域独自の工夫や先進的な取組事例、東日本大震災被災地の現況、課題等を分析しながら、災害も考慮した地域の円滑なモビリティ確保に関し、有効となる施策を検討するとともに、ニーズを持つ地域の自治体や住民等に役立つ施策形成支援ツールの提供に関する検討を実施</t>
    <rPh sb="21" eb="24">
      <t>ヒガシニホン</t>
    </rPh>
    <rPh sb="24" eb="27">
      <t>ダイシンサイ</t>
    </rPh>
    <rPh sb="27" eb="30">
      <t>ヒサイチ</t>
    </rPh>
    <rPh sb="31" eb="33">
      <t>ゲンキョウ</t>
    </rPh>
    <rPh sb="34" eb="36">
      <t>カダイ</t>
    </rPh>
    <rPh sb="45" eb="47">
      <t>サイガイ</t>
    </rPh>
    <rPh sb="48" eb="50">
      <t>コウリョ</t>
    </rPh>
    <rPh sb="55" eb="57">
      <t>エンカツ</t>
    </rPh>
    <rPh sb="125" eb="127">
      <t>ジッシ</t>
    </rPh>
    <phoneticPr fontId="3"/>
  </si>
  <si>
    <t>B.</t>
    <phoneticPr fontId="3"/>
  </si>
  <si>
    <t>株式会社サンビーム</t>
    <rPh sb="0" eb="4">
      <t>カブシキガイシャ</t>
    </rPh>
    <phoneticPr fontId="3"/>
  </si>
  <si>
    <t>総合的な交通施策によるモビリティ確保方策の共有化に関する検討調査</t>
    <rPh sb="0" eb="3">
      <t>ソウゴウテキ</t>
    </rPh>
    <rPh sb="4" eb="6">
      <t>コウツウ</t>
    </rPh>
    <rPh sb="6" eb="8">
      <t>セサク</t>
    </rPh>
    <rPh sb="16" eb="18">
      <t>カクホ</t>
    </rPh>
    <rPh sb="18" eb="20">
      <t>ホウサク</t>
    </rPh>
    <rPh sb="21" eb="24">
      <t>キョウユウカ</t>
    </rPh>
    <phoneticPr fontId="3"/>
  </si>
  <si>
    <t>シンソー印刷株式会社</t>
    <rPh sb="4" eb="6">
      <t>インサツ</t>
    </rPh>
    <rPh sb="6" eb="10">
      <t>カブシキガイシャ</t>
    </rPh>
    <phoneticPr fontId="3"/>
  </si>
  <si>
    <t>地域のモビリティ確保の知恵袋２０１１印刷</t>
    <phoneticPr fontId="3"/>
  </si>
  <si>
    <t>個人Ａ</t>
    <rPh sb="0" eb="2">
      <t>コジン</t>
    </rPh>
    <phoneticPr fontId="3"/>
  </si>
  <si>
    <t>通訳料</t>
    <rPh sb="0" eb="2">
      <t>ツウヤク</t>
    </rPh>
    <rPh sb="2" eb="3">
      <t>リョウ</t>
    </rPh>
    <phoneticPr fontId="3"/>
  </si>
  <si>
    <t>個人B</t>
    <rPh sb="0" eb="2">
      <t>コジン</t>
    </rPh>
    <phoneticPr fontId="3"/>
  </si>
  <si>
    <t>カゴヤジャパン株式会社</t>
    <rPh sb="7" eb="11">
      <t>カブシキガイシャ</t>
    </rPh>
    <phoneticPr fontId="3"/>
  </si>
  <si>
    <t>「地域のモビリティ確保のデータベース」サイト専用サーバサービスの提供</t>
    <phoneticPr fontId="3"/>
  </si>
  <si>
    <t>/</t>
    <phoneticPr fontId="3"/>
  </si>
  <si>
    <t>総合交通分析システムに関する調査</t>
    <phoneticPr fontId="3"/>
  </si>
  <si>
    <t>H14～</t>
    <phoneticPr fontId="3"/>
  </si>
  <si>
    <t>国土形成計画（全国計画） （H20年7月4日閣議決定）</t>
    <rPh sb="0" eb="2">
      <t>コクド</t>
    </rPh>
    <rPh sb="2" eb="4">
      <t>ケイセイ</t>
    </rPh>
    <rPh sb="4" eb="6">
      <t>ケイカク</t>
    </rPh>
    <rPh sb="7" eb="9">
      <t>ゼンコク</t>
    </rPh>
    <rPh sb="9" eb="11">
      <t>ケイカク</t>
    </rPh>
    <rPh sb="17" eb="18">
      <t>ネン</t>
    </rPh>
    <rPh sb="19" eb="20">
      <t>ガツ</t>
    </rPh>
    <rPh sb="21" eb="22">
      <t>ニチ</t>
    </rPh>
    <rPh sb="22" eb="24">
      <t>カクギ</t>
    </rPh>
    <rPh sb="24" eb="26">
      <t>ケッテイ</t>
    </rPh>
    <phoneticPr fontId="3"/>
  </si>
  <si>
    <t>総合的な交通体系の整備を社会的要請に沿って効果的に進めるにあたっては、交通サービス水準（移動時間・費用等）の現況や交通インフラの整備効果などを定量的かつ精緻に把握することが不可欠である。本調査は、我が国の交通サービス水準について定量的に評価し、今後のあり方を検討するとともに、関係行政機関における計画立案、事業評価等を支援することを目的とする。</t>
    <rPh sb="0" eb="3">
      <t>ソウゴウテキ</t>
    </rPh>
    <rPh sb="4" eb="6">
      <t>コウツウ</t>
    </rPh>
    <rPh sb="6" eb="8">
      <t>タイケイ</t>
    </rPh>
    <rPh sb="9" eb="11">
      <t>セイビ</t>
    </rPh>
    <rPh sb="12" eb="15">
      <t>シャカイテキ</t>
    </rPh>
    <rPh sb="15" eb="17">
      <t>ヨウセイ</t>
    </rPh>
    <rPh sb="18" eb="19">
      <t>ソ</t>
    </rPh>
    <rPh sb="21" eb="24">
      <t>コウカテキ</t>
    </rPh>
    <rPh sb="25" eb="26">
      <t>スス</t>
    </rPh>
    <rPh sb="35" eb="37">
      <t>コウツウ</t>
    </rPh>
    <rPh sb="41" eb="43">
      <t>スイジュン</t>
    </rPh>
    <rPh sb="44" eb="46">
      <t>イドウ</t>
    </rPh>
    <rPh sb="46" eb="48">
      <t>ジカン</t>
    </rPh>
    <rPh sb="49" eb="51">
      <t>ヒヨウ</t>
    </rPh>
    <rPh sb="51" eb="52">
      <t>トウ</t>
    </rPh>
    <rPh sb="54" eb="56">
      <t>ゲンキョウ</t>
    </rPh>
    <rPh sb="57" eb="59">
      <t>コウツウ</t>
    </rPh>
    <rPh sb="64" eb="66">
      <t>セイビ</t>
    </rPh>
    <rPh sb="66" eb="68">
      <t>コウカ</t>
    </rPh>
    <rPh sb="71" eb="74">
      <t>テイリョウテキ</t>
    </rPh>
    <rPh sb="76" eb="78">
      <t>セイチ</t>
    </rPh>
    <rPh sb="79" eb="81">
      <t>ハアク</t>
    </rPh>
    <rPh sb="86" eb="89">
      <t>フカケツ</t>
    </rPh>
    <rPh sb="93" eb="96">
      <t>ホンチョウサ</t>
    </rPh>
    <rPh sb="98" eb="99">
      <t>ワ</t>
    </rPh>
    <rPh sb="100" eb="101">
      <t>クニ</t>
    </rPh>
    <rPh sb="102" eb="104">
      <t>コウツウ</t>
    </rPh>
    <rPh sb="108" eb="110">
      <t>スイジュン</t>
    </rPh>
    <rPh sb="114" eb="117">
      <t>テイリョウテキ</t>
    </rPh>
    <rPh sb="118" eb="120">
      <t>ヒョウカ</t>
    </rPh>
    <rPh sb="122" eb="124">
      <t>コンゴ</t>
    </rPh>
    <rPh sb="127" eb="128">
      <t>カタ</t>
    </rPh>
    <rPh sb="129" eb="131">
      <t>ケントウ</t>
    </rPh>
    <rPh sb="138" eb="140">
      <t>カンケイ</t>
    </rPh>
    <rPh sb="140" eb="142">
      <t>ギョウセイ</t>
    </rPh>
    <rPh sb="142" eb="144">
      <t>キカン</t>
    </rPh>
    <rPh sb="148" eb="150">
      <t>ケイカク</t>
    </rPh>
    <rPh sb="150" eb="152">
      <t>リツアン</t>
    </rPh>
    <rPh sb="153" eb="155">
      <t>ジギョウ</t>
    </rPh>
    <rPh sb="155" eb="157">
      <t>ヒョウカ</t>
    </rPh>
    <rPh sb="157" eb="158">
      <t>トウ</t>
    </rPh>
    <rPh sb="159" eb="161">
      <t>シエン</t>
    </rPh>
    <rPh sb="166" eb="168">
      <t>モクテキ</t>
    </rPh>
    <phoneticPr fontId="3"/>
  </si>
  <si>
    <t xml:space="preserve">交通サービス水準を定量的に把握する「全国総合交通分析システム」を開発・運用し、全国的な交通サービス水準の現状を把握するとともに、経年変化、社会経済情勢や旅客流動量との関係、国際比較などから観点から分析を加え、総合的な交通体系の整備のあり方について検討する。また、関係行政機関等における施策の検討や施設整備の事業評価等に活用することで、総合的な交通体系の整備に係る作業の効率化・透明性の確保を支援する。当該システムの運用にあたっては、刻々と変化する交通サービスを分析に反映させるため、内蔵する交通ネットワークデータの定期的な更新を行う。
</t>
    <rPh sb="0" eb="2">
      <t>コウツウ</t>
    </rPh>
    <rPh sb="6" eb="8">
      <t>スイジュン</t>
    </rPh>
    <rPh sb="9" eb="12">
      <t>テイリョウテキ</t>
    </rPh>
    <rPh sb="13" eb="15">
      <t>ハアク</t>
    </rPh>
    <rPh sb="18" eb="20">
      <t>ゼンコク</t>
    </rPh>
    <rPh sb="20" eb="22">
      <t>ソウゴウ</t>
    </rPh>
    <rPh sb="22" eb="24">
      <t>コウツウ</t>
    </rPh>
    <rPh sb="24" eb="26">
      <t>ブンセキ</t>
    </rPh>
    <rPh sb="32" eb="34">
      <t>カイハツ</t>
    </rPh>
    <rPh sb="35" eb="37">
      <t>ウンヨウ</t>
    </rPh>
    <rPh sb="39" eb="42">
      <t>ゼンコクテキ</t>
    </rPh>
    <rPh sb="43" eb="45">
      <t>コウツウ</t>
    </rPh>
    <rPh sb="49" eb="51">
      <t>スイジュン</t>
    </rPh>
    <rPh sb="52" eb="54">
      <t>ゲンジョウ</t>
    </rPh>
    <rPh sb="55" eb="57">
      <t>ハアク</t>
    </rPh>
    <rPh sb="64" eb="66">
      <t>ケイネン</t>
    </rPh>
    <rPh sb="66" eb="68">
      <t>ヘンカ</t>
    </rPh>
    <rPh sb="69" eb="71">
      <t>シャカイ</t>
    </rPh>
    <rPh sb="71" eb="73">
      <t>ケイザイ</t>
    </rPh>
    <rPh sb="73" eb="75">
      <t>ジョウセイ</t>
    </rPh>
    <rPh sb="76" eb="78">
      <t>リョカク</t>
    </rPh>
    <rPh sb="78" eb="80">
      <t>リュウドウ</t>
    </rPh>
    <rPh sb="80" eb="81">
      <t>リョウ</t>
    </rPh>
    <rPh sb="83" eb="85">
      <t>カンケイ</t>
    </rPh>
    <rPh sb="86" eb="88">
      <t>コクサイ</t>
    </rPh>
    <rPh sb="88" eb="90">
      <t>ヒカク</t>
    </rPh>
    <rPh sb="94" eb="96">
      <t>カンテン</t>
    </rPh>
    <rPh sb="98" eb="100">
      <t>ブンセキ</t>
    </rPh>
    <rPh sb="101" eb="102">
      <t>クワ</t>
    </rPh>
    <rPh sb="104" eb="106">
      <t>ソウゴウ</t>
    </rPh>
    <rPh sb="106" eb="107">
      <t>テキ</t>
    </rPh>
    <rPh sb="108" eb="110">
      <t>コウツウ</t>
    </rPh>
    <rPh sb="110" eb="112">
      <t>タイケイ</t>
    </rPh>
    <rPh sb="113" eb="115">
      <t>セイビ</t>
    </rPh>
    <rPh sb="118" eb="119">
      <t>カタ</t>
    </rPh>
    <rPh sb="123" eb="125">
      <t>ケントウ</t>
    </rPh>
    <rPh sb="131" eb="133">
      <t>カンケイ</t>
    </rPh>
    <rPh sb="133" eb="135">
      <t>ギョウセイ</t>
    </rPh>
    <rPh sb="135" eb="137">
      <t>キカン</t>
    </rPh>
    <rPh sb="137" eb="138">
      <t>トウ</t>
    </rPh>
    <rPh sb="142" eb="144">
      <t>セサク</t>
    </rPh>
    <rPh sb="145" eb="147">
      <t>ケントウ</t>
    </rPh>
    <rPh sb="148" eb="150">
      <t>シセツ</t>
    </rPh>
    <rPh sb="150" eb="152">
      <t>セイビ</t>
    </rPh>
    <rPh sb="153" eb="155">
      <t>ジギョウ</t>
    </rPh>
    <rPh sb="155" eb="157">
      <t>ヒョウカ</t>
    </rPh>
    <rPh sb="157" eb="158">
      <t>トウ</t>
    </rPh>
    <rPh sb="159" eb="161">
      <t>カツヨウ</t>
    </rPh>
    <rPh sb="167" eb="170">
      <t>ソウゴウテキ</t>
    </rPh>
    <rPh sb="171" eb="173">
      <t>コウツウ</t>
    </rPh>
    <rPh sb="173" eb="175">
      <t>タイケイ</t>
    </rPh>
    <rPh sb="176" eb="178">
      <t>セイビ</t>
    </rPh>
    <rPh sb="179" eb="180">
      <t>カカ</t>
    </rPh>
    <rPh sb="181" eb="183">
      <t>サギョウ</t>
    </rPh>
    <rPh sb="184" eb="187">
      <t>コウリツカ</t>
    </rPh>
    <rPh sb="200" eb="202">
      <t>トウガイ</t>
    </rPh>
    <rPh sb="207" eb="209">
      <t>ウンヨウ</t>
    </rPh>
    <rPh sb="216" eb="218">
      <t>コクコク</t>
    </rPh>
    <rPh sb="219" eb="221">
      <t>ヘンカ</t>
    </rPh>
    <rPh sb="223" eb="225">
      <t>コウツウ</t>
    </rPh>
    <rPh sb="230" eb="232">
      <t>ブンセキ</t>
    </rPh>
    <rPh sb="233" eb="235">
      <t>ハンエイ</t>
    </rPh>
    <rPh sb="241" eb="243">
      <t>ナイゾウ</t>
    </rPh>
    <rPh sb="245" eb="247">
      <t>コウツウ</t>
    </rPh>
    <rPh sb="257" eb="260">
      <t>テイキテキ</t>
    </rPh>
    <rPh sb="261" eb="263">
      <t>コウシン</t>
    </rPh>
    <rPh sb="264" eb="265">
      <t>オコナ</t>
    </rPh>
    <phoneticPr fontId="3"/>
  </si>
  <si>
    <t>本施策は、総合的な交通体系の分析ツールの作成、提供とその効果的な活用を図るものであり、成果目標及び成果実績を明確に示すことは困難な性質のものである。</t>
    <rPh sb="0" eb="1">
      <t>ホン</t>
    </rPh>
    <rPh sb="1" eb="3">
      <t>セサク</t>
    </rPh>
    <rPh sb="5" eb="8">
      <t>ソウゴウテキ</t>
    </rPh>
    <rPh sb="9" eb="11">
      <t>コウツウ</t>
    </rPh>
    <rPh sb="11" eb="13">
      <t>タイケイ</t>
    </rPh>
    <rPh sb="14" eb="16">
      <t>ブンセキ</t>
    </rPh>
    <rPh sb="20" eb="22">
      <t>サクセイ</t>
    </rPh>
    <rPh sb="23" eb="25">
      <t>テイキョウ</t>
    </rPh>
    <rPh sb="28" eb="31">
      <t>コウカテキ</t>
    </rPh>
    <rPh sb="32" eb="34">
      <t>カツヨウ</t>
    </rPh>
    <rPh sb="35" eb="36">
      <t>ハカ</t>
    </rPh>
    <rPh sb="43" eb="45">
      <t>セイカ</t>
    </rPh>
    <rPh sb="45" eb="47">
      <t>モクヒョウ</t>
    </rPh>
    <rPh sb="47" eb="48">
      <t>オヨ</t>
    </rPh>
    <rPh sb="49" eb="51">
      <t>セイカ</t>
    </rPh>
    <rPh sb="51" eb="53">
      <t>ジッセキ</t>
    </rPh>
    <rPh sb="54" eb="56">
      <t>メイカク</t>
    </rPh>
    <rPh sb="57" eb="58">
      <t>シメ</t>
    </rPh>
    <rPh sb="62" eb="64">
      <t>コンナン</t>
    </rPh>
    <rPh sb="65" eb="67">
      <t>セイシツ</t>
    </rPh>
    <phoneticPr fontId="3"/>
  </si>
  <si>
    <t>％</t>
    <phoneticPr fontId="3"/>
  </si>
  <si>
    <t>本施策は、総合的な交通体系の分析ツールの作成、提供とその効果的な活用を図るものであり、活動指標を定めて実施する性質のものではない。</t>
    <rPh sb="0" eb="1">
      <t>ホン</t>
    </rPh>
    <rPh sb="1" eb="3">
      <t>セサク</t>
    </rPh>
    <rPh sb="43" eb="45">
      <t>カツドウ</t>
    </rPh>
    <rPh sb="45" eb="47">
      <t>シヒョウ</t>
    </rPh>
    <rPh sb="48" eb="49">
      <t>サダ</t>
    </rPh>
    <rPh sb="51" eb="53">
      <t>ジッシ</t>
    </rPh>
    <rPh sb="55" eb="57">
      <t>セイシツ</t>
    </rPh>
    <phoneticPr fontId="3"/>
  </si>
  <si>
    <t>―</t>
    <phoneticPr fontId="3"/>
  </si>
  <si>
    <t>(                   )</t>
    <phoneticPr fontId="3"/>
  </si>
  <si>
    <t>(                )</t>
    <phoneticPr fontId="3"/>
  </si>
  <si>
    <t>0.9百万円／項目　　　　</t>
    <rPh sb="3" eb="4">
      <t>ヒャク</t>
    </rPh>
    <rPh sb="4" eb="5">
      <t>マン</t>
    </rPh>
    <rPh sb="5" eb="6">
      <t>エン</t>
    </rPh>
    <rPh sb="7" eb="9">
      <t>コウモク</t>
    </rPh>
    <phoneticPr fontId="3"/>
  </si>
  <si>
    <t>　X：実績額　 （7百万円）
　Y：検討項目（8項目）</t>
    <rPh sb="3" eb="6">
      <t>ジッセキガク</t>
    </rPh>
    <rPh sb="10" eb="11">
      <t>ヒャク</t>
    </rPh>
    <rPh sb="11" eb="12">
      <t>マン</t>
    </rPh>
    <rPh sb="12" eb="13">
      <t>エン</t>
    </rPh>
    <rPh sb="18" eb="20">
      <t>ケントウ</t>
    </rPh>
    <rPh sb="20" eb="22">
      <t>コウモク</t>
    </rPh>
    <rPh sb="24" eb="26">
      <t>コウモク</t>
    </rPh>
    <phoneticPr fontId="3"/>
  </si>
  <si>
    <t>国土形成推進調査費</t>
    <rPh sb="0" eb="2">
      <t>コクド</t>
    </rPh>
    <rPh sb="2" eb="4">
      <t>ケイセイ</t>
    </rPh>
    <rPh sb="4" eb="6">
      <t>スイシン</t>
    </rPh>
    <rPh sb="6" eb="9">
      <t>チョウサヒ</t>
    </rPh>
    <phoneticPr fontId="3"/>
  </si>
  <si>
    <t>27.6百万円</t>
    <rPh sb="4" eb="5">
      <t>ヒャク</t>
    </rPh>
    <rPh sb="5" eb="7">
      <t>マンエン</t>
    </rPh>
    <phoneticPr fontId="3"/>
  </si>
  <si>
    <t>28百万円</t>
    <rPh sb="2" eb="3">
      <t>ヒャク</t>
    </rPh>
    <rPh sb="3" eb="5">
      <t>マンエン</t>
    </rPh>
    <phoneticPr fontId="3"/>
  </si>
  <si>
    <t>○</t>
    <phoneticPr fontId="3"/>
  </si>
  <si>
    <t>・公共投資の効率化・透明化に係る強い社会的要請に応えるものであり、関係行政機関等からも強いニーズがある。
・また、全国的な視点での調査であり、透明性確保の観点からも国において実施すべきものである。
・不用率が大きいものは、低入札の発生によるものである。</t>
    <rPh sb="100" eb="102">
      <t>フヨウ</t>
    </rPh>
    <rPh sb="102" eb="103">
      <t>リツ</t>
    </rPh>
    <rPh sb="104" eb="105">
      <t>オオ</t>
    </rPh>
    <rPh sb="111" eb="112">
      <t>テイ</t>
    </rPh>
    <rPh sb="112" eb="114">
      <t>ニュウサツ</t>
    </rPh>
    <rPh sb="115" eb="117">
      <t>ハッセイ</t>
    </rPh>
    <phoneticPr fontId="3"/>
  </si>
  <si>
    <t>不用率が大きい場合は、その理由を把握しているか。</t>
    <phoneticPr fontId="3"/>
  </si>
  <si>
    <t xml:space="preserve">・一般競争入札により受注者を選定しており、競争性を確保している。
・刻々と変化する交通サービス水準を的確に把握するためには、データの更新や他データとあわせた客観的分析が不可欠である。
</t>
    <rPh sb="1" eb="3">
      <t>イッパン</t>
    </rPh>
    <rPh sb="12" eb="13">
      <t>シャ</t>
    </rPh>
    <rPh sb="69" eb="70">
      <t>タ</t>
    </rPh>
    <rPh sb="78" eb="81">
      <t>キャッカンテキ</t>
    </rPh>
    <rPh sb="81" eb="83">
      <t>ブンセキ</t>
    </rPh>
    <rPh sb="84" eb="87">
      <t>フカケツ</t>
    </rPh>
    <phoneticPr fontId="3"/>
  </si>
  <si>
    <t>単位あたりコストの削減に努めているか。その水準は妥当か。</t>
    <phoneticPr fontId="3"/>
  </si>
  <si>
    <t>-</t>
    <phoneticPr fontId="3"/>
  </si>
  <si>
    <t xml:space="preserve">・陸海空の交通機関を網羅し、全国を対象に交通サービス水準を定量的に把握する唯一のシステムである。
・関係行政機関等における施策の検討や施設整備の事業評価等に活用され、事業評価等に不可欠なものとなっている。
　（平成23年度利用件数：約70件）
</t>
    <rPh sb="1" eb="4">
      <t>リクカイクウ</t>
    </rPh>
    <rPh sb="5" eb="7">
      <t>コウツウ</t>
    </rPh>
    <rPh sb="7" eb="9">
      <t>キカン</t>
    </rPh>
    <rPh sb="10" eb="12">
      <t>モウラ</t>
    </rPh>
    <rPh sb="14" eb="16">
      <t>ゼンコク</t>
    </rPh>
    <rPh sb="17" eb="19">
      <t>タイショウ</t>
    </rPh>
    <rPh sb="20" eb="22">
      <t>コウツウ</t>
    </rPh>
    <rPh sb="26" eb="28">
      <t>スイジュン</t>
    </rPh>
    <rPh sb="29" eb="32">
      <t>テイリョウテキ</t>
    </rPh>
    <rPh sb="33" eb="35">
      <t>ハアク</t>
    </rPh>
    <rPh sb="37" eb="39">
      <t>ユイイツ</t>
    </rPh>
    <rPh sb="83" eb="85">
      <t>ジギョウ</t>
    </rPh>
    <rPh sb="85" eb="87">
      <t>ヒョウカ</t>
    </rPh>
    <rPh sb="87" eb="88">
      <t>トウ</t>
    </rPh>
    <rPh sb="89" eb="92">
      <t>フカケツ</t>
    </rPh>
    <rPh sb="105" eb="107">
      <t>ヘイセイ</t>
    </rPh>
    <rPh sb="109" eb="111">
      <t>ネンド</t>
    </rPh>
    <rPh sb="111" eb="113">
      <t>リヨウ</t>
    </rPh>
    <rPh sb="113" eb="115">
      <t>ケンスウ</t>
    </rPh>
    <rPh sb="116" eb="117">
      <t>ヤク</t>
    </rPh>
    <phoneticPr fontId="3"/>
  </si>
  <si>
    <t>活動実績は見込みに見合ったものであるか。</t>
    <phoneticPr fontId="3"/>
  </si>
  <si>
    <t>・総合交通分析システムは、定量的かつ網羅的に交通サービス水準を把握する唯一のツールであり、その運用に強い社会的要請がある。
・刻々と変化する交通サービス水準を的確に把握するためには、データの更新や他データとあわせた客観的分析が不可欠である。
・一般競争入札により受注者を選定しており、競争性は十分に確保されている。</t>
    <rPh sb="1" eb="3">
      <t>ソウゴウ</t>
    </rPh>
    <rPh sb="3" eb="5">
      <t>コウツウ</t>
    </rPh>
    <rPh sb="5" eb="7">
      <t>ブンセキ</t>
    </rPh>
    <rPh sb="13" eb="16">
      <t>テイリョウテキ</t>
    </rPh>
    <rPh sb="18" eb="21">
      <t>モウラテキ</t>
    </rPh>
    <rPh sb="22" eb="24">
      <t>コウツウ</t>
    </rPh>
    <rPh sb="28" eb="30">
      <t>スイジュン</t>
    </rPh>
    <rPh sb="31" eb="33">
      <t>ハアク</t>
    </rPh>
    <rPh sb="35" eb="37">
      <t>ユイイツ</t>
    </rPh>
    <rPh sb="47" eb="49">
      <t>ウンヨウ</t>
    </rPh>
    <rPh sb="122" eb="124">
      <t>イッパン</t>
    </rPh>
    <rPh sb="124" eb="126">
      <t>キョウソウ</t>
    </rPh>
    <rPh sb="126" eb="128">
      <t>ニュウサツ</t>
    </rPh>
    <rPh sb="131" eb="134">
      <t>ジュチュウシャ</t>
    </rPh>
    <rPh sb="135" eb="137">
      <t>センテイ</t>
    </rPh>
    <rPh sb="142" eb="145">
      <t>キョウソウセイ</t>
    </rPh>
    <rPh sb="146" eb="148">
      <t>ジュウブン</t>
    </rPh>
    <rPh sb="149" eb="151">
      <t>カクホ</t>
    </rPh>
    <phoneticPr fontId="3"/>
  </si>
  <si>
    <t>廃止</t>
    <phoneticPr fontId="3"/>
  </si>
  <si>
    <t>分析システムの十分な活用が図られていないことから事業廃止とする。</t>
    <phoneticPr fontId="3"/>
  </si>
  <si>
    <t>廃止</t>
    <rPh sb="0" eb="2">
      <t>ハイシ</t>
    </rPh>
    <phoneticPr fontId="3"/>
  </si>
  <si>
    <t>事業廃止</t>
    <phoneticPr fontId="3"/>
  </si>
  <si>
    <t>30</t>
    <phoneticPr fontId="3"/>
  </si>
  <si>
    <t>A.</t>
    <phoneticPr fontId="3"/>
  </si>
  <si>
    <t>E.</t>
    <phoneticPr fontId="3"/>
  </si>
  <si>
    <t>全国総合交通分析システムの改修</t>
    <phoneticPr fontId="3"/>
  </si>
  <si>
    <t>B.</t>
    <phoneticPr fontId="3"/>
  </si>
  <si>
    <t>F.</t>
    <phoneticPr fontId="3"/>
  </si>
  <si>
    <t>C.</t>
    <phoneticPr fontId="3"/>
  </si>
  <si>
    <t>G.</t>
    <phoneticPr fontId="3"/>
  </si>
  <si>
    <t>D.</t>
    <phoneticPr fontId="3"/>
  </si>
  <si>
    <t>H.</t>
    <phoneticPr fontId="3"/>
  </si>
  <si>
    <t>支出先上位１０者リスト</t>
    <phoneticPr fontId="3"/>
  </si>
  <si>
    <t>支　出　先</t>
    <phoneticPr fontId="3"/>
  </si>
  <si>
    <t>業　務　概　要</t>
    <phoneticPr fontId="3"/>
  </si>
  <si>
    <t>支　出　額
（百万円）</t>
    <phoneticPr fontId="3"/>
  </si>
  <si>
    <t>（株）ジェイアール総研情報システム</t>
    <rPh sb="0" eb="3">
      <t>カブ</t>
    </rPh>
    <rPh sb="9" eb="11">
      <t>ソウケン</t>
    </rPh>
    <rPh sb="11" eb="13">
      <t>ジョウホウ</t>
    </rPh>
    <phoneticPr fontId="3"/>
  </si>
  <si>
    <t>現行の全国総合交通分析システムを改修し、一般的なPCの利用環境の変化に対応するとともに、利用者から要望の高かった操作性・利便性・処理速度を向上</t>
    <rPh sb="16" eb="18">
      <t>カイシュウ</t>
    </rPh>
    <rPh sb="44" eb="47">
      <t>リヨウシャ</t>
    </rPh>
    <rPh sb="49" eb="51">
      <t>ヨウボウ</t>
    </rPh>
    <rPh sb="52" eb="53">
      <t>タカ</t>
    </rPh>
    <rPh sb="56" eb="59">
      <t>ソウサセイ</t>
    </rPh>
    <rPh sb="60" eb="63">
      <t>リベンセイ</t>
    </rPh>
    <rPh sb="64" eb="66">
      <t>ショリ</t>
    </rPh>
    <rPh sb="66" eb="68">
      <t>ソクド</t>
    </rPh>
    <rPh sb="69" eb="71">
      <t>コウジョウ</t>
    </rPh>
    <phoneticPr fontId="3"/>
  </si>
  <si>
    <t>/</t>
    <phoneticPr fontId="3"/>
  </si>
  <si>
    <t>　　　　　　　　　　　　　平成２４年行政事業レビューシート　　　　(国土交通省)</t>
    <rPh sb="13" eb="15">
      <t>ヘイセイ</t>
    </rPh>
    <rPh sb="17" eb="18">
      <t>ネン</t>
    </rPh>
    <rPh sb="18" eb="20">
      <t>ギョウセイ</t>
    </rPh>
    <rPh sb="20" eb="22">
      <t>ジギョウ</t>
    </rPh>
    <rPh sb="34" eb="36">
      <t>コクド</t>
    </rPh>
    <rPh sb="36" eb="39">
      <t>コウツウショウ</t>
    </rPh>
    <rPh sb="38" eb="39">
      <t>ショウ</t>
    </rPh>
    <phoneticPr fontId="3"/>
  </si>
  <si>
    <t>全国幹線旅客純流動調査</t>
    <phoneticPr fontId="3"/>
  </si>
  <si>
    <t>H13～</t>
    <phoneticPr fontId="3"/>
  </si>
  <si>
    <t>国土形成計画（全国計画）（H20年7月4日閣議決定）</t>
    <rPh sb="0" eb="2">
      <t>コクド</t>
    </rPh>
    <rPh sb="2" eb="4">
      <t>ケイセイ</t>
    </rPh>
    <rPh sb="4" eb="6">
      <t>ケイカク</t>
    </rPh>
    <rPh sb="7" eb="9">
      <t>ゼンコク</t>
    </rPh>
    <rPh sb="9" eb="11">
      <t>ケイカク</t>
    </rPh>
    <rPh sb="16" eb="17">
      <t>ネン</t>
    </rPh>
    <rPh sb="18" eb="19">
      <t>ガツ</t>
    </rPh>
    <rPh sb="20" eb="21">
      <t>ニチ</t>
    </rPh>
    <rPh sb="21" eb="23">
      <t>カクギ</t>
    </rPh>
    <rPh sb="23" eb="25">
      <t>ケッテイ</t>
    </rPh>
    <phoneticPr fontId="3"/>
  </si>
  <si>
    <t>総合的な交通体系の整備を社会的要請に沿って効率的に進めるにあたっては、旅客流動の現況を的確に捉えるとともに、将来需要の予測などの分析が不可欠である。本調査は、幹線交通に係る基礎情報として、交通機関別の流動量や旅客の属性、旅行目的などのデータを定期的に取得・整理し、現状を施策へ反映させるとともに、関係行政機関等へ提供することを目的とする。</t>
    <rPh sb="0" eb="3">
      <t>ソウゴウテキ</t>
    </rPh>
    <rPh sb="4" eb="6">
      <t>コウツウ</t>
    </rPh>
    <rPh sb="6" eb="8">
      <t>タイケイ</t>
    </rPh>
    <rPh sb="9" eb="11">
      <t>セイビ</t>
    </rPh>
    <rPh sb="12" eb="15">
      <t>シャカイテキ</t>
    </rPh>
    <rPh sb="15" eb="17">
      <t>ヨウセイ</t>
    </rPh>
    <rPh sb="18" eb="19">
      <t>ソ</t>
    </rPh>
    <rPh sb="21" eb="24">
      <t>コウリツテキ</t>
    </rPh>
    <rPh sb="25" eb="26">
      <t>スス</t>
    </rPh>
    <rPh sb="35" eb="37">
      <t>リョカク</t>
    </rPh>
    <rPh sb="37" eb="39">
      <t>リュウドウ</t>
    </rPh>
    <rPh sb="40" eb="42">
      <t>ゲンキョウ</t>
    </rPh>
    <rPh sb="43" eb="45">
      <t>テキカク</t>
    </rPh>
    <rPh sb="46" eb="47">
      <t>トラ</t>
    </rPh>
    <rPh sb="54" eb="56">
      <t>ショウライ</t>
    </rPh>
    <rPh sb="56" eb="58">
      <t>ジュヨウ</t>
    </rPh>
    <rPh sb="59" eb="61">
      <t>ヨソク</t>
    </rPh>
    <rPh sb="64" eb="66">
      <t>ブンセキ</t>
    </rPh>
    <rPh sb="67" eb="70">
      <t>フカケツ</t>
    </rPh>
    <rPh sb="74" eb="75">
      <t>ホン</t>
    </rPh>
    <rPh sb="75" eb="77">
      <t>チョウサ</t>
    </rPh>
    <rPh sb="79" eb="81">
      <t>カンセン</t>
    </rPh>
    <rPh sb="81" eb="83">
      <t>コウツウ</t>
    </rPh>
    <rPh sb="84" eb="85">
      <t>カカ</t>
    </rPh>
    <rPh sb="86" eb="88">
      <t>キソ</t>
    </rPh>
    <rPh sb="88" eb="90">
      <t>ジョウホウ</t>
    </rPh>
    <rPh sb="94" eb="96">
      <t>コウツウ</t>
    </rPh>
    <rPh sb="96" eb="99">
      <t>キカンベツ</t>
    </rPh>
    <rPh sb="100" eb="102">
      <t>リュウドウ</t>
    </rPh>
    <rPh sb="102" eb="103">
      <t>リョウ</t>
    </rPh>
    <rPh sb="104" eb="106">
      <t>リョカク</t>
    </rPh>
    <rPh sb="107" eb="109">
      <t>ゾクセイ</t>
    </rPh>
    <rPh sb="110" eb="112">
      <t>リョコウ</t>
    </rPh>
    <rPh sb="112" eb="114">
      <t>モクテキ</t>
    </rPh>
    <rPh sb="121" eb="123">
      <t>テイキ</t>
    </rPh>
    <rPh sb="123" eb="124">
      <t>テキ</t>
    </rPh>
    <rPh sb="125" eb="127">
      <t>シュトク</t>
    </rPh>
    <rPh sb="128" eb="130">
      <t>セイリ</t>
    </rPh>
    <rPh sb="132" eb="134">
      <t>ゲンジョウ</t>
    </rPh>
    <rPh sb="135" eb="137">
      <t>セサク</t>
    </rPh>
    <rPh sb="138" eb="140">
      <t>ハンエイ</t>
    </rPh>
    <rPh sb="148" eb="150">
      <t>カンケイ</t>
    </rPh>
    <rPh sb="150" eb="152">
      <t>ギョウセイ</t>
    </rPh>
    <rPh sb="152" eb="154">
      <t>キカン</t>
    </rPh>
    <rPh sb="154" eb="155">
      <t>トウ</t>
    </rPh>
    <rPh sb="156" eb="158">
      <t>テイキョウ</t>
    </rPh>
    <rPh sb="163" eb="165">
      <t>モクテキ</t>
    </rPh>
    <phoneticPr fontId="3"/>
  </si>
  <si>
    <t xml:space="preserve">5年毎に各交通機関の所管部局による実態調査を組み合わせ、「全国幹線旅客純流動調査」として、旅客の流動量や属性、旅行目的等の情報を取得・整理する。結果は、幹線旅客流動の実態を網羅的に把握した唯一のデータとして、交通分野において広く活用されている。また、調査対象が社会経済情勢や交通サービス水準の影響を受けて刻々と変化するものであるところ、平成25年度は、社会的要請を踏まえて調査方法の改良を検討する。また、手法が専門的かつ高度で、関係者も多岐にわたり、事前の綿密な検討・調整が必要なため、平成27年に予定する次回調査の円滑な実施に向け、実施計画の作成に着手する。
</t>
    <rPh sb="1" eb="2">
      <t>ネン</t>
    </rPh>
    <rPh sb="2" eb="3">
      <t>ゴト</t>
    </rPh>
    <rPh sb="4" eb="5">
      <t>カク</t>
    </rPh>
    <rPh sb="5" eb="7">
      <t>コウツウ</t>
    </rPh>
    <rPh sb="7" eb="9">
      <t>キカン</t>
    </rPh>
    <rPh sb="10" eb="12">
      <t>ショカン</t>
    </rPh>
    <rPh sb="12" eb="14">
      <t>ブキョク</t>
    </rPh>
    <rPh sb="17" eb="19">
      <t>ジッタイ</t>
    </rPh>
    <rPh sb="19" eb="21">
      <t>チョウサ</t>
    </rPh>
    <rPh sb="22" eb="23">
      <t>ク</t>
    </rPh>
    <rPh sb="24" eb="25">
      <t>ア</t>
    </rPh>
    <rPh sb="45" eb="47">
      <t>リョカク</t>
    </rPh>
    <rPh sb="48" eb="50">
      <t>リュウドウ</t>
    </rPh>
    <rPh sb="50" eb="51">
      <t>リョウ</t>
    </rPh>
    <rPh sb="52" eb="54">
      <t>ゾクセイ</t>
    </rPh>
    <rPh sb="55" eb="57">
      <t>リョコウ</t>
    </rPh>
    <rPh sb="57" eb="59">
      <t>モクテキ</t>
    </rPh>
    <rPh sb="59" eb="60">
      <t>トウ</t>
    </rPh>
    <rPh sb="61" eb="63">
      <t>ジョウホウ</t>
    </rPh>
    <rPh sb="64" eb="66">
      <t>シュトク</t>
    </rPh>
    <rPh sb="67" eb="69">
      <t>セイリ</t>
    </rPh>
    <rPh sb="72" eb="74">
      <t>ケッカ</t>
    </rPh>
    <rPh sb="76" eb="78">
      <t>カンセン</t>
    </rPh>
    <rPh sb="78" eb="80">
      <t>リョカク</t>
    </rPh>
    <rPh sb="80" eb="82">
      <t>リュウドウ</t>
    </rPh>
    <rPh sb="83" eb="85">
      <t>ジッタイ</t>
    </rPh>
    <rPh sb="86" eb="89">
      <t>モウラテキ</t>
    </rPh>
    <rPh sb="90" eb="92">
      <t>ハアク</t>
    </rPh>
    <rPh sb="94" eb="96">
      <t>ユイイツ</t>
    </rPh>
    <rPh sb="104" eb="106">
      <t>コウツウ</t>
    </rPh>
    <rPh sb="106" eb="108">
      <t>ブンヤ</t>
    </rPh>
    <rPh sb="112" eb="113">
      <t>ヒロ</t>
    </rPh>
    <rPh sb="114" eb="116">
      <t>カツヨウ</t>
    </rPh>
    <rPh sb="125" eb="127">
      <t>チョウサ</t>
    </rPh>
    <rPh sb="127" eb="129">
      <t>タイショウ</t>
    </rPh>
    <rPh sb="130" eb="132">
      <t>シャカイ</t>
    </rPh>
    <rPh sb="132" eb="134">
      <t>ケイザイ</t>
    </rPh>
    <rPh sb="134" eb="136">
      <t>ジョウセイ</t>
    </rPh>
    <rPh sb="137" eb="139">
      <t>コウツウ</t>
    </rPh>
    <rPh sb="143" eb="145">
      <t>スイジュン</t>
    </rPh>
    <rPh sb="146" eb="148">
      <t>エイキョウ</t>
    </rPh>
    <rPh sb="149" eb="150">
      <t>ウ</t>
    </rPh>
    <rPh sb="152" eb="154">
      <t>コクコク</t>
    </rPh>
    <rPh sb="155" eb="157">
      <t>ヘンカ</t>
    </rPh>
    <rPh sb="168" eb="170">
      <t>ヘイセイ</t>
    </rPh>
    <rPh sb="172" eb="174">
      <t>ネンド</t>
    </rPh>
    <rPh sb="180" eb="181">
      <t>シャカイ</t>
    </rPh>
    <rPh sb="182" eb="183">
      <t>フ</t>
    </rPh>
    <rPh sb="186" eb="188">
      <t>チョウサ</t>
    </rPh>
    <rPh sb="188" eb="190">
      <t>ホウホウ</t>
    </rPh>
    <rPh sb="191" eb="193">
      <t>カイリョウ</t>
    </rPh>
    <rPh sb="194" eb="196">
      <t>ケントウ</t>
    </rPh>
    <rPh sb="202" eb="204">
      <t>シュホウ</t>
    </rPh>
    <rPh sb="205" eb="208">
      <t>センモンテキ</t>
    </rPh>
    <rPh sb="210" eb="212">
      <t>コウド</t>
    </rPh>
    <rPh sb="214" eb="217">
      <t>カンケイシャ</t>
    </rPh>
    <rPh sb="218" eb="220">
      <t>タキ</t>
    </rPh>
    <rPh sb="225" eb="227">
      <t>ジゼン</t>
    </rPh>
    <rPh sb="228" eb="230">
      <t>メンミツ</t>
    </rPh>
    <rPh sb="231" eb="233">
      <t>ケントウ</t>
    </rPh>
    <rPh sb="234" eb="236">
      <t>チョウセイ</t>
    </rPh>
    <rPh sb="237" eb="239">
      <t>ヒツヨウ</t>
    </rPh>
    <rPh sb="243" eb="245">
      <t>ヘイセイ</t>
    </rPh>
    <rPh sb="247" eb="248">
      <t>ネン</t>
    </rPh>
    <rPh sb="249" eb="251">
      <t>ヨテイ</t>
    </rPh>
    <rPh sb="253" eb="255">
      <t>ジカイ</t>
    </rPh>
    <rPh sb="255" eb="257">
      <t>チョウサ</t>
    </rPh>
    <rPh sb="258" eb="260">
      <t>エンカツ</t>
    </rPh>
    <rPh sb="261" eb="263">
      <t>ジッシ</t>
    </rPh>
    <rPh sb="264" eb="265">
      <t>ム</t>
    </rPh>
    <rPh sb="267" eb="269">
      <t>ジッシ</t>
    </rPh>
    <rPh sb="269" eb="271">
      <t>ケイカク</t>
    </rPh>
    <rPh sb="272" eb="274">
      <t>サクセイ</t>
    </rPh>
    <rPh sb="275" eb="277">
      <t>チャクシュ</t>
    </rPh>
    <phoneticPr fontId="3"/>
  </si>
  <si>
    <t>3.8百万円／項目　　　　　　</t>
    <rPh sb="3" eb="4">
      <t>ヒャク</t>
    </rPh>
    <rPh sb="4" eb="5">
      <t>マン</t>
    </rPh>
    <rPh sb="5" eb="6">
      <t>エン</t>
    </rPh>
    <rPh sb="7" eb="9">
      <t>コウモク</t>
    </rPh>
    <phoneticPr fontId="3"/>
  </si>
  <si>
    <t>　X：実績額　 （42百万円）
　Y：検討項目（11項目）</t>
    <rPh sb="3" eb="6">
      <t>ジッセキガク</t>
    </rPh>
    <rPh sb="11" eb="12">
      <t>ヒャク</t>
    </rPh>
    <rPh sb="12" eb="13">
      <t>マン</t>
    </rPh>
    <rPh sb="13" eb="14">
      <t>エン</t>
    </rPh>
    <rPh sb="19" eb="21">
      <t>ケントウ</t>
    </rPh>
    <rPh sb="21" eb="23">
      <t>コウモク</t>
    </rPh>
    <rPh sb="26" eb="28">
      <t>コウモク</t>
    </rPh>
    <phoneticPr fontId="3"/>
  </si>
  <si>
    <t>0.1百万円</t>
    <rPh sb="3" eb="4">
      <t>ヒャク</t>
    </rPh>
    <rPh sb="4" eb="6">
      <t>マンエン</t>
    </rPh>
    <phoneticPr fontId="3"/>
  </si>
  <si>
    <t>14.9百万円</t>
    <rPh sb="4" eb="5">
      <t>ヒャク</t>
    </rPh>
    <rPh sb="5" eb="7">
      <t>マンエン</t>
    </rPh>
    <phoneticPr fontId="3"/>
  </si>
  <si>
    <t>15百万円</t>
    <rPh sb="2" eb="3">
      <t>ヒャク</t>
    </rPh>
    <rPh sb="3" eb="5">
      <t>マンエン</t>
    </rPh>
    <phoneticPr fontId="3"/>
  </si>
  <si>
    <t>・公共投資の効率化・透明化に係る社会的要請に応えるものであり、交通事業者等から強いニーズがある。
・また、全国的な視点での調査であり、透明性確保の観点からも国において実施すべきものである。</t>
    <rPh sb="31" eb="33">
      <t>コウツウ</t>
    </rPh>
    <rPh sb="33" eb="36">
      <t>ジギョウシャ</t>
    </rPh>
    <rPh sb="36" eb="37">
      <t>トウ</t>
    </rPh>
    <rPh sb="39" eb="40">
      <t>ツヨ</t>
    </rPh>
    <phoneticPr fontId="3"/>
  </si>
  <si>
    <t>・検討内容が専門的かつ高度であることから、第三者機関である企画競争有識者委員会に諮った上で、受注者を選定しており、競争性を確保している。
・大規模かつ専門性が高い調査を、変化する調査環境に対応しつつ、社会的要請に応えた形で実施するためには、計画的対応が必要であり、内容を精選した上で業務発注している。</t>
    <rPh sb="1" eb="3">
      <t>ケントウ</t>
    </rPh>
    <rPh sb="3" eb="5">
      <t>ナイヨウ</t>
    </rPh>
    <rPh sb="6" eb="9">
      <t>センモンテキ</t>
    </rPh>
    <rPh sb="11" eb="13">
      <t>コウド</t>
    </rPh>
    <rPh sb="21" eb="24">
      <t>ダイサンシャ</t>
    </rPh>
    <rPh sb="24" eb="26">
      <t>キカン</t>
    </rPh>
    <rPh sb="29" eb="31">
      <t>キカク</t>
    </rPh>
    <rPh sb="31" eb="33">
      <t>キョウソウ</t>
    </rPh>
    <rPh sb="33" eb="36">
      <t>ユウシキシャ</t>
    </rPh>
    <rPh sb="36" eb="39">
      <t>イインカイ</t>
    </rPh>
    <rPh sb="40" eb="41">
      <t>ハカ</t>
    </rPh>
    <rPh sb="43" eb="44">
      <t>ウエ</t>
    </rPh>
    <rPh sb="50" eb="52">
      <t>センテイ</t>
    </rPh>
    <rPh sb="57" eb="60">
      <t>キョウソウセイ</t>
    </rPh>
    <rPh sb="61" eb="63">
      <t>カクホ</t>
    </rPh>
    <rPh sb="70" eb="73">
      <t>ダイキボ</t>
    </rPh>
    <rPh sb="75" eb="78">
      <t>センモンセイ</t>
    </rPh>
    <rPh sb="79" eb="80">
      <t>タカ</t>
    </rPh>
    <rPh sb="81" eb="83">
      <t>チョウサ</t>
    </rPh>
    <rPh sb="85" eb="87">
      <t>ヘンカ</t>
    </rPh>
    <rPh sb="89" eb="91">
      <t>チョウサ</t>
    </rPh>
    <rPh sb="91" eb="93">
      <t>カンキョウ</t>
    </rPh>
    <rPh sb="94" eb="96">
      <t>タイオウ</t>
    </rPh>
    <rPh sb="100" eb="103">
      <t>シャカイテキ</t>
    </rPh>
    <rPh sb="103" eb="105">
      <t>ヨウセイ</t>
    </rPh>
    <rPh sb="106" eb="107">
      <t>コタ</t>
    </rPh>
    <rPh sb="109" eb="110">
      <t>カタチ</t>
    </rPh>
    <rPh sb="111" eb="113">
      <t>ジッシ</t>
    </rPh>
    <rPh sb="120" eb="123">
      <t>ケイカクテキ</t>
    </rPh>
    <rPh sb="123" eb="125">
      <t>タイオウ</t>
    </rPh>
    <rPh sb="126" eb="128">
      <t>ヒツヨウ</t>
    </rPh>
    <rPh sb="132" eb="134">
      <t>ナイヨウ</t>
    </rPh>
    <rPh sb="135" eb="137">
      <t>セイセン</t>
    </rPh>
    <rPh sb="139" eb="140">
      <t>ウエ</t>
    </rPh>
    <rPh sb="141" eb="143">
      <t>ギョウム</t>
    </rPh>
    <rPh sb="143" eb="145">
      <t>ハッチュウ</t>
    </rPh>
    <phoneticPr fontId="3"/>
  </si>
  <si>
    <t xml:space="preserve">・純流動の観点から幹線交通機関における輸送実態を網羅的に把握する唯一の調査である。
・全国幹線旅客純流動調査の結果は、交通・観光関係の行政部局、事業者に広く活用されており、需要予測や事業計画策定に不可欠なものとなっている。
　（第4回調査の利用件数：約6千件）
</t>
    <rPh sb="1" eb="4">
      <t>ジュンリュウドウ</t>
    </rPh>
    <rPh sb="5" eb="7">
      <t>カンテン</t>
    </rPh>
    <rPh sb="9" eb="11">
      <t>カンセン</t>
    </rPh>
    <rPh sb="11" eb="13">
      <t>コウツウ</t>
    </rPh>
    <rPh sb="13" eb="15">
      <t>キカン</t>
    </rPh>
    <rPh sb="19" eb="21">
      <t>ユソウ</t>
    </rPh>
    <rPh sb="21" eb="23">
      <t>ジッタイ</t>
    </rPh>
    <rPh sb="24" eb="27">
      <t>モウラテキ</t>
    </rPh>
    <rPh sb="28" eb="30">
      <t>ハアク</t>
    </rPh>
    <rPh sb="32" eb="34">
      <t>ユイイツ</t>
    </rPh>
    <rPh sb="35" eb="37">
      <t>チョウサ</t>
    </rPh>
    <rPh sb="43" eb="45">
      <t>ゼンコク</t>
    </rPh>
    <rPh sb="45" eb="47">
      <t>カンセン</t>
    </rPh>
    <rPh sb="47" eb="49">
      <t>リョカク</t>
    </rPh>
    <rPh sb="49" eb="52">
      <t>ジュンリュウドウ</t>
    </rPh>
    <rPh sb="52" eb="54">
      <t>チョウサ</t>
    </rPh>
    <rPh sb="55" eb="57">
      <t>ケッカ</t>
    </rPh>
    <rPh sb="59" eb="61">
      <t>コウツウ</t>
    </rPh>
    <rPh sb="62" eb="64">
      <t>カンコウ</t>
    </rPh>
    <rPh sb="64" eb="66">
      <t>カンケイ</t>
    </rPh>
    <rPh sb="67" eb="69">
      <t>ギョウセイ</t>
    </rPh>
    <rPh sb="69" eb="71">
      <t>ブキョク</t>
    </rPh>
    <rPh sb="72" eb="75">
      <t>ジギョウシャ</t>
    </rPh>
    <rPh sb="76" eb="77">
      <t>ヒロ</t>
    </rPh>
    <rPh sb="78" eb="80">
      <t>カツヨウ</t>
    </rPh>
    <rPh sb="86" eb="88">
      <t>ジュヨウ</t>
    </rPh>
    <rPh sb="88" eb="90">
      <t>ヨソク</t>
    </rPh>
    <rPh sb="91" eb="93">
      <t>ジギョウ</t>
    </rPh>
    <rPh sb="93" eb="95">
      <t>ケイカク</t>
    </rPh>
    <rPh sb="95" eb="97">
      <t>サクテイ</t>
    </rPh>
    <rPh sb="98" eb="101">
      <t>フカケツ</t>
    </rPh>
    <rPh sb="114" eb="115">
      <t>ダイ</t>
    </rPh>
    <rPh sb="116" eb="117">
      <t>カイ</t>
    </rPh>
    <rPh sb="117" eb="119">
      <t>チョウサ</t>
    </rPh>
    <rPh sb="120" eb="122">
      <t>リヨウ</t>
    </rPh>
    <rPh sb="122" eb="124">
      <t>ケンスウ</t>
    </rPh>
    <rPh sb="125" eb="126">
      <t>ヤク</t>
    </rPh>
    <rPh sb="127" eb="129">
      <t>センケン</t>
    </rPh>
    <phoneticPr fontId="3"/>
  </si>
  <si>
    <t>・全国幹線旅客純流動調査は、幹線交通の輸送実態を網羅的に把握する唯一の調査であり、調査結果に対する強いニーズがある。
・当該調査は、専門性が高く、関係主体も多いため、調査環境の変化等に対応するには、知見や技術を有する専門家を交えた上で、計画的かつ綿密な事前の対応が必要である。
・透明性を確保した上で受注者を選定しており、競争性は十分に確保されている。</t>
    <rPh sb="1" eb="3">
      <t>ゼンコク</t>
    </rPh>
    <rPh sb="3" eb="5">
      <t>カンセン</t>
    </rPh>
    <rPh sb="5" eb="7">
      <t>リョカク</t>
    </rPh>
    <rPh sb="7" eb="10">
      <t>ジュンリュウドウ</t>
    </rPh>
    <rPh sb="10" eb="12">
      <t>チョウサ</t>
    </rPh>
    <rPh sb="14" eb="16">
      <t>カンセン</t>
    </rPh>
    <rPh sb="16" eb="18">
      <t>コウツウ</t>
    </rPh>
    <rPh sb="19" eb="21">
      <t>ユソウ</t>
    </rPh>
    <rPh sb="21" eb="23">
      <t>ジッタイ</t>
    </rPh>
    <rPh sb="24" eb="27">
      <t>モウラテキ</t>
    </rPh>
    <rPh sb="28" eb="30">
      <t>ハアク</t>
    </rPh>
    <rPh sb="32" eb="34">
      <t>ユイイツ</t>
    </rPh>
    <rPh sb="35" eb="37">
      <t>チョウサ</t>
    </rPh>
    <rPh sb="41" eb="43">
      <t>チョウサ</t>
    </rPh>
    <rPh sb="43" eb="45">
      <t>ケッカ</t>
    </rPh>
    <rPh sb="46" eb="47">
      <t>タイ</t>
    </rPh>
    <rPh sb="49" eb="50">
      <t>ツヨ</t>
    </rPh>
    <rPh sb="60" eb="62">
      <t>トウガイ</t>
    </rPh>
    <rPh sb="62" eb="64">
      <t>チョウサ</t>
    </rPh>
    <rPh sb="73" eb="75">
      <t>カンケイ</t>
    </rPh>
    <rPh sb="75" eb="77">
      <t>シュタイ</t>
    </rPh>
    <rPh sb="78" eb="79">
      <t>オオ</t>
    </rPh>
    <rPh sb="88" eb="90">
      <t>ヘンカ</t>
    </rPh>
    <rPh sb="90" eb="91">
      <t>トウ</t>
    </rPh>
    <rPh sb="92" eb="94">
      <t>タイオウ</t>
    </rPh>
    <rPh sb="99" eb="101">
      <t>チケン</t>
    </rPh>
    <rPh sb="102" eb="104">
      <t>ギジュツ</t>
    </rPh>
    <rPh sb="105" eb="106">
      <t>ユウ</t>
    </rPh>
    <rPh sb="108" eb="111">
      <t>センモンカ</t>
    </rPh>
    <rPh sb="112" eb="113">
      <t>マジ</t>
    </rPh>
    <rPh sb="115" eb="116">
      <t>ウエ</t>
    </rPh>
    <rPh sb="123" eb="125">
      <t>メンミツ</t>
    </rPh>
    <rPh sb="126" eb="128">
      <t>ジゼン</t>
    </rPh>
    <rPh sb="140" eb="143">
      <t>トウメイセイ</t>
    </rPh>
    <rPh sb="144" eb="146">
      <t>カクホ</t>
    </rPh>
    <rPh sb="148" eb="149">
      <t>ウエ</t>
    </rPh>
    <rPh sb="150" eb="153">
      <t>ジュチュウシャ</t>
    </rPh>
    <rPh sb="154" eb="156">
      <t>センテイ</t>
    </rPh>
    <rPh sb="161" eb="164">
      <t>キョウソウセイ</t>
    </rPh>
    <rPh sb="165" eb="167">
      <t>ジュウブン</t>
    </rPh>
    <rPh sb="168" eb="170">
      <t>カクホ</t>
    </rPh>
    <phoneticPr fontId="3"/>
  </si>
  <si>
    <t>調査内容が十分活用されていないため事業廃止とする。</t>
    <phoneticPr fontId="3"/>
  </si>
  <si>
    <t>事業廃止</t>
    <phoneticPr fontId="3"/>
  </si>
  <si>
    <t>32</t>
    <phoneticPr fontId="3"/>
  </si>
  <si>
    <t>A.（財）運輸政策研究機構</t>
    <phoneticPr fontId="3"/>
  </si>
  <si>
    <t>全国幹線旅客純流動調査の集計</t>
    <rPh sb="0" eb="2">
      <t>ゼンコク</t>
    </rPh>
    <rPh sb="2" eb="4">
      <t>カンセン</t>
    </rPh>
    <rPh sb="4" eb="6">
      <t>リョカク</t>
    </rPh>
    <rPh sb="6" eb="9">
      <t>ジュンリュウドウ</t>
    </rPh>
    <rPh sb="9" eb="11">
      <t>チョウサ</t>
    </rPh>
    <rPh sb="12" eb="14">
      <t>シュウケイ</t>
    </rPh>
    <phoneticPr fontId="3"/>
  </si>
  <si>
    <t>B.（株）三菱総合研究所</t>
    <phoneticPr fontId="3"/>
  </si>
  <si>
    <t>役務費</t>
    <phoneticPr fontId="3"/>
  </si>
  <si>
    <t>総合的な交通体系の構築に係る分析</t>
    <phoneticPr fontId="3"/>
  </si>
  <si>
    <t>（財）運輸政策研究機構</t>
    <rPh sb="0" eb="3">
      <t>ザイ</t>
    </rPh>
    <rPh sb="3" eb="5">
      <t>ウンユ</t>
    </rPh>
    <rPh sb="5" eb="7">
      <t>セイサク</t>
    </rPh>
    <rPh sb="7" eb="9">
      <t>ケンキュウ</t>
    </rPh>
    <rPh sb="9" eb="11">
      <t>キコウ</t>
    </rPh>
    <phoneticPr fontId="3"/>
  </si>
  <si>
    <t>平成22年に実施した第5回全国幹線旅客純流動調査について、旅客へのアンケート結果や事業者提供データを基に必要な処理等を行い、結果を集計</t>
    <rPh sb="0" eb="2">
      <t>ヘイセイ</t>
    </rPh>
    <rPh sb="4" eb="5">
      <t>ネン</t>
    </rPh>
    <rPh sb="6" eb="8">
      <t>ジッシ</t>
    </rPh>
    <rPh sb="10" eb="11">
      <t>ダイ</t>
    </rPh>
    <rPh sb="12" eb="13">
      <t>カイ</t>
    </rPh>
    <rPh sb="13" eb="15">
      <t>ゼンコク</t>
    </rPh>
    <rPh sb="15" eb="17">
      <t>カンセン</t>
    </rPh>
    <rPh sb="17" eb="19">
      <t>リョカク</t>
    </rPh>
    <rPh sb="19" eb="20">
      <t>ジュン</t>
    </rPh>
    <rPh sb="20" eb="22">
      <t>リュウドウ</t>
    </rPh>
    <rPh sb="22" eb="24">
      <t>チョウサ</t>
    </rPh>
    <rPh sb="29" eb="31">
      <t>リョカク</t>
    </rPh>
    <rPh sb="38" eb="40">
      <t>ケッカ</t>
    </rPh>
    <rPh sb="41" eb="44">
      <t>ジギョウシャ</t>
    </rPh>
    <rPh sb="44" eb="46">
      <t>テイキョウ</t>
    </rPh>
    <rPh sb="50" eb="51">
      <t>モト</t>
    </rPh>
    <rPh sb="52" eb="54">
      <t>ヒツヨウ</t>
    </rPh>
    <rPh sb="55" eb="57">
      <t>ショリ</t>
    </rPh>
    <rPh sb="57" eb="58">
      <t>トウ</t>
    </rPh>
    <rPh sb="59" eb="60">
      <t>オコナ</t>
    </rPh>
    <rPh sb="62" eb="64">
      <t>ケッカ</t>
    </rPh>
    <rPh sb="65" eb="67">
      <t>シュウケイ</t>
    </rPh>
    <phoneticPr fontId="3"/>
  </si>
  <si>
    <t>（株）三菱総合研究所</t>
    <rPh sb="1" eb="2">
      <t>カブ</t>
    </rPh>
    <rPh sb="3" eb="5">
      <t>ミツビシ</t>
    </rPh>
    <rPh sb="5" eb="7">
      <t>ソウゴウ</t>
    </rPh>
    <rPh sb="7" eb="10">
      <t>ケンキュウジョ</t>
    </rPh>
    <phoneticPr fontId="3"/>
  </si>
  <si>
    <t>総合的な交通のあり方に関して、関係する各主体の視点から体系的に整理し、将来の社会情勢等の変化を考慮した総合的な交通政策の目標設定や評価手法を検討</t>
    <rPh sb="9" eb="10">
      <t>カタ</t>
    </rPh>
    <rPh sb="15" eb="17">
      <t>カンケイ</t>
    </rPh>
    <rPh sb="19" eb="22">
      <t>カクシュタイ</t>
    </rPh>
    <rPh sb="23" eb="25">
      <t>シテン</t>
    </rPh>
    <rPh sb="27" eb="29">
      <t>タイケイ</t>
    </rPh>
    <rPh sb="47" eb="49">
      <t>コウリョ</t>
    </rPh>
    <rPh sb="70" eb="72">
      <t>ケントウ</t>
    </rPh>
    <phoneticPr fontId="3"/>
  </si>
  <si>
    <t>ユニバーサル社会に対応した高齢者、障がい者等の歩行者移動支援の推進</t>
    <phoneticPr fontId="3"/>
  </si>
  <si>
    <t>担当部局庁</t>
    <phoneticPr fontId="3"/>
  </si>
  <si>
    <t>H23～</t>
    <phoneticPr fontId="3"/>
  </si>
  <si>
    <t>37　総合的な国土形成を推進する</t>
    <phoneticPr fontId="3"/>
  </si>
  <si>
    <t>－</t>
    <phoneticPr fontId="3"/>
  </si>
  <si>
    <t>関係する計画、通知等</t>
    <phoneticPr fontId="3"/>
  </si>
  <si>
    <t>移動等円滑化の促進に関する基本方針(H23.3.31改訂)
国土形成計画(全国計画)(H20年7月4日閣議決定)</t>
    <phoneticPr fontId="3"/>
  </si>
  <si>
    <t>少子高齢化社会に向けて、ICT等を活用し、高齢者や障がい者をはじめ、誰もが必要に応じ、移動に関する情報を入手し、積極
的に活動できるバリアフリー環境の構築をソフト施策の面から推進することを目的に、高齢者、障がい者等の移動制約者等に対す
るICT等を活用した歩行者移動支援サービスの普及・展開に向けた環境整備を行う。</t>
    <phoneticPr fontId="3"/>
  </si>
  <si>
    <t>①位置特定技術等を活用した高齢者、障がい者等の歩行者移動支援の環境整備
　これまで行われてきたモビリティサポートモデル事業から得た成果に加え、民間企業等が開発・蓄積している位置特定技術等を活用することによって、高齢者・障がい者等が移動に際して必要な情報を精度良く入手できる環境整備等を実施する。
②歩行者移動支援サービスの向上検討
　民間企業や大学等が保有するICT等を活用した歩行者移動支援に関する技術やノウハウを収集・整理することにより、自治体等への技術情報の提供によるサービスの普及展開の促進、研究者間の情報共有による関連技術の向上を図る。
③継続的な運用に向けた検討
　　歩行者移動支援に関連する技術の国内共通化に向けた取組を行うとともに、将来的な国際標準化に向けた取組を継続する。　また、歩行者移動支援に必要となる技術的課題の解決方策や、制度面の検討及びサービスの普及展開等について検討を行う。行政機関、学識経験者等から成る「ICTを活用した歩行者移動支援に関する勉強会」を開催・運営し、更なる普及展開に向けた方向性等について議論を行う。
④歩行空間ネットワークデータの整備
　　段差の有無、幅員やスロープなどのバリア情報を含む歩行空間ネットワークデータについては、広く一般に公開することで、本データを活用したバリアフリー経路検索や移動案内サービスの提供など、高齢者、障がい者等の移動制約者の利便性の向上が図られることから、整備推進に向けた環境整備を行う。</t>
    <rPh sb="149" eb="152">
      <t>ホコウシャ</t>
    </rPh>
    <rPh sb="152" eb="154">
      <t>イドウ</t>
    </rPh>
    <rPh sb="154" eb="156">
      <t>シエン</t>
    </rPh>
    <rPh sb="161" eb="163">
      <t>コウジョウ</t>
    </rPh>
    <rPh sb="163" eb="165">
      <t>ケントウ</t>
    </rPh>
    <rPh sb="167" eb="169">
      <t>ミンカン</t>
    </rPh>
    <rPh sb="169" eb="171">
      <t>キギョウ</t>
    </rPh>
    <rPh sb="172" eb="174">
      <t>ダイガク</t>
    </rPh>
    <rPh sb="174" eb="175">
      <t>トウ</t>
    </rPh>
    <rPh sb="176" eb="178">
      <t>ホユウ</t>
    </rPh>
    <rPh sb="183" eb="184">
      <t>トウ</t>
    </rPh>
    <rPh sb="185" eb="187">
      <t>カツヨウ</t>
    </rPh>
    <rPh sb="189" eb="192">
      <t>ホコウシャ</t>
    </rPh>
    <rPh sb="192" eb="194">
      <t>イドウ</t>
    </rPh>
    <rPh sb="194" eb="196">
      <t>シエン</t>
    </rPh>
    <rPh sb="197" eb="198">
      <t>カン</t>
    </rPh>
    <rPh sb="200" eb="202">
      <t>ギジュツ</t>
    </rPh>
    <rPh sb="208" eb="210">
      <t>シュウシュウ</t>
    </rPh>
    <rPh sb="211" eb="213">
      <t>セイリ</t>
    </rPh>
    <rPh sb="221" eb="224">
      <t>ジチタイ</t>
    </rPh>
    <rPh sb="224" eb="225">
      <t>トウ</t>
    </rPh>
    <rPh sb="227" eb="229">
      <t>ギジュツ</t>
    </rPh>
    <rPh sb="229" eb="231">
      <t>ジョウホウ</t>
    </rPh>
    <rPh sb="232" eb="234">
      <t>テイキョウ</t>
    </rPh>
    <rPh sb="242" eb="244">
      <t>フキュウ</t>
    </rPh>
    <rPh sb="244" eb="246">
      <t>テンカイ</t>
    </rPh>
    <rPh sb="247" eb="249">
      <t>ソクシン</t>
    </rPh>
    <rPh sb="250" eb="253">
      <t>ケンキュウシャ</t>
    </rPh>
    <rPh sb="253" eb="254">
      <t>カン</t>
    </rPh>
    <rPh sb="255" eb="257">
      <t>ジョウホウ</t>
    </rPh>
    <rPh sb="257" eb="259">
      <t>キョウユウ</t>
    </rPh>
    <rPh sb="262" eb="264">
      <t>カンレン</t>
    </rPh>
    <rPh sb="264" eb="266">
      <t>ギジュツ</t>
    </rPh>
    <rPh sb="267" eb="269">
      <t>コウジョウ</t>
    </rPh>
    <rPh sb="270" eb="271">
      <t>ハカ</t>
    </rPh>
    <phoneticPr fontId="3"/>
  </si>
  <si>
    <t>-</t>
    <phoneticPr fontId="3"/>
  </si>
  <si>
    <t>本施策は、歩行者移動支援サービスの普及・展開に向け、仕様の策定や技術の標準化等の環境整備を行うものであり、成果目標及び成果実績を明示的に示すことは困難な性質のものである。</t>
    <phoneticPr fontId="3"/>
  </si>
  <si>
    <t>％</t>
    <phoneticPr fontId="3"/>
  </si>
  <si>
    <t>本施策は、歩行者移動支援サービスの普及・展
開に向け、仕様の策定や技術の標準化等の環
境整備を行うものであり、活動指標及び活動実
績を定めて実施するというものではない。</t>
    <phoneticPr fontId="3"/>
  </si>
  <si>
    <t>―</t>
    <phoneticPr fontId="3"/>
  </si>
  <si>
    <t>(                   )</t>
    <phoneticPr fontId="3"/>
  </si>
  <si>
    <t>(                )</t>
    <phoneticPr fontId="3"/>
  </si>
  <si>
    <t>①　　： 10.5百万円/箇所
②　　： 2.5百万円/項目
③　　： 1.9百万円/項目
④　  ： 2.8百万円/項目</t>
    <rPh sb="24" eb="25">
      <t>ヒャク</t>
    </rPh>
    <rPh sb="25" eb="27">
      <t>マンエン</t>
    </rPh>
    <rPh sb="28" eb="30">
      <t>コウモク</t>
    </rPh>
    <rPh sb="43" eb="45">
      <t>コウモク</t>
    </rPh>
    <rPh sb="55" eb="56">
      <t>ヒャク</t>
    </rPh>
    <rPh sb="56" eb="58">
      <t>マンエン</t>
    </rPh>
    <rPh sb="59" eb="61">
      <t>コウモク</t>
    </rPh>
    <phoneticPr fontId="3"/>
  </si>
  <si>
    <t>①：現地事業実績額（42百万円）÷現地事業箇所数（4箇所）
②：実績額（7.5百万円）÷業務項目数（3項目）
③：実績額（7.5百万円）÷業務項目数(4項目）
④：実績額（11百万円）÷業務項目数（4項目）</t>
    <rPh sb="2" eb="4">
      <t>ゲンチ</t>
    </rPh>
    <rPh sb="17" eb="19">
      <t>ゲンチ</t>
    </rPh>
    <rPh sb="32" eb="34">
      <t>ジッセキ</t>
    </rPh>
    <rPh sb="34" eb="35">
      <t>ガク</t>
    </rPh>
    <rPh sb="39" eb="40">
      <t>ヒャク</t>
    </rPh>
    <rPh sb="40" eb="42">
      <t>マンエン</t>
    </rPh>
    <rPh sb="44" eb="46">
      <t>ギョウム</t>
    </rPh>
    <rPh sb="46" eb="49">
      <t>コウモクスウ</t>
    </rPh>
    <rPh sb="51" eb="53">
      <t>コウモク</t>
    </rPh>
    <rPh sb="69" eb="71">
      <t>ギョウム</t>
    </rPh>
    <rPh sb="71" eb="74">
      <t>コウモクスウ</t>
    </rPh>
    <rPh sb="76" eb="78">
      <t>コウモク</t>
    </rPh>
    <rPh sb="93" eb="95">
      <t>ギョウム</t>
    </rPh>
    <rPh sb="95" eb="98">
      <t>コウモクスウ</t>
    </rPh>
    <rPh sb="100" eb="102">
      <t>コウモク</t>
    </rPh>
    <phoneticPr fontId="3"/>
  </si>
  <si>
    <t>0.4百万円</t>
    <rPh sb="3" eb="4">
      <t>ヒャク</t>
    </rPh>
    <rPh sb="4" eb="6">
      <t>マンエン</t>
    </rPh>
    <phoneticPr fontId="3"/>
  </si>
  <si>
    <t>0.5百万円</t>
    <rPh sb="3" eb="4">
      <t>ヒャク</t>
    </rPh>
    <rPh sb="4" eb="6">
      <t>マンエン</t>
    </rPh>
    <phoneticPr fontId="3"/>
  </si>
  <si>
    <t>国土形成計画推進調査費</t>
    <rPh sb="0" eb="2">
      <t>コクド</t>
    </rPh>
    <rPh sb="2" eb="4">
      <t>ケイセイ</t>
    </rPh>
    <rPh sb="4" eb="6">
      <t>ケイカク</t>
    </rPh>
    <rPh sb="6" eb="8">
      <t>スイシン</t>
    </rPh>
    <rPh sb="8" eb="11">
      <t>チョウサヒ</t>
    </rPh>
    <phoneticPr fontId="3"/>
  </si>
  <si>
    <t>63百万円</t>
    <rPh sb="2" eb="3">
      <t>ヒャク</t>
    </rPh>
    <rPh sb="3" eb="5">
      <t>マンエン</t>
    </rPh>
    <phoneticPr fontId="3"/>
  </si>
  <si>
    <t>64百万円</t>
    <rPh sb="2" eb="3">
      <t>ヒャク</t>
    </rPh>
    <rPh sb="3" eb="5">
      <t>マンエン</t>
    </rPh>
    <phoneticPr fontId="3"/>
  </si>
  <si>
    <t>高齢化社会の進展を背景として、障がい者や高齢者を含め国民の誰もが円滑に移動できるような環境を構築する必要性がある。また地方や民間が主体となった場合、全国において一定の基準が必要となる。したがって、国が主導となって事業を推進していく必要がある。</t>
    <rPh sb="0" eb="3">
      <t>コウレイカ</t>
    </rPh>
    <rPh sb="3" eb="5">
      <t>シャカイ</t>
    </rPh>
    <rPh sb="6" eb="8">
      <t>シンテン</t>
    </rPh>
    <rPh sb="9" eb="11">
      <t>ハイケイ</t>
    </rPh>
    <rPh sb="59" eb="61">
      <t>チホウ</t>
    </rPh>
    <rPh sb="62" eb="64">
      <t>ミンカン</t>
    </rPh>
    <rPh sb="65" eb="67">
      <t>シュタイ</t>
    </rPh>
    <rPh sb="71" eb="73">
      <t>バアイ</t>
    </rPh>
    <rPh sb="74" eb="76">
      <t>ゼンコク</t>
    </rPh>
    <rPh sb="80" eb="82">
      <t>イッテイ</t>
    </rPh>
    <rPh sb="83" eb="85">
      <t>キジュン</t>
    </rPh>
    <rPh sb="86" eb="88">
      <t>ヒツヨウ</t>
    </rPh>
    <rPh sb="98" eb="99">
      <t>クニ</t>
    </rPh>
    <rPh sb="100" eb="102">
      <t>シュドウ</t>
    </rPh>
    <rPh sb="106" eb="108">
      <t>ジギョウ</t>
    </rPh>
    <rPh sb="109" eb="111">
      <t>スイシン</t>
    </rPh>
    <rPh sb="115" eb="117">
      <t>ヒツヨウ</t>
    </rPh>
    <phoneticPr fontId="3"/>
  </si>
  <si>
    <t>○</t>
    <phoneticPr fontId="3"/>
  </si>
  <si>
    <t>検討内容が専門的かつ高度であることから、第三者機関である企画競争有識者委員会に諮った上で、受注者を選定しており、競争性を確保している。</t>
    <rPh sb="0" eb="2">
      <t>ケントウ</t>
    </rPh>
    <rPh sb="2" eb="4">
      <t>ナイヨウ</t>
    </rPh>
    <rPh sb="5" eb="8">
      <t>センモンテキ</t>
    </rPh>
    <rPh sb="10" eb="12">
      <t>コウド</t>
    </rPh>
    <rPh sb="20" eb="21">
      <t>ダイ</t>
    </rPh>
    <rPh sb="21" eb="23">
      <t>サンシャ</t>
    </rPh>
    <rPh sb="23" eb="25">
      <t>キカン</t>
    </rPh>
    <rPh sb="28" eb="30">
      <t>キカク</t>
    </rPh>
    <rPh sb="30" eb="32">
      <t>キョウソウ</t>
    </rPh>
    <rPh sb="32" eb="35">
      <t>ユウシキシャ</t>
    </rPh>
    <rPh sb="35" eb="38">
      <t>イインカイ</t>
    </rPh>
    <rPh sb="39" eb="40">
      <t>ハカ</t>
    </rPh>
    <rPh sb="42" eb="43">
      <t>ウエ</t>
    </rPh>
    <rPh sb="45" eb="48">
      <t>ジュチュウシャ</t>
    </rPh>
    <rPh sb="49" eb="51">
      <t>センテイ</t>
    </rPh>
    <rPh sb="56" eb="59">
      <t>キョウソウセイ</t>
    </rPh>
    <rPh sb="60" eb="62">
      <t>カクホ</t>
    </rPh>
    <phoneticPr fontId="3"/>
  </si>
  <si>
    <t>「歩行者移動支援サービスの導入に関するガイドライン（案）」「歩行空間ネットワークデータ整備仕様案」を公表した。今後歩行者移動支援サービスを導入していくものにとって十分有益なものであり、活用に関する問い合わせも増加してきている。</t>
    <rPh sb="30" eb="32">
      <t>ホコウ</t>
    </rPh>
    <rPh sb="32" eb="34">
      <t>クウカン</t>
    </rPh>
    <rPh sb="43" eb="45">
      <t>セイビ</t>
    </rPh>
    <rPh sb="45" eb="48">
      <t>シヨウアン</t>
    </rPh>
    <rPh sb="50" eb="52">
      <t>コウヒョウ</t>
    </rPh>
    <rPh sb="55" eb="57">
      <t>コンゴ</t>
    </rPh>
    <rPh sb="57" eb="60">
      <t>ホコウシャ</t>
    </rPh>
    <rPh sb="60" eb="62">
      <t>イドウ</t>
    </rPh>
    <rPh sb="62" eb="64">
      <t>シエン</t>
    </rPh>
    <rPh sb="69" eb="71">
      <t>ドウニュウ</t>
    </rPh>
    <rPh sb="81" eb="83">
      <t>ジュウブン</t>
    </rPh>
    <rPh sb="83" eb="85">
      <t>ユウエキ</t>
    </rPh>
    <rPh sb="92" eb="94">
      <t>カツヨウ</t>
    </rPh>
    <rPh sb="95" eb="96">
      <t>カン</t>
    </rPh>
    <rPh sb="98" eb="99">
      <t>ト</t>
    </rPh>
    <rPh sb="100" eb="101">
      <t>ア</t>
    </rPh>
    <phoneticPr fontId="3"/>
  </si>
  <si>
    <t>現地事業の請負先の選定にあたっては前広に提案書の公募を行い、有識者委員会での意見・助言を踏まえて実施箇所を必要最小限に絞るなど、事業内容の重点化を図りながら実施した。
【前回の指摘を踏まえた執行上の改善点】
・歩行者移動支援サービスの導入を検討している者が、サービスの導入を容易に行えるように「歩行者移動支援サービスの導入に関するガイドライン（案）」を作成した。</t>
    <rPh sb="0" eb="2">
      <t>ゲンチ</t>
    </rPh>
    <rPh sb="2" eb="4">
      <t>ジギョウ</t>
    </rPh>
    <rPh sb="9" eb="11">
      <t>センテイ</t>
    </rPh>
    <rPh sb="30" eb="33">
      <t>ユウシキシャ</t>
    </rPh>
    <rPh sb="33" eb="36">
      <t>イインカイ</t>
    </rPh>
    <rPh sb="38" eb="40">
      <t>イケン</t>
    </rPh>
    <rPh sb="41" eb="43">
      <t>ジョゲン</t>
    </rPh>
    <rPh sb="44" eb="45">
      <t>フ</t>
    </rPh>
    <rPh sb="48" eb="50">
      <t>ジッシ</t>
    </rPh>
    <rPh sb="50" eb="52">
      <t>カショ</t>
    </rPh>
    <rPh sb="53" eb="55">
      <t>ヒツヨウ</t>
    </rPh>
    <rPh sb="55" eb="58">
      <t>サイショウゲン</t>
    </rPh>
    <rPh sb="59" eb="60">
      <t>シボ</t>
    </rPh>
    <rPh sb="64" eb="66">
      <t>ジギョウ</t>
    </rPh>
    <rPh sb="66" eb="68">
      <t>ナイヨウ</t>
    </rPh>
    <rPh sb="69" eb="72">
      <t>ジュウテンカ</t>
    </rPh>
    <rPh sb="73" eb="74">
      <t>ハカ</t>
    </rPh>
    <rPh sb="78" eb="80">
      <t>ジッシ</t>
    </rPh>
    <rPh sb="86" eb="88">
      <t>ゼンカイ</t>
    </rPh>
    <rPh sb="89" eb="91">
      <t>シテキ</t>
    </rPh>
    <rPh sb="92" eb="93">
      <t>フ</t>
    </rPh>
    <rPh sb="96" eb="99">
      <t>シッコウジョウ</t>
    </rPh>
    <rPh sb="100" eb="103">
      <t>カイゼンテン</t>
    </rPh>
    <rPh sb="106" eb="109">
      <t>ホコウシャ</t>
    </rPh>
    <rPh sb="109" eb="111">
      <t>イドウ</t>
    </rPh>
    <rPh sb="111" eb="113">
      <t>シエン</t>
    </rPh>
    <rPh sb="118" eb="120">
      <t>ドウニュウ</t>
    </rPh>
    <rPh sb="121" eb="123">
      <t>ケントウ</t>
    </rPh>
    <rPh sb="127" eb="128">
      <t>モノ</t>
    </rPh>
    <rPh sb="135" eb="137">
      <t>ドウニュウ</t>
    </rPh>
    <rPh sb="138" eb="140">
      <t>ヨウイ</t>
    </rPh>
    <rPh sb="141" eb="142">
      <t>オコナ</t>
    </rPh>
    <rPh sb="148" eb="151">
      <t>ホコウシャ</t>
    </rPh>
    <rPh sb="151" eb="153">
      <t>イドウ</t>
    </rPh>
    <rPh sb="153" eb="155">
      <t>シエン</t>
    </rPh>
    <rPh sb="160" eb="162">
      <t>ドウニュウ</t>
    </rPh>
    <rPh sb="163" eb="164">
      <t>カン</t>
    </rPh>
    <rPh sb="173" eb="174">
      <t>アン</t>
    </rPh>
    <rPh sb="177" eb="179">
      <t>サクセイ</t>
    </rPh>
    <phoneticPr fontId="3"/>
  </si>
  <si>
    <t>抜本的改善</t>
    <phoneticPr fontId="3"/>
  </si>
  <si>
    <t>今までの事業成果の検証が不十分であるため、今後の普及方法も含め実効性のある事業手法に見直すべき。</t>
    <phoneticPr fontId="3"/>
  </si>
  <si>
    <t>事業成果の検証を十分に行い、低コストの歩行者移動支援サービス導入方法を地方公共団体等に情報提供することにより、今後の普及を促進することとした。</t>
    <rPh sb="19" eb="22">
      <t>ホコウシャ</t>
    </rPh>
    <rPh sb="22" eb="24">
      <t>イドウ</t>
    </rPh>
    <rPh sb="24" eb="26">
      <t>シエン</t>
    </rPh>
    <rPh sb="43" eb="45">
      <t>ジョウホウ</t>
    </rPh>
    <rPh sb="45" eb="47">
      <t>テイキョウ</t>
    </rPh>
    <phoneticPr fontId="3"/>
  </si>
  <si>
    <t>A.「東京ユビキタス計画・銀座」実施協議会</t>
    <phoneticPr fontId="3"/>
  </si>
  <si>
    <t>E.</t>
    <phoneticPr fontId="3"/>
  </si>
  <si>
    <t>システム構築、コンテンツ作成等</t>
    <rPh sb="4" eb="6">
      <t>コウチク</t>
    </rPh>
    <rPh sb="12" eb="14">
      <t>サクセイ</t>
    </rPh>
    <rPh sb="14" eb="15">
      <t>トウ</t>
    </rPh>
    <phoneticPr fontId="3"/>
  </si>
  <si>
    <t>庁費、その他原価</t>
    <rPh sb="0" eb="2">
      <t>チョウヒ</t>
    </rPh>
    <rPh sb="5" eb="6">
      <t>ホカ</t>
    </rPh>
    <rPh sb="6" eb="8">
      <t>ゲンカ</t>
    </rPh>
    <phoneticPr fontId="3"/>
  </si>
  <si>
    <t>B.ユーシーテクノロジ株式会社</t>
    <rPh sb="11" eb="15">
      <t>カブシキガイシャ</t>
    </rPh>
    <phoneticPr fontId="3"/>
  </si>
  <si>
    <t>F.</t>
    <phoneticPr fontId="3"/>
  </si>
  <si>
    <t>委託費</t>
    <rPh sb="0" eb="3">
      <t>イタクヒ</t>
    </rPh>
    <phoneticPr fontId="3"/>
  </si>
  <si>
    <t>現地事業の実施に関する補助</t>
    <phoneticPr fontId="3"/>
  </si>
  <si>
    <t>C.社会システム株式会社</t>
    <phoneticPr fontId="3"/>
  </si>
  <si>
    <t>G.</t>
    <phoneticPr fontId="3"/>
  </si>
  <si>
    <t>平成２３年度　歩行空間ネットワークデータの有効活用促進業務</t>
    <phoneticPr fontId="3"/>
  </si>
  <si>
    <t>D.シンソー印刷株式会社</t>
    <phoneticPr fontId="3"/>
  </si>
  <si>
    <t>H.</t>
    <phoneticPr fontId="3"/>
  </si>
  <si>
    <t>ノウハウ集の印刷</t>
    <rPh sb="4" eb="5">
      <t>シュウ</t>
    </rPh>
    <rPh sb="6" eb="8">
      <t>インサツ</t>
    </rPh>
    <phoneticPr fontId="3"/>
  </si>
  <si>
    <t>支出先上位１０者リスト</t>
    <phoneticPr fontId="3"/>
  </si>
  <si>
    <t>A.</t>
    <phoneticPr fontId="3"/>
  </si>
  <si>
    <t>支　出　先</t>
    <phoneticPr fontId="3"/>
  </si>
  <si>
    <t>業　務　概　要</t>
    <phoneticPr fontId="3"/>
  </si>
  <si>
    <t>支　出　額
（百万円）</t>
    <phoneticPr fontId="3"/>
  </si>
  <si>
    <t>函館市ユニバーサルツーリズム推進協議会</t>
    <phoneticPr fontId="3"/>
  </si>
  <si>
    <t>平成２３年度函館地区ユニバーサル社会に対応した歩行者移動支援に関する現地事業の実施</t>
    <rPh sb="39" eb="41">
      <t>ジッシ</t>
    </rPh>
    <phoneticPr fontId="3"/>
  </si>
  <si>
    <t>「東京ユビキタス計画・銀座」実施協議会</t>
    <phoneticPr fontId="3"/>
  </si>
  <si>
    <t>平成２３年度銀座地区ユニバーサル社会に対応した歩行者移動支援に関する現地事業の実施</t>
    <rPh sb="39" eb="41">
      <t>ジッシ</t>
    </rPh>
    <phoneticPr fontId="3"/>
  </si>
  <si>
    <t>京都フラワーツーリズム推進協議会</t>
    <phoneticPr fontId="3"/>
  </si>
  <si>
    <t>平成２３年度京都地区ユニバーサル社会に対応した歩行者移動支援に関する現地事業の実施</t>
    <rPh sb="39" eb="41">
      <t>ジッシ</t>
    </rPh>
    <phoneticPr fontId="3"/>
  </si>
  <si>
    <t>長崎市ＬＲＴナビゲーション推進協議会</t>
    <phoneticPr fontId="3"/>
  </si>
  <si>
    <t>平成２３年度長崎地区ユニバーサル社会に対応した歩行者移動支援に関する現地事業の実施</t>
    <rPh sb="39" eb="41">
      <t>ジッシ</t>
    </rPh>
    <phoneticPr fontId="3"/>
  </si>
  <si>
    <t>/</t>
    <phoneticPr fontId="3"/>
  </si>
  <si>
    <t>B.</t>
    <phoneticPr fontId="3"/>
  </si>
  <si>
    <t>ユーシーテクノロジ株式会社</t>
    <rPh sb="9" eb="13">
      <t>カブシキガイシャ</t>
    </rPh>
    <phoneticPr fontId="3"/>
  </si>
  <si>
    <t>平成２３年度銀座地区ユニバーサル社会に対応した歩行者移動支援に関する現地事業の実施に関する補助</t>
    <rPh sb="0" eb="2">
      <t>ヘイセイ</t>
    </rPh>
    <rPh sb="4" eb="6">
      <t>ネンド</t>
    </rPh>
    <rPh sb="6" eb="8">
      <t>ギンザ</t>
    </rPh>
    <rPh sb="8" eb="10">
      <t>チク</t>
    </rPh>
    <rPh sb="16" eb="18">
      <t>シャカイ</t>
    </rPh>
    <rPh sb="19" eb="21">
      <t>タイオウ</t>
    </rPh>
    <rPh sb="23" eb="26">
      <t>ホコウシャ</t>
    </rPh>
    <rPh sb="26" eb="28">
      <t>イドウ</t>
    </rPh>
    <rPh sb="28" eb="30">
      <t>シエン</t>
    </rPh>
    <rPh sb="31" eb="32">
      <t>カン</t>
    </rPh>
    <rPh sb="34" eb="36">
      <t>ゲンチ</t>
    </rPh>
    <rPh sb="36" eb="38">
      <t>ジギョウ</t>
    </rPh>
    <rPh sb="39" eb="41">
      <t>ジッシ</t>
    </rPh>
    <rPh sb="42" eb="43">
      <t>カン</t>
    </rPh>
    <rPh sb="45" eb="47">
      <t>ホジョ</t>
    </rPh>
    <phoneticPr fontId="3"/>
  </si>
  <si>
    <t>C.</t>
    <phoneticPr fontId="3"/>
  </si>
  <si>
    <t>株式会社パスコ</t>
    <phoneticPr fontId="3"/>
  </si>
  <si>
    <t>平成２３年度　歩行者移動支援サービスの継続的な運用及びサービスの高度化等に関する検討調査</t>
    <phoneticPr fontId="3"/>
  </si>
  <si>
    <t>平成２３年度　ＩＣＴ等を活用した歩行者移動支援に係る技術情報把握に関する調査</t>
    <phoneticPr fontId="3"/>
  </si>
  <si>
    <t>社会システム株式会社</t>
    <phoneticPr fontId="3"/>
  </si>
  <si>
    <t>D.</t>
    <phoneticPr fontId="3"/>
  </si>
  <si>
    <t>シンソー印刷株式会社</t>
    <phoneticPr fontId="3"/>
  </si>
  <si>
    <t>「ICTを活用した歩行者移動支援システムの水平展開に向けた事例とノウハウについて」印刷</t>
    <phoneticPr fontId="3"/>
  </si>
  <si>
    <t>30 社会資本整備・管理等を効率的に推進する</t>
    <rPh sb="3" eb="7">
      <t>シャカイシホン</t>
    </rPh>
    <rPh sb="7" eb="9">
      <t>セイビ</t>
    </rPh>
    <rPh sb="10" eb="13">
      <t>カンリトウ</t>
    </rPh>
    <rPh sb="14" eb="17">
      <t>コウリツテキ</t>
    </rPh>
    <rPh sb="18" eb="20">
      <t>スイシン</t>
    </rPh>
    <phoneticPr fontId="3"/>
  </si>
  <si>
    <t>チーム所見を踏まえ、地球温暖化対策における重要性かつ有効性に留意しつつ、まち・住まい・交通の一体的創エネ・蓄エネ・省エネ化に関する事業を集中的かつ効率的に実施するために一本化し、特に、地域の特性を活かした再生可能エネルギー等のベストミックスを実現するための局横断的・省横断的なコーディネート・構想策定支援に関する経費を要求することとした。また、事業の最終年度である生物多様性保全に関する事業については、取組効果の検証及び今後の取組に向けた考察を事業内容として要求することとした。</t>
    <phoneticPr fontId="3"/>
  </si>
  <si>
    <t>（「社会資本整備審議会・交通政策審議会 社会資本メンテナンス戦略小委員会」における議論の方向性を踏まえ、社会資本の適確な維持管理・更新に向けた本格的な取組方策について検討を進める。）</t>
    <rPh sb="2" eb="4">
      <t>シャカイ</t>
    </rPh>
    <rPh sb="4" eb="6">
      <t>シホン</t>
    </rPh>
    <rPh sb="6" eb="8">
      <t>セイビ</t>
    </rPh>
    <rPh sb="8" eb="11">
      <t>シンギカイ</t>
    </rPh>
    <rPh sb="12" eb="14">
      <t>コウツウ</t>
    </rPh>
    <rPh sb="14" eb="16">
      <t>セイサク</t>
    </rPh>
    <rPh sb="16" eb="19">
      <t>シンギカイ</t>
    </rPh>
    <rPh sb="20" eb="22">
      <t>シャカイ</t>
    </rPh>
    <rPh sb="22" eb="24">
      <t>シホン</t>
    </rPh>
    <rPh sb="30" eb="32">
      <t>センリャク</t>
    </rPh>
    <rPh sb="32" eb="33">
      <t>ショウ</t>
    </rPh>
    <rPh sb="33" eb="36">
      <t>イインカイ</t>
    </rPh>
    <rPh sb="41" eb="43">
      <t>ギロン</t>
    </rPh>
    <rPh sb="44" eb="47">
      <t>ホウコウセイ</t>
    </rPh>
    <rPh sb="48" eb="49">
      <t>フ</t>
    </rPh>
    <rPh sb="52" eb="54">
      <t>シャカイ</t>
    </rPh>
    <phoneticPr fontId="3"/>
  </si>
  <si>
    <t>縮減</t>
    <rPh sb="0" eb="2">
      <t>シュクゲン</t>
    </rPh>
    <phoneticPr fontId="3"/>
  </si>
</sst>
</file>

<file path=xl/styles.xml><?xml version="1.0" encoding="utf-8"?>
<styleSheet xmlns="http://schemas.openxmlformats.org/spreadsheetml/2006/main">
  <numFmts count="17">
    <numFmt numFmtId="176" formatCode="#,##0_ "/>
    <numFmt numFmtId="177" formatCode="0_ "/>
    <numFmt numFmtId="178" formatCode="0.000_ "/>
    <numFmt numFmtId="179" formatCode="#,##0.0&quot;百&quot;&quot;万&quot;&quot;円&quot;"/>
    <numFmt numFmtId="180" formatCode="#,##0&quot;百&quot;&quot;万&quot;&quot;円&quot;"/>
    <numFmt numFmtId="181" formatCode="#,##0.000_ "/>
    <numFmt numFmtId="182" formatCode="0.0%"/>
    <numFmt numFmtId="183" formatCode="0000"/>
    <numFmt numFmtId="184" formatCode="0.000_);[Red]\(0.000\)"/>
    <numFmt numFmtId="185" formatCode="#,##0.00&quot;百&quot;&quot;万&quot;&quot;円&quot;"/>
    <numFmt numFmtId="186" formatCode="0.0_ "/>
    <numFmt numFmtId="187" formatCode="#,##0.0_ "/>
    <numFmt numFmtId="188" formatCode="00##"/>
    <numFmt numFmtId="189" formatCode="#,##0.0;[Red]\-#,##0.0"/>
    <numFmt numFmtId="190" formatCode="0.0_);[Red]\(0.0\)"/>
    <numFmt numFmtId="191" formatCode="0.00_);[Red]\(0.00\)"/>
    <numFmt numFmtId="192" formatCode="General&quot;百万円&quot;"/>
  </numFmts>
  <fonts count="27">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b/>
      <sz val="10"/>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1"/>
      <color indexed="8"/>
      <name val="ＭＳ Ｐゴシック"/>
      <family val="3"/>
      <charset val="128"/>
    </font>
    <font>
      <vertAlign val="superscript"/>
      <sz val="11"/>
      <name val="ＭＳ Ｐゴシック"/>
      <family val="3"/>
      <charset val="128"/>
    </font>
    <font>
      <sz val="11"/>
      <color indexed="10"/>
      <name val="ＭＳ Ｐゴシック"/>
      <family val="3"/>
      <charset val="128"/>
    </font>
    <font>
      <sz val="11"/>
      <color rgb="FFFF0000"/>
      <name val="ＭＳ Ｐゴシック"/>
      <family val="3"/>
      <charset val="128"/>
    </font>
    <font>
      <sz val="8"/>
      <name val="ＭＳ Ｐゴシック"/>
      <family val="3"/>
      <charset val="128"/>
    </font>
    <font>
      <sz val="11"/>
      <color theme="1"/>
      <name val="ＭＳ ゴシック"/>
      <family val="3"/>
      <charset val="128"/>
    </font>
    <font>
      <sz val="11"/>
      <color theme="1"/>
      <name val="ＭＳ Ｐゴシック"/>
      <family val="3"/>
      <charset val="128"/>
    </font>
    <font>
      <b/>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rgb="FFFFFF00"/>
        <bgColor indexed="64"/>
      </patternFill>
    </fill>
  </fills>
  <borders count="119">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double">
        <color indexed="64"/>
      </left>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thin">
        <color indexed="64"/>
      </right>
      <top/>
      <bottom/>
      <diagonal/>
    </border>
    <border>
      <left style="thin">
        <color indexed="64"/>
      </left>
      <right style="medium">
        <color indexed="64"/>
      </right>
      <top style="thin">
        <color indexed="64"/>
      </top>
      <bottom style="hair">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ashed">
        <color indexed="64"/>
      </left>
      <right/>
      <top style="thin">
        <color indexed="64"/>
      </top>
      <bottom style="medium">
        <color indexed="64"/>
      </bottom>
      <diagonal/>
    </border>
    <border diagonalUp="1">
      <left/>
      <right style="thin">
        <color indexed="64"/>
      </right>
      <top style="hair">
        <color indexed="64"/>
      </top>
      <bottom style="hair">
        <color indexed="64"/>
      </bottom>
      <diagonal style="hair">
        <color indexed="64"/>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top/>
      <bottom style="hair">
        <color indexed="64"/>
      </bottom>
      <diagonal/>
    </border>
    <border>
      <left/>
      <right style="double">
        <color indexed="64"/>
      </right>
      <top/>
      <bottom style="hair">
        <color indexed="64"/>
      </bottom>
      <diagonal/>
    </border>
  </borders>
  <cellStyleXfs count="7">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9"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cellStyleXfs>
  <cellXfs count="1228">
    <xf numFmtId="0" fontId="0" fillId="0" borderId="0" xfId="0">
      <alignment vertical="center"/>
    </xf>
    <xf numFmtId="0" fontId="12" fillId="0" borderId="1" xfId="0" applyFont="1" applyFill="1" applyBorder="1" applyAlignment="1">
      <alignment horizontal="center" vertical="center" textRotation="255"/>
    </xf>
    <xf numFmtId="0" fontId="12" fillId="0" borderId="0" xfId="0" applyFont="1" applyFill="1" applyBorder="1" applyAlignment="1">
      <alignment horizontal="center" vertical="center" textRotation="255"/>
    </xf>
    <xf numFmtId="0" fontId="10" fillId="0" borderId="1" xfId="4" applyFont="1" applyFill="1" applyBorder="1" applyAlignment="1" applyProtection="1">
      <alignment vertical="top"/>
    </xf>
    <xf numFmtId="0" fontId="7" fillId="0" borderId="3" xfId="6" applyFont="1" applyFill="1" applyBorder="1" applyAlignment="1" applyProtection="1">
      <alignment horizontal="center" vertical="center" wrapText="1"/>
    </xf>
    <xf numFmtId="0" fontId="10" fillId="0" borderId="3" xfId="4" applyFont="1" applyFill="1" applyBorder="1" applyAlignment="1" applyProtection="1">
      <alignment vertical="top"/>
    </xf>
    <xf numFmtId="0" fontId="7" fillId="0" borderId="1" xfId="6" applyFont="1" applyFill="1" applyBorder="1" applyAlignment="1" applyProtection="1">
      <alignment horizontal="center" vertical="center" wrapText="1"/>
    </xf>
    <xf numFmtId="0" fontId="10" fillId="0" borderId="4" xfId="4" applyFont="1" applyFill="1" applyBorder="1" applyAlignment="1" applyProtection="1">
      <alignment vertical="top"/>
    </xf>
    <xf numFmtId="0" fontId="10" fillId="0" borderId="0" xfId="4" applyFont="1" applyFill="1" applyBorder="1" applyAlignment="1" applyProtection="1">
      <alignment vertical="top"/>
    </xf>
    <xf numFmtId="0" fontId="10" fillId="0" borderId="2" xfId="4" applyFont="1" applyFill="1" applyBorder="1" applyAlignment="1" applyProtection="1">
      <alignment vertical="top"/>
    </xf>
    <xf numFmtId="0" fontId="10" fillId="0" borderId="5" xfId="4" applyFont="1" applyFill="1" applyBorder="1" applyAlignment="1" applyProtection="1">
      <alignment vertical="top"/>
    </xf>
    <xf numFmtId="0" fontId="10" fillId="0" borderId="6" xfId="4" applyFont="1" applyFill="1" applyBorder="1" applyAlignment="1" applyProtection="1">
      <alignment vertical="top"/>
    </xf>
    <xf numFmtId="0" fontId="12" fillId="2" borderId="7" xfId="0" applyFont="1" applyFill="1" applyBorder="1" applyAlignment="1">
      <alignment vertical="center" textRotation="255"/>
    </xf>
    <xf numFmtId="0" fontId="12" fillId="2" borderId="8" xfId="0" applyFont="1" applyFill="1" applyBorder="1" applyAlignment="1">
      <alignment vertical="center" textRotation="255"/>
    </xf>
    <xf numFmtId="0" fontId="12" fillId="2" borderId="9" xfId="0" applyFont="1" applyFill="1" applyBorder="1" applyAlignment="1">
      <alignment vertical="center" textRotation="255"/>
    </xf>
    <xf numFmtId="0" fontId="12" fillId="2" borderId="10" xfId="0" applyFont="1" applyFill="1" applyBorder="1" applyAlignment="1">
      <alignment vertical="center" textRotation="255"/>
    </xf>
    <xf numFmtId="0" fontId="17" fillId="0" borderId="0" xfId="0" applyFont="1">
      <alignment vertical="center"/>
    </xf>
    <xf numFmtId="0" fontId="0" fillId="3" borderId="11" xfId="0" applyFont="1" applyFill="1" applyBorder="1" applyAlignment="1">
      <alignment horizontal="left" vertical="center"/>
    </xf>
    <xf numFmtId="0" fontId="0" fillId="3" borderId="12" xfId="0" applyFont="1" applyFill="1" applyBorder="1" applyAlignment="1">
      <alignment horizontal="left" vertical="center"/>
    </xf>
    <xf numFmtId="0" fontId="0" fillId="3" borderId="13" xfId="0" applyFont="1" applyFill="1" applyBorder="1" applyAlignment="1">
      <alignment horizontal="left" vertical="center"/>
    </xf>
    <xf numFmtId="0" fontId="18" fillId="0" borderId="0" xfId="0" applyFont="1">
      <alignment vertical="center"/>
    </xf>
    <xf numFmtId="0" fontId="0" fillId="0" borderId="0" xfId="0" applyFont="1">
      <alignment vertical="center"/>
    </xf>
    <xf numFmtId="0" fontId="0" fillId="0" borderId="0" xfId="0" applyFont="1" applyFill="1" applyBorder="1" applyAlignment="1">
      <alignment vertical="top" wrapText="1"/>
    </xf>
    <xf numFmtId="0" fontId="0" fillId="0" borderId="1" xfId="0" applyFont="1" applyFill="1" applyBorder="1" applyAlignment="1">
      <alignment vertical="top" wrapText="1"/>
    </xf>
    <xf numFmtId="0" fontId="0" fillId="0" borderId="0" xfId="0" applyFont="1" applyBorder="1" applyAlignment="1">
      <alignment vertical="top"/>
    </xf>
    <xf numFmtId="0" fontId="0" fillId="0" borderId="1" xfId="0" applyFont="1" applyBorder="1" applyAlignment="1">
      <alignment vertical="top"/>
    </xf>
    <xf numFmtId="0" fontId="0" fillId="0" borderId="0" xfId="0" applyFont="1" applyFill="1">
      <alignment vertical="center"/>
    </xf>
    <xf numFmtId="0" fontId="0" fillId="0" borderId="0" xfId="0" applyFont="1" applyBorder="1">
      <alignment vertical="center"/>
    </xf>
    <xf numFmtId="0" fontId="0" fillId="0" borderId="2" xfId="0" applyFont="1" applyBorder="1">
      <alignment vertical="center"/>
    </xf>
    <xf numFmtId="0" fontId="0" fillId="0" borderId="0" xfId="0" applyFill="1">
      <alignment vertical="center"/>
    </xf>
    <xf numFmtId="0" fontId="1" fillId="0" borderId="0" xfId="0" applyFont="1" applyFill="1" applyBorder="1" applyAlignment="1">
      <alignment vertical="top" wrapText="1"/>
    </xf>
    <xf numFmtId="0" fontId="1" fillId="0" borderId="1" xfId="0" applyFont="1" applyFill="1" applyBorder="1" applyAlignment="1">
      <alignment vertical="top" wrapText="1"/>
    </xf>
    <xf numFmtId="0" fontId="0" fillId="0" borderId="0" xfId="0" applyBorder="1">
      <alignment vertical="center"/>
    </xf>
    <xf numFmtId="0" fontId="0" fillId="0" borderId="2" xfId="0" applyBorder="1">
      <alignment vertical="center"/>
    </xf>
    <xf numFmtId="0" fontId="0" fillId="0" borderId="0" xfId="0" applyBorder="1" applyAlignment="1">
      <alignment vertical="top"/>
    </xf>
    <xf numFmtId="0" fontId="0" fillId="0" borderId="1" xfId="0" applyBorder="1" applyAlignment="1">
      <alignment vertical="top"/>
    </xf>
    <xf numFmtId="0" fontId="0" fillId="0" borderId="0" xfId="0" applyAlignment="1">
      <alignment vertical="center" wrapText="1"/>
    </xf>
    <xf numFmtId="0" fontId="0" fillId="3" borderId="13" xfId="0" applyFill="1" applyBorder="1" applyAlignment="1">
      <alignment horizontal="left" vertical="center"/>
    </xf>
    <xf numFmtId="0" fontId="21" fillId="0" borderId="0" xfId="0" applyFont="1">
      <alignment vertical="center"/>
    </xf>
    <xf numFmtId="0" fontId="0" fillId="4" borderId="0" xfId="0" applyFill="1"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178" fontId="0" fillId="0" borderId="0" xfId="0" applyNumberFormat="1" applyFont="1">
      <alignment vertical="center"/>
    </xf>
    <xf numFmtId="0" fontId="0" fillId="5" borderId="0" xfId="0" applyFill="1">
      <alignment vertical="center"/>
    </xf>
    <xf numFmtId="0" fontId="0" fillId="0" borderId="0" xfId="0" applyFill="1" applyBorder="1" applyAlignment="1">
      <alignment vertical="center"/>
    </xf>
    <xf numFmtId="0" fontId="0" fillId="0" borderId="0" xfId="0" applyFont="1" applyAlignment="1">
      <alignment vertical="center" wrapText="1"/>
    </xf>
    <xf numFmtId="0" fontId="4" fillId="0" borderId="0" xfId="0" applyFont="1" applyBorder="1" applyAlignment="1">
      <alignment horizontal="center" vertical="center"/>
    </xf>
    <xf numFmtId="0" fontId="5" fillId="0" borderId="1" xfId="0" applyFont="1" applyBorder="1" applyAlignment="1">
      <alignment horizontal="center" vertical="center"/>
    </xf>
    <xf numFmtId="183" fontId="5" fillId="0" borderId="1" xfId="0" applyNumberFormat="1" applyFont="1" applyBorder="1" applyAlignment="1">
      <alignment horizontal="center" vertical="center"/>
    </xf>
    <xf numFmtId="0" fontId="6" fillId="2" borderId="104" xfId="6" applyFont="1" applyFill="1" applyBorder="1" applyAlignment="1" applyProtection="1">
      <alignment horizontal="center" vertical="center"/>
    </xf>
    <xf numFmtId="0" fontId="0" fillId="0" borderId="105" xfId="0" applyFont="1" applyBorder="1">
      <alignment vertical="center"/>
    </xf>
    <xf numFmtId="0" fontId="0" fillId="0" borderId="106" xfId="0" applyFont="1" applyBorder="1">
      <alignment vertical="center"/>
    </xf>
    <xf numFmtId="0" fontId="7" fillId="2" borderId="49" xfId="6" applyFont="1" applyFill="1" applyBorder="1" applyAlignment="1" applyProtection="1">
      <alignment horizontal="center" vertical="center"/>
    </xf>
    <xf numFmtId="0" fontId="7" fillId="2" borderId="50" xfId="6" applyFont="1" applyFill="1" applyBorder="1" applyAlignment="1" applyProtection="1">
      <alignment horizontal="center" vertical="center"/>
    </xf>
    <xf numFmtId="0" fontId="8" fillId="0" borderId="107" xfId="4" applyFont="1" applyFill="1" applyBorder="1" applyAlignment="1" applyProtection="1">
      <alignment horizontal="center" vertical="center" wrapText="1" shrinkToFit="1"/>
    </xf>
    <xf numFmtId="0" fontId="0" fillId="0" borderId="50" xfId="0" applyFont="1" applyFill="1" applyBorder="1" applyAlignment="1">
      <alignment horizontal="center" vertical="center"/>
    </xf>
    <xf numFmtId="0" fontId="9" fillId="2" borderId="108" xfId="4"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109" xfId="0" applyFont="1" applyBorder="1" applyAlignment="1">
      <alignment horizontal="center" vertical="center"/>
    </xf>
    <xf numFmtId="0" fontId="10" fillId="0" borderId="50" xfId="0" applyFont="1" applyBorder="1" applyAlignment="1">
      <alignment horizontal="center" vertical="center"/>
    </xf>
    <xf numFmtId="0" fontId="7" fillId="2" borderId="108" xfId="4" applyFont="1" applyFill="1" applyBorder="1" applyAlignment="1" applyProtection="1">
      <alignment horizontal="center" vertical="center"/>
    </xf>
    <xf numFmtId="0" fontId="0" fillId="0" borderId="51" xfId="0" applyFont="1" applyBorder="1" applyAlignment="1">
      <alignment horizontal="center" vertical="center"/>
    </xf>
    <xf numFmtId="0" fontId="12" fillId="2" borderId="47" xfId="6" applyFont="1" applyFill="1" applyBorder="1" applyAlignment="1" applyProtection="1">
      <alignment horizontal="center" vertical="center" wrapText="1" shrinkToFit="1"/>
    </xf>
    <xf numFmtId="0" fontId="12" fillId="2" borderId="43" xfId="6" applyFont="1" applyFill="1" applyBorder="1" applyAlignment="1" applyProtection="1">
      <alignment horizontal="center" vertical="center" wrapText="1" shrinkToFit="1"/>
    </xf>
    <xf numFmtId="0" fontId="12" fillId="2" borderId="67" xfId="6" applyFont="1" applyFill="1" applyBorder="1" applyAlignment="1" applyProtection="1">
      <alignment horizontal="center" vertical="center" wrapText="1" shrinkToFit="1"/>
    </xf>
    <xf numFmtId="0" fontId="12" fillId="2" borderId="56" xfId="6" applyFont="1" applyFill="1" applyBorder="1" applyAlignment="1" applyProtection="1">
      <alignment horizontal="center" vertical="center" wrapText="1" shrinkToFit="1"/>
    </xf>
    <xf numFmtId="0" fontId="12" fillId="0" borderId="42" xfId="6" applyFont="1" applyFill="1" applyBorder="1" applyAlignment="1" applyProtection="1">
      <alignment horizontal="center" vertical="center" wrapText="1" shrinkToFit="1"/>
    </xf>
    <xf numFmtId="0" fontId="12" fillId="0" borderId="43" xfId="6" applyFont="1" applyFill="1" applyBorder="1" applyAlignment="1" applyProtection="1">
      <alignment horizontal="center" vertical="center" wrapText="1" shrinkToFit="1"/>
    </xf>
    <xf numFmtId="0" fontId="0" fillId="0" borderId="43" xfId="0" applyFont="1" applyBorder="1" applyAlignment="1">
      <alignment horizontal="center" vertical="center" wrapText="1"/>
    </xf>
    <xf numFmtId="0" fontId="12" fillId="0" borderId="55" xfId="6" applyFont="1" applyFill="1" applyBorder="1" applyAlignment="1" applyProtection="1">
      <alignment horizontal="center" vertical="center" wrapText="1" shrinkToFit="1"/>
    </xf>
    <xf numFmtId="0" fontId="12" fillId="0" borderId="56" xfId="6" applyFont="1" applyFill="1" applyBorder="1" applyAlignment="1" applyProtection="1">
      <alignment horizontal="center" vertical="center" wrapText="1" shrinkToFit="1"/>
    </xf>
    <xf numFmtId="0" fontId="0" fillId="0" borderId="56" xfId="0" applyFont="1" applyBorder="1" applyAlignment="1">
      <alignment horizontal="center" vertical="center" wrapText="1"/>
    </xf>
    <xf numFmtId="0" fontId="7" fillId="2" borderId="14" xfId="4" applyNumberFormat="1" applyFont="1" applyFill="1" applyBorder="1" applyAlignment="1" applyProtection="1">
      <alignment horizontal="center" vertical="center" wrapText="1"/>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14" xfId="0" applyFont="1" applyBorder="1" applyAlignment="1">
      <alignment horizontal="center" vertical="center"/>
    </xf>
    <xf numFmtId="0" fontId="2" fillId="0" borderId="76" xfId="4" applyFont="1" applyFill="1" applyBorder="1" applyAlignment="1">
      <alignment horizontal="center" vertical="center" shrinkToFit="1"/>
    </xf>
    <xf numFmtId="0" fontId="0" fillId="0" borderId="43"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58" xfId="0" applyFont="1" applyBorder="1" applyAlignment="1">
      <alignment horizontal="center" vertical="center" shrinkToFit="1"/>
    </xf>
    <xf numFmtId="0" fontId="7" fillId="2" borderId="13" xfId="6" applyFont="1" applyFill="1" applyBorder="1" applyAlignment="1" applyProtection="1">
      <alignment horizontal="center" vertical="center" wrapText="1"/>
    </xf>
    <xf numFmtId="0" fontId="7" fillId="2" borderId="11" xfId="6" applyFont="1" applyFill="1" applyBorder="1" applyAlignment="1" applyProtection="1">
      <alignment horizontal="center" vertical="center" wrapText="1"/>
    </xf>
    <xf numFmtId="0" fontId="10" fillId="0" borderId="40" xfId="4" applyFont="1" applyFill="1" applyBorder="1" applyAlignment="1" applyProtection="1">
      <alignment vertical="top" wrapText="1"/>
    </xf>
    <xf numFmtId="0" fontId="10" fillId="0" borderId="11" xfId="4" applyFont="1" applyFill="1" applyBorder="1" applyAlignment="1" applyProtection="1">
      <alignment vertical="top" wrapText="1"/>
    </xf>
    <xf numFmtId="0" fontId="10" fillId="0" borderId="41" xfId="4" applyFont="1" applyFill="1" applyBorder="1" applyAlignment="1" applyProtection="1">
      <alignment vertical="top" wrapText="1"/>
    </xf>
    <xf numFmtId="0" fontId="8" fillId="2" borderId="13" xfId="6" applyFont="1" applyFill="1" applyBorder="1" applyAlignment="1" applyProtection="1">
      <alignment horizontal="center" vertical="center" wrapText="1" shrinkToFit="1"/>
    </xf>
    <xf numFmtId="0" fontId="8" fillId="2" borderId="11" xfId="6" applyFont="1" applyFill="1" applyBorder="1" applyAlignment="1" applyProtection="1">
      <alignment horizontal="center" vertical="center" shrinkToFit="1"/>
    </xf>
    <xf numFmtId="0" fontId="8" fillId="2" borderId="102" xfId="6" applyFont="1" applyFill="1" applyBorder="1" applyAlignment="1" applyProtection="1">
      <alignment horizontal="center" vertical="center" shrinkToFit="1"/>
    </xf>
    <xf numFmtId="0" fontId="7" fillId="0" borderId="40" xfId="6" applyFont="1" applyFill="1" applyBorder="1" applyAlignment="1" applyProtection="1">
      <alignment horizontal="center" vertical="center"/>
    </xf>
    <xf numFmtId="0" fontId="7" fillId="0" borderId="11" xfId="6" applyFont="1" applyFill="1" applyBorder="1" applyAlignment="1" applyProtection="1">
      <alignment horizontal="center" vertical="center"/>
    </xf>
    <xf numFmtId="0" fontId="7" fillId="2" borderId="14" xfId="4" applyFont="1" applyFill="1" applyBorder="1" applyAlignment="1" applyProtection="1">
      <alignment horizontal="center" vertical="center" shrinkToFit="1"/>
    </xf>
    <xf numFmtId="0" fontId="0" fillId="0" borderId="11" xfId="0" applyFont="1" applyBorder="1" applyAlignment="1">
      <alignment horizontal="center" vertical="center" shrinkToFit="1"/>
    </xf>
    <xf numFmtId="0" fontId="0" fillId="0" borderId="15" xfId="0" applyFont="1" applyBorder="1" applyAlignment="1">
      <alignment horizontal="center" vertical="center" shrinkToFit="1"/>
    </xf>
    <xf numFmtId="0" fontId="11" fillId="0" borderId="14" xfId="5" applyFont="1" applyFill="1" applyBorder="1" applyAlignment="1" applyProtection="1">
      <alignment horizontal="center" vertical="center" shrinkToFit="1"/>
    </xf>
    <xf numFmtId="0" fontId="11" fillId="0" borderId="11" xfId="5" applyFont="1" applyFill="1" applyBorder="1" applyAlignment="1" applyProtection="1">
      <alignment horizontal="center" vertical="center" shrinkToFit="1"/>
    </xf>
    <xf numFmtId="0" fontId="11" fillId="0" borderId="41" xfId="5" applyFont="1" applyFill="1" applyBorder="1" applyAlignment="1" applyProtection="1">
      <alignment horizontal="center" vertical="center" shrinkToFit="1"/>
    </xf>
    <xf numFmtId="0" fontId="12" fillId="2" borderId="13" xfId="6" applyFont="1" applyFill="1" applyBorder="1" applyAlignment="1" applyProtection="1">
      <alignment horizontal="center" vertical="center"/>
    </xf>
    <xf numFmtId="0" fontId="12" fillId="2" borderId="11" xfId="6" applyFont="1" applyFill="1" applyBorder="1" applyAlignment="1" applyProtection="1">
      <alignment horizontal="center" vertical="center"/>
    </xf>
    <xf numFmtId="0" fontId="7" fillId="0" borderId="40" xfId="4" applyFont="1" applyFill="1" applyBorder="1" applyAlignment="1" applyProtection="1">
      <alignment horizontal="center" vertical="center" wrapText="1" shrinkToFit="1"/>
    </xf>
    <xf numFmtId="0" fontId="7" fillId="2" borderId="14" xfId="6" applyFont="1" applyFill="1" applyBorder="1" applyAlignment="1" applyProtection="1">
      <alignment horizontal="center" vertical="center"/>
    </xf>
    <xf numFmtId="0" fontId="7" fillId="2" borderId="11" xfId="6" applyFont="1" applyFill="1" applyBorder="1" applyAlignment="1" applyProtection="1">
      <alignment horizontal="center" vertical="center"/>
    </xf>
    <xf numFmtId="0" fontId="7" fillId="2" borderId="15" xfId="6" applyFont="1" applyFill="1" applyBorder="1" applyAlignment="1" applyProtection="1">
      <alignment horizontal="center" vertical="center"/>
    </xf>
    <xf numFmtId="0" fontId="11" fillId="0" borderId="11" xfId="5" applyFont="1" applyFill="1" applyBorder="1" applyAlignment="1" applyProtection="1">
      <alignment horizontal="center" vertical="center" wrapText="1"/>
    </xf>
    <xf numFmtId="0" fontId="0" fillId="0" borderId="41" xfId="0" applyFont="1" applyBorder="1" applyAlignment="1">
      <alignment horizontal="center" vertical="center"/>
    </xf>
    <xf numFmtId="0" fontId="7" fillId="2" borderId="102" xfId="6" applyFont="1" applyFill="1" applyBorder="1" applyAlignment="1" applyProtection="1">
      <alignment horizontal="center" vertical="center" wrapText="1"/>
    </xf>
    <xf numFmtId="0" fontId="0" fillId="0" borderId="40" xfId="4" applyFont="1" applyFill="1" applyBorder="1" applyAlignment="1" applyProtection="1">
      <alignment vertical="center" wrapText="1"/>
    </xf>
    <xf numFmtId="0" fontId="0" fillId="0" borderId="11" xfId="4" applyFont="1" applyFill="1" applyBorder="1" applyAlignment="1" applyProtection="1">
      <alignment vertical="center" wrapText="1"/>
    </xf>
    <xf numFmtId="0" fontId="0" fillId="0" borderId="41" xfId="4" applyFont="1" applyFill="1" applyBorder="1" applyAlignment="1" applyProtection="1">
      <alignment vertical="center" wrapText="1"/>
    </xf>
    <xf numFmtId="0" fontId="7" fillId="2" borderId="47" xfId="6" applyFont="1" applyFill="1" applyBorder="1" applyAlignment="1" applyProtection="1">
      <alignment horizontal="center" vertical="center" wrapText="1"/>
    </xf>
    <xf numFmtId="0" fontId="7" fillId="2" borderId="43" xfId="6" applyFont="1" applyFill="1" applyBorder="1" applyAlignment="1" applyProtection="1">
      <alignment horizontal="center" vertical="center" wrapText="1"/>
    </xf>
    <xf numFmtId="0" fontId="7" fillId="2" borderId="74" xfId="6" applyFont="1" applyFill="1" applyBorder="1" applyAlignment="1" applyProtection="1">
      <alignment horizontal="center" vertical="center" wrapText="1"/>
    </xf>
    <xf numFmtId="0" fontId="7" fillId="2" borderId="9" xfId="6" applyFont="1" applyFill="1" applyBorder="1" applyAlignment="1" applyProtection="1">
      <alignment horizontal="center" vertical="center" wrapText="1"/>
    </xf>
    <xf numFmtId="0" fontId="7" fillId="2" borderId="0" xfId="6" applyFont="1" applyFill="1" applyBorder="1" applyAlignment="1" applyProtection="1">
      <alignment horizontal="center" vertical="center" wrapText="1"/>
    </xf>
    <xf numFmtId="0" fontId="7" fillId="2" borderId="10" xfId="6" applyFont="1" applyFill="1" applyBorder="1" applyAlignment="1" applyProtection="1">
      <alignment horizontal="center" vertical="center" wrapText="1"/>
    </xf>
    <xf numFmtId="0" fontId="7" fillId="2" borderId="67" xfId="6" applyFont="1" applyFill="1" applyBorder="1" applyAlignment="1" applyProtection="1">
      <alignment horizontal="center" vertical="center" wrapText="1"/>
    </xf>
    <xf numFmtId="0" fontId="7" fillId="2" borderId="56" xfId="6" applyFont="1" applyFill="1" applyBorder="1" applyAlignment="1" applyProtection="1">
      <alignment horizontal="center" vertical="center" wrapText="1"/>
    </xf>
    <xf numFmtId="0" fontId="7" fillId="2" borderId="75" xfId="6" applyFont="1" applyFill="1" applyBorder="1" applyAlignment="1" applyProtection="1">
      <alignment horizontal="center" vertical="center" wrapText="1"/>
    </xf>
    <xf numFmtId="0" fontId="7" fillId="0" borderId="103" xfId="6" applyFont="1" applyFill="1" applyBorder="1" applyAlignment="1" applyProtection="1">
      <alignment horizontal="center" vertical="center" wrapText="1"/>
    </xf>
    <xf numFmtId="0" fontId="7" fillId="0" borderId="95" xfId="6" applyFont="1" applyFill="1" applyBorder="1" applyAlignment="1" applyProtection="1">
      <alignment horizontal="center" vertical="center" wrapText="1"/>
    </xf>
    <xf numFmtId="0" fontId="0" fillId="2" borderId="14"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41" xfId="0" applyFont="1" applyFill="1" applyBorder="1" applyAlignment="1">
      <alignment horizontal="center" vertical="center"/>
    </xf>
    <xf numFmtId="0" fontId="11" fillId="2" borderId="42" xfId="6" applyFont="1" applyFill="1" applyBorder="1" applyAlignment="1" applyProtection="1">
      <alignment horizontal="center" vertical="center" wrapText="1"/>
    </xf>
    <xf numFmtId="0" fontId="0" fillId="2" borderId="8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00" xfId="0" applyFont="1" applyFill="1" applyBorder="1" applyAlignment="1">
      <alignment horizontal="center" vertical="center" wrapText="1"/>
    </xf>
    <xf numFmtId="0" fontId="0" fillId="2" borderId="55" xfId="0" applyFont="1" applyFill="1" applyBorder="1" applyAlignment="1">
      <alignment horizontal="center" vertical="center" wrapText="1"/>
    </xf>
    <xf numFmtId="0" fontId="0" fillId="2" borderId="57" xfId="0" applyFont="1" applyFill="1" applyBorder="1" applyAlignment="1">
      <alignment horizontal="center" vertical="center" wrapText="1"/>
    </xf>
    <xf numFmtId="0" fontId="11" fillId="2" borderId="76" xfId="6" applyFont="1" applyFill="1" applyBorder="1" applyAlignment="1" applyProtection="1">
      <alignment horizontal="center" vertical="center" wrapText="1"/>
    </xf>
    <xf numFmtId="0" fontId="11" fillId="2" borderId="43" xfId="6" applyFont="1" applyFill="1" applyBorder="1" applyAlignment="1" applyProtection="1">
      <alignment horizontal="center" vertical="center" wrapText="1"/>
    </xf>
    <xf numFmtId="0" fontId="11" fillId="2" borderId="83" xfId="6" applyFont="1" applyFill="1" applyBorder="1" applyAlignment="1" applyProtection="1">
      <alignment horizontal="center" vertical="center" wrapText="1"/>
    </xf>
    <xf numFmtId="177" fontId="0" fillId="0" borderId="85"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101" xfId="0" applyNumberFormat="1" applyFont="1" applyFill="1" applyBorder="1" applyAlignment="1">
      <alignment horizontal="center" vertical="center"/>
    </xf>
    <xf numFmtId="0" fontId="11" fillId="2" borderId="33" xfId="6" applyFont="1" applyFill="1" applyBorder="1" applyAlignment="1" applyProtection="1">
      <alignment horizontal="center" vertical="center" wrapText="1"/>
    </xf>
    <xf numFmtId="0" fontId="11" fillId="2" borderId="31" xfId="6" applyFont="1" applyFill="1" applyBorder="1" applyAlignment="1" applyProtection="1">
      <alignment horizontal="center" vertical="center" wrapText="1"/>
    </xf>
    <xf numFmtId="0" fontId="11" fillId="2" borderId="32" xfId="6" applyFont="1" applyFill="1" applyBorder="1" applyAlignment="1" applyProtection="1">
      <alignment horizontal="center" vertical="center" wrapText="1"/>
    </xf>
    <xf numFmtId="0" fontId="0" fillId="0" borderId="80" xfId="0" applyFont="1" applyFill="1" applyBorder="1" applyAlignment="1">
      <alignment horizontal="center" vertical="center"/>
    </xf>
    <xf numFmtId="0" fontId="11" fillId="2" borderId="78" xfId="6" applyFont="1" applyFill="1" applyBorder="1" applyAlignment="1" applyProtection="1">
      <alignment horizontal="center" vertical="center" wrapText="1"/>
    </xf>
    <xf numFmtId="0" fontId="11" fillId="2" borderId="56" xfId="6" applyFont="1" applyFill="1" applyBorder="1" applyAlignment="1" applyProtection="1">
      <alignment horizontal="center" vertical="center" wrapText="1"/>
    </xf>
    <xf numFmtId="0" fontId="11" fillId="2" borderId="57" xfId="6" applyFont="1" applyFill="1" applyBorder="1" applyAlignment="1" applyProtection="1">
      <alignment horizontal="center" vertical="center" wrapText="1"/>
    </xf>
    <xf numFmtId="177" fontId="0" fillId="0" borderId="82" xfId="0" applyNumberFormat="1" applyFont="1" applyFill="1" applyBorder="1" applyAlignment="1">
      <alignment horizontal="center" vertical="center"/>
    </xf>
    <xf numFmtId="177" fontId="0" fillId="0" borderId="27" xfId="0" applyNumberFormat="1" applyFont="1" applyFill="1" applyBorder="1" applyAlignment="1">
      <alignment horizontal="center" vertical="center"/>
    </xf>
    <xf numFmtId="177" fontId="0" fillId="0" borderId="97" xfId="0" applyNumberFormat="1" applyFont="1" applyFill="1" applyBorder="1" applyAlignment="1">
      <alignment horizontal="center" vertical="center"/>
    </xf>
    <xf numFmtId="177" fontId="0" fillId="0" borderId="80" xfId="0" applyNumberFormat="1" applyFont="1" applyFill="1" applyBorder="1" applyAlignment="1">
      <alignment horizontal="center" vertical="center"/>
    </xf>
    <xf numFmtId="0" fontId="0" fillId="0" borderId="111"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9" fontId="0" fillId="0" borderId="86" xfId="0" applyNumberFormat="1"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1" fillId="2" borderId="94" xfId="6" applyFont="1" applyFill="1" applyBorder="1" applyAlignment="1" applyProtection="1">
      <alignment horizontal="center" vertical="center" wrapText="1"/>
    </xf>
    <xf numFmtId="0" fontId="11" fillId="2" borderId="16" xfId="6" applyFont="1" applyFill="1" applyBorder="1" applyAlignment="1" applyProtection="1">
      <alignment horizontal="center" vertical="center" wrapText="1"/>
    </xf>
    <xf numFmtId="9" fontId="0" fillId="0" borderId="16" xfId="0" applyNumberFormat="1" applyFont="1" applyFill="1" applyBorder="1" applyAlignment="1">
      <alignment horizontal="center" vertical="center"/>
    </xf>
    <xf numFmtId="9" fontId="0" fillId="0" borderId="16" xfId="1" applyNumberFormat="1"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177" fontId="0" fillId="0" borderId="16" xfId="0" applyNumberFormat="1" applyFont="1" applyFill="1" applyBorder="1" applyAlignment="1">
      <alignment horizontal="center" vertical="center"/>
    </xf>
    <xf numFmtId="0" fontId="12" fillId="2" borderId="89" xfId="0" applyFont="1" applyFill="1" applyBorder="1" applyAlignment="1">
      <alignment horizontal="center" vertical="center" wrapText="1"/>
    </xf>
    <xf numFmtId="0" fontId="12" fillId="2" borderId="16" xfId="0" applyFont="1" applyFill="1" applyBorder="1" applyAlignment="1">
      <alignment horizontal="center" vertical="center"/>
    </xf>
    <xf numFmtId="0" fontId="12" fillId="2" borderId="90" xfId="0" applyFont="1" applyFill="1" applyBorder="1" applyAlignment="1">
      <alignment horizontal="center" vertical="center"/>
    </xf>
    <xf numFmtId="0" fontId="12" fillId="2" borderId="89" xfId="0" applyFont="1" applyFill="1" applyBorder="1" applyAlignment="1">
      <alignment horizontal="center" vertical="center"/>
    </xf>
    <xf numFmtId="0" fontId="12" fillId="2" borderId="91" xfId="0" applyFont="1" applyFill="1" applyBorder="1" applyAlignment="1">
      <alignment horizontal="center" vertical="center"/>
    </xf>
    <xf numFmtId="0" fontId="12" fillId="2" borderId="86" xfId="0" applyFont="1" applyFill="1" applyBorder="1" applyAlignment="1">
      <alignment horizontal="center" vertical="center"/>
    </xf>
    <xf numFmtId="0" fontId="12" fillId="2" borderId="92" xfId="0" applyFont="1" applyFill="1" applyBorder="1" applyAlignment="1">
      <alignment horizontal="center" vertical="center"/>
    </xf>
    <xf numFmtId="0" fontId="0" fillId="0" borderId="76" xfId="0" applyFont="1" applyBorder="1" applyAlignment="1">
      <alignment horizontal="center" vertical="center"/>
    </xf>
    <xf numFmtId="0" fontId="0" fillId="0" borderId="43" xfId="0" applyFont="1" applyBorder="1" applyAlignment="1">
      <alignment horizontal="center" vertical="center"/>
    </xf>
    <xf numFmtId="0" fontId="0" fillId="0" borderId="48" xfId="0" applyFont="1" applyBorder="1" applyAlignment="1">
      <alignment horizontal="center" vertical="center"/>
    </xf>
    <xf numFmtId="0" fontId="0" fillId="0" borderId="78"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2" borderId="16" xfId="0" applyFont="1" applyFill="1" applyBorder="1" applyAlignment="1">
      <alignment horizontal="center" vertical="center"/>
    </xf>
    <xf numFmtId="0" fontId="0" fillId="2" borderId="16" xfId="0" applyFont="1" applyFill="1" applyBorder="1" applyAlignment="1">
      <alignment horizontal="center" vertical="center" wrapText="1"/>
    </xf>
    <xf numFmtId="0" fontId="0" fillId="2" borderId="93" xfId="0" applyFont="1" applyFill="1" applyBorder="1" applyAlignment="1">
      <alignment horizontal="center" vertical="center"/>
    </xf>
    <xf numFmtId="0" fontId="0" fillId="0" borderId="42" xfId="0" applyFont="1" applyBorder="1" applyAlignment="1">
      <alignment horizontal="center" vertical="center"/>
    </xf>
    <xf numFmtId="0" fontId="0" fillId="0" borderId="83" xfId="0" applyFont="1" applyBorder="1" applyAlignment="1">
      <alignment horizontal="center" vertical="center"/>
    </xf>
    <xf numFmtId="0" fontId="0" fillId="0" borderId="55" xfId="0" applyFont="1" applyBorder="1" applyAlignment="1">
      <alignment horizontal="center" vertical="center"/>
    </xf>
    <xf numFmtId="0" fontId="0" fillId="2" borderId="14" xfId="0" applyFont="1" applyFill="1" applyBorder="1" applyAlignment="1">
      <alignment horizontal="center" vertical="center" shrinkToFit="1"/>
    </xf>
    <xf numFmtId="0" fontId="0" fillId="2" borderId="11" xfId="0" applyFont="1" applyFill="1" applyBorder="1" applyAlignment="1">
      <alignment horizontal="center" vertical="center" shrinkToFit="1"/>
    </xf>
    <xf numFmtId="0" fontId="0" fillId="2" borderId="15" xfId="0" applyFont="1" applyFill="1" applyBorder="1" applyAlignment="1">
      <alignment horizontal="center" vertical="center" shrinkToFit="1"/>
    </xf>
    <xf numFmtId="0" fontId="0" fillId="0" borderId="16" xfId="0" applyFont="1" applyBorder="1" applyAlignment="1">
      <alignment horizontal="center" vertical="center" shrinkToFit="1"/>
    </xf>
    <xf numFmtId="0" fontId="0" fillId="0" borderId="16" xfId="0" applyFont="1" applyBorder="1" applyAlignment="1">
      <alignment horizontal="center" vertical="center"/>
    </xf>
    <xf numFmtId="0" fontId="0" fillId="0" borderId="93" xfId="0" applyFont="1" applyBorder="1" applyAlignment="1">
      <alignment horizontal="center" vertical="center"/>
    </xf>
    <xf numFmtId="0" fontId="0" fillId="2" borderId="40" xfId="0" applyFont="1" applyFill="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86" xfId="0" applyFont="1" applyBorder="1" applyAlignment="1">
      <alignment horizontal="center" vertical="center"/>
    </xf>
    <xf numFmtId="0" fontId="12" fillId="2" borderId="47" xfId="0" applyFont="1" applyFill="1" applyBorder="1" applyAlignment="1">
      <alignment horizontal="center" vertical="center" wrapText="1"/>
    </xf>
    <xf numFmtId="0" fontId="12" fillId="2" borderId="43" xfId="0" applyFont="1" applyFill="1" applyBorder="1" applyAlignment="1">
      <alignment horizontal="center" vertical="center"/>
    </xf>
    <xf numFmtId="178" fontId="12" fillId="0" borderId="42" xfId="0" applyNumberFormat="1" applyFont="1" applyFill="1" applyBorder="1" applyAlignment="1">
      <alignment horizontal="center" vertical="center" wrapText="1"/>
    </xf>
    <xf numFmtId="178" fontId="12" fillId="0" borderId="43" xfId="0" applyNumberFormat="1" applyFont="1" applyFill="1" applyBorder="1" applyAlignment="1">
      <alignment horizontal="center" vertical="center" wrapText="1"/>
    </xf>
    <xf numFmtId="0" fontId="0" fillId="2" borderId="76" xfId="0" applyFont="1" applyFill="1" applyBorder="1" applyAlignment="1">
      <alignment horizontal="center" vertical="center" shrinkToFit="1"/>
    </xf>
    <xf numFmtId="0" fontId="0" fillId="2" borderId="43" xfId="0" applyFont="1" applyFill="1" applyBorder="1" applyAlignment="1">
      <alignment horizontal="center" vertical="center" shrinkToFit="1"/>
    </xf>
    <xf numFmtId="0" fontId="0" fillId="2" borderId="83" xfId="0" applyFont="1" applyFill="1" applyBorder="1" applyAlignment="1">
      <alignment horizontal="center" vertical="center" shrinkToFit="1"/>
    </xf>
    <xf numFmtId="0" fontId="0" fillId="0" borderId="43" xfId="0" applyFont="1" applyBorder="1" applyAlignment="1">
      <alignment vertical="center"/>
    </xf>
    <xf numFmtId="0" fontId="0" fillId="0" borderId="48" xfId="0" applyFont="1" applyBorder="1" applyAlignment="1">
      <alignment vertical="center"/>
    </xf>
    <xf numFmtId="0" fontId="0" fillId="0" borderId="42" xfId="0" applyFont="1" applyBorder="1" applyAlignment="1">
      <alignment horizontal="left" vertical="center" wrapText="1"/>
    </xf>
    <xf numFmtId="0" fontId="0" fillId="0" borderId="43" xfId="0" applyFont="1" applyBorder="1" applyAlignment="1">
      <alignment horizontal="left" vertical="center" wrapText="1"/>
    </xf>
    <xf numFmtId="0" fontId="0" fillId="0" borderId="83" xfId="0" applyFont="1" applyBorder="1" applyAlignment="1">
      <alignment horizontal="left" vertical="center" wrapText="1"/>
    </xf>
    <xf numFmtId="0" fontId="0" fillId="0" borderId="55" xfId="0" applyFont="1" applyBorder="1" applyAlignment="1">
      <alignment horizontal="left" vertical="center" wrapText="1"/>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xf numFmtId="0" fontId="16" fillId="2" borderId="76" xfId="0" applyFont="1" applyFill="1" applyBorder="1" applyAlignment="1">
      <alignment horizontal="center" vertical="center" wrapText="1" shrinkToFit="1"/>
    </xf>
    <xf numFmtId="0" fontId="16" fillId="2" borderId="43" xfId="0" applyFont="1" applyFill="1" applyBorder="1" applyAlignment="1">
      <alignment horizontal="center" vertical="center" shrinkToFit="1"/>
    </xf>
    <xf numFmtId="0" fontId="16" fillId="2" borderId="83" xfId="0" applyFont="1" applyFill="1" applyBorder="1" applyAlignment="1">
      <alignment horizontal="center" vertical="center" shrinkToFit="1"/>
    </xf>
    <xf numFmtId="0" fontId="16" fillId="2" borderId="78" xfId="0" applyFont="1" applyFill="1" applyBorder="1" applyAlignment="1">
      <alignment horizontal="center" vertical="center" shrinkToFit="1"/>
    </xf>
    <xf numFmtId="0" fontId="16" fillId="2" borderId="56" xfId="0" applyFont="1" applyFill="1" applyBorder="1" applyAlignment="1">
      <alignment horizontal="center" vertical="center" shrinkToFit="1"/>
    </xf>
    <xf numFmtId="0" fontId="16" fillId="2" borderId="57" xfId="0" applyFont="1" applyFill="1" applyBorder="1" applyAlignment="1">
      <alignment horizontal="center" vertical="center" shrinkToFit="1"/>
    </xf>
    <xf numFmtId="0" fontId="0" fillId="0" borderId="76"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57" xfId="0" applyFont="1" applyBorder="1" applyAlignment="1">
      <alignment horizontal="center" vertical="center" shrinkToFit="1"/>
    </xf>
    <xf numFmtId="0" fontId="12" fillId="2" borderId="43" xfId="0" applyFont="1" applyFill="1" applyBorder="1" applyAlignment="1">
      <alignment horizontal="center" vertical="center" wrapText="1"/>
    </xf>
    <xf numFmtId="0" fontId="12" fillId="2" borderId="74"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67" xfId="0" applyFont="1" applyFill="1" applyBorder="1" applyAlignment="1">
      <alignment horizontal="center" vertical="center" wrapText="1"/>
    </xf>
    <xf numFmtId="0" fontId="12" fillId="2" borderId="56" xfId="0" applyFont="1" applyFill="1" applyBorder="1" applyAlignment="1">
      <alignment horizontal="center" vertical="center" wrapText="1"/>
    </xf>
    <xf numFmtId="0" fontId="12" fillId="2" borderId="75" xfId="0" applyFont="1" applyFill="1" applyBorder="1" applyAlignment="1">
      <alignment horizontal="center" vertical="center" wrapText="1"/>
    </xf>
    <xf numFmtId="0" fontId="16" fillId="2" borderId="14" xfId="0" applyFont="1" applyFill="1" applyBorder="1" applyAlignment="1">
      <alignment horizontal="center" vertical="center" shrinkToFit="1"/>
    </xf>
    <xf numFmtId="0" fontId="16" fillId="2" borderId="11" xfId="0" applyFont="1" applyFill="1" applyBorder="1" applyAlignment="1">
      <alignment horizontal="center" vertical="center" shrinkToFit="1"/>
    </xf>
    <xf numFmtId="0" fontId="16" fillId="2" borderId="41" xfId="0" applyFont="1" applyFill="1" applyBorder="1" applyAlignment="1">
      <alignment horizontal="center" vertical="center" shrinkToFit="1"/>
    </xf>
    <xf numFmtId="179" fontId="0" fillId="0" borderId="80" xfId="0" applyNumberFormat="1"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2" xfId="0" applyFont="1" applyFill="1" applyBorder="1" applyAlignment="1">
      <alignment horizontal="center" vertical="top"/>
    </xf>
    <xf numFmtId="0" fontId="0" fillId="0" borderId="79" xfId="0" applyFont="1" applyFill="1" applyBorder="1" applyAlignment="1">
      <alignment horizontal="center" vertical="top"/>
    </xf>
    <xf numFmtId="0" fontId="0" fillId="0" borderId="31" xfId="0" applyFont="1" applyFill="1" applyBorder="1" applyAlignment="1">
      <alignment horizontal="center" vertical="top"/>
    </xf>
    <xf numFmtId="0" fontId="0" fillId="0" borderId="32" xfId="0" applyFont="1" applyFill="1" applyBorder="1" applyAlignment="1">
      <alignment horizontal="center" vertical="top"/>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9" xfId="0" applyFont="1" applyFill="1" applyBorder="1" applyAlignment="1">
      <alignment horizontal="center" vertical="center" textRotation="255" wrapText="1"/>
    </xf>
    <xf numFmtId="0" fontId="14" fillId="2" borderId="2" xfId="0" applyFont="1" applyFill="1" applyBorder="1" applyAlignment="1">
      <alignment horizontal="center" vertical="center" textRotation="255" wrapText="1"/>
    </xf>
    <xf numFmtId="0" fontId="14" fillId="2" borderId="67" xfId="0" applyFont="1" applyFill="1" applyBorder="1" applyAlignment="1">
      <alignment horizontal="center" vertical="center" textRotation="255" wrapText="1"/>
    </xf>
    <xf numFmtId="0" fontId="14" fillId="2" borderId="58" xfId="0" applyFont="1" applyFill="1" applyBorder="1" applyAlignment="1">
      <alignment horizontal="center" vertical="center" textRotation="255" wrapText="1"/>
    </xf>
    <xf numFmtId="0" fontId="0" fillId="3" borderId="47" xfId="0" applyFont="1" applyFill="1" applyBorder="1" applyAlignment="1">
      <alignment horizontal="center" vertical="center"/>
    </xf>
    <xf numFmtId="0" fontId="0" fillId="3" borderId="43" xfId="0" applyFont="1" applyFill="1" applyBorder="1" applyAlignment="1">
      <alignment horizontal="center" vertical="center"/>
    </xf>
    <xf numFmtId="0" fontId="0" fillId="3" borderId="83" xfId="0" applyFont="1" applyFill="1" applyBorder="1" applyAlignment="1">
      <alignment horizontal="center" vertical="center"/>
    </xf>
    <xf numFmtId="0" fontId="10" fillId="3" borderId="16"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8" xfId="0" applyFont="1" applyFill="1" applyBorder="1" applyAlignment="1">
      <alignment horizontal="center" vertical="center"/>
    </xf>
    <xf numFmtId="0" fontId="0" fillId="0" borderId="84" xfId="0" applyFont="1" applyFill="1" applyBorder="1" applyAlignment="1">
      <alignment horizontal="center" vertical="top" wrapText="1"/>
    </xf>
    <xf numFmtId="0" fontId="0" fillId="0" borderId="36" xfId="0" applyFont="1" applyFill="1" applyBorder="1" applyAlignment="1">
      <alignment horizontal="center" vertical="top" wrapText="1"/>
    </xf>
    <xf numFmtId="0" fontId="0" fillId="0" borderId="37" xfId="0" applyFont="1" applyFill="1" applyBorder="1" applyAlignment="1">
      <alignment horizontal="center" vertical="top" wrapText="1"/>
    </xf>
    <xf numFmtId="179" fontId="0" fillId="0" borderId="85" xfId="0" applyNumberFormat="1" applyFont="1" applyFill="1" applyBorder="1" applyAlignment="1">
      <alignment horizontal="center" vertical="top"/>
    </xf>
    <xf numFmtId="0" fontId="0" fillId="0" borderId="76" xfId="0" applyFont="1" applyFill="1" applyBorder="1" applyAlignment="1">
      <alignment horizontal="center" vertical="top"/>
    </xf>
    <xf numFmtId="0" fontId="0" fillId="0" borderId="43" xfId="0" applyFont="1" applyFill="1" applyBorder="1" applyAlignment="1">
      <alignment horizontal="center" vertical="top"/>
    </xf>
    <xf numFmtId="0" fontId="0" fillId="0" borderId="48" xfId="0" applyFont="1" applyFill="1" applyBorder="1" applyAlignment="1">
      <alignment horizontal="center" vertical="top"/>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82" xfId="0" applyFont="1" applyFill="1" applyBorder="1" applyAlignment="1">
      <alignment horizontal="center" vertical="top"/>
    </xf>
    <xf numFmtId="185" fontId="0" fillId="0" borderId="80" xfId="0" applyNumberFormat="1" applyFont="1" applyFill="1" applyBorder="1" applyAlignment="1">
      <alignment horizontal="center" vertical="top"/>
    </xf>
    <xf numFmtId="0" fontId="12" fillId="2" borderId="55" xfId="0" applyFont="1" applyFill="1" applyBorder="1" applyAlignment="1">
      <alignment horizontal="center" wrapText="1"/>
    </xf>
    <xf numFmtId="0" fontId="12" fillId="2" borderId="56" xfId="0" applyFont="1" applyFill="1" applyBorder="1" applyAlignment="1">
      <alignment horizontal="center" wrapText="1"/>
    </xf>
    <xf numFmtId="0" fontId="12" fillId="2" borderId="58" xfId="0" applyFont="1" applyFill="1" applyBorder="1" applyAlignment="1">
      <alignment horizontal="center" wrapText="1"/>
    </xf>
    <xf numFmtId="0" fontId="12" fillId="0" borderId="4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2" fillId="3" borderId="67" xfId="0" applyFont="1" applyFill="1" applyBorder="1" applyAlignment="1">
      <alignment horizontal="center" vertical="center" wrapText="1"/>
    </xf>
    <xf numFmtId="0" fontId="12" fillId="3" borderId="56" xfId="0" applyFont="1" applyFill="1" applyBorder="1" applyAlignment="1">
      <alignment horizontal="center" vertical="center" wrapText="1"/>
    </xf>
    <xf numFmtId="0" fontId="12" fillId="3" borderId="58"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180" fontId="0" fillId="0" borderId="16" xfId="0" applyNumberFormat="1" applyFont="1" applyFill="1" applyBorder="1" applyAlignment="1">
      <alignment horizontal="center" vertical="top"/>
    </xf>
    <xf numFmtId="0" fontId="0" fillId="0" borderId="78" xfId="0" applyFont="1" applyFill="1" applyBorder="1" applyAlignment="1">
      <alignment horizontal="center" vertical="top"/>
    </xf>
    <xf numFmtId="0" fontId="0" fillId="0" borderId="56" xfId="0" applyFont="1" applyFill="1" applyBorder="1" applyAlignment="1">
      <alignment horizontal="center" vertical="top"/>
    </xf>
    <xf numFmtId="0" fontId="0" fillId="0" borderId="58" xfId="0" applyFont="1" applyFill="1" applyBorder="1" applyAlignment="1">
      <alignment horizontal="center" vertical="top"/>
    </xf>
    <xf numFmtId="0" fontId="12" fillId="2" borderId="9" xfId="0" applyFont="1" applyFill="1" applyBorder="1" applyAlignment="1">
      <alignment horizontal="center" vertical="center" textRotation="255"/>
    </xf>
    <xf numFmtId="0" fontId="12" fillId="2" borderId="10" xfId="0" applyFont="1" applyFill="1" applyBorder="1" applyAlignment="1">
      <alignment horizontal="center" vertical="center" textRotation="255"/>
    </xf>
    <xf numFmtId="0" fontId="12" fillId="2" borderId="53" xfId="0" applyFont="1" applyFill="1" applyBorder="1" applyAlignment="1">
      <alignment horizontal="center" vertical="center" textRotation="255"/>
    </xf>
    <xf numFmtId="0" fontId="12" fillId="2" borderId="54" xfId="0" applyFont="1" applyFill="1" applyBorder="1" applyAlignment="1">
      <alignment horizontal="center" vertical="center" textRotation="255"/>
    </xf>
    <xf numFmtId="0" fontId="12" fillId="2" borderId="55"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0" fillId="0" borderId="42" xfId="0" applyFont="1" applyFill="1" applyBorder="1" applyAlignment="1">
      <alignment horizontal="left" wrapText="1"/>
    </xf>
    <xf numFmtId="0" fontId="0" fillId="0" borderId="43" xfId="0" applyFont="1" applyFill="1" applyBorder="1" applyAlignment="1">
      <alignment horizontal="left" wrapText="1"/>
    </xf>
    <xf numFmtId="0" fontId="0" fillId="0" borderId="48" xfId="0" applyFont="1" applyFill="1" applyBorder="1" applyAlignment="1">
      <alignment horizontal="left" wrapText="1"/>
    </xf>
    <xf numFmtId="0" fontId="12" fillId="2" borderId="40" xfId="0" applyFont="1" applyFill="1" applyBorder="1" applyAlignment="1">
      <alignment horizontal="center" wrapText="1"/>
    </xf>
    <xf numFmtId="0" fontId="12" fillId="2" borderId="11" xfId="0" applyFont="1" applyFill="1" applyBorder="1" applyAlignment="1">
      <alignment horizontal="center" wrapText="1"/>
    </xf>
    <xf numFmtId="0" fontId="12" fillId="2" borderId="41" xfId="0" applyFont="1" applyFill="1" applyBorder="1" applyAlignment="1">
      <alignment horizontal="center" wrapText="1"/>
    </xf>
    <xf numFmtId="0" fontId="0" fillId="0" borderId="17" xfId="0" applyFont="1" applyFill="1" applyBorder="1" applyAlignment="1">
      <alignment horizontal="center" wrapText="1"/>
    </xf>
    <xf numFmtId="0" fontId="0" fillId="0" borderId="18" xfId="0" applyFont="1" applyFill="1" applyBorder="1" applyAlignment="1">
      <alignment horizontal="center" wrapText="1"/>
    </xf>
    <xf numFmtId="0" fontId="0" fillId="0" borderId="24" xfId="0" applyFont="1" applyFill="1" applyBorder="1" applyAlignment="1">
      <alignment horizontal="center" wrapText="1"/>
    </xf>
    <xf numFmtId="0" fontId="12" fillId="2" borderId="47" xfId="0" applyFont="1" applyFill="1" applyBorder="1" applyAlignment="1">
      <alignment horizontal="center" vertical="center" textRotation="255" wrapText="1"/>
    </xf>
    <xf numFmtId="0" fontId="12" fillId="2" borderId="74" xfId="0" applyFont="1" applyFill="1" applyBorder="1" applyAlignment="1">
      <alignment horizontal="center" vertical="center" textRotation="255" wrapText="1"/>
    </xf>
    <xf numFmtId="0" fontId="12" fillId="2" borderId="9" xfId="0" applyFont="1" applyFill="1" applyBorder="1" applyAlignment="1">
      <alignment horizontal="center" vertical="center" textRotation="255" wrapText="1"/>
    </xf>
    <xf numFmtId="0" fontId="12" fillId="2" borderId="10" xfId="0" applyFont="1" applyFill="1" applyBorder="1" applyAlignment="1">
      <alignment horizontal="center" vertical="center" textRotation="255" wrapText="1"/>
    </xf>
    <xf numFmtId="0" fontId="12" fillId="2" borderId="67" xfId="0" applyFont="1" applyFill="1" applyBorder="1" applyAlignment="1">
      <alignment horizontal="center" vertical="center" textRotation="255" wrapText="1"/>
    </xf>
    <xf numFmtId="0" fontId="12" fillId="2" borderId="75" xfId="0" applyFont="1" applyFill="1" applyBorder="1" applyAlignment="1">
      <alignment horizontal="center" vertical="center" textRotation="255" wrapText="1"/>
    </xf>
    <xf numFmtId="0" fontId="0" fillId="0" borderId="35" xfId="0" applyFont="1" applyFill="1" applyBorder="1" applyAlignment="1">
      <alignment horizontal="center" vertical="center" wrapText="1"/>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Fill="1" applyBorder="1" applyAlignment="1">
      <alignment vertical="center"/>
    </xf>
    <xf numFmtId="0" fontId="0" fillId="0" borderId="35"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76" xfId="0" applyFont="1" applyFill="1" applyBorder="1" applyAlignment="1">
      <alignment vertical="center" wrapText="1"/>
    </xf>
    <xf numFmtId="0" fontId="0" fillId="0" borderId="43" xfId="0" applyFont="1" applyFill="1" applyBorder="1" applyAlignment="1">
      <alignment vertical="center" wrapText="1"/>
    </xf>
    <xf numFmtId="0" fontId="0" fillId="0" borderId="48" xfId="0" applyFont="1" applyFill="1" applyBorder="1" applyAlignment="1">
      <alignment vertical="center" wrapText="1"/>
    </xf>
    <xf numFmtId="0" fontId="0" fillId="0" borderId="77" xfId="0" applyFont="1" applyFill="1" applyBorder="1" applyAlignment="1">
      <alignment vertical="center" wrapText="1"/>
    </xf>
    <xf numFmtId="0" fontId="0" fillId="0" borderId="0" xfId="0" applyFont="1" applyFill="1" applyBorder="1" applyAlignment="1">
      <alignment vertical="center" wrapText="1"/>
    </xf>
    <xf numFmtId="0" fontId="0" fillId="0" borderId="2" xfId="0" applyFont="1" applyFill="1" applyBorder="1" applyAlignment="1">
      <alignment vertical="center" wrapText="1"/>
    </xf>
    <xf numFmtId="0" fontId="0" fillId="0" borderId="78" xfId="0" applyFont="1" applyFill="1" applyBorder="1" applyAlignment="1">
      <alignment vertical="center" wrapText="1"/>
    </xf>
    <xf numFmtId="0" fontId="0" fillId="0" borderId="56" xfId="0" applyFont="1" applyFill="1" applyBorder="1" applyAlignment="1">
      <alignment vertical="center" wrapText="1"/>
    </xf>
    <xf numFmtId="0" fontId="0" fillId="0" borderId="58" xfId="0" applyFont="1" applyFill="1" applyBorder="1" applyAlignment="1">
      <alignment vertical="center" wrapText="1"/>
    </xf>
    <xf numFmtId="0" fontId="0" fillId="0" borderId="30" xfId="0" applyFont="1" applyFill="1" applyBorder="1" applyAlignment="1">
      <alignment horizontal="center" vertical="center" wrapText="1"/>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Fill="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Fill="1" applyBorder="1" applyAlignment="1">
      <alignment vertical="center"/>
    </xf>
    <xf numFmtId="0" fontId="15" fillId="0" borderId="68" xfId="0" applyFont="1" applyFill="1" applyBorder="1" applyAlignment="1">
      <alignment vertical="center" wrapText="1"/>
    </xf>
    <xf numFmtId="0" fontId="15" fillId="0" borderId="69" xfId="0" applyFont="1" applyBorder="1" applyAlignment="1">
      <alignment vertical="center" wrapText="1"/>
    </xf>
    <xf numFmtId="0" fontId="15" fillId="0" borderId="70" xfId="0" applyFont="1" applyBorder="1" applyAlignment="1">
      <alignment vertical="center" wrapText="1"/>
    </xf>
    <xf numFmtId="0" fontId="0" fillId="0" borderId="71" xfId="0" applyFont="1" applyFill="1" applyBorder="1" applyAlignment="1">
      <alignment vertical="center"/>
    </xf>
    <xf numFmtId="0" fontId="0" fillId="0" borderId="72" xfId="0" applyFont="1" applyFill="1" applyBorder="1" applyAlignment="1">
      <alignment vertical="center"/>
    </xf>
    <xf numFmtId="0" fontId="0" fillId="0" borderId="73" xfId="0" applyFont="1" applyFill="1" applyBorder="1" applyAlignment="1">
      <alignment vertical="center"/>
    </xf>
    <xf numFmtId="0" fontId="0" fillId="4" borderId="68" xfId="0" applyFont="1" applyFill="1" applyBorder="1" applyAlignment="1">
      <alignment vertical="center" shrinkToFit="1"/>
    </xf>
    <xf numFmtId="0" fontId="0" fillId="4" borderId="69" xfId="0" applyFont="1" applyFill="1" applyBorder="1" applyAlignment="1">
      <alignment vertical="center" shrinkToFit="1"/>
    </xf>
    <xf numFmtId="0" fontId="0" fillId="0" borderId="69" xfId="0" applyFont="1" applyBorder="1" applyAlignment="1">
      <alignment vertical="center" wrapText="1"/>
    </xf>
    <xf numFmtId="0" fontId="0" fillId="0" borderId="70" xfId="0" applyFont="1" applyBorder="1" applyAlignment="1">
      <alignment vertical="center" wrapText="1"/>
    </xf>
    <xf numFmtId="0" fontId="12" fillId="0" borderId="13" xfId="0" applyFont="1" applyFill="1" applyBorder="1" applyAlignment="1">
      <alignment vertical="center" textRotation="255"/>
    </xf>
    <xf numFmtId="0" fontId="0" fillId="0" borderId="11" xfId="0" applyFont="1" applyBorder="1" applyAlignment="1">
      <alignment vertical="center"/>
    </xf>
    <xf numFmtId="0" fontId="0" fillId="0" borderId="59" xfId="0" applyFont="1" applyBorder="1" applyAlignment="1">
      <alignment vertical="center"/>
    </xf>
    <xf numFmtId="0" fontId="12" fillId="0" borderId="60" xfId="0" applyFont="1" applyFill="1" applyBorder="1" applyAlignment="1">
      <alignment vertical="center" wrapText="1"/>
    </xf>
    <xf numFmtId="0" fontId="0" fillId="0" borderId="11" xfId="0" applyFont="1" applyBorder="1" applyAlignment="1">
      <alignment vertical="center" wrapText="1"/>
    </xf>
    <xf numFmtId="0" fontId="0" fillId="0" borderId="41" xfId="0" applyFont="1" applyBorder="1" applyAlignment="1">
      <alignment vertical="center" wrapText="1"/>
    </xf>
    <xf numFmtId="0" fontId="12" fillId="2" borderId="13"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41" xfId="0" applyFont="1" applyFill="1" applyBorder="1" applyAlignment="1">
      <alignment horizontal="center" vertical="center" wrapText="1"/>
    </xf>
    <xf numFmtId="0" fontId="12" fillId="0" borderId="61" xfId="0" applyFont="1" applyFill="1" applyBorder="1" applyAlignment="1">
      <alignment vertical="center" textRotation="255"/>
    </xf>
    <xf numFmtId="0" fontId="0" fillId="0" borderId="18" xfId="0" applyFont="1" applyBorder="1" applyAlignment="1">
      <alignment vertical="center" textRotation="255"/>
    </xf>
    <xf numFmtId="0" fontId="0" fillId="0" borderId="62" xfId="0" applyFont="1" applyBorder="1" applyAlignment="1">
      <alignment vertical="center" textRotation="255"/>
    </xf>
    <xf numFmtId="0" fontId="0" fillId="0" borderId="110" xfId="0" applyFont="1" applyBorder="1" applyAlignment="1">
      <alignment vertical="center"/>
    </xf>
    <xf numFmtId="0" fontId="0" fillId="0" borderId="18" xfId="0" applyFont="1" applyBorder="1" applyAlignment="1">
      <alignment vertical="center"/>
    </xf>
    <xf numFmtId="0" fontId="0" fillId="0" borderId="24" xfId="0" applyFont="1" applyBorder="1" applyAlignment="1">
      <alignment vertical="center"/>
    </xf>
    <xf numFmtId="0" fontId="12" fillId="3" borderId="49" xfId="0" applyFont="1" applyFill="1" applyBorder="1" applyAlignment="1">
      <alignment horizontal="center" vertical="center"/>
    </xf>
    <xf numFmtId="0" fontId="12" fillId="3" borderId="50" xfId="0" applyFont="1" applyFill="1" applyBorder="1" applyAlignment="1">
      <alignment horizontal="center" vertical="center"/>
    </xf>
    <xf numFmtId="0" fontId="12" fillId="3" borderId="51" xfId="0" applyFont="1" applyFill="1" applyBorder="1" applyAlignment="1">
      <alignment horizontal="center" vertical="center"/>
    </xf>
    <xf numFmtId="0" fontId="12" fillId="2" borderId="61" xfId="0" applyFont="1" applyFill="1" applyBorder="1" applyAlignment="1">
      <alignment horizontal="center" vertical="center" textRotation="255"/>
    </xf>
    <xf numFmtId="0" fontId="12" fillId="2" borderId="63" xfId="0" applyFont="1" applyFill="1" applyBorder="1" applyAlignment="1">
      <alignment horizontal="center" vertical="center" textRotation="255"/>
    </xf>
    <xf numFmtId="0" fontId="0" fillId="0" borderId="17" xfId="0" applyFont="1" applyFill="1" applyBorder="1" applyAlignment="1">
      <alignment vertical="center" wrapText="1"/>
    </xf>
    <xf numFmtId="0" fontId="0" fillId="0" borderId="18" xfId="0" applyFont="1" applyBorder="1" applyAlignment="1">
      <alignment vertical="center" wrapText="1"/>
    </xf>
    <xf numFmtId="0" fontId="0" fillId="0" borderId="24" xfId="0" applyFont="1" applyBorder="1" applyAlignment="1">
      <alignment vertical="center" wrapText="1"/>
    </xf>
    <xf numFmtId="0" fontId="0" fillId="0" borderId="64" xfId="0" applyFont="1" applyFill="1" applyBorder="1" applyAlignment="1">
      <alignment vertical="top" wrapText="1"/>
    </xf>
    <xf numFmtId="0" fontId="12" fillId="0" borderId="65" xfId="0" applyFont="1" applyFill="1" applyBorder="1" applyAlignment="1">
      <alignment vertical="top" wrapText="1"/>
    </xf>
    <xf numFmtId="0" fontId="12" fillId="0" borderId="66" xfId="0" applyFont="1" applyFill="1" applyBorder="1" applyAlignment="1">
      <alignment vertical="top" wrapText="1"/>
    </xf>
    <xf numFmtId="0" fontId="0" fillId="0" borderId="55" xfId="0" applyFont="1" applyFill="1" applyBorder="1" applyAlignment="1">
      <alignment vertical="top" wrapText="1"/>
    </xf>
    <xf numFmtId="0" fontId="12" fillId="0" borderId="56" xfId="0" applyFont="1" applyFill="1" applyBorder="1" applyAlignment="1">
      <alignment vertical="top" wrapText="1"/>
    </xf>
    <xf numFmtId="0" fontId="12" fillId="0" borderId="58" xfId="0" applyFont="1" applyFill="1" applyBorder="1" applyAlignment="1">
      <alignment vertical="top" wrapText="1"/>
    </xf>
    <xf numFmtId="0" fontId="12" fillId="4" borderId="47" xfId="0" applyFont="1" applyFill="1" applyBorder="1" applyAlignment="1">
      <alignment horizontal="center" vertical="center"/>
    </xf>
    <xf numFmtId="0" fontId="0" fillId="4" borderId="43" xfId="0" applyFont="1" applyFill="1" applyBorder="1" applyAlignment="1">
      <alignment horizontal="center" vertical="center"/>
    </xf>
    <xf numFmtId="0" fontId="0" fillId="4" borderId="48" xfId="0" applyFont="1" applyFill="1" applyBorder="1" applyAlignment="1">
      <alignment horizontal="center" vertical="center"/>
    </xf>
    <xf numFmtId="0" fontId="0" fillId="3" borderId="50" xfId="0" applyFont="1" applyFill="1" applyBorder="1" applyAlignment="1">
      <alignment horizontal="center" vertical="center"/>
    </xf>
    <xf numFmtId="0" fontId="0" fillId="3" borderId="51" xfId="0" applyFont="1" applyFill="1" applyBorder="1" applyAlignment="1">
      <alignment horizontal="center" vertical="center"/>
    </xf>
    <xf numFmtId="0" fontId="0" fillId="0" borderId="52" xfId="0" applyFont="1" applyBorder="1" applyAlignment="1">
      <alignment horizontal="left" vertical="center"/>
    </xf>
    <xf numFmtId="0" fontId="0" fillId="0" borderId="11" xfId="0" applyFont="1" applyBorder="1" applyAlignment="1">
      <alignment horizontal="left" vertical="center"/>
    </xf>
    <xf numFmtId="0" fontId="0" fillId="0" borderId="15" xfId="0" applyFont="1" applyBorder="1" applyAlignment="1">
      <alignment horizontal="left" vertical="center"/>
    </xf>
    <xf numFmtId="0" fontId="0" fillId="0" borderId="41" xfId="0" applyFont="1" applyBorder="1" applyAlignment="1">
      <alignment horizontal="left" vertical="center"/>
    </xf>
    <xf numFmtId="0" fontId="7" fillId="2" borderId="7" xfId="6" applyFont="1" applyFill="1" applyBorder="1" applyAlignment="1" applyProtection="1">
      <alignment horizontal="center" vertical="center" wrapText="1"/>
    </xf>
    <xf numFmtId="0" fontId="7" fillId="2" borderId="3" xfId="6" applyFont="1" applyFill="1" applyBorder="1" applyAlignment="1" applyProtection="1">
      <alignment horizontal="center" vertical="center" wrapText="1"/>
    </xf>
    <xf numFmtId="0" fontId="7" fillId="2" borderId="8" xfId="6" applyFont="1" applyFill="1" applyBorder="1" applyAlignment="1" applyProtection="1">
      <alignment horizontal="center" vertical="center" wrapText="1"/>
    </xf>
    <xf numFmtId="0" fontId="12" fillId="2" borderId="53"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4" xfId="0" applyFont="1" applyFill="1" applyBorder="1" applyAlignment="1">
      <alignment horizontal="center" vertical="center" wrapText="1"/>
    </xf>
    <xf numFmtId="0" fontId="2" fillId="0" borderId="55" xfId="0" applyFont="1" applyFill="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30" xfId="0" applyFont="1" applyBorder="1" applyAlignment="1">
      <alignment horizontal="center" vertical="center"/>
    </xf>
    <xf numFmtId="0" fontId="10" fillId="0" borderId="33" xfId="0" applyFont="1" applyBorder="1" applyAlignment="1">
      <alignment horizontal="left"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181" fontId="0" fillId="0" borderId="33" xfId="0" applyNumberFormat="1" applyFont="1" applyBorder="1" applyAlignment="1">
      <alignment horizontal="right" vertical="center"/>
    </xf>
    <xf numFmtId="181" fontId="0" fillId="0" borderId="31" xfId="0" applyNumberFormat="1" applyFont="1" applyBorder="1" applyAlignment="1">
      <alignment horizontal="right" vertical="center"/>
    </xf>
    <xf numFmtId="181"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0" fillId="0" borderId="14" xfId="0" applyFont="1" applyBorder="1" applyAlignment="1">
      <alignment horizontal="center" vertical="center" wrapText="1"/>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10" fillId="0" borderId="41" xfId="0" applyFont="1" applyBorder="1" applyAlignment="1">
      <alignment horizontal="center" vertical="center"/>
    </xf>
    <xf numFmtId="0" fontId="0" fillId="0" borderId="35" xfId="0" applyFont="1" applyBorder="1" applyAlignment="1">
      <alignment horizontal="center" vertical="center"/>
    </xf>
    <xf numFmtId="0" fontId="10" fillId="0" borderId="38"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181" fontId="0" fillId="0" borderId="38" xfId="0" applyNumberFormat="1" applyFont="1" applyBorder="1" applyAlignment="1">
      <alignment horizontal="right" vertical="center"/>
    </xf>
    <xf numFmtId="181" fontId="0" fillId="0" borderId="36" xfId="0" applyNumberFormat="1" applyFont="1" applyBorder="1" applyAlignment="1">
      <alignment horizontal="right" vertical="center"/>
    </xf>
    <xf numFmtId="181"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25"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2" fillId="0" borderId="40" xfId="0" applyFont="1" applyFill="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41" xfId="0" applyFont="1" applyBorder="1" applyAlignment="1">
      <alignment horizontal="center" vertical="center"/>
    </xf>
    <xf numFmtId="0" fontId="0" fillId="0" borderId="40" xfId="0" applyFont="1" applyBorder="1" applyAlignment="1">
      <alignment horizontal="center" vertical="center"/>
    </xf>
    <xf numFmtId="0" fontId="10" fillId="0" borderId="44" xfId="0" applyFont="1" applyBorder="1" applyAlignment="1">
      <alignment horizontal="center" vertical="center" wrapText="1"/>
    </xf>
    <xf numFmtId="181" fontId="0" fillId="0" borderId="14" xfId="0" applyNumberFormat="1" applyFont="1" applyBorder="1" applyAlignment="1">
      <alignment horizontal="right" vertical="center"/>
    </xf>
    <xf numFmtId="181" fontId="0" fillId="0" borderId="11" xfId="0" applyNumberFormat="1" applyFont="1" applyBorder="1" applyAlignment="1">
      <alignment horizontal="right" vertical="center"/>
    </xf>
    <xf numFmtId="181" fontId="0" fillId="0" borderId="15" xfId="0" applyNumberFormat="1" applyFont="1" applyBorder="1" applyAlignment="1">
      <alignment horizontal="right" vertical="center"/>
    </xf>
    <xf numFmtId="176" fontId="0" fillId="0" borderId="14"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15" xfId="0" applyNumberFormat="1" applyFont="1" applyBorder="1" applyAlignment="1">
      <alignment horizontal="right" vertical="center"/>
    </xf>
    <xf numFmtId="0" fontId="0" fillId="2" borderId="16" xfId="0" applyFont="1" applyFill="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10" fillId="0" borderId="19" xfId="0" applyFont="1" applyBorder="1" applyAlignment="1">
      <alignment horizontal="center"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176" fontId="0" fillId="0" borderId="22"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16" xfId="0" applyFont="1" applyBorder="1" applyAlignment="1">
      <alignment vertical="center"/>
    </xf>
    <xf numFmtId="0" fontId="0" fillId="0" borderId="14" xfId="0" applyFont="1" applyBorder="1" applyAlignment="1">
      <alignment horizontal="left" vertical="center" wrapText="1"/>
    </xf>
    <xf numFmtId="0" fontId="0" fillId="0" borderId="11" xfId="0" applyFont="1" applyBorder="1" applyAlignment="1">
      <alignment horizontal="left" vertical="center" wrapText="1"/>
    </xf>
    <xf numFmtId="0" fontId="0" fillId="0" borderId="15" xfId="0" applyFont="1" applyBorder="1" applyAlignment="1">
      <alignment horizontal="left" vertical="center" wrapText="1"/>
    </xf>
    <xf numFmtId="177" fontId="0" fillId="0" borderId="16" xfId="0" applyNumberFormat="1" applyFont="1" applyBorder="1" applyAlignment="1">
      <alignment vertical="center" wrapText="1"/>
    </xf>
    <xf numFmtId="177" fontId="0" fillId="0" borderId="16" xfId="0" applyNumberFormat="1" applyFont="1" applyBorder="1" applyAlignment="1">
      <alignment vertical="center"/>
    </xf>
    <xf numFmtId="10" fontId="0" fillId="0" borderId="16" xfId="1" applyNumberFormat="1" applyFont="1" applyBorder="1" applyAlignment="1">
      <alignment vertical="center"/>
    </xf>
    <xf numFmtId="0" fontId="0" fillId="0" borderId="16"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178" fontId="0" fillId="0" borderId="16" xfId="0" applyNumberFormat="1" applyFont="1" applyBorder="1" applyAlignment="1">
      <alignment vertical="center" wrapText="1"/>
    </xf>
    <xf numFmtId="178" fontId="0" fillId="0" borderId="16" xfId="0" applyNumberFormat="1" applyFont="1" applyBorder="1" applyAlignment="1">
      <alignment vertical="center"/>
    </xf>
    <xf numFmtId="0" fontId="0" fillId="0" borderId="15" xfId="0" applyFont="1" applyBorder="1" applyAlignment="1">
      <alignment vertical="center"/>
    </xf>
    <xf numFmtId="182" fontId="0" fillId="0" borderId="16" xfId="0" applyNumberFormat="1" applyFont="1" applyBorder="1" applyAlignment="1">
      <alignment vertical="center"/>
    </xf>
    <xf numFmtId="0" fontId="0" fillId="2" borderId="14" xfId="0" applyFont="1" applyFill="1" applyBorder="1" applyAlignment="1">
      <alignment horizontal="center" vertical="center" wrapText="1"/>
    </xf>
    <xf numFmtId="0" fontId="0" fillId="0" borderId="14" xfId="0" applyFont="1" applyBorder="1" applyAlignment="1">
      <alignment vertical="center"/>
    </xf>
    <xf numFmtId="0" fontId="1" fillId="0" borderId="105" xfId="0" applyFont="1" applyBorder="1">
      <alignment vertical="center"/>
    </xf>
    <xf numFmtId="0" fontId="1" fillId="0" borderId="106" xfId="0" applyFont="1" applyBorder="1">
      <alignment vertical="center"/>
    </xf>
    <xf numFmtId="0" fontId="0" fillId="0" borderId="50" xfId="0" applyFill="1" applyBorder="1" applyAlignment="1">
      <alignment horizontal="center" vertical="center"/>
    </xf>
    <xf numFmtId="0" fontId="1" fillId="0" borderId="50" xfId="0" applyFont="1" applyBorder="1" applyAlignment="1">
      <alignment horizontal="center" vertical="center"/>
    </xf>
    <xf numFmtId="0" fontId="1" fillId="0" borderId="109" xfId="0" applyFont="1" applyBorder="1" applyAlignment="1">
      <alignment horizontal="center" vertical="center"/>
    </xf>
    <xf numFmtId="0" fontId="0" fillId="0" borderId="50" xfId="0" applyBorder="1" applyAlignment="1">
      <alignment horizontal="center" vertical="center"/>
    </xf>
    <xf numFmtId="0" fontId="0" fillId="0" borderId="109" xfId="0" applyBorder="1" applyAlignment="1">
      <alignment horizontal="center" vertical="center"/>
    </xf>
    <xf numFmtId="0" fontId="0" fillId="0" borderId="51" xfId="0" applyBorder="1" applyAlignment="1">
      <alignment horizontal="center" vertical="center"/>
    </xf>
    <xf numFmtId="0" fontId="0" fillId="0" borderId="43" xfId="0" applyBorder="1" applyAlignment="1">
      <alignment horizontal="center" vertical="center" wrapText="1"/>
    </xf>
    <xf numFmtId="0" fontId="0" fillId="0" borderId="56" xfId="0" applyBorder="1" applyAlignment="1">
      <alignment horizontal="center" vertical="center" wrapText="1"/>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2" fillId="0" borderId="43" xfId="4" applyFont="1" applyFill="1" applyBorder="1" applyAlignment="1">
      <alignment horizontal="center" vertical="center" shrinkToFit="1"/>
    </xf>
    <xf numFmtId="0" fontId="0" fillId="0" borderId="43" xfId="0" applyBorder="1" applyAlignment="1">
      <alignment horizontal="center" vertical="center" shrinkToFit="1"/>
    </xf>
    <xf numFmtId="0" fontId="0" fillId="0" borderId="48" xfId="0" applyBorder="1" applyAlignment="1">
      <alignment horizontal="center" vertical="center" shrinkToFit="1"/>
    </xf>
    <xf numFmtId="0" fontId="0" fillId="0" borderId="56" xfId="0" applyBorder="1" applyAlignment="1">
      <alignment horizontal="center" vertical="center" shrinkToFit="1"/>
    </xf>
    <xf numFmtId="0" fontId="0" fillId="0" borderId="58" xfId="0" applyBorder="1" applyAlignment="1">
      <alignment horizontal="center" vertical="center" shrinkToFit="1"/>
    </xf>
    <xf numFmtId="0" fontId="7" fillId="0" borderId="40" xfId="6" applyFont="1" applyFill="1" applyBorder="1" applyAlignment="1" applyProtection="1">
      <alignment horizontal="center" vertical="center" wrapText="1"/>
    </xf>
    <xf numFmtId="0" fontId="1" fillId="0" borderId="11" xfId="0" applyFont="1" applyFill="1" applyBorder="1" applyAlignment="1">
      <alignment horizontal="center" vertical="center"/>
    </xf>
    <xf numFmtId="0" fontId="1" fillId="0" borderId="15" xfId="0" applyFont="1" applyFill="1" applyBorder="1" applyAlignment="1">
      <alignment horizontal="center" vertical="center"/>
    </xf>
    <xf numFmtId="0" fontId="0" fillId="0" borderId="11" xfId="0" applyBorder="1" applyAlignment="1">
      <alignment horizontal="center" vertical="center" shrinkToFit="1"/>
    </xf>
    <xf numFmtId="0" fontId="0" fillId="0" borderId="15" xfId="0" applyBorder="1" applyAlignment="1">
      <alignment horizontal="center" vertical="center" shrinkToFit="1"/>
    </xf>
    <xf numFmtId="0" fontId="11" fillId="0" borderId="14" xfId="5" applyFont="1" applyFill="1" applyBorder="1" applyAlignment="1" applyProtection="1">
      <alignment horizontal="center" vertical="center" wrapText="1" shrinkToFit="1"/>
    </xf>
    <xf numFmtId="0" fontId="0" fillId="0" borderId="41" xfId="0" applyBorder="1" applyAlignment="1">
      <alignment horizontal="center" vertical="center"/>
    </xf>
    <xf numFmtId="0" fontId="1" fillId="0" borderId="11" xfId="4" applyFont="1" applyFill="1" applyBorder="1" applyAlignment="1" applyProtection="1">
      <alignment vertical="center" wrapText="1"/>
    </xf>
    <xf numFmtId="0" fontId="1" fillId="0" borderId="41" xfId="4" applyFont="1" applyFill="1" applyBorder="1" applyAlignment="1" applyProtection="1">
      <alignment vertical="center" wrapText="1"/>
    </xf>
    <xf numFmtId="0" fontId="1" fillId="2" borderId="8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00" xfId="0" applyFont="1" applyFill="1" applyBorder="1" applyAlignment="1">
      <alignment horizontal="center" vertical="center" wrapText="1"/>
    </xf>
    <xf numFmtId="0" fontId="1" fillId="2" borderId="55" xfId="0" applyFont="1" applyFill="1" applyBorder="1" applyAlignment="1">
      <alignment horizontal="center" vertical="center" wrapText="1"/>
    </xf>
    <xf numFmtId="0" fontId="1" fillId="2" borderId="57" xfId="0" applyFont="1" applyFill="1" applyBorder="1" applyAlignment="1">
      <alignment horizontal="center" vertical="center" wrapText="1"/>
    </xf>
    <xf numFmtId="0" fontId="1" fillId="0" borderId="85" xfId="0" applyFont="1" applyFill="1" applyBorder="1" applyAlignment="1">
      <alignment horizontal="center" vertical="center"/>
    </xf>
    <xf numFmtId="177" fontId="1" fillId="0" borderId="85" xfId="0" applyNumberFormat="1" applyFont="1" applyFill="1" applyBorder="1" applyAlignment="1">
      <alignment horizontal="center" vertical="center"/>
    </xf>
    <xf numFmtId="0" fontId="1" fillId="0" borderId="101"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2" xfId="0" applyFont="1" applyFill="1" applyBorder="1" applyAlignment="1">
      <alignment horizontal="center" vertical="center"/>
    </xf>
    <xf numFmtId="177" fontId="1" fillId="0" borderId="82" xfId="0" applyNumberFormat="1" applyFont="1" applyFill="1" applyBorder="1" applyAlignment="1">
      <alignment horizontal="center" vertical="center"/>
    </xf>
    <xf numFmtId="0" fontId="1" fillId="0" borderId="97" xfId="0" applyFont="1" applyFill="1" applyBorder="1" applyAlignment="1">
      <alignment horizontal="center" vertical="center"/>
    </xf>
    <xf numFmtId="177" fontId="1" fillId="0" borderId="80" xfId="0" applyNumberFormat="1" applyFont="1" applyFill="1" applyBorder="1" applyAlignment="1">
      <alignment horizontal="center" vertical="center"/>
    </xf>
    <xf numFmtId="0" fontId="1" fillId="0" borderId="98" xfId="0" applyFont="1" applyFill="1" applyBorder="1" applyAlignment="1">
      <alignment horizontal="center" vertical="center"/>
    </xf>
    <xf numFmtId="0" fontId="1" fillId="0" borderId="99" xfId="0" applyFont="1" applyFill="1" applyBorder="1" applyAlignment="1">
      <alignment horizontal="center" vertical="center"/>
    </xf>
    <xf numFmtId="182" fontId="1" fillId="0" borderId="16" xfId="0" applyNumberFormat="1" applyFont="1" applyFill="1" applyBorder="1" applyAlignment="1">
      <alignment horizontal="center" vertical="center"/>
    </xf>
    <xf numFmtId="0" fontId="1" fillId="0" borderId="95" xfId="0" applyFont="1" applyFill="1" applyBorder="1" applyAlignment="1">
      <alignment horizontal="center" vertical="center"/>
    </xf>
    <xf numFmtId="0" fontId="1" fillId="0" borderId="96" xfId="0" applyFont="1" applyFill="1" applyBorder="1" applyAlignment="1">
      <alignment horizontal="center" vertical="center"/>
    </xf>
    <xf numFmtId="0" fontId="1" fillId="0" borderId="16" xfId="0" applyFont="1" applyFill="1" applyBorder="1" applyAlignment="1">
      <alignment horizontal="center" vertical="center"/>
    </xf>
    <xf numFmtId="186" fontId="1" fillId="0" borderId="16" xfId="0" applyNumberFormat="1" applyFont="1" applyFill="1" applyBorder="1" applyAlignment="1">
      <alignment horizontal="center" vertical="center"/>
    </xf>
    <xf numFmtId="0" fontId="1" fillId="0" borderId="43" xfId="0" applyFont="1" applyBorder="1" applyAlignment="1">
      <alignment horizontal="center" vertical="center"/>
    </xf>
    <xf numFmtId="0" fontId="1" fillId="0" borderId="48" xfId="0" applyFont="1" applyBorder="1" applyAlignment="1">
      <alignment horizontal="center" vertical="center"/>
    </xf>
    <xf numFmtId="0" fontId="1" fillId="0" borderId="78"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0" fillId="2" borderId="16" xfId="0" applyFill="1" applyBorder="1" applyAlignment="1">
      <alignment horizontal="center" vertical="center" wrapText="1"/>
    </xf>
    <xf numFmtId="0" fontId="0" fillId="0" borderId="42" xfId="0" applyBorder="1" applyAlignment="1">
      <alignment horizontal="center" vertical="center"/>
    </xf>
    <xf numFmtId="0" fontId="1" fillId="0" borderId="83" xfId="0" applyFont="1" applyBorder="1" applyAlignment="1">
      <alignment horizontal="center" vertical="center"/>
    </xf>
    <xf numFmtId="0" fontId="1" fillId="0" borderId="55" xfId="0" applyFont="1" applyBorder="1" applyAlignment="1">
      <alignment horizontal="center" vertical="center"/>
    </xf>
    <xf numFmtId="0" fontId="1" fillId="2" borderId="14" xfId="0" applyFont="1" applyFill="1" applyBorder="1" applyAlignment="1">
      <alignment horizontal="center" vertical="center" shrinkToFit="1"/>
    </xf>
    <xf numFmtId="0" fontId="1" fillId="2" borderId="11"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0" fillId="0" borderId="16" xfId="0" applyBorder="1" applyAlignment="1">
      <alignment horizontal="center" vertical="center" shrinkToFit="1"/>
    </xf>
    <xf numFmtId="0" fontId="1" fillId="0" borderId="16" xfId="0" applyFont="1" applyBorder="1" applyAlignment="1">
      <alignment horizontal="center" vertical="center" shrinkToFit="1"/>
    </xf>
    <xf numFmtId="0" fontId="0" fillId="0" borderId="16" xfId="0" applyBorder="1" applyAlignment="1">
      <alignment horizontal="center" vertical="center"/>
    </xf>
    <xf numFmtId="3" fontId="0" fillId="0" borderId="16" xfId="0" applyNumberFormat="1" applyFont="1" applyBorder="1" applyAlignment="1">
      <alignment horizontal="center" vertical="center"/>
    </xf>
    <xf numFmtId="0" fontId="1" fillId="2" borderId="14"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5" xfId="0" applyFont="1" applyFill="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86" xfId="0" applyFont="1" applyBorder="1" applyAlignment="1">
      <alignment horizontal="center" vertical="center"/>
    </xf>
    <xf numFmtId="0" fontId="12" fillId="0" borderId="42"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 fillId="2" borderId="76" xfId="0" applyFont="1" applyFill="1" applyBorder="1" applyAlignment="1">
      <alignment horizontal="center" vertical="center" shrinkToFit="1"/>
    </xf>
    <xf numFmtId="0" fontId="1" fillId="2" borderId="43" xfId="0" applyFont="1" applyFill="1" applyBorder="1" applyAlignment="1">
      <alignment horizontal="center" vertical="center" shrinkToFit="1"/>
    </xf>
    <xf numFmtId="0" fontId="1" fillId="2" borderId="83" xfId="0" applyFont="1" applyFill="1" applyBorder="1" applyAlignment="1">
      <alignment horizontal="center" vertical="center" shrinkToFit="1"/>
    </xf>
    <xf numFmtId="0" fontId="0" fillId="0" borderId="43" xfId="0" applyBorder="1" applyAlignment="1">
      <alignment vertical="center"/>
    </xf>
    <xf numFmtId="0" fontId="0" fillId="0" borderId="48" xfId="0" applyBorder="1" applyAlignment="1">
      <alignment vertical="center"/>
    </xf>
    <xf numFmtId="0" fontId="0" fillId="0" borderId="42" xfId="0" applyBorder="1" applyAlignment="1">
      <alignment vertical="center" wrapText="1"/>
    </xf>
    <xf numFmtId="0" fontId="1" fillId="0" borderId="43" xfId="0" applyFont="1" applyBorder="1" applyAlignment="1">
      <alignment vertical="center" wrapText="1"/>
    </xf>
    <xf numFmtId="0" fontId="1" fillId="0" borderId="83" xfId="0" applyFont="1" applyBorder="1" applyAlignment="1">
      <alignment vertical="center" wrapText="1"/>
    </xf>
    <xf numFmtId="0" fontId="1" fillId="0" borderId="55" xfId="0" applyFont="1" applyBorder="1" applyAlignment="1">
      <alignment vertical="center" wrapText="1"/>
    </xf>
    <xf numFmtId="0" fontId="1" fillId="0" borderId="56" xfId="0" applyFont="1" applyBorder="1" applyAlignment="1">
      <alignment vertical="center" wrapText="1"/>
    </xf>
    <xf numFmtId="0" fontId="1" fillId="0" borderId="57" xfId="0" applyFont="1" applyBorder="1" applyAlignment="1">
      <alignment vertical="center" wrapText="1"/>
    </xf>
    <xf numFmtId="0" fontId="1" fillId="0" borderId="76" xfId="0" applyFont="1" applyBorder="1" applyAlignment="1">
      <alignment horizontal="center" vertical="center" shrinkToFit="1"/>
    </xf>
    <xf numFmtId="0" fontId="1" fillId="0" borderId="43" xfId="0" applyFont="1" applyBorder="1" applyAlignment="1">
      <alignment horizontal="center" vertical="center" shrinkToFit="1"/>
    </xf>
    <xf numFmtId="0" fontId="1" fillId="0" borderId="83" xfId="0" applyFont="1" applyBorder="1" applyAlignment="1">
      <alignment horizontal="center" vertical="center" shrinkToFit="1"/>
    </xf>
    <xf numFmtId="0" fontId="1" fillId="0" borderId="78" xfId="0" applyFont="1" applyBorder="1" applyAlignment="1">
      <alignment horizontal="center" vertical="center" shrinkToFit="1"/>
    </xf>
    <xf numFmtId="0" fontId="1" fillId="0" borderId="56" xfId="0" applyFont="1" applyBorder="1" applyAlignment="1">
      <alignment horizontal="center" vertical="center" shrinkToFit="1"/>
    </xf>
    <xf numFmtId="0" fontId="1" fillId="0" borderId="57" xfId="0" applyFont="1" applyBorder="1" applyAlignment="1">
      <alignment horizontal="center" vertical="center" shrinkToFit="1"/>
    </xf>
    <xf numFmtId="0" fontId="0" fillId="0" borderId="79" xfId="0" applyFont="1" applyFill="1" applyBorder="1" applyAlignment="1">
      <alignment vertical="top"/>
    </xf>
    <xf numFmtId="0" fontId="0" fillId="0" borderId="31" xfId="0" applyFont="1" applyFill="1" applyBorder="1" applyAlignment="1">
      <alignment vertical="top"/>
    </xf>
    <xf numFmtId="0" fontId="0" fillId="0" borderId="32" xfId="0" applyFont="1" applyFill="1" applyBorder="1" applyAlignment="1">
      <alignment vertical="top"/>
    </xf>
    <xf numFmtId="186" fontId="0" fillId="0" borderId="80" xfId="0" applyNumberFormat="1" applyFont="1" applyFill="1" applyBorder="1" applyAlignment="1">
      <alignment horizontal="center" vertical="top"/>
    </xf>
    <xf numFmtId="186" fontId="0" fillId="0" borderId="80" xfId="0" applyNumberFormat="1" applyFill="1" applyBorder="1" applyAlignment="1">
      <alignment horizontal="center" vertical="top"/>
    </xf>
    <xf numFmtId="0" fontId="0" fillId="0" borderId="80" xfId="0" applyFill="1" applyBorder="1" applyAlignment="1">
      <alignment horizontal="center" vertical="top"/>
    </xf>
    <xf numFmtId="0" fontId="0" fillId="0" borderId="79" xfId="0" applyFill="1" applyBorder="1" applyAlignment="1">
      <alignment vertical="top"/>
    </xf>
    <xf numFmtId="0" fontId="0" fillId="0" borderId="79" xfId="0" applyFill="1" applyBorder="1" applyAlignment="1">
      <alignment vertical="top" wrapText="1"/>
    </xf>
    <xf numFmtId="0" fontId="0" fillId="0" borderId="31" xfId="0" applyFont="1" applyFill="1" applyBorder="1" applyAlignment="1">
      <alignment vertical="top" wrapText="1"/>
    </xf>
    <xf numFmtId="0" fontId="0" fillId="0" borderId="32" xfId="0" applyFont="1" applyFill="1" applyBorder="1" applyAlignment="1">
      <alignment vertical="top" wrapText="1"/>
    </xf>
    <xf numFmtId="0" fontId="1" fillId="0" borderId="42" xfId="0" applyFont="1" applyFill="1" applyBorder="1" applyAlignment="1">
      <alignment horizontal="left" wrapText="1"/>
    </xf>
    <xf numFmtId="0" fontId="1" fillId="0" borderId="43" xfId="0" applyFont="1" applyFill="1" applyBorder="1" applyAlignment="1">
      <alignment horizontal="left" wrapText="1"/>
    </xf>
    <xf numFmtId="0" fontId="1" fillId="0" borderId="48" xfId="0" applyFont="1" applyFill="1" applyBorder="1" applyAlignment="1">
      <alignment horizontal="left" wrapText="1"/>
    </xf>
    <xf numFmtId="0" fontId="1" fillId="0" borderId="17" xfId="0" applyFont="1" applyFill="1" applyBorder="1" applyAlignment="1">
      <alignment horizontal="center" wrapText="1"/>
    </xf>
    <xf numFmtId="0" fontId="1" fillId="0" borderId="18" xfId="0" applyFont="1" applyFill="1" applyBorder="1" applyAlignment="1">
      <alignment horizontal="center" wrapText="1"/>
    </xf>
    <xf numFmtId="0" fontId="1" fillId="0" borderId="24" xfId="0" applyFont="1" applyFill="1" applyBorder="1" applyAlignment="1">
      <alignment horizontal="center" wrapText="1"/>
    </xf>
    <xf numFmtId="0" fontId="0" fillId="0" borderId="81" xfId="0" applyFont="1" applyFill="1" applyBorder="1" applyAlignment="1">
      <alignment vertical="top"/>
    </xf>
    <xf numFmtId="0" fontId="0" fillId="0" borderId="26" xfId="0" applyFont="1" applyFill="1" applyBorder="1" applyAlignment="1">
      <alignment vertical="top"/>
    </xf>
    <xf numFmtId="0" fontId="0" fillId="0" borderId="27" xfId="0" applyFont="1" applyFill="1" applyBorder="1" applyAlignment="1">
      <alignment vertical="top"/>
    </xf>
    <xf numFmtId="186" fontId="0" fillId="0" borderId="82" xfId="0" applyNumberFormat="1" applyFont="1" applyFill="1" applyBorder="1" applyAlignment="1">
      <alignment horizontal="center" vertical="top"/>
    </xf>
    <xf numFmtId="186" fontId="0" fillId="0" borderId="16" xfId="0" applyNumberFormat="1" applyFill="1" applyBorder="1" applyAlignment="1">
      <alignment horizontal="center" vertical="top"/>
    </xf>
    <xf numFmtId="186" fontId="0" fillId="0" borderId="16" xfId="0" applyNumberFormat="1" applyFont="1" applyFill="1" applyBorder="1" applyAlignment="1">
      <alignment horizontal="center" vertical="top"/>
    </xf>
    <xf numFmtId="0" fontId="0" fillId="0" borderId="16" xfId="0" applyFill="1" applyBorder="1" applyAlignment="1">
      <alignment horizontal="center" vertical="top"/>
    </xf>
    <xf numFmtId="0" fontId="0" fillId="0" borderId="16" xfId="0" applyFont="1" applyFill="1" applyBorder="1" applyAlignment="1">
      <alignment horizontal="center" vertical="top"/>
    </xf>
    <xf numFmtId="0" fontId="0" fillId="0" borderId="84" xfId="0" applyFill="1" applyBorder="1" applyAlignment="1">
      <alignment vertical="top"/>
    </xf>
    <xf numFmtId="0" fontId="0" fillId="0" borderId="36" xfId="0" applyFont="1" applyFill="1" applyBorder="1" applyAlignment="1">
      <alignment vertical="top"/>
    </xf>
    <xf numFmtId="0" fontId="0" fillId="0" borderId="37" xfId="0" applyFont="1" applyFill="1" applyBorder="1" applyAlignment="1">
      <alignment vertical="top"/>
    </xf>
    <xf numFmtId="186" fontId="0" fillId="0" borderId="85" xfId="0" applyNumberFormat="1" applyFill="1" applyBorder="1" applyAlignment="1">
      <alignment horizontal="center" vertical="top"/>
    </xf>
    <xf numFmtId="186" fontId="0" fillId="0" borderId="85" xfId="0" applyNumberFormat="1" applyFont="1" applyFill="1" applyBorder="1" applyAlignment="1">
      <alignment horizontal="center" vertical="top"/>
    </xf>
    <xf numFmtId="0" fontId="0" fillId="0" borderId="85" xfId="0" applyFill="1" applyBorder="1" applyAlignment="1">
      <alignment horizontal="center" vertical="top"/>
    </xf>
    <xf numFmtId="0" fontId="0" fillId="0" borderId="85" xfId="0" applyFont="1" applyFill="1" applyBorder="1" applyAlignment="1">
      <alignment horizontal="center" vertical="top"/>
    </xf>
    <xf numFmtId="0" fontId="0" fillId="0" borderId="76" xfId="0" applyFill="1" applyBorder="1" applyAlignment="1">
      <alignment vertical="top" wrapText="1"/>
    </xf>
    <xf numFmtId="0" fontId="0" fillId="0" borderId="43" xfId="0" applyFill="1" applyBorder="1" applyAlignment="1">
      <alignment vertical="top" wrapText="1"/>
    </xf>
    <xf numFmtId="0" fontId="0" fillId="0" borderId="48" xfId="0" applyFill="1" applyBorder="1" applyAlignment="1">
      <alignment vertical="top" wrapText="1"/>
    </xf>
    <xf numFmtId="0" fontId="0" fillId="0" borderId="77" xfId="0" applyFill="1" applyBorder="1" applyAlignment="1">
      <alignment vertical="top" wrapText="1"/>
    </xf>
    <xf numFmtId="0" fontId="0" fillId="0" borderId="0" xfId="0" applyFill="1" applyBorder="1" applyAlignment="1">
      <alignment vertical="top" wrapText="1"/>
    </xf>
    <xf numFmtId="0" fontId="0" fillId="0" borderId="2" xfId="0" applyFill="1" applyBorder="1" applyAlignment="1">
      <alignment vertical="top" wrapText="1"/>
    </xf>
    <xf numFmtId="0" fontId="0" fillId="0" borderId="78" xfId="0" applyFill="1" applyBorder="1" applyAlignment="1">
      <alignment vertical="top" wrapText="1"/>
    </xf>
    <xf numFmtId="0" fontId="0" fillId="0" borderId="56" xfId="0" applyFill="1" applyBorder="1" applyAlignment="1">
      <alignment vertical="top" wrapText="1"/>
    </xf>
    <xf numFmtId="0" fontId="0" fillId="0" borderId="58" xfId="0" applyFill="1" applyBorder="1" applyAlignment="1">
      <alignment vertical="top" wrapText="1"/>
    </xf>
    <xf numFmtId="0" fontId="0" fillId="0" borderId="25" xfId="0"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0" fillId="0" borderId="35" xfId="0" applyFill="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6" xfId="0" applyBorder="1" applyAlignment="1">
      <alignment vertical="center"/>
    </xf>
    <xf numFmtId="0" fontId="0" fillId="0" borderId="37" xfId="0" applyBorder="1" applyAlignment="1">
      <alignment vertical="center"/>
    </xf>
    <xf numFmtId="0" fontId="0" fillId="0" borderId="35"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31" xfId="0" applyBorder="1" applyAlignment="1">
      <alignment vertical="center"/>
    </xf>
    <xf numFmtId="0" fontId="0" fillId="0" borderId="32" xfId="0" applyBorder="1" applyAlignment="1">
      <alignment vertical="center"/>
    </xf>
    <xf numFmtId="0" fontId="0" fillId="0" borderId="76" xfId="0" applyFill="1" applyBorder="1" applyAlignment="1">
      <alignment vertical="center" wrapText="1"/>
    </xf>
    <xf numFmtId="0" fontId="0" fillId="0" borderId="30" xfId="0"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71" xfId="0" applyFont="1" applyFill="1"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vertical="center" wrapText="1"/>
    </xf>
    <xf numFmtId="0" fontId="0" fillId="0" borderId="70" xfId="0" applyBorder="1" applyAlignment="1">
      <alignment vertical="center" wrapText="1"/>
    </xf>
    <xf numFmtId="0" fontId="0" fillId="0" borderId="112"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8" xfId="0" applyBorder="1" applyAlignment="1">
      <alignment vertical="center" textRotation="255"/>
    </xf>
    <xf numFmtId="0" fontId="0" fillId="0" borderId="62" xfId="0" applyBorder="1" applyAlignment="1">
      <alignment vertical="center" textRotation="255"/>
    </xf>
    <xf numFmtId="0" fontId="0" fillId="0" borderId="110" xfId="0" applyBorder="1" applyAlignment="1">
      <alignment vertical="center" wrapText="1"/>
    </xf>
    <xf numFmtId="0" fontId="0" fillId="0" borderId="18" xfId="0" applyBorder="1" applyAlignment="1">
      <alignment vertical="center" wrapText="1"/>
    </xf>
    <xf numFmtId="0" fontId="0" fillId="0" borderId="24" xfId="0" applyBorder="1" applyAlignment="1">
      <alignment vertical="center" wrapText="1"/>
    </xf>
    <xf numFmtId="0" fontId="0" fillId="4" borderId="43" xfId="0" applyFill="1" applyBorder="1" applyAlignment="1">
      <alignment horizontal="center" vertical="center"/>
    </xf>
    <xf numFmtId="0" fontId="0" fillId="4" borderId="48" xfId="0" applyFill="1" applyBorder="1" applyAlignment="1">
      <alignment horizontal="center" vertical="center"/>
    </xf>
    <xf numFmtId="0" fontId="12" fillId="0" borderId="13" xfId="0" applyFont="1" applyFill="1" applyBorder="1" applyAlignment="1">
      <alignment vertical="center" textRotation="255" wrapText="1"/>
    </xf>
    <xf numFmtId="0" fontId="0" fillId="0" borderId="11" xfId="0" applyBorder="1" applyAlignment="1">
      <alignment vertical="center"/>
    </xf>
    <xf numFmtId="0" fontId="0" fillId="0" borderId="59" xfId="0" applyBorder="1" applyAlignment="1">
      <alignment vertical="center"/>
    </xf>
    <xf numFmtId="0" fontId="0" fillId="0" borderId="11" xfId="0" applyBorder="1" applyAlignment="1">
      <alignment vertical="center" wrapText="1"/>
    </xf>
    <xf numFmtId="0" fontId="0" fillId="0" borderId="41" xfId="0" applyBorder="1" applyAlignment="1">
      <alignment vertical="center" wrapText="1"/>
    </xf>
    <xf numFmtId="0" fontId="10" fillId="0" borderId="5" xfId="4" applyFont="1" applyFill="1" applyBorder="1" applyAlignment="1" applyProtection="1">
      <alignment horizontal="center" vertical="center"/>
    </xf>
    <xf numFmtId="0" fontId="10" fillId="0" borderId="3" xfId="4" applyFont="1" applyFill="1" applyBorder="1" applyAlignment="1" applyProtection="1">
      <alignment horizontal="center" vertical="center"/>
    </xf>
    <xf numFmtId="0" fontId="10" fillId="0" borderId="6" xfId="4" applyFont="1" applyFill="1" applyBorder="1" applyAlignment="1" applyProtection="1">
      <alignment horizontal="center" vertical="center"/>
    </xf>
    <xf numFmtId="0" fontId="10" fillId="0" borderId="4" xfId="4" applyFont="1" applyFill="1" applyBorder="1" applyAlignment="1" applyProtection="1">
      <alignment horizontal="center" vertical="center"/>
    </xf>
    <xf numFmtId="0" fontId="10" fillId="0" borderId="0" xfId="4" applyFont="1" applyFill="1" applyBorder="1" applyAlignment="1" applyProtection="1">
      <alignment horizontal="center" vertical="center"/>
    </xf>
    <xf numFmtId="0" fontId="10" fillId="0" borderId="2" xfId="4" applyFont="1" applyFill="1" applyBorder="1" applyAlignment="1" applyProtection="1">
      <alignment horizontal="center" vertical="center"/>
    </xf>
    <xf numFmtId="0" fontId="10" fillId="0" borderId="115" xfId="4" applyFont="1" applyFill="1" applyBorder="1" applyAlignment="1" applyProtection="1">
      <alignment horizontal="center" vertical="center"/>
    </xf>
    <xf numFmtId="0" fontId="10" fillId="0" borderId="1" xfId="4" applyFont="1" applyFill="1" applyBorder="1" applyAlignment="1" applyProtection="1">
      <alignment horizontal="center" vertical="center"/>
    </xf>
    <xf numFmtId="0" fontId="10" fillId="0" borderId="116" xfId="4" applyFont="1" applyFill="1" applyBorder="1" applyAlignment="1" applyProtection="1">
      <alignment horizontal="center" vertical="center"/>
    </xf>
    <xf numFmtId="0" fontId="1" fillId="0" borderId="42"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1" xfId="0" applyFont="1" applyBorder="1" applyAlignment="1">
      <alignment horizontal="center" vertical="center"/>
    </xf>
    <xf numFmtId="0" fontId="1" fillId="0" borderId="15"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left" vertical="center"/>
    </xf>
    <xf numFmtId="0" fontId="0" fillId="0" borderId="32" xfId="0" applyBorder="1" applyAlignment="1">
      <alignment horizontal="left" vertical="center"/>
    </xf>
    <xf numFmtId="176" fontId="0" fillId="0" borderId="33" xfId="0" applyNumberFormat="1" applyBorder="1" applyAlignment="1">
      <alignment horizontal="right" vertical="center"/>
    </xf>
    <xf numFmtId="176" fontId="0" fillId="0" borderId="31" xfId="0" applyNumberFormat="1" applyBorder="1" applyAlignment="1">
      <alignment horizontal="right" vertical="center"/>
    </xf>
    <xf numFmtId="176" fontId="0" fillId="0" borderId="32" xfId="0" applyNumberFormat="1" applyBorder="1" applyAlignment="1">
      <alignment horizontal="right" vertical="center"/>
    </xf>
    <xf numFmtId="176" fontId="0" fillId="0" borderId="34" xfId="0" applyNumberFormat="1" applyBorder="1" applyAlignment="1">
      <alignment horizontal="right" vertical="center"/>
    </xf>
    <xf numFmtId="0" fontId="0" fillId="0" borderId="35" xfId="0" applyBorder="1" applyAlignment="1">
      <alignment horizontal="center" vertical="center"/>
    </xf>
    <xf numFmtId="0" fontId="0" fillId="0" borderId="36" xfId="0" applyBorder="1" applyAlignment="1">
      <alignment horizontal="left" vertical="center"/>
    </xf>
    <xf numFmtId="0" fontId="0" fillId="0" borderId="37" xfId="0" applyBorder="1" applyAlignment="1">
      <alignment horizontal="left" vertical="center"/>
    </xf>
    <xf numFmtId="187" fontId="0" fillId="0" borderId="38" xfId="0" applyNumberFormat="1" applyBorder="1" applyAlignment="1">
      <alignment horizontal="right" vertical="center"/>
    </xf>
    <xf numFmtId="187" fontId="0" fillId="0" borderId="36" xfId="0" applyNumberFormat="1" applyBorder="1" applyAlignment="1">
      <alignment horizontal="right" vertical="center"/>
    </xf>
    <xf numFmtId="187" fontId="0" fillId="0" borderId="37" xfId="0" applyNumberFormat="1" applyBorder="1" applyAlignment="1">
      <alignment horizontal="right" vertical="center"/>
    </xf>
    <xf numFmtId="176" fontId="0" fillId="0" borderId="38" xfId="0" applyNumberFormat="1" applyBorder="1" applyAlignment="1">
      <alignment horizontal="right" vertical="center"/>
    </xf>
    <xf numFmtId="176" fontId="0" fillId="0" borderId="36" xfId="0" applyNumberFormat="1" applyBorder="1" applyAlignment="1">
      <alignment horizontal="right" vertical="center"/>
    </xf>
    <xf numFmtId="176" fontId="0" fillId="0" borderId="39" xfId="0" applyNumberFormat="1" applyBorder="1" applyAlignment="1">
      <alignment horizontal="right" vertical="center"/>
    </xf>
    <xf numFmtId="0" fontId="0" fillId="0" borderId="25" xfId="0" applyBorder="1" applyAlignment="1">
      <alignment horizontal="center" vertical="center"/>
    </xf>
    <xf numFmtId="0" fontId="0" fillId="0" borderId="26" xfId="0" applyBorder="1" applyAlignment="1">
      <alignment horizontal="left" vertical="center"/>
    </xf>
    <xf numFmtId="0" fontId="0" fillId="0" borderId="27" xfId="0" applyBorder="1" applyAlignment="1">
      <alignment horizontal="left" vertical="center"/>
    </xf>
    <xf numFmtId="176" fontId="0" fillId="0" borderId="28" xfId="0" applyNumberFormat="1" applyBorder="1" applyAlignment="1">
      <alignment horizontal="right" vertical="center"/>
    </xf>
    <xf numFmtId="176" fontId="0" fillId="0" borderId="26" xfId="0" applyNumberFormat="1" applyBorder="1" applyAlignment="1">
      <alignment horizontal="right" vertical="center"/>
    </xf>
    <xf numFmtId="176" fontId="0" fillId="0" borderId="29" xfId="0" applyNumberFormat="1" applyBorder="1" applyAlignment="1">
      <alignment horizontal="right" vertical="center"/>
    </xf>
    <xf numFmtId="0" fontId="0" fillId="0" borderId="40"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176" fontId="0" fillId="0" borderId="14" xfId="0" applyNumberFormat="1" applyBorder="1" applyAlignment="1">
      <alignment horizontal="right" vertical="center"/>
    </xf>
    <xf numFmtId="176" fontId="0" fillId="0" borderId="11" xfId="0" applyNumberFormat="1" applyBorder="1" applyAlignment="1">
      <alignment horizontal="right" vertical="center"/>
    </xf>
    <xf numFmtId="176" fontId="0" fillId="0" borderId="15" xfId="0" applyNumberFormat="1" applyBorder="1" applyAlignment="1">
      <alignment horizontal="right" vertical="center"/>
    </xf>
    <xf numFmtId="176" fontId="0" fillId="0" borderId="41" xfId="0" applyNumberFormat="1" applyBorder="1" applyAlignment="1">
      <alignment horizontal="right" vertical="center"/>
    </xf>
    <xf numFmtId="176" fontId="0" fillId="0" borderId="37" xfId="0" applyNumberFormat="1" applyBorder="1" applyAlignment="1">
      <alignment horizontal="right" vertical="center"/>
    </xf>
    <xf numFmtId="0" fontId="0" fillId="2" borderId="16" xfId="0" applyFill="1" applyBorder="1" applyAlignment="1">
      <alignment vertical="center"/>
    </xf>
    <xf numFmtId="0" fontId="0" fillId="2" borderId="16" xfId="0"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6" fontId="0" fillId="0" borderId="22" xfId="0" applyNumberFormat="1" applyBorder="1" applyAlignment="1">
      <alignment horizontal="right" vertical="center"/>
    </xf>
    <xf numFmtId="176" fontId="0" fillId="0" borderId="18" xfId="0" applyNumberFormat="1" applyBorder="1" applyAlignment="1">
      <alignment horizontal="right" vertical="center"/>
    </xf>
    <xf numFmtId="176" fontId="0" fillId="0" borderId="23" xfId="0" applyNumberFormat="1" applyBorder="1" applyAlignment="1">
      <alignment horizontal="right" vertical="center"/>
    </xf>
    <xf numFmtId="176" fontId="0" fillId="0" borderId="24" xfId="0" applyNumberFormat="1" applyBorder="1" applyAlignment="1">
      <alignment horizontal="right" vertical="center"/>
    </xf>
    <xf numFmtId="0" fontId="0" fillId="0" borderId="16" xfId="0" applyBorder="1" applyAlignment="1">
      <alignment vertical="center"/>
    </xf>
    <xf numFmtId="0" fontId="0" fillId="0" borderId="16" xfId="0" applyBorder="1" applyAlignment="1">
      <alignment vertical="center" wrapText="1"/>
    </xf>
    <xf numFmtId="186" fontId="0" fillId="0" borderId="16" xfId="0" applyNumberFormat="1" applyBorder="1" applyAlignment="1">
      <alignment vertical="center" wrapText="1"/>
    </xf>
    <xf numFmtId="186" fontId="0" fillId="0" borderId="16" xfId="0" applyNumberFormat="1" applyBorder="1" applyAlignment="1">
      <alignment vertical="center"/>
    </xf>
    <xf numFmtId="0" fontId="0" fillId="2" borderId="14" xfId="0" applyFill="1" applyBorder="1" applyAlignment="1">
      <alignment horizontal="center" vertical="center" wrapText="1"/>
    </xf>
    <xf numFmtId="0" fontId="0" fillId="2" borderId="11" xfId="0" applyFill="1" applyBorder="1" applyAlignment="1">
      <alignment horizontal="center" vertical="center"/>
    </xf>
    <xf numFmtId="0" fontId="0" fillId="2" borderId="15" xfId="0" applyFill="1" applyBorder="1" applyAlignment="1">
      <alignment horizontal="center" vertical="center"/>
    </xf>
    <xf numFmtId="0" fontId="0" fillId="2" borderId="14" xfId="0" applyFill="1"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Font="1" applyBorder="1" applyAlignment="1">
      <alignment vertical="center" shrinkToFit="1"/>
    </xf>
    <xf numFmtId="182" fontId="0" fillId="0" borderId="16" xfId="1" applyNumberFormat="1" applyFont="1" applyBorder="1" applyAlignment="1">
      <alignment vertical="center"/>
    </xf>
    <xf numFmtId="184" fontId="0" fillId="0" borderId="33" xfId="0" applyNumberFormat="1" applyFont="1" applyBorder="1" applyAlignment="1">
      <alignment horizontal="right" vertical="center"/>
    </xf>
    <xf numFmtId="184" fontId="0" fillId="0" borderId="31" xfId="0" applyNumberFormat="1" applyFont="1" applyBorder="1" applyAlignment="1">
      <alignment horizontal="right" vertical="center"/>
    </xf>
    <xf numFmtId="184" fontId="0" fillId="0" borderId="32" xfId="0" applyNumberFormat="1" applyFont="1" applyBorder="1" applyAlignment="1">
      <alignment horizontal="right" vertical="center"/>
    </xf>
    <xf numFmtId="0" fontId="12" fillId="0" borderId="61" xfId="0" applyFont="1" applyFill="1" applyBorder="1" applyAlignment="1">
      <alignment vertical="center"/>
    </xf>
    <xf numFmtId="0" fontId="0" fillId="0" borderId="62" xfId="0" applyFont="1" applyBorder="1" applyAlignment="1">
      <alignment vertical="center"/>
    </xf>
    <xf numFmtId="0" fontId="0" fillId="0" borderId="110" xfId="0" applyFont="1" applyBorder="1" applyAlignment="1">
      <alignment horizontal="left" vertical="center"/>
    </xf>
    <xf numFmtId="0" fontId="0" fillId="0" borderId="18" xfId="0" applyFont="1" applyBorder="1" applyAlignment="1">
      <alignment horizontal="left" vertical="center"/>
    </xf>
    <xf numFmtId="0" fontId="0" fillId="0" borderId="24" xfId="0" applyFont="1" applyBorder="1" applyAlignment="1">
      <alignment horizontal="left" vertical="center"/>
    </xf>
    <xf numFmtId="0" fontId="7" fillId="2" borderId="53" xfId="6" applyFont="1" applyFill="1" applyBorder="1" applyAlignment="1" applyProtection="1">
      <alignment horizontal="center" vertical="center" wrapText="1"/>
    </xf>
    <xf numFmtId="0" fontId="7" fillId="2" borderId="1" xfId="6" applyFont="1" applyFill="1" applyBorder="1" applyAlignment="1" applyProtection="1">
      <alignment horizontal="center" vertical="center" wrapText="1"/>
    </xf>
    <xf numFmtId="0" fontId="7" fillId="2" borderId="54" xfId="6" applyFont="1" applyFill="1" applyBorder="1" applyAlignment="1" applyProtection="1">
      <alignment horizontal="center" vertical="center" wrapText="1"/>
    </xf>
    <xf numFmtId="184" fontId="0" fillId="0" borderId="38" xfId="0" applyNumberFormat="1" applyFont="1" applyBorder="1" applyAlignment="1">
      <alignment horizontal="right" vertical="center"/>
    </xf>
    <xf numFmtId="184" fontId="0" fillId="0" borderId="36" xfId="0" applyNumberFormat="1" applyFont="1" applyBorder="1" applyAlignment="1">
      <alignment horizontal="right" vertical="center"/>
    </xf>
    <xf numFmtId="184" fontId="0" fillId="0" borderId="37" xfId="0" applyNumberFormat="1" applyFont="1" applyBorder="1" applyAlignment="1">
      <alignment horizontal="right" vertical="center"/>
    </xf>
    <xf numFmtId="0" fontId="0" fillId="0" borderId="17" xfId="0" applyFont="1" applyFill="1" applyBorder="1" applyAlignment="1">
      <alignment vertical="top" wrapText="1"/>
    </xf>
    <xf numFmtId="0" fontId="0" fillId="0" borderId="18" xfId="0" applyFont="1" applyBorder="1" applyAlignment="1">
      <alignment vertical="top" wrapText="1"/>
    </xf>
    <xf numFmtId="0" fontId="0" fillId="0" borderId="24" xfId="0" applyFont="1" applyBorder="1" applyAlignment="1">
      <alignment vertical="top" wrapText="1"/>
    </xf>
    <xf numFmtId="0" fontId="0" fillId="0" borderId="76"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43" xfId="0" applyFont="1" applyFill="1" applyBorder="1" applyAlignment="1">
      <alignment horizontal="left" vertical="center"/>
    </xf>
    <xf numFmtId="0" fontId="0" fillId="0" borderId="48" xfId="0" applyFont="1" applyFill="1" applyBorder="1" applyAlignment="1">
      <alignment horizontal="left" vertical="center"/>
    </xf>
    <xf numFmtId="0" fontId="0" fillId="0" borderId="77" xfId="0" applyFont="1" applyFill="1" applyBorder="1" applyAlignment="1">
      <alignment horizontal="left" vertical="center"/>
    </xf>
    <xf numFmtId="0" fontId="0" fillId="0" borderId="0" xfId="0" applyFont="1" applyFill="1" applyBorder="1" applyAlignment="1">
      <alignment horizontal="left" vertical="center"/>
    </xf>
    <xf numFmtId="0" fontId="0" fillId="0" borderId="2" xfId="0" applyFont="1" applyFill="1" applyBorder="1" applyAlignment="1">
      <alignment horizontal="left" vertical="center"/>
    </xf>
    <xf numFmtId="0" fontId="0" fillId="0" borderId="78" xfId="0" applyFont="1" applyFill="1" applyBorder="1" applyAlignment="1">
      <alignment horizontal="left" vertical="center"/>
    </xf>
    <xf numFmtId="0" fontId="0" fillId="0" borderId="56" xfId="0" applyFont="1" applyFill="1" applyBorder="1" applyAlignment="1">
      <alignment horizontal="left" vertical="center"/>
    </xf>
    <xf numFmtId="0" fontId="0" fillId="0" borderId="58" xfId="0" applyFont="1" applyFill="1" applyBorder="1" applyAlignment="1">
      <alignment horizontal="left" vertical="center"/>
    </xf>
    <xf numFmtId="179" fontId="0" fillId="0" borderId="82" xfId="0" applyNumberFormat="1" applyFont="1" applyFill="1" applyBorder="1" applyAlignment="1">
      <alignment horizontal="center" vertical="top"/>
    </xf>
    <xf numFmtId="0" fontId="0" fillId="0" borderId="84" xfId="0" applyFont="1" applyFill="1" applyBorder="1" applyAlignment="1">
      <alignment horizontal="center" vertical="top" wrapText="1" shrinkToFit="1"/>
    </xf>
    <xf numFmtId="0" fontId="0" fillId="0" borderId="36" xfId="0" applyFont="1" applyFill="1" applyBorder="1" applyAlignment="1">
      <alignment horizontal="center" vertical="top" wrapText="1" shrinkToFit="1"/>
    </xf>
    <xf numFmtId="0" fontId="0" fillId="0" borderId="37" xfId="0" applyFont="1" applyFill="1" applyBorder="1" applyAlignment="1">
      <alignment horizontal="center" vertical="top" wrapText="1" shrinkToFit="1"/>
    </xf>
    <xf numFmtId="180" fontId="0" fillId="0" borderId="85" xfId="0" applyNumberFormat="1" applyFont="1" applyFill="1" applyBorder="1" applyAlignment="1">
      <alignment horizontal="center" vertical="top"/>
    </xf>
    <xf numFmtId="0" fontId="0" fillId="0" borderId="76"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48" xfId="0" applyFont="1" applyFill="1" applyBorder="1" applyAlignment="1">
      <alignment horizontal="left" vertical="top" wrapText="1"/>
    </xf>
    <xf numFmtId="0" fontId="0" fillId="0" borderId="42"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16" xfId="0" applyFont="1" applyBorder="1" applyAlignment="1">
      <alignment horizontal="center" vertical="center" wrapText="1"/>
    </xf>
    <xf numFmtId="177" fontId="0" fillId="0" borderId="16" xfId="2" applyNumberFormat="1" applyFont="1" applyFill="1" applyBorder="1" applyAlignment="1">
      <alignment horizontal="center" vertical="center"/>
    </xf>
    <xf numFmtId="177" fontId="0" fillId="0" borderId="85" xfId="2" applyNumberFormat="1" applyFont="1" applyFill="1" applyBorder="1" applyAlignment="1">
      <alignment horizontal="center" vertical="center"/>
    </xf>
    <xf numFmtId="0" fontId="16" fillId="0" borderId="42" xfId="6" applyFont="1" applyFill="1" applyBorder="1" applyAlignment="1" applyProtection="1">
      <alignment horizontal="left" vertical="center" wrapText="1" shrinkToFit="1"/>
    </xf>
    <xf numFmtId="0" fontId="16" fillId="0" borderId="43" xfId="6" applyFont="1" applyFill="1" applyBorder="1" applyAlignment="1" applyProtection="1">
      <alignment horizontal="left" vertical="center" wrapText="1" shrinkToFit="1"/>
    </xf>
    <xf numFmtId="0" fontId="16" fillId="0" borderId="43" xfId="0" applyFont="1" applyBorder="1" applyAlignment="1">
      <alignment horizontal="left" vertical="center" wrapText="1"/>
    </xf>
    <xf numFmtId="0" fontId="16" fillId="0" borderId="55" xfId="6" applyFont="1" applyFill="1" applyBorder="1" applyAlignment="1" applyProtection="1">
      <alignment horizontal="left" vertical="center" wrapText="1" shrinkToFit="1"/>
    </xf>
    <xf numFmtId="0" fontId="16" fillId="0" borderId="56" xfId="6" applyFont="1" applyFill="1" applyBorder="1" applyAlignment="1" applyProtection="1">
      <alignment horizontal="left" vertical="center" wrapText="1" shrinkToFit="1"/>
    </xf>
    <xf numFmtId="0" fontId="16" fillId="0" borderId="56" xfId="0" applyFont="1" applyBorder="1" applyAlignment="1">
      <alignment horizontal="left" vertical="center" wrapText="1"/>
    </xf>
    <xf numFmtId="0" fontId="0" fillId="0" borderId="40" xfId="4" applyFont="1" applyFill="1" applyBorder="1" applyAlignment="1" applyProtection="1">
      <alignment vertical="top" wrapText="1"/>
    </xf>
    <xf numFmtId="0" fontId="0" fillId="0" borderId="11" xfId="4" applyFont="1" applyFill="1" applyBorder="1" applyAlignment="1" applyProtection="1">
      <alignment vertical="top" wrapText="1"/>
    </xf>
    <xf numFmtId="0" fontId="0" fillId="0" borderId="41" xfId="4" applyFont="1" applyFill="1" applyBorder="1" applyAlignment="1" applyProtection="1">
      <alignment vertical="top" wrapText="1"/>
    </xf>
    <xf numFmtId="0" fontId="11" fillId="0" borderId="40" xfId="6" applyFont="1" applyFill="1" applyBorder="1" applyAlignment="1" applyProtection="1">
      <alignment horizontal="center" vertical="center"/>
    </xf>
    <xf numFmtId="0" fontId="11" fillId="0" borderId="11" xfId="6" applyFont="1" applyFill="1" applyBorder="1" applyAlignment="1" applyProtection="1">
      <alignment horizontal="center" vertical="center"/>
    </xf>
    <xf numFmtId="0" fontId="16" fillId="0" borderId="11" xfId="0" applyFont="1" applyBorder="1" applyAlignment="1">
      <alignment horizontal="center" vertical="center" wrapText="1" shrinkToFit="1"/>
    </xf>
    <xf numFmtId="0" fontId="16" fillId="0" borderId="11" xfId="0" applyFont="1" applyBorder="1" applyAlignment="1">
      <alignment horizontal="center" vertical="center" shrinkToFit="1"/>
    </xf>
    <xf numFmtId="0" fontId="16" fillId="0" borderId="15" xfId="0" applyFont="1" applyBorder="1" applyAlignment="1">
      <alignment horizontal="center" vertical="center" shrinkToFit="1"/>
    </xf>
    <xf numFmtId="0" fontId="13" fillId="0" borderId="14" xfId="5" applyFont="1" applyFill="1" applyBorder="1" applyAlignment="1" applyProtection="1">
      <alignment horizontal="center" vertical="center" wrapText="1" shrinkToFit="1"/>
    </xf>
    <xf numFmtId="0" fontId="11" fillId="0" borderId="40" xfId="4" applyFont="1" applyFill="1" applyBorder="1" applyAlignment="1" applyProtection="1">
      <alignment horizontal="center" vertical="center" wrapText="1" shrinkToFit="1"/>
    </xf>
    <xf numFmtId="0" fontId="13" fillId="0" borderId="107" xfId="4" applyFont="1" applyFill="1" applyBorder="1" applyAlignment="1" applyProtection="1">
      <alignment horizontal="center" vertical="center" wrapText="1" shrinkToFit="1"/>
    </xf>
    <xf numFmtId="0" fontId="10" fillId="0" borderId="50" xfId="0" applyFont="1" applyBorder="1" applyAlignment="1">
      <alignment horizontal="center" vertical="center" wrapText="1"/>
    </xf>
    <xf numFmtId="0" fontId="2" fillId="0" borderId="76" xfId="4" applyFont="1" applyFill="1" applyBorder="1" applyAlignment="1">
      <alignment horizontal="center" vertical="center" wrapText="1" shrinkToFit="1"/>
    </xf>
    <xf numFmtId="0" fontId="0" fillId="0" borderId="43" xfId="0" applyBorder="1" applyAlignment="1">
      <alignment horizontal="center" vertical="center" wrapText="1" shrinkToFit="1"/>
    </xf>
    <xf numFmtId="0" fontId="0" fillId="0" borderId="48" xfId="0" applyBorder="1" applyAlignment="1">
      <alignment horizontal="center" vertical="center" wrapText="1" shrinkToFit="1"/>
    </xf>
    <xf numFmtId="0" fontId="0" fillId="0" borderId="78" xfId="0" applyBorder="1" applyAlignment="1">
      <alignment horizontal="center" vertical="center" wrapText="1" shrinkToFit="1"/>
    </xf>
    <xf numFmtId="0" fontId="0" fillId="0" borderId="56" xfId="0" applyBorder="1" applyAlignment="1">
      <alignment horizontal="center" vertical="center" wrapText="1" shrinkToFit="1"/>
    </xf>
    <xf numFmtId="0" fontId="0" fillId="0" borderId="58" xfId="0" applyBorder="1" applyAlignment="1">
      <alignment horizontal="center" vertical="center" wrapText="1" shrinkToFit="1"/>
    </xf>
    <xf numFmtId="0" fontId="0" fillId="0" borderId="85" xfId="0" applyFill="1" applyBorder="1" applyAlignment="1">
      <alignment horizontal="center" vertical="center"/>
    </xf>
    <xf numFmtId="0" fontId="0" fillId="0" borderId="80" xfId="0" applyFill="1" applyBorder="1" applyAlignment="1">
      <alignment horizontal="center" vertical="center"/>
    </xf>
    <xf numFmtId="0" fontId="0" fillId="0" borderId="82" xfId="0" applyFill="1" applyBorder="1" applyAlignment="1">
      <alignment horizontal="center" vertical="center"/>
    </xf>
    <xf numFmtId="0" fontId="0" fillId="0" borderId="86" xfId="0" applyBorder="1" applyAlignment="1">
      <alignment horizontal="center" vertical="center"/>
    </xf>
    <xf numFmtId="0" fontId="0" fillId="0" borderId="16" xfId="0" applyFill="1" applyBorder="1" applyAlignment="1">
      <alignment horizontal="center" vertical="center"/>
    </xf>
    <xf numFmtId="9" fontId="1" fillId="0" borderId="16" xfId="0" applyNumberFormat="1" applyFont="1" applyFill="1" applyBorder="1" applyAlignment="1">
      <alignment horizontal="center" vertical="center"/>
    </xf>
    <xf numFmtId="177" fontId="1" fillId="0" borderId="16" xfId="0" applyNumberFormat="1" applyFont="1" applyFill="1" applyBorder="1" applyAlignment="1">
      <alignment horizontal="center" vertical="center"/>
    </xf>
    <xf numFmtId="0" fontId="0" fillId="0" borderId="42" xfId="0" applyBorder="1" applyAlignment="1">
      <alignment horizontal="center" vertical="center" wrapText="1"/>
    </xf>
    <xf numFmtId="0" fontId="0" fillId="0" borderId="79" xfId="0" applyFill="1" applyBorder="1" applyAlignment="1">
      <alignment horizontal="center" vertical="top"/>
    </xf>
    <xf numFmtId="0" fontId="0" fillId="0" borderId="84" xfId="0"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16" fillId="0" borderId="79" xfId="0" applyFont="1" applyFill="1" applyBorder="1" applyAlignment="1">
      <alignment horizontal="center" vertical="top" wrapText="1"/>
    </xf>
    <xf numFmtId="0" fontId="16" fillId="0" borderId="31" xfId="0" applyFont="1" applyFill="1" applyBorder="1" applyAlignment="1">
      <alignment horizontal="center" vertical="top" wrapText="1"/>
    </xf>
    <xf numFmtId="0" fontId="16" fillId="0" borderId="32" xfId="0" applyFont="1" applyFill="1" applyBorder="1" applyAlignment="1">
      <alignment horizontal="center" vertical="top" wrapText="1"/>
    </xf>
    <xf numFmtId="180" fontId="0" fillId="0" borderId="80" xfId="0" applyNumberFormat="1" applyFont="1" applyFill="1" applyBorder="1" applyAlignment="1">
      <alignment horizontal="center" vertical="top"/>
    </xf>
    <xf numFmtId="0" fontId="0" fillId="0" borderId="110" xfId="0" applyFont="1" applyBorder="1" applyAlignment="1">
      <alignment vertical="center" wrapText="1"/>
    </xf>
    <xf numFmtId="0" fontId="21" fillId="0" borderId="17" xfId="0" applyFont="1" applyFill="1" applyBorder="1" applyAlignment="1">
      <alignment vertical="center" wrapText="1"/>
    </xf>
    <xf numFmtId="0" fontId="21" fillId="0" borderId="18" xfId="0" applyFont="1" applyBorder="1" applyAlignment="1">
      <alignment vertical="center"/>
    </xf>
    <xf numFmtId="0" fontId="21" fillId="0" borderId="24" xfId="0" applyFont="1" applyBorder="1" applyAlignment="1">
      <alignment vertical="center"/>
    </xf>
    <xf numFmtId="181" fontId="0" fillId="0" borderId="33" xfId="0" applyNumberFormat="1" applyBorder="1" applyAlignment="1">
      <alignment horizontal="right" vertical="center"/>
    </xf>
    <xf numFmtId="181" fontId="0" fillId="0" borderId="31" xfId="0" applyNumberFormat="1" applyBorder="1" applyAlignment="1">
      <alignment horizontal="right" vertical="center"/>
    </xf>
    <xf numFmtId="181" fontId="0" fillId="0" borderId="32" xfId="0" applyNumberFormat="1" applyBorder="1" applyAlignment="1">
      <alignment horizontal="right" vertical="center"/>
    </xf>
    <xf numFmtId="0" fontId="0" fillId="0" borderId="14" xfId="0" applyBorder="1" applyAlignment="1">
      <alignment horizontal="left" vertical="center" wrapText="1"/>
    </xf>
    <xf numFmtId="177" fontId="0" fillId="0" borderId="16" xfId="0" applyNumberFormat="1" applyBorder="1" applyAlignment="1">
      <alignment vertical="center" wrapText="1"/>
    </xf>
    <xf numFmtId="177" fontId="0" fillId="0" borderId="16" xfId="0" applyNumberFormat="1" applyBorder="1" applyAlignment="1">
      <alignment vertical="center"/>
    </xf>
    <xf numFmtId="0" fontId="0" fillId="0" borderId="14" xfId="0" applyBorder="1" applyAlignment="1">
      <alignment vertical="center" wrapText="1"/>
    </xf>
    <xf numFmtId="0" fontId="0" fillId="0" borderId="15" xfId="0" applyBorder="1" applyAlignment="1">
      <alignment vertical="center" wrapText="1"/>
    </xf>
    <xf numFmtId="10" fontId="0" fillId="0" borderId="16" xfId="0" applyNumberFormat="1" applyBorder="1" applyAlignment="1">
      <alignment vertical="center"/>
    </xf>
    <xf numFmtId="10" fontId="0" fillId="0" borderId="16" xfId="0" applyNumberFormat="1" applyFont="1" applyBorder="1" applyAlignment="1">
      <alignment vertical="center"/>
    </xf>
    <xf numFmtId="0" fontId="0" fillId="0" borderId="14" xfId="0" applyFont="1" applyBorder="1" applyAlignment="1">
      <alignment vertical="center" shrinkToFit="1"/>
    </xf>
    <xf numFmtId="0" fontId="0" fillId="0" borderId="11" xfId="0" applyFont="1" applyBorder="1" applyAlignment="1">
      <alignment vertical="center" shrinkToFit="1"/>
    </xf>
    <xf numFmtId="0" fontId="0" fillId="0" borderId="15" xfId="0" applyFont="1" applyBorder="1" applyAlignment="1">
      <alignment vertical="center" shrinkToFit="1"/>
    </xf>
    <xf numFmtId="186" fontId="0" fillId="0" borderId="16" xfId="0" applyNumberFormat="1" applyFont="1" applyBorder="1" applyAlignment="1">
      <alignment vertical="center" wrapText="1"/>
    </xf>
    <xf numFmtId="186" fontId="0" fillId="0" borderId="16" xfId="0" applyNumberFormat="1" applyFont="1" applyBorder="1" applyAlignment="1">
      <alignment vertical="center"/>
    </xf>
    <xf numFmtId="0" fontId="10" fillId="0" borderId="14" xfId="0" applyFont="1" applyBorder="1" applyAlignment="1">
      <alignment vertical="center" wrapText="1"/>
    </xf>
    <xf numFmtId="0" fontId="10" fillId="0" borderId="11" xfId="0" applyFont="1" applyBorder="1" applyAlignment="1">
      <alignment vertical="center" wrapText="1"/>
    </xf>
    <xf numFmtId="0" fontId="10" fillId="0" borderId="15" xfId="0" applyFont="1" applyBorder="1" applyAlignment="1">
      <alignment vertical="center" wrapText="1"/>
    </xf>
    <xf numFmtId="49" fontId="0" fillId="0" borderId="14" xfId="0" applyNumberFormat="1" applyFont="1" applyBorder="1" applyAlignment="1">
      <alignment horizontal="right" vertical="center"/>
    </xf>
    <xf numFmtId="49" fontId="0" fillId="0" borderId="11" xfId="0" applyNumberFormat="1" applyFont="1" applyBorder="1" applyAlignment="1">
      <alignment horizontal="right" vertical="center"/>
    </xf>
    <xf numFmtId="49" fontId="0" fillId="0" borderId="15" xfId="0" applyNumberFormat="1" applyFont="1" applyBorder="1" applyAlignment="1">
      <alignment horizontal="right" vertical="center"/>
    </xf>
    <xf numFmtId="187" fontId="0" fillId="0" borderId="14" xfId="0" applyNumberFormat="1" applyFont="1" applyBorder="1" applyAlignment="1">
      <alignment horizontal="right" vertical="center"/>
    </xf>
    <xf numFmtId="187" fontId="0" fillId="0" borderId="11" xfId="0" applyNumberFormat="1" applyFont="1" applyBorder="1" applyAlignment="1">
      <alignment horizontal="right" vertical="center"/>
    </xf>
    <xf numFmtId="187" fontId="0" fillId="0" borderId="15" xfId="0" applyNumberFormat="1" applyFont="1" applyBorder="1" applyAlignment="1">
      <alignment horizontal="right" vertical="center"/>
    </xf>
    <xf numFmtId="187" fontId="0" fillId="0" borderId="33" xfId="0" applyNumberFormat="1" applyFont="1" applyBorder="1" applyAlignment="1">
      <alignment horizontal="right" vertical="center"/>
    </xf>
    <xf numFmtId="187" fontId="0" fillId="0" borderId="31" xfId="0" applyNumberFormat="1" applyFont="1" applyBorder="1" applyAlignment="1">
      <alignment horizontal="right" vertical="center"/>
    </xf>
    <xf numFmtId="187" fontId="0" fillId="0" borderId="32" xfId="0" applyNumberFormat="1" applyFont="1" applyBorder="1" applyAlignment="1">
      <alignment horizontal="right" vertical="center"/>
    </xf>
    <xf numFmtId="187" fontId="0" fillId="0" borderId="38" xfId="0" applyNumberFormat="1" applyFont="1" applyBorder="1" applyAlignment="1">
      <alignment horizontal="right" vertical="center"/>
    </xf>
    <xf numFmtId="187" fontId="0" fillId="0" borderId="36" xfId="0" applyNumberFormat="1" applyFont="1" applyBorder="1" applyAlignment="1">
      <alignment horizontal="right" vertical="center"/>
    </xf>
    <xf numFmtId="187" fontId="0" fillId="0" borderId="37" xfId="0" applyNumberFormat="1" applyFont="1" applyBorder="1" applyAlignment="1">
      <alignment horizontal="right" vertical="center"/>
    </xf>
    <xf numFmtId="0" fontId="0" fillId="0" borderId="52" xfId="0" applyFont="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43" xfId="0" applyFont="1" applyFill="1" applyBorder="1" applyAlignment="1">
      <alignment vertical="center"/>
    </xf>
    <xf numFmtId="0" fontId="0" fillId="0" borderId="48" xfId="0" applyFont="1" applyFill="1" applyBorder="1" applyAlignment="1">
      <alignment vertical="center"/>
    </xf>
    <xf numFmtId="0" fontId="0" fillId="0" borderId="77" xfId="0" applyFont="1" applyFill="1" applyBorder="1" applyAlignment="1">
      <alignment vertical="center"/>
    </xf>
    <xf numFmtId="0" fontId="0" fillId="0" borderId="0" xfId="0" applyFont="1" applyFill="1" applyBorder="1" applyAlignment="1">
      <alignment vertical="center"/>
    </xf>
    <xf numFmtId="0" fontId="0" fillId="0" borderId="2" xfId="0" applyFont="1" applyFill="1" applyBorder="1" applyAlignment="1">
      <alignment vertical="center"/>
    </xf>
    <xf numFmtId="0" fontId="0" fillId="0" borderId="78" xfId="0" applyFont="1" applyFill="1" applyBorder="1" applyAlignment="1">
      <alignment vertical="center"/>
    </xf>
    <xf numFmtId="0" fontId="0" fillId="0" borderId="56" xfId="0" applyFont="1" applyFill="1" applyBorder="1" applyAlignment="1">
      <alignment vertical="center"/>
    </xf>
    <xf numFmtId="0" fontId="0" fillId="0" borderId="58" xfId="0" applyFont="1" applyFill="1" applyBorder="1" applyAlignment="1">
      <alignment vertical="center"/>
    </xf>
    <xf numFmtId="180" fontId="0" fillId="0" borderId="16" xfId="0" applyNumberFormat="1" applyFont="1" applyFill="1" applyBorder="1" applyAlignment="1">
      <alignment horizontal="center" vertical="center"/>
    </xf>
    <xf numFmtId="0" fontId="0" fillId="0" borderId="16" xfId="0" applyFont="1" applyFill="1" applyBorder="1" applyAlignment="1">
      <alignment horizontal="center" vertical="center"/>
    </xf>
    <xf numFmtId="0" fontId="0" fillId="0" borderId="79"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180" fontId="0" fillId="0" borderId="80" xfId="2" applyNumberFormat="1" applyFont="1" applyFill="1" applyBorder="1" applyAlignment="1">
      <alignment horizontal="center" vertical="center"/>
    </xf>
    <xf numFmtId="0" fontId="0" fillId="0" borderId="7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180" fontId="0" fillId="0" borderId="33" xfId="2" applyNumberFormat="1" applyFont="1" applyFill="1" applyBorder="1" applyAlignment="1">
      <alignment horizontal="center" vertical="center"/>
    </xf>
    <xf numFmtId="180" fontId="0" fillId="0" borderId="31" xfId="2" applyNumberFormat="1" applyFont="1" applyFill="1" applyBorder="1" applyAlignment="1">
      <alignment horizontal="center" vertical="center"/>
    </xf>
    <xf numFmtId="180" fontId="0" fillId="0" borderId="32" xfId="2" applyNumberFormat="1" applyFont="1" applyFill="1" applyBorder="1" applyAlignment="1">
      <alignment horizontal="center" vertical="center"/>
    </xf>
    <xf numFmtId="0" fontId="0" fillId="0" borderId="84"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180" fontId="0" fillId="0" borderId="85" xfId="2" applyNumberFormat="1" applyFont="1" applyFill="1" applyBorder="1" applyAlignment="1">
      <alignment horizontal="center" vertical="center"/>
    </xf>
    <xf numFmtId="0" fontId="0" fillId="0" borderId="38"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43" xfId="0" applyFont="1" applyBorder="1" applyAlignment="1">
      <alignment vertical="center" wrapText="1"/>
    </xf>
    <xf numFmtId="49" fontId="0" fillId="0" borderId="78" xfId="0" applyNumberFormat="1" applyFont="1" applyBorder="1" applyAlignment="1">
      <alignment horizontal="center" vertical="center"/>
    </xf>
    <xf numFmtId="49" fontId="0" fillId="0" borderId="56" xfId="0" applyNumberFormat="1" applyFont="1" applyBorder="1" applyAlignment="1">
      <alignment horizontal="center" vertical="center"/>
    </xf>
    <xf numFmtId="49" fontId="0" fillId="0" borderId="57" xfId="0" applyNumberFormat="1" applyFont="1" applyBorder="1" applyAlignment="1">
      <alignment horizontal="center" vertical="center"/>
    </xf>
    <xf numFmtId="0" fontId="0" fillId="0" borderId="42" xfId="0" applyFont="1" applyBorder="1" applyAlignment="1">
      <alignment vertical="center" wrapText="1"/>
    </xf>
    <xf numFmtId="0" fontId="0" fillId="0" borderId="83" xfId="0" applyFont="1" applyBorder="1" applyAlignment="1">
      <alignment vertical="center"/>
    </xf>
    <xf numFmtId="0" fontId="0" fillId="0" borderId="55" xfId="0" applyFont="1" applyBorder="1" applyAlignment="1">
      <alignment vertical="center"/>
    </xf>
    <xf numFmtId="0" fontId="0" fillId="0" borderId="56" xfId="0" applyFont="1" applyBorder="1" applyAlignment="1">
      <alignment vertical="center"/>
    </xf>
    <xf numFmtId="0" fontId="0" fillId="0" borderId="57" xfId="0" applyFont="1" applyBorder="1" applyAlignment="1">
      <alignment vertical="center"/>
    </xf>
    <xf numFmtId="3" fontId="0" fillId="0" borderId="16" xfId="0" applyNumberFormat="1" applyFont="1" applyFill="1" applyBorder="1" applyAlignment="1">
      <alignment horizontal="center" vertical="center"/>
    </xf>
    <xf numFmtId="0" fontId="0" fillId="0" borderId="97" xfId="0" applyFont="1" applyFill="1" applyBorder="1" applyAlignment="1">
      <alignment horizontal="center" vertical="center"/>
    </xf>
    <xf numFmtId="3" fontId="0" fillId="0" borderId="80" xfId="0" applyNumberFormat="1" applyFont="1" applyFill="1" applyBorder="1" applyAlignment="1">
      <alignment horizontal="center" vertical="center"/>
    </xf>
    <xf numFmtId="0" fontId="10" fillId="0" borderId="40" xfId="4" applyFont="1" applyFill="1" applyBorder="1" applyAlignment="1" applyProtection="1">
      <alignment vertical="center" wrapText="1"/>
    </xf>
    <xf numFmtId="0" fontId="10" fillId="0" borderId="11" xfId="4" applyFont="1" applyFill="1" applyBorder="1" applyAlignment="1" applyProtection="1">
      <alignment vertical="center" wrapText="1"/>
    </xf>
    <xf numFmtId="0" fontId="10" fillId="0" borderId="41" xfId="4" applyFont="1" applyFill="1" applyBorder="1" applyAlignment="1" applyProtection="1">
      <alignment vertical="center" wrapText="1"/>
    </xf>
    <xf numFmtId="3" fontId="0" fillId="0" borderId="85" xfId="0" applyNumberFormat="1" applyFont="1" applyFill="1" applyBorder="1" applyAlignment="1">
      <alignment horizontal="center" vertical="center"/>
    </xf>
    <xf numFmtId="0" fontId="0" fillId="0" borderId="85" xfId="0" applyFont="1" applyFill="1" applyBorder="1" applyAlignment="1">
      <alignment horizontal="center" vertical="center"/>
    </xf>
    <xf numFmtId="0" fontId="0" fillId="0" borderId="101" xfId="0" applyFont="1" applyFill="1" applyBorder="1" applyAlignment="1">
      <alignment horizontal="center" vertical="center"/>
    </xf>
    <xf numFmtId="3" fontId="0" fillId="0" borderId="82" xfId="0" applyNumberFormat="1" applyFont="1" applyFill="1" applyBorder="1" applyAlignment="1">
      <alignment horizontal="center" vertical="center"/>
    </xf>
    <xf numFmtId="0" fontId="10" fillId="0" borderId="76" xfId="4" applyFont="1" applyFill="1" applyBorder="1" applyAlignment="1">
      <alignment horizontal="left" vertical="center" wrapText="1" shrinkToFit="1"/>
    </xf>
    <xf numFmtId="0" fontId="10" fillId="0" borderId="43" xfId="0" applyFont="1" applyBorder="1" applyAlignment="1">
      <alignment horizontal="left" vertical="center" shrinkToFit="1"/>
    </xf>
    <xf numFmtId="0" fontId="10" fillId="0" borderId="48" xfId="0" applyFont="1" applyBorder="1" applyAlignment="1">
      <alignment horizontal="left" vertical="center" shrinkToFit="1"/>
    </xf>
    <xf numFmtId="0" fontId="10" fillId="0" borderId="78" xfId="0" applyFont="1" applyBorder="1" applyAlignment="1">
      <alignment horizontal="left" vertical="center" shrinkToFit="1"/>
    </xf>
    <xf numFmtId="0" fontId="10" fillId="0" borderId="56" xfId="0" applyFont="1" applyBorder="1" applyAlignment="1">
      <alignment horizontal="left" vertical="center" shrinkToFit="1"/>
    </xf>
    <xf numFmtId="0" fontId="10" fillId="0" borderId="58" xfId="0" applyFont="1" applyBorder="1" applyAlignment="1">
      <alignment horizontal="left" vertical="center" shrinkToFit="1"/>
    </xf>
    <xf numFmtId="0" fontId="0" fillId="0" borderId="11" xfId="0" applyFont="1" applyBorder="1" applyAlignment="1">
      <alignment horizontal="center" vertical="center" wrapText="1" shrinkToFit="1"/>
    </xf>
    <xf numFmtId="0" fontId="0" fillId="0" borderId="18" xfId="0" applyFont="1" applyFill="1" applyBorder="1" applyAlignment="1">
      <alignment vertical="center"/>
    </xf>
    <xf numFmtId="0" fontId="0" fillId="0" borderId="24" xfId="0" applyFont="1" applyFill="1" applyBorder="1" applyAlignment="1">
      <alignment vertical="center"/>
    </xf>
    <xf numFmtId="0" fontId="0" fillId="0" borderId="48" xfId="0" applyFont="1" applyBorder="1" applyAlignment="1">
      <alignment vertical="center" wrapText="1"/>
    </xf>
    <xf numFmtId="0" fontId="0" fillId="0" borderId="77" xfId="0" applyFont="1" applyBorder="1" applyAlignment="1">
      <alignment vertical="center" wrapText="1"/>
    </xf>
    <xf numFmtId="0" fontId="0" fillId="0" borderId="0" xfId="0" applyFont="1" applyAlignment="1">
      <alignment vertical="center" wrapText="1"/>
    </xf>
    <xf numFmtId="0" fontId="0" fillId="0" borderId="2" xfId="0" applyFont="1" applyBorder="1" applyAlignment="1">
      <alignment vertical="center" wrapText="1"/>
    </xf>
    <xf numFmtId="0" fontId="0" fillId="0" borderId="78" xfId="0" applyFont="1" applyBorder="1" applyAlignment="1">
      <alignment vertical="center" wrapText="1"/>
    </xf>
    <xf numFmtId="0" fontId="0" fillId="0" borderId="56" xfId="0" applyFont="1" applyBorder="1" applyAlignment="1">
      <alignment vertical="center" wrapText="1"/>
    </xf>
    <xf numFmtId="0" fontId="0" fillId="0" borderId="58" xfId="0" applyFont="1" applyBorder="1" applyAlignment="1">
      <alignment vertical="center" wrapText="1"/>
    </xf>
    <xf numFmtId="0" fontId="0" fillId="0" borderId="81" xfId="0" applyFont="1" applyFill="1" applyBorder="1" applyAlignment="1">
      <alignment horizontal="center" vertical="top" shrinkToFit="1"/>
    </xf>
    <xf numFmtId="0" fontId="0" fillId="0" borderId="26" xfId="0" applyFont="1" applyBorder="1" applyAlignment="1">
      <alignment vertical="center" shrinkToFit="1"/>
    </xf>
    <xf numFmtId="0" fontId="0" fillId="0" borderId="27" xfId="0" applyFont="1" applyBorder="1" applyAlignment="1">
      <alignment vertical="center" shrinkToFit="1"/>
    </xf>
    <xf numFmtId="179" fontId="0" fillId="0" borderId="33" xfId="0" applyNumberFormat="1" applyFont="1" applyFill="1" applyBorder="1" applyAlignment="1">
      <alignment horizontal="right" vertical="center"/>
    </xf>
    <xf numFmtId="179" fontId="0" fillId="0" borderId="31" xfId="0" applyNumberFormat="1" applyFont="1" applyFill="1" applyBorder="1" applyAlignment="1">
      <alignment horizontal="right" vertical="center"/>
    </xf>
    <xf numFmtId="179" fontId="0" fillId="0" borderId="32" xfId="0" applyNumberFormat="1" applyFont="1" applyFill="1" applyBorder="1" applyAlignment="1">
      <alignment horizontal="right" vertical="center"/>
    </xf>
    <xf numFmtId="179" fontId="0" fillId="0" borderId="14" xfId="0" applyNumberFormat="1" applyFont="1" applyFill="1" applyBorder="1" applyAlignment="1">
      <alignment horizontal="right" vertical="top"/>
    </xf>
    <xf numFmtId="0" fontId="0" fillId="0" borderId="11" xfId="0" applyFont="1" applyFill="1" applyBorder="1" applyAlignment="1">
      <alignment horizontal="right" vertical="top"/>
    </xf>
    <xf numFmtId="0" fontId="0" fillId="0" borderId="15" xfId="0" applyFont="1" applyFill="1" applyBorder="1" applyAlignment="1">
      <alignment horizontal="right" vertical="top"/>
    </xf>
    <xf numFmtId="0" fontId="0" fillId="0" borderId="79" xfId="0" applyFont="1" applyFill="1" applyBorder="1" applyAlignment="1">
      <alignment horizontal="center" vertical="top" shrinkToFit="1"/>
    </xf>
    <xf numFmtId="0" fontId="0" fillId="0" borderId="31" xfId="0" applyFont="1" applyBorder="1" applyAlignment="1">
      <alignment vertical="center" shrinkToFit="1"/>
    </xf>
    <xf numFmtId="0" fontId="0" fillId="0" borderId="32" xfId="0" applyFont="1" applyBorder="1" applyAlignment="1">
      <alignment vertical="center" shrinkToFit="1"/>
    </xf>
    <xf numFmtId="0" fontId="0" fillId="0" borderId="84" xfId="0" applyFont="1" applyFill="1" applyBorder="1" applyAlignment="1">
      <alignment horizontal="center" vertical="top" shrinkToFit="1"/>
    </xf>
    <xf numFmtId="0" fontId="0" fillId="0" borderId="36" xfId="0" applyFont="1" applyBorder="1" applyAlignment="1">
      <alignment vertical="center" shrinkToFit="1"/>
    </xf>
    <xf numFmtId="0" fontId="0" fillId="0" borderId="37" xfId="0" applyFont="1" applyBorder="1" applyAlignment="1">
      <alignment vertical="center" shrinkToFit="1"/>
    </xf>
    <xf numFmtId="179" fontId="0" fillId="0" borderId="38" xfId="0" applyNumberFormat="1" applyFont="1" applyFill="1" applyBorder="1" applyAlignment="1">
      <alignment horizontal="right" vertical="center"/>
    </xf>
    <xf numFmtId="179" fontId="0" fillId="0" borderId="36" xfId="0" applyNumberFormat="1" applyFont="1" applyFill="1" applyBorder="1" applyAlignment="1">
      <alignment horizontal="right" vertical="center"/>
    </xf>
    <xf numFmtId="179" fontId="0" fillId="0" borderId="37" xfId="0" applyNumberFormat="1" applyFont="1" applyFill="1" applyBorder="1" applyAlignment="1">
      <alignment horizontal="right" vertical="center"/>
    </xf>
    <xf numFmtId="0" fontId="0" fillId="0" borderId="86" xfId="0" applyFont="1" applyFill="1" applyBorder="1" applyAlignment="1">
      <alignment horizontal="center" vertical="center"/>
    </xf>
    <xf numFmtId="0" fontId="0" fillId="0" borderId="78" xfId="0" quotePrefix="1" applyFont="1" applyBorder="1" applyAlignment="1">
      <alignment horizontal="center" vertical="center"/>
    </xf>
    <xf numFmtId="0" fontId="0" fillId="0" borderId="93" xfId="0" applyFont="1" applyFill="1" applyBorder="1" applyAlignment="1">
      <alignment horizontal="center" vertical="center"/>
    </xf>
    <xf numFmtId="182" fontId="0" fillId="0" borderId="86" xfId="0" applyNumberFormat="1" applyFont="1" applyBorder="1" applyAlignment="1">
      <alignment horizontal="center" vertical="center"/>
    </xf>
    <xf numFmtId="0" fontId="2" fillId="0" borderId="43" xfId="4" applyFont="1" applyFill="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188" fontId="5" fillId="0" borderId="1" xfId="0" applyNumberFormat="1" applyFont="1" applyBorder="1" applyAlignment="1">
      <alignment horizontal="center" vertical="center"/>
    </xf>
    <xf numFmtId="0" fontId="16" fillId="0" borderId="107" xfId="4" applyFont="1" applyFill="1" applyBorder="1" applyAlignment="1" applyProtection="1">
      <alignment horizontal="center" vertical="center" wrapText="1" shrinkToFit="1"/>
    </xf>
    <xf numFmtId="0" fontId="16" fillId="0" borderId="50"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41" xfId="0" applyFill="1" applyBorder="1" applyAlignment="1">
      <alignment horizontal="center" vertical="center"/>
    </xf>
    <xf numFmtId="38" fontId="0" fillId="0" borderId="85" xfId="0" applyNumberFormat="1" applyFont="1" applyFill="1" applyBorder="1" applyAlignment="1">
      <alignment horizontal="center" vertical="center"/>
    </xf>
    <xf numFmtId="38" fontId="0" fillId="0" borderId="80" xfId="0" applyNumberFormat="1" applyFont="1" applyFill="1" applyBorder="1" applyAlignment="1">
      <alignment horizontal="center" vertical="center"/>
    </xf>
    <xf numFmtId="38" fontId="0" fillId="0" borderId="82" xfId="0" applyNumberFormat="1" applyFont="1" applyFill="1" applyBorder="1" applyAlignment="1">
      <alignment horizontal="center" vertical="center"/>
    </xf>
    <xf numFmtId="38" fontId="0" fillId="0" borderId="16" xfId="0" applyNumberFormat="1" applyFont="1" applyFill="1" applyBorder="1" applyAlignment="1">
      <alignment horizontal="center" vertical="center"/>
    </xf>
    <xf numFmtId="0" fontId="10" fillId="0" borderId="42" xfId="0" applyFont="1" applyFill="1" applyBorder="1" applyAlignment="1">
      <alignment vertical="center" wrapText="1"/>
    </xf>
    <xf numFmtId="0" fontId="10" fillId="0" borderId="43" xfId="0" applyFont="1" applyFill="1" applyBorder="1" applyAlignment="1">
      <alignment vertical="center" wrapText="1"/>
    </xf>
    <xf numFmtId="0" fontId="10" fillId="0" borderId="83" xfId="0" applyFont="1" applyFill="1" applyBorder="1" applyAlignment="1">
      <alignment vertical="center" wrapText="1"/>
    </xf>
    <xf numFmtId="0" fontId="10" fillId="0" borderId="55" xfId="0" applyFont="1" applyFill="1" applyBorder="1" applyAlignment="1">
      <alignment vertical="center" wrapText="1"/>
    </xf>
    <xf numFmtId="0" fontId="10" fillId="0" borderId="56" xfId="0" applyFont="1" applyFill="1" applyBorder="1" applyAlignment="1">
      <alignment vertical="center" wrapText="1"/>
    </xf>
    <xf numFmtId="0" fontId="10" fillId="0" borderId="57" xfId="0" applyFont="1" applyFill="1" applyBorder="1" applyAlignment="1">
      <alignment vertical="center" wrapText="1"/>
    </xf>
    <xf numFmtId="0" fontId="12" fillId="0" borderId="15" xfId="0" applyFont="1" applyFill="1" applyBorder="1" applyAlignment="1">
      <alignment horizontal="center" vertical="center" wrapText="1"/>
    </xf>
    <xf numFmtId="0" fontId="0" fillId="0" borderId="43" xfId="0" applyFill="1" applyBorder="1" applyAlignment="1">
      <alignment vertical="center"/>
    </xf>
    <xf numFmtId="0" fontId="0" fillId="0" borderId="48" xfId="0" applyFill="1" applyBorder="1" applyAlignment="1">
      <alignment vertical="center"/>
    </xf>
    <xf numFmtId="0" fontId="0" fillId="0" borderId="42" xfId="0"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83" xfId="0" applyFont="1" applyFill="1" applyBorder="1" applyAlignment="1">
      <alignment horizontal="left" vertical="center" wrapText="1"/>
    </xf>
    <xf numFmtId="0" fontId="1" fillId="0" borderId="55" xfId="0" applyFont="1" applyFill="1" applyBorder="1" applyAlignment="1">
      <alignment horizontal="left" vertical="center" wrapText="1"/>
    </xf>
    <xf numFmtId="0" fontId="1" fillId="0" borderId="56" xfId="0" applyFont="1" applyFill="1" applyBorder="1" applyAlignment="1">
      <alignment horizontal="left" vertical="center" wrapText="1"/>
    </xf>
    <xf numFmtId="0" fontId="1" fillId="0" borderId="57" xfId="0" applyFont="1" applyFill="1" applyBorder="1" applyAlignment="1">
      <alignment horizontal="left" vertical="center" wrapText="1"/>
    </xf>
    <xf numFmtId="0" fontId="0" fillId="0" borderId="79" xfId="0" applyFill="1" applyBorder="1" applyAlignment="1">
      <alignment horizontal="center" vertical="top" shrinkToFit="1"/>
    </xf>
    <xf numFmtId="0" fontId="0" fillId="0" borderId="31" xfId="0" applyFont="1" applyFill="1" applyBorder="1" applyAlignment="1">
      <alignment horizontal="center" vertical="top" shrinkToFit="1"/>
    </xf>
    <xf numFmtId="0" fontId="0" fillId="0" borderId="32" xfId="0" applyFont="1" applyFill="1" applyBorder="1" applyAlignment="1">
      <alignment horizontal="center" vertical="top" shrinkToFit="1"/>
    </xf>
    <xf numFmtId="0" fontId="10" fillId="0" borderId="84" xfId="0" applyFont="1" applyFill="1" applyBorder="1" applyAlignment="1">
      <alignment horizontal="center" vertical="top"/>
    </xf>
    <xf numFmtId="0" fontId="10" fillId="0" borderId="36" xfId="0" applyFont="1" applyFill="1" applyBorder="1" applyAlignment="1">
      <alignment horizontal="center" vertical="top"/>
    </xf>
    <xf numFmtId="0" fontId="10" fillId="0" borderId="37" xfId="0" applyFont="1" applyFill="1" applyBorder="1" applyAlignment="1">
      <alignment horizontal="center" vertical="top"/>
    </xf>
    <xf numFmtId="0" fontId="0" fillId="0" borderId="43" xfId="0" applyFont="1" applyFill="1" applyBorder="1" applyAlignment="1">
      <alignment vertical="top" wrapText="1"/>
    </xf>
    <xf numFmtId="0" fontId="0" fillId="0" borderId="48" xfId="0" applyFont="1" applyFill="1" applyBorder="1" applyAlignment="1">
      <alignment vertical="top" wrapText="1"/>
    </xf>
    <xf numFmtId="0" fontId="0" fillId="0" borderId="77" xfId="0" applyFill="1" applyBorder="1" applyAlignment="1">
      <alignment vertical="center" wrapText="1"/>
    </xf>
    <xf numFmtId="0" fontId="0" fillId="0" borderId="0" xfId="0" applyFill="1" applyAlignment="1">
      <alignment vertical="center" wrapText="1"/>
    </xf>
    <xf numFmtId="0" fontId="0" fillId="0" borderId="2" xfId="0" applyFill="1" applyBorder="1" applyAlignment="1">
      <alignment vertical="center" wrapText="1"/>
    </xf>
    <xf numFmtId="0" fontId="0" fillId="0" borderId="78" xfId="0" applyFill="1" applyBorder="1" applyAlignment="1">
      <alignment vertical="center" wrapText="1"/>
    </xf>
    <xf numFmtId="0" fontId="0" fillId="0" borderId="56" xfId="0" applyFill="1" applyBorder="1" applyAlignment="1">
      <alignment vertical="center" wrapText="1"/>
    </xf>
    <xf numFmtId="0" fontId="0" fillId="0" borderId="58" xfId="0" applyFill="1" applyBorder="1" applyAlignment="1">
      <alignment vertical="center" wrapText="1"/>
    </xf>
    <xf numFmtId="0" fontId="0" fillId="0" borderId="76" xfId="0" applyFill="1" applyBorder="1" applyAlignment="1">
      <alignment horizontal="left" vertical="center" wrapText="1"/>
    </xf>
    <xf numFmtId="0" fontId="0" fillId="0" borderId="17" xfId="0" applyFill="1" applyBorder="1" applyAlignment="1">
      <alignment vertical="center" wrapText="1"/>
    </xf>
    <xf numFmtId="0" fontId="0" fillId="0" borderId="18" xfId="0" applyFill="1" applyBorder="1" applyAlignment="1">
      <alignment vertical="center"/>
    </xf>
    <xf numFmtId="0" fontId="0" fillId="0" borderId="24" xfId="0" applyFill="1" applyBorder="1" applyAlignment="1">
      <alignment vertical="center"/>
    </xf>
    <xf numFmtId="0" fontId="0" fillId="0" borderId="71" xfId="0" applyFont="1" applyBorder="1" applyAlignment="1">
      <alignment horizontal="center" vertical="center"/>
    </xf>
    <xf numFmtId="0" fontId="0" fillId="0" borderId="11" xfId="0" applyFill="1" applyBorder="1" applyAlignment="1">
      <alignment vertical="center" wrapText="1"/>
    </xf>
    <xf numFmtId="0" fontId="0" fillId="0" borderId="41" xfId="0" applyFill="1" applyBorder="1" applyAlignment="1">
      <alignment vertical="center" wrapText="1"/>
    </xf>
    <xf numFmtId="0" fontId="1" fillId="0" borderId="43" xfId="0" applyFont="1" applyBorder="1" applyAlignment="1">
      <alignment horizontal="center" vertical="center" wrapText="1"/>
    </xf>
    <xf numFmtId="0" fontId="1" fillId="0" borderId="83" xfId="0" applyFont="1" applyBorder="1" applyAlignment="1">
      <alignment horizontal="center" vertical="center" wrapText="1"/>
    </xf>
    <xf numFmtId="0" fontId="0" fillId="0" borderId="4" xfId="0" applyBorder="1" applyAlignment="1">
      <alignment horizontal="center" vertical="center"/>
    </xf>
    <xf numFmtId="0" fontId="0" fillId="0" borderId="0" xfId="0" applyAlignment="1">
      <alignment horizontal="center" vertical="center"/>
    </xf>
    <xf numFmtId="0" fontId="0" fillId="0" borderId="100" xfId="0" applyBorder="1" applyAlignment="1">
      <alignment horizontal="center" vertical="center"/>
    </xf>
    <xf numFmtId="0" fontId="0" fillId="0" borderId="71" xfId="0" applyBorder="1" applyAlignment="1">
      <alignment horizontal="center" vertical="center"/>
    </xf>
    <xf numFmtId="0" fontId="0" fillId="0" borderId="77" xfId="0" applyFill="1" applyBorder="1" applyAlignment="1">
      <alignment horizontal="left" vertical="center"/>
    </xf>
    <xf numFmtId="0" fontId="0" fillId="0" borderId="0" xfId="0" applyFill="1" applyAlignment="1">
      <alignment horizontal="left" vertical="center"/>
    </xf>
    <xf numFmtId="0" fontId="0" fillId="0" borderId="100" xfId="0" applyFill="1" applyBorder="1" applyAlignment="1">
      <alignment horizontal="left" vertical="center"/>
    </xf>
    <xf numFmtId="0" fontId="0" fillId="0" borderId="117" xfId="0" applyFill="1" applyBorder="1" applyAlignment="1">
      <alignment horizontal="left" vertical="center"/>
    </xf>
    <xf numFmtId="0" fontId="0" fillId="0" borderId="72" xfId="0" applyFill="1" applyBorder="1" applyAlignment="1">
      <alignment horizontal="left" vertical="center"/>
    </xf>
    <xf numFmtId="0" fontId="0" fillId="0" borderId="73" xfId="0" applyFill="1" applyBorder="1" applyAlignment="1">
      <alignment horizontal="left" vertical="center"/>
    </xf>
    <xf numFmtId="176" fontId="0" fillId="0" borderId="76" xfId="0" applyNumberFormat="1" applyFont="1" applyFill="1" applyBorder="1" applyAlignment="1">
      <alignment horizontal="right" vertical="center" wrapText="1"/>
    </xf>
    <xf numFmtId="176" fontId="0" fillId="0" borderId="43" xfId="0" applyNumberFormat="1" applyFont="1" applyFill="1" applyBorder="1" applyAlignment="1">
      <alignment horizontal="right" vertical="center" wrapText="1"/>
    </xf>
    <xf numFmtId="176" fontId="0" fillId="0" borderId="74" xfId="0" applyNumberFormat="1" applyFont="1" applyFill="1" applyBorder="1" applyAlignment="1">
      <alignment horizontal="right" vertical="center" wrapText="1"/>
    </xf>
    <xf numFmtId="0" fontId="0" fillId="0" borderId="77" xfId="0" applyBorder="1" applyAlignment="1">
      <alignment horizontal="right" vertical="center"/>
    </xf>
    <xf numFmtId="0" fontId="0" fillId="0" borderId="0" xfId="0" applyAlignment="1">
      <alignment horizontal="right" vertical="center"/>
    </xf>
    <xf numFmtId="0" fontId="0" fillId="0" borderId="10" xfId="0" applyBorder="1" applyAlignment="1">
      <alignment horizontal="right" vertical="center"/>
    </xf>
    <xf numFmtId="0" fontId="0" fillId="0" borderId="117" xfId="0" applyBorder="1" applyAlignment="1">
      <alignment horizontal="right" vertical="center"/>
    </xf>
    <xf numFmtId="0" fontId="0" fillId="0" borderId="72" xfId="0" applyBorder="1" applyAlignment="1">
      <alignment horizontal="right" vertical="center"/>
    </xf>
    <xf numFmtId="0" fontId="0" fillId="0" borderId="118" xfId="0" applyBorder="1" applyAlignment="1">
      <alignment horizontal="right" vertical="center"/>
    </xf>
    <xf numFmtId="0" fontId="0" fillId="0" borderId="16" xfId="0" applyBorder="1" applyAlignment="1">
      <alignment vertical="center" shrinkToFit="1"/>
    </xf>
    <xf numFmtId="38" fontId="0" fillId="0" borderId="16" xfId="0" applyNumberFormat="1" applyFont="1" applyFill="1" applyBorder="1" applyAlignment="1">
      <alignment vertical="center" wrapText="1"/>
    </xf>
    <xf numFmtId="38" fontId="0" fillId="0" borderId="16" xfId="0" applyNumberFormat="1" applyFont="1" applyFill="1" applyBorder="1" applyAlignment="1">
      <alignment vertical="center"/>
    </xf>
    <xf numFmtId="182" fontId="0" fillId="0" borderId="16" xfId="0" applyNumberFormat="1" applyBorder="1" applyAlignment="1">
      <alignment vertical="center"/>
    </xf>
    <xf numFmtId="0" fontId="0" fillId="0" borderId="14" xfId="0" applyFill="1" applyBorder="1" applyAlignment="1">
      <alignment vertical="center" shrinkToFit="1"/>
    </xf>
    <xf numFmtId="0" fontId="0" fillId="0" borderId="11" xfId="0" applyFill="1" applyBorder="1" applyAlignment="1">
      <alignment vertical="center" shrinkToFit="1"/>
    </xf>
    <xf numFmtId="0" fontId="0" fillId="0" borderId="15" xfId="0" applyFill="1" applyBorder="1" applyAlignment="1">
      <alignment vertical="center" shrinkToFit="1"/>
    </xf>
    <xf numFmtId="189" fontId="0" fillId="0" borderId="14" xfId="0" applyNumberFormat="1" applyFont="1" applyFill="1" applyBorder="1" applyAlignment="1">
      <alignment vertical="center" wrapText="1"/>
    </xf>
    <xf numFmtId="189" fontId="0" fillId="0" borderId="11" xfId="0" applyNumberFormat="1" applyFont="1" applyFill="1" applyBorder="1" applyAlignment="1">
      <alignment vertical="center" wrapText="1"/>
    </xf>
    <xf numFmtId="189" fontId="0" fillId="0" borderId="15" xfId="0" applyNumberFormat="1" applyFont="1" applyFill="1" applyBorder="1" applyAlignment="1">
      <alignment vertical="center" wrapText="1"/>
    </xf>
    <xf numFmtId="182" fontId="0" fillId="0" borderId="14" xfId="0" applyNumberFormat="1" applyBorder="1" applyAlignment="1">
      <alignment horizontal="center" vertical="center"/>
    </xf>
    <xf numFmtId="182" fontId="0" fillId="0" borderId="11" xfId="0" applyNumberFormat="1" applyBorder="1" applyAlignment="1">
      <alignment horizontal="center" vertical="center"/>
    </xf>
    <xf numFmtId="182" fontId="0" fillId="0" borderId="15" xfId="0" applyNumberFormat="1" applyBorder="1" applyAlignment="1">
      <alignment horizontal="center" vertical="center"/>
    </xf>
    <xf numFmtId="0" fontId="0" fillId="0" borderId="16" xfId="0" applyFill="1" applyBorder="1" applyAlignment="1">
      <alignment vertical="center" shrinkToFit="1"/>
    </xf>
    <xf numFmtId="189" fontId="0" fillId="0" borderId="16" xfId="0" applyNumberFormat="1" applyFont="1" applyFill="1" applyBorder="1" applyAlignment="1">
      <alignment vertical="center" wrapText="1"/>
    </xf>
    <xf numFmtId="189" fontId="0" fillId="0" borderId="16" xfId="0" applyNumberFormat="1" applyFont="1" applyFill="1" applyBorder="1" applyAlignment="1">
      <alignment vertical="center"/>
    </xf>
    <xf numFmtId="182" fontId="0" fillId="0" borderId="16" xfId="0" applyNumberFormat="1" applyBorder="1" applyAlignment="1">
      <alignment horizontal="center" vertical="center"/>
    </xf>
    <xf numFmtId="0" fontId="0" fillId="0" borderId="14" xfId="0" applyBorder="1" applyAlignment="1">
      <alignment vertical="center" shrinkToFit="1"/>
    </xf>
    <xf numFmtId="0" fontId="0" fillId="0" borderId="11" xfId="0" applyBorder="1" applyAlignment="1">
      <alignment vertical="center" shrinkToFit="1"/>
    </xf>
    <xf numFmtId="0" fontId="0" fillId="0" borderId="15" xfId="0" applyBorder="1" applyAlignment="1">
      <alignment vertical="center" shrinkToFit="1"/>
    </xf>
    <xf numFmtId="188" fontId="5" fillId="0" borderId="1" xfId="0" applyNumberFormat="1" applyFont="1" applyFill="1" applyBorder="1" applyAlignment="1">
      <alignment horizontal="center" vertical="center"/>
    </xf>
    <xf numFmtId="0" fontId="1" fillId="0" borderId="107" xfId="4" applyFont="1" applyFill="1" applyBorder="1" applyAlignment="1" applyProtection="1">
      <alignment horizontal="center" vertical="center" wrapText="1" shrinkToFit="1"/>
    </xf>
    <xf numFmtId="0" fontId="1" fillId="0" borderId="50" xfId="0" applyFont="1" applyFill="1" applyBorder="1" applyAlignment="1">
      <alignment horizontal="center" vertical="center"/>
    </xf>
    <xf numFmtId="0" fontId="1" fillId="0" borderId="56" xfId="0" applyFont="1" applyBorder="1" applyAlignment="1">
      <alignment horizontal="center" vertical="center" wrapText="1"/>
    </xf>
    <xf numFmtId="0" fontId="1" fillId="0" borderId="43" xfId="4" applyFont="1" applyFill="1" applyBorder="1" applyAlignment="1">
      <alignment horizontal="center" vertical="center" shrinkToFit="1"/>
    </xf>
    <xf numFmtId="0" fontId="1" fillId="0" borderId="48" xfId="0" applyFont="1" applyBorder="1" applyAlignment="1">
      <alignment horizontal="center" vertical="center" shrinkToFit="1"/>
    </xf>
    <xf numFmtId="0" fontId="1" fillId="0" borderId="58" xfId="0" applyFont="1" applyBorder="1" applyAlignment="1">
      <alignment horizontal="center" vertical="center" shrinkToFit="1"/>
    </xf>
    <xf numFmtId="0" fontId="1" fillId="0" borderId="40" xfId="4" applyFont="1" applyFill="1" applyBorder="1" applyAlignment="1" applyProtection="1">
      <alignment vertical="top" wrapText="1"/>
    </xf>
    <xf numFmtId="0" fontId="1" fillId="0" borderId="11" xfId="4" applyFont="1" applyFill="1" applyBorder="1" applyAlignment="1" applyProtection="1">
      <alignment vertical="top" wrapText="1"/>
    </xf>
    <xf numFmtId="0" fontId="1" fillId="0" borderId="41" xfId="4" applyFont="1" applyFill="1" applyBorder="1" applyAlignment="1" applyProtection="1">
      <alignment vertical="top" wrapText="1"/>
    </xf>
    <xf numFmtId="0" fontId="1" fillId="0" borderId="40" xfId="6" applyFont="1" applyFill="1" applyBorder="1" applyAlignment="1" applyProtection="1">
      <alignment horizontal="center" vertical="center"/>
    </xf>
    <xf numFmtId="0" fontId="1" fillId="0" borderId="11" xfId="6" applyFont="1" applyFill="1" applyBorder="1" applyAlignment="1" applyProtection="1">
      <alignment horizontal="center" vertical="center"/>
    </xf>
    <xf numFmtId="0" fontId="1" fillId="0" borderId="40" xfId="4" applyFont="1" applyFill="1" applyBorder="1" applyAlignment="1" applyProtection="1">
      <alignment horizontal="center" vertical="center" wrapText="1" shrinkToFit="1"/>
    </xf>
    <xf numFmtId="0" fontId="1" fillId="0" borderId="11" xfId="5" applyFont="1" applyFill="1" applyBorder="1" applyAlignment="1" applyProtection="1">
      <alignment horizontal="center" vertical="center" wrapText="1"/>
    </xf>
    <xf numFmtId="0" fontId="1" fillId="0" borderId="41" xfId="0" applyFont="1" applyBorder="1" applyAlignment="1">
      <alignment horizontal="center" vertical="center"/>
    </xf>
    <xf numFmtId="0" fontId="0" fillId="0" borderId="42" xfId="0" applyBorder="1" applyAlignment="1">
      <alignment horizontal="left" vertical="center" wrapText="1"/>
    </xf>
    <xf numFmtId="0" fontId="1" fillId="0" borderId="43" xfId="0" applyFont="1" applyBorder="1" applyAlignment="1">
      <alignment horizontal="left" vertical="center" wrapText="1"/>
    </xf>
    <xf numFmtId="0" fontId="1" fillId="0" borderId="83" xfId="0" applyFont="1" applyBorder="1" applyAlignment="1">
      <alignment horizontal="left" vertical="center" wrapText="1"/>
    </xf>
    <xf numFmtId="0" fontId="1" fillId="0" borderId="55" xfId="0" applyFont="1" applyBorder="1" applyAlignment="1">
      <alignment horizontal="left" vertical="center" wrapText="1"/>
    </xf>
    <xf numFmtId="0" fontId="1" fillId="0" borderId="56" xfId="0" applyFont="1" applyBorder="1" applyAlignment="1">
      <alignment horizontal="left" vertical="center" wrapText="1"/>
    </xf>
    <xf numFmtId="0" fontId="1" fillId="0" borderId="57" xfId="0" applyFont="1" applyBorder="1" applyAlignment="1">
      <alignment horizontal="left" vertical="center" wrapText="1"/>
    </xf>
    <xf numFmtId="0" fontId="0" fillId="0" borderId="43" xfId="0" applyFill="1" applyBorder="1" applyAlignment="1">
      <alignment vertical="center" wrapText="1"/>
    </xf>
    <xf numFmtId="190" fontId="0" fillId="0" borderId="80" xfId="0" applyNumberFormat="1" applyFill="1" applyBorder="1" applyAlignment="1">
      <alignment horizontal="right" vertical="center"/>
    </xf>
    <xf numFmtId="190" fontId="0" fillId="0" borderId="80"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91" fontId="0" fillId="0" borderId="80" xfId="0" applyNumberFormat="1" applyFont="1" applyFill="1" applyBorder="1" applyAlignment="1">
      <alignment horizontal="center" vertical="top"/>
    </xf>
    <xf numFmtId="0" fontId="0" fillId="0" borderId="84" xfId="0" applyFill="1" applyBorder="1" applyAlignment="1">
      <alignment horizontal="center" vertical="center"/>
    </xf>
    <xf numFmtId="190" fontId="0" fillId="0" borderId="85" xfId="0" applyNumberFormat="1" applyFill="1" applyBorder="1" applyAlignment="1">
      <alignment horizontal="right" vertical="center"/>
    </xf>
    <xf numFmtId="190" fontId="0" fillId="0" borderId="85"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0" fontId="0" fillId="0" borderId="79" xfId="0" applyFill="1" applyBorder="1" applyAlignment="1">
      <alignment horizontal="center" vertical="center"/>
    </xf>
    <xf numFmtId="191" fontId="0" fillId="0" borderId="82" xfId="0" applyNumberFormat="1" applyFont="1" applyFill="1" applyBorder="1" applyAlignment="1">
      <alignment horizontal="center" vertical="top"/>
    </xf>
    <xf numFmtId="190" fontId="0" fillId="0" borderId="16" xfId="0" applyNumberFormat="1" applyFill="1" applyBorder="1" applyAlignment="1">
      <alignment horizontal="right" vertical="center"/>
    </xf>
    <xf numFmtId="190" fontId="0" fillId="0" borderId="16" xfId="0" applyNumberFormat="1" applyFont="1" applyFill="1" applyBorder="1" applyAlignment="1">
      <alignment horizontal="right" vertical="center"/>
    </xf>
    <xf numFmtId="176" fontId="0" fillId="0" borderId="16" xfId="0" applyNumberFormat="1" applyFont="1" applyFill="1" applyBorder="1" applyAlignment="1">
      <alignment horizontal="right" vertical="center"/>
    </xf>
    <xf numFmtId="0" fontId="0" fillId="0" borderId="16" xfId="0" applyFont="1" applyFill="1" applyBorder="1" applyAlignment="1">
      <alignment horizontal="right"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71" xfId="0" applyFill="1" applyBorder="1" applyAlignment="1">
      <alignment horizontal="center" vertical="center"/>
    </xf>
    <xf numFmtId="0" fontId="0" fillId="0" borderId="52" xfId="0" applyFont="1" applyFill="1" applyBorder="1" applyAlignment="1">
      <alignment horizontal="center" vertical="center"/>
    </xf>
    <xf numFmtId="49" fontId="0" fillId="0" borderId="52" xfId="0" applyNumberFormat="1" applyBorder="1" applyAlignment="1">
      <alignment horizontal="center" vertical="center"/>
    </xf>
    <xf numFmtId="49" fontId="0" fillId="0" borderId="11" xfId="0" applyNumberFormat="1" applyFont="1" applyBorder="1" applyAlignment="1">
      <alignment horizontal="center" vertical="center"/>
    </xf>
    <xf numFmtId="49" fontId="0" fillId="0" borderId="41" xfId="0" applyNumberFormat="1" applyFont="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1" fillId="0" borderId="109" xfId="0" applyFont="1" applyFill="1" applyBorder="1" applyAlignment="1">
      <alignment horizontal="center" vertical="center"/>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49" fontId="0" fillId="0" borderId="80" xfId="0" applyNumberFormat="1" applyFill="1" applyBorder="1" applyAlignment="1">
      <alignment horizontal="right" vertical="center"/>
    </xf>
    <xf numFmtId="49" fontId="0" fillId="0" borderId="80" xfId="0" applyNumberFormat="1" applyFont="1" applyFill="1" applyBorder="1" applyAlignment="1">
      <alignment horizontal="right" vertical="center"/>
    </xf>
    <xf numFmtId="176" fontId="0" fillId="0" borderId="80" xfId="0" applyNumberFormat="1" applyFont="1" applyFill="1" applyBorder="1" applyAlignment="1">
      <alignment horizontal="right" vertical="center"/>
    </xf>
    <xf numFmtId="49" fontId="0" fillId="0" borderId="80" xfId="0" applyNumberFormat="1" applyFont="1" applyFill="1" applyBorder="1" applyAlignment="1">
      <alignment horizontal="right" vertical="top"/>
    </xf>
    <xf numFmtId="49" fontId="0" fillId="0" borderId="85" xfId="0" applyNumberFormat="1" applyFill="1" applyBorder="1" applyAlignment="1">
      <alignment horizontal="right" vertical="center"/>
    </xf>
    <xf numFmtId="49" fontId="0" fillId="0" borderId="85" xfId="0" applyNumberFormat="1" applyFont="1" applyFill="1" applyBorder="1" applyAlignment="1">
      <alignment horizontal="right" vertical="center"/>
    </xf>
    <xf numFmtId="176" fontId="0" fillId="0" borderId="85" xfId="0" applyNumberFormat="1" applyFont="1" applyFill="1" applyBorder="1" applyAlignment="1">
      <alignment horizontal="right" vertical="center"/>
    </xf>
    <xf numFmtId="49" fontId="0" fillId="0" borderId="82" xfId="0" applyNumberFormat="1" applyFont="1" applyFill="1" applyBorder="1" applyAlignment="1">
      <alignment horizontal="right" vertical="top"/>
    </xf>
    <xf numFmtId="176" fontId="0" fillId="0" borderId="82" xfId="0" applyNumberFormat="1" applyFont="1" applyFill="1" applyBorder="1" applyAlignment="1">
      <alignment horizontal="right" vertical="center"/>
    </xf>
    <xf numFmtId="49" fontId="0" fillId="0" borderId="14" xfId="0" applyNumberFormat="1" applyFill="1" applyBorder="1" applyAlignment="1">
      <alignment horizontal="right" vertical="center"/>
    </xf>
    <xf numFmtId="49" fontId="0" fillId="0" borderId="11" xfId="0" applyNumberFormat="1" applyFont="1" applyFill="1" applyBorder="1" applyAlignment="1">
      <alignment horizontal="right" vertical="center"/>
    </xf>
    <xf numFmtId="49" fontId="0" fillId="0" borderId="15" xfId="0" applyNumberFormat="1" applyFont="1" applyFill="1" applyBorder="1" applyAlignment="1">
      <alignment horizontal="right" vertical="center"/>
    </xf>
    <xf numFmtId="0" fontId="0" fillId="0" borderId="14" xfId="0" applyFill="1" applyBorder="1" applyAlignment="1">
      <alignment vertical="center" wrapText="1"/>
    </xf>
    <xf numFmtId="0" fontId="0" fillId="0" borderId="15" xfId="0" applyFill="1" applyBorder="1" applyAlignment="1">
      <alignment vertical="center" wrapText="1"/>
    </xf>
    <xf numFmtId="0" fontId="13" fillId="0" borderId="107" xfId="4" applyFont="1" applyFill="1" applyBorder="1" applyAlignment="1" applyProtection="1">
      <alignment horizontal="left" vertical="center" shrinkToFit="1"/>
    </xf>
    <xf numFmtId="0" fontId="0" fillId="0" borderId="50" xfId="0" applyFont="1" applyFill="1" applyBorder="1" applyAlignment="1">
      <alignment horizontal="left" vertical="center" shrinkToFit="1"/>
    </xf>
    <xf numFmtId="0" fontId="0" fillId="0" borderId="109" xfId="0" applyFont="1" applyFill="1" applyBorder="1" applyAlignment="1">
      <alignment horizontal="left" vertical="center" shrinkToFit="1"/>
    </xf>
    <xf numFmtId="0" fontId="0" fillId="0" borderId="42" xfId="6" applyFont="1" applyFill="1" applyBorder="1" applyAlignment="1" applyProtection="1">
      <alignment horizontal="center" vertical="center" wrapText="1" shrinkToFit="1"/>
    </xf>
    <xf numFmtId="0" fontId="1" fillId="0" borderId="43" xfId="6" applyFont="1" applyFill="1" applyBorder="1" applyAlignment="1" applyProtection="1">
      <alignment horizontal="center" vertical="center" wrapText="1" shrinkToFit="1"/>
    </xf>
    <xf numFmtId="0" fontId="1" fillId="0" borderId="55" xfId="6" applyFont="1" applyFill="1" applyBorder="1" applyAlignment="1" applyProtection="1">
      <alignment horizontal="center" vertical="center" wrapText="1" shrinkToFit="1"/>
    </xf>
    <xf numFmtId="0" fontId="1" fillId="0" borderId="56" xfId="6" applyFont="1" applyFill="1" applyBorder="1" applyAlignment="1" applyProtection="1">
      <alignment horizontal="center" vertical="center" wrapText="1" shrinkToFit="1"/>
    </xf>
    <xf numFmtId="0" fontId="10" fillId="0" borderId="40" xfId="4" applyFont="1" applyFill="1" applyBorder="1" applyAlignment="1" applyProtection="1">
      <alignment horizontal="left" vertical="center" wrapText="1"/>
    </xf>
    <xf numFmtId="0" fontId="10" fillId="0" borderId="11" xfId="4" applyFont="1" applyFill="1" applyBorder="1" applyAlignment="1" applyProtection="1">
      <alignment horizontal="left" vertical="center" wrapText="1"/>
    </xf>
    <xf numFmtId="0" fontId="10" fillId="0" borderId="41" xfId="4" applyFont="1" applyFill="1" applyBorder="1" applyAlignment="1" applyProtection="1">
      <alignment horizontal="left" vertical="center" wrapText="1"/>
    </xf>
    <xf numFmtId="182" fontId="0" fillId="0" borderId="16" xfId="0" applyNumberFormat="1" applyFill="1" applyBorder="1" applyAlignment="1">
      <alignment horizontal="center" vertical="center"/>
    </xf>
    <xf numFmtId="0" fontId="1" fillId="0" borderId="43" xfId="0" applyFont="1" applyBorder="1" applyAlignment="1">
      <alignment horizontal="left" vertical="center"/>
    </xf>
    <xf numFmtId="0" fontId="1" fillId="0" borderId="83" xfId="0" applyFont="1" applyBorder="1" applyAlignment="1">
      <alignment horizontal="left" vertical="center"/>
    </xf>
    <xf numFmtId="0" fontId="1" fillId="0" borderId="55" xfId="0" applyFont="1" applyBorder="1" applyAlignment="1">
      <alignment horizontal="left" vertical="center"/>
    </xf>
    <xf numFmtId="0" fontId="1" fillId="0" borderId="56" xfId="0" applyFont="1" applyBorder="1" applyAlignment="1">
      <alignment horizontal="left" vertical="center"/>
    </xf>
    <xf numFmtId="0" fontId="1" fillId="0" borderId="57" xfId="0" applyFont="1" applyBorder="1" applyAlignment="1">
      <alignment horizontal="left" vertical="center"/>
    </xf>
    <xf numFmtId="0" fontId="0" fillId="0" borderId="40" xfId="0"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43" xfId="0" applyBorder="1" applyAlignment="1">
      <alignment vertical="center" wrapText="1"/>
    </xf>
    <xf numFmtId="192" fontId="0" fillId="0" borderId="80" xfId="0" applyNumberFormat="1" applyFont="1" applyFill="1" applyBorder="1" applyAlignment="1">
      <alignment horizontal="center" vertical="center"/>
    </xf>
    <xf numFmtId="192" fontId="0" fillId="0" borderId="80" xfId="0" applyNumberFormat="1" applyFill="1" applyBorder="1" applyAlignment="1">
      <alignment horizontal="center" vertical="center"/>
    </xf>
    <xf numFmtId="0" fontId="0" fillId="0" borderId="79" xfId="0" applyFill="1" applyBorder="1" applyAlignment="1">
      <alignment horizontal="center" vertical="center" shrinkToFit="1"/>
    </xf>
    <xf numFmtId="0" fontId="0" fillId="0" borderId="84" xfId="0"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192" fontId="0" fillId="0" borderId="85" xfId="0" applyNumberFormat="1" applyFont="1" applyFill="1" applyBorder="1" applyAlignment="1">
      <alignment horizontal="center" vertical="center"/>
    </xf>
    <xf numFmtId="192" fontId="0" fillId="0" borderId="85" xfId="0" applyNumberFormat="1" applyFill="1" applyBorder="1" applyAlignment="1">
      <alignment horizontal="center" vertical="center"/>
    </xf>
    <xf numFmtId="0" fontId="0" fillId="0" borderId="76" xfId="0" applyFill="1" applyBorder="1" applyAlignment="1">
      <alignment horizontal="left" vertical="center"/>
    </xf>
    <xf numFmtId="192" fontId="0" fillId="0" borderId="16" xfId="0" applyNumberFormat="1" applyFont="1" applyFill="1" applyBorder="1" applyAlignment="1">
      <alignment horizontal="center" vertical="top"/>
    </xf>
    <xf numFmtId="192" fontId="0" fillId="0" borderId="16" xfId="0" applyNumberFormat="1" applyFill="1" applyBorder="1" applyAlignment="1">
      <alignment horizontal="center" vertical="top"/>
    </xf>
    <xf numFmtId="0" fontId="0" fillId="0" borderId="76" xfId="0" applyFill="1" applyBorder="1" applyAlignment="1">
      <alignment horizontal="left" vertical="top" wrapText="1"/>
    </xf>
    <xf numFmtId="0" fontId="0" fillId="0" borderId="7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78" xfId="0" applyFont="1" applyFill="1" applyBorder="1" applyAlignment="1">
      <alignment horizontal="left" vertical="top" wrapText="1"/>
    </xf>
    <xf numFmtId="0" fontId="0" fillId="0" borderId="56" xfId="0" applyFont="1" applyFill="1" applyBorder="1" applyAlignment="1">
      <alignment horizontal="left" vertical="top" wrapText="1"/>
    </xf>
    <xf numFmtId="0" fontId="0" fillId="0" borderId="58" xfId="0" applyFont="1" applyFill="1" applyBorder="1" applyAlignment="1">
      <alignment horizontal="left" vertical="top" wrapText="1"/>
    </xf>
    <xf numFmtId="0" fontId="0" fillId="0" borderId="33" xfId="0" applyFill="1" applyBorder="1" applyAlignment="1">
      <alignment vertical="center"/>
    </xf>
    <xf numFmtId="0" fontId="0" fillId="0" borderId="112" xfId="0" applyFill="1" applyBorder="1" applyAlignment="1">
      <alignment horizontal="center" vertical="center"/>
    </xf>
    <xf numFmtId="0" fontId="0" fillId="0" borderId="113" xfId="0" applyBorder="1" applyAlignment="1">
      <alignment horizontal="center" vertical="center"/>
    </xf>
    <xf numFmtId="0" fontId="0" fillId="0" borderId="114" xfId="0" applyBorder="1" applyAlignment="1">
      <alignment horizontal="center" vertical="center"/>
    </xf>
    <xf numFmtId="0" fontId="0" fillId="0" borderId="17" xfId="0" applyFill="1" applyBorder="1" applyAlignment="1">
      <alignment vertical="top" wrapText="1"/>
    </xf>
    <xf numFmtId="0" fontId="0" fillId="0" borderId="18" xfId="0" applyBorder="1" applyAlignment="1">
      <alignment vertical="top"/>
    </xf>
    <xf numFmtId="0" fontId="0" fillId="0" borderId="24" xfId="0" applyBorder="1" applyAlignment="1">
      <alignment vertical="top"/>
    </xf>
    <xf numFmtId="186" fontId="0" fillId="0" borderId="16" xfId="0" applyNumberFormat="1" applyFont="1" applyFill="1" applyBorder="1" applyAlignment="1">
      <alignment horizontal="center" vertical="center"/>
    </xf>
    <xf numFmtId="0" fontId="0" fillId="0" borderId="42" xfId="0" applyFont="1" applyBorder="1" applyAlignment="1">
      <alignment horizontal="left" vertical="top" wrapText="1"/>
    </xf>
    <xf numFmtId="0" fontId="0" fillId="0" borderId="43" xfId="0" applyFont="1" applyBorder="1" applyAlignment="1">
      <alignment horizontal="left" vertical="top" wrapText="1"/>
    </xf>
    <xf numFmtId="0" fontId="0" fillId="0" borderId="83" xfId="0" applyFont="1" applyBorder="1" applyAlignment="1">
      <alignment horizontal="left" vertical="top" wrapText="1"/>
    </xf>
    <xf numFmtId="0" fontId="0" fillId="0" borderId="55" xfId="0" applyFont="1" applyBorder="1" applyAlignment="1">
      <alignment horizontal="left" vertical="top" wrapText="1"/>
    </xf>
    <xf numFmtId="0" fontId="0" fillId="0" borderId="56" xfId="0" applyFont="1" applyBorder="1" applyAlignment="1">
      <alignment horizontal="left" vertical="top" wrapText="1"/>
    </xf>
    <xf numFmtId="0" fontId="0" fillId="0" borderId="57" xfId="0" applyFont="1" applyBorder="1" applyAlignment="1">
      <alignment horizontal="left" vertical="top" wrapText="1"/>
    </xf>
    <xf numFmtId="0" fontId="0" fillId="0" borderId="76" xfId="0" applyBorder="1" applyAlignment="1">
      <alignment horizontal="center" vertical="center"/>
    </xf>
    <xf numFmtId="0" fontId="0" fillId="0" borderId="42" xfId="0" applyBorder="1" applyAlignment="1">
      <alignment horizontal="left" vertical="top" wrapText="1"/>
    </xf>
    <xf numFmtId="0" fontId="0" fillId="0" borderId="79" xfId="0" applyFont="1" applyFill="1" applyBorder="1" applyAlignment="1">
      <alignment horizontal="left"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0" fontId="0" fillId="0" borderId="80" xfId="0" applyFont="1" applyFill="1" applyBorder="1" applyAlignment="1">
      <alignment horizontal="left" vertical="center"/>
    </xf>
    <xf numFmtId="0" fontId="0" fillId="0" borderId="84"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76" xfId="0" applyFont="1" applyFill="1" applyBorder="1" applyAlignment="1">
      <alignment horizontal="left" vertical="center" shrinkToFit="1"/>
    </xf>
    <xf numFmtId="0" fontId="0" fillId="0" borderId="43" xfId="0" applyFont="1" applyFill="1" applyBorder="1" applyAlignment="1">
      <alignment horizontal="left" vertical="center" shrinkToFit="1"/>
    </xf>
    <xf numFmtId="0" fontId="0" fillId="0" borderId="48" xfId="0" applyFont="1" applyFill="1" applyBorder="1" applyAlignment="1">
      <alignment horizontal="left" vertical="center" shrinkToFit="1"/>
    </xf>
    <xf numFmtId="0" fontId="0" fillId="0" borderId="81" xfId="0" applyFont="1" applyFill="1" applyBorder="1" applyAlignment="1">
      <alignment horizontal="left" vertical="center"/>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0" fontId="0" fillId="0" borderId="82" xfId="0" applyFont="1" applyFill="1" applyBorder="1" applyAlignment="1">
      <alignment horizontal="left" vertical="center"/>
    </xf>
    <xf numFmtId="0" fontId="0" fillId="0" borderId="110" xfId="0" applyFill="1" applyBorder="1" applyAlignment="1">
      <alignment horizontal="left" vertical="center" wrapText="1"/>
    </xf>
    <xf numFmtId="0" fontId="0" fillId="0" borderId="18" xfId="0" applyFill="1" applyBorder="1" applyAlignment="1">
      <alignment horizontal="left" vertical="center"/>
    </xf>
    <xf numFmtId="0" fontId="0" fillId="0" borderId="24" xfId="0" applyFill="1" applyBorder="1" applyAlignment="1">
      <alignment horizontal="left" vertical="center"/>
    </xf>
    <xf numFmtId="184" fontId="0" fillId="0" borderId="33" xfId="0" applyNumberFormat="1" applyFont="1" applyFill="1" applyBorder="1" applyAlignment="1">
      <alignment horizontal="right" vertical="center"/>
    </xf>
    <xf numFmtId="184" fontId="0" fillId="0" borderId="31" xfId="0" applyNumberFormat="1" applyFont="1" applyFill="1" applyBorder="1" applyAlignment="1">
      <alignment horizontal="right" vertical="center"/>
    </xf>
    <xf numFmtId="184" fontId="0" fillId="0" borderId="32" xfId="0" applyNumberFormat="1" applyFont="1" applyFill="1" applyBorder="1" applyAlignment="1">
      <alignment horizontal="right" vertical="center"/>
    </xf>
    <xf numFmtId="184" fontId="0" fillId="0" borderId="38" xfId="0" applyNumberFormat="1" applyFont="1" applyFill="1" applyBorder="1" applyAlignment="1">
      <alignment horizontal="right" vertical="center"/>
    </xf>
    <xf numFmtId="184" fontId="0" fillId="0" borderId="36" xfId="0" applyNumberFormat="1" applyFont="1" applyFill="1" applyBorder="1" applyAlignment="1">
      <alignment horizontal="right" vertical="center"/>
    </xf>
    <xf numFmtId="184" fontId="0" fillId="0" borderId="37" xfId="0" applyNumberFormat="1" applyFont="1" applyFill="1" applyBorder="1" applyAlignment="1">
      <alignment horizontal="right" vertical="center"/>
    </xf>
    <xf numFmtId="184" fontId="0" fillId="0" borderId="14" xfId="0" applyNumberFormat="1" applyFont="1" applyFill="1" applyBorder="1" applyAlignment="1">
      <alignment horizontal="right" vertical="center"/>
    </xf>
    <xf numFmtId="184" fontId="0" fillId="0" borderId="11" xfId="0" applyNumberFormat="1" applyFont="1" applyFill="1" applyBorder="1" applyAlignment="1">
      <alignment horizontal="right" vertical="center"/>
    </xf>
    <xf numFmtId="184" fontId="0" fillId="0" borderId="15" xfId="0" applyNumberFormat="1" applyFont="1" applyFill="1" applyBorder="1" applyAlignment="1">
      <alignment horizontal="right" vertical="center"/>
    </xf>
    <xf numFmtId="0" fontId="0" fillId="2" borderId="16" xfId="0" applyFont="1" applyFill="1" applyBorder="1" applyAlignment="1">
      <alignment vertical="center" wrapText="1"/>
    </xf>
    <xf numFmtId="0" fontId="0" fillId="0" borderId="14" xfId="0" applyFont="1" applyBorder="1" applyAlignment="1">
      <alignment horizontal="right" vertical="center" wrapText="1"/>
    </xf>
    <xf numFmtId="0" fontId="0" fillId="0" borderId="11" xfId="0" applyFont="1" applyBorder="1" applyAlignment="1">
      <alignment horizontal="right" vertical="center" wrapText="1"/>
    </xf>
    <xf numFmtId="0" fontId="0" fillId="0" borderId="15" xfId="0" applyFont="1" applyBorder="1" applyAlignment="1">
      <alignment horizontal="right" vertical="center" wrapText="1"/>
    </xf>
    <xf numFmtId="178" fontId="0" fillId="0" borderId="16" xfId="0" applyNumberFormat="1" applyFont="1" applyFill="1" applyBorder="1" applyAlignment="1">
      <alignment vertical="center" wrapText="1"/>
    </xf>
    <xf numFmtId="178" fontId="0" fillId="0" borderId="16" xfId="0" applyNumberFormat="1" applyFont="1" applyFill="1" applyBorder="1" applyAlignment="1">
      <alignment vertical="center"/>
    </xf>
    <xf numFmtId="0" fontId="0" fillId="0" borderId="14" xfId="0" applyFont="1" applyBorder="1" applyAlignment="1">
      <alignment horizontal="right" vertical="center"/>
    </xf>
    <xf numFmtId="0" fontId="0" fillId="0" borderId="11" xfId="0" applyFont="1" applyBorder="1" applyAlignment="1">
      <alignment horizontal="right" vertical="center"/>
    </xf>
    <xf numFmtId="0" fontId="0" fillId="0" borderId="15" xfId="0" applyFont="1" applyBorder="1" applyAlignment="1">
      <alignment horizontal="right" vertical="center"/>
    </xf>
    <xf numFmtId="0" fontId="0" fillId="0" borderId="14" xfId="0" applyBorder="1" applyAlignment="1">
      <alignment horizontal="right" vertical="center"/>
    </xf>
    <xf numFmtId="0" fontId="3" fillId="0" borderId="16" xfId="0" applyFont="1" applyBorder="1" applyAlignment="1">
      <alignment vertical="center" wrapText="1"/>
    </xf>
    <xf numFmtId="0" fontId="23" fillId="0" borderId="16" xfId="0" applyFont="1" applyBorder="1" applyAlignment="1">
      <alignment vertical="center" wrapText="1"/>
    </xf>
    <xf numFmtId="0" fontId="0" fillId="0" borderId="14" xfId="0" applyFont="1" applyBorder="1" applyAlignment="1">
      <alignment vertical="center" wrapText="1" shrinkToFit="1"/>
    </xf>
    <xf numFmtId="0" fontId="0" fillId="0" borderId="11" xfId="0" applyFont="1" applyBorder="1" applyAlignment="1">
      <alignment vertical="center" wrapText="1" shrinkToFit="1"/>
    </xf>
    <xf numFmtId="0" fontId="0" fillId="0" borderId="15" xfId="0" applyFont="1" applyBorder="1" applyAlignment="1">
      <alignment vertical="center" wrapText="1" shrinkToFit="1"/>
    </xf>
    <xf numFmtId="0" fontId="23" fillId="0" borderId="16" xfId="0" applyFont="1" applyFill="1" applyBorder="1" applyAlignment="1">
      <alignment vertical="center" wrapText="1"/>
    </xf>
    <xf numFmtId="9" fontId="0" fillId="0" borderId="16" xfId="0" applyNumberFormat="1" applyFont="1" applyBorder="1" applyAlignment="1">
      <alignment vertical="center"/>
    </xf>
    <xf numFmtId="182" fontId="0" fillId="0" borderId="14" xfId="0" applyNumberFormat="1" applyFont="1" applyBorder="1" applyAlignment="1">
      <alignment horizontal="center" vertical="center"/>
    </xf>
    <xf numFmtId="182" fontId="0" fillId="0" borderId="11" xfId="0" applyNumberFormat="1" applyFont="1" applyBorder="1" applyAlignment="1">
      <alignment horizontal="center" vertical="center"/>
    </xf>
    <xf numFmtId="182" fontId="0" fillId="0" borderId="15" xfId="0" applyNumberFormat="1" applyFont="1" applyBorder="1" applyAlignment="1">
      <alignment horizontal="center" vertical="center"/>
    </xf>
    <xf numFmtId="0" fontId="23" fillId="0" borderId="16" xfId="0" applyFont="1" applyBorder="1" applyAlignment="1">
      <alignment vertical="center"/>
    </xf>
    <xf numFmtId="0" fontId="23" fillId="0" borderId="35"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37" xfId="0" applyFont="1" applyBorder="1" applyAlignment="1">
      <alignment horizontal="center" vertical="center" wrapText="1"/>
    </xf>
    <xf numFmtId="0" fontId="3" fillId="0" borderId="38" xfId="0" applyFont="1" applyBorder="1" applyAlignment="1">
      <alignment horizontal="left" vertical="center" wrapTex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0" fillId="0" borderId="61"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52" xfId="0" applyBorder="1" applyAlignment="1">
      <alignment horizontal="left" vertical="center"/>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26" fillId="0" borderId="61" xfId="0" applyFont="1" applyFill="1" applyBorder="1" applyAlignment="1">
      <alignment vertical="center" textRotation="255"/>
    </xf>
    <xf numFmtId="0" fontId="25" fillId="0" borderId="18" xfId="0" applyFont="1" applyFill="1" applyBorder="1" applyAlignment="1">
      <alignment vertical="center" textRotation="255"/>
    </xf>
    <xf numFmtId="0" fontId="25" fillId="0" borderId="62" xfId="0" applyFont="1" applyFill="1" applyBorder="1" applyAlignment="1">
      <alignment vertical="center" textRotation="255"/>
    </xf>
    <xf numFmtId="0" fontId="25" fillId="0" borderId="110" xfId="0" applyFont="1" applyFill="1" applyBorder="1" applyAlignment="1">
      <alignment vertical="center" wrapText="1" readingOrder="1"/>
    </xf>
    <xf numFmtId="0" fontId="25" fillId="0" borderId="18" xfId="0" applyFont="1" applyFill="1" applyBorder="1" applyAlignment="1">
      <alignment vertical="center" readingOrder="1"/>
    </xf>
    <xf numFmtId="0" fontId="25" fillId="0" borderId="24" xfId="0" applyFont="1" applyFill="1" applyBorder="1" applyAlignment="1">
      <alignment vertical="center" readingOrder="1"/>
    </xf>
    <xf numFmtId="0" fontId="21" fillId="0" borderId="25" xfId="0" applyFont="1" applyFill="1" applyBorder="1" applyAlignment="1">
      <alignment horizontal="center" vertical="center"/>
    </xf>
    <xf numFmtId="0" fontId="21" fillId="0" borderId="26" xfId="0" applyFont="1" applyBorder="1" applyAlignment="1">
      <alignment horizontal="center" vertical="center"/>
    </xf>
    <xf numFmtId="0" fontId="21" fillId="0" borderId="27" xfId="0" applyFont="1" applyBorder="1" applyAlignment="1">
      <alignment horizontal="center" vertical="center"/>
    </xf>
    <xf numFmtId="0" fontId="25" fillId="0" borderId="16" xfId="0" applyFont="1" applyFill="1" applyBorder="1" applyAlignment="1">
      <alignment horizontal="center" vertical="top"/>
    </xf>
    <xf numFmtId="0" fontId="12" fillId="0" borderId="43" xfId="0" applyFont="1" applyFill="1" applyBorder="1" applyAlignment="1">
      <alignment horizontal="left" vertical="center"/>
    </xf>
    <xf numFmtId="0" fontId="0" fillId="0" borderId="43" xfId="0" applyFont="1" applyBorder="1" applyAlignment="1">
      <alignment horizontal="left" vertical="center"/>
    </xf>
    <xf numFmtId="0" fontId="0" fillId="0" borderId="79" xfId="0" applyFill="1" applyBorder="1" applyAlignment="1">
      <alignment horizontal="left" vertical="top" wrapText="1"/>
    </xf>
    <xf numFmtId="0" fontId="0" fillId="0" borderId="31" xfId="0" applyFont="1" applyFill="1" applyBorder="1" applyAlignment="1">
      <alignment horizontal="left" vertical="top" wrapText="1"/>
    </xf>
    <xf numFmtId="0" fontId="0" fillId="0" borderId="32" xfId="0" applyFont="1" applyFill="1" applyBorder="1" applyAlignment="1">
      <alignment horizontal="left" vertical="top" wrapText="1"/>
    </xf>
    <xf numFmtId="0" fontId="25" fillId="0" borderId="80" xfId="0" applyFont="1" applyFill="1" applyBorder="1" applyAlignment="1">
      <alignment horizontal="center" vertical="top"/>
    </xf>
    <xf numFmtId="0" fontId="25" fillId="0" borderId="85" xfId="0" applyFont="1" applyFill="1" applyBorder="1" applyAlignment="1">
      <alignment horizontal="center" vertical="top"/>
    </xf>
    <xf numFmtId="0" fontId="22" fillId="0" borderId="76" xfId="0" applyFont="1" applyFill="1" applyBorder="1" applyAlignment="1">
      <alignment horizontal="center" vertical="top"/>
    </xf>
    <xf numFmtId="0" fontId="22" fillId="0" borderId="43" xfId="0" applyFont="1" applyFill="1" applyBorder="1" applyAlignment="1">
      <alignment horizontal="center" vertical="top"/>
    </xf>
    <xf numFmtId="0" fontId="22" fillId="0" borderId="48" xfId="0" applyFont="1" applyFill="1" applyBorder="1" applyAlignment="1">
      <alignment horizontal="center" vertical="top"/>
    </xf>
    <xf numFmtId="0" fontId="1" fillId="0" borderId="86" xfId="0" applyFont="1" applyFill="1" applyBorder="1" applyAlignment="1">
      <alignment horizontal="center" vertical="center"/>
    </xf>
    <xf numFmtId="0" fontId="0" fillId="0" borderId="78"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40"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6" xfId="0" applyFont="1" applyFill="1" applyBorder="1" applyAlignment="1">
      <alignment horizontal="center" vertical="center"/>
    </xf>
    <xf numFmtId="0" fontId="11" fillId="0" borderId="94" xfId="6" applyFont="1" applyFill="1" applyBorder="1" applyAlignment="1" applyProtection="1">
      <alignment horizontal="center" vertical="center" wrapText="1"/>
    </xf>
    <xf numFmtId="0" fontId="11" fillId="0" borderId="16" xfId="6" applyFont="1" applyFill="1" applyBorder="1" applyAlignment="1" applyProtection="1">
      <alignment horizontal="center" vertical="center" wrapText="1"/>
    </xf>
    <xf numFmtId="182" fontId="0" fillId="0" borderId="16" xfId="0" applyNumberFormat="1" applyFont="1" applyFill="1" applyBorder="1" applyAlignment="1">
      <alignment horizontal="center" vertical="center"/>
    </xf>
    <xf numFmtId="0" fontId="25" fillId="0" borderId="82" xfId="0" applyFont="1" applyFill="1" applyBorder="1" applyAlignment="1">
      <alignment horizontal="center" vertical="center"/>
    </xf>
    <xf numFmtId="0" fontId="25" fillId="0" borderId="97" xfId="0" applyFont="1" applyFill="1" applyBorder="1" applyAlignment="1">
      <alignment horizontal="center" vertical="center"/>
    </xf>
    <xf numFmtId="0" fontId="25" fillId="0" borderId="98" xfId="0" applyFont="1" applyFill="1" applyBorder="1" applyAlignment="1">
      <alignment horizontal="center" vertical="center"/>
    </xf>
    <xf numFmtId="0" fontId="25" fillId="0" borderId="99" xfId="0" applyFont="1" applyFill="1" applyBorder="1" applyAlignment="1">
      <alignment horizontal="center" vertical="center"/>
    </xf>
    <xf numFmtId="0" fontId="25" fillId="0" borderId="85" xfId="0" applyFont="1" applyFill="1" applyBorder="1" applyAlignment="1">
      <alignment horizontal="center" vertical="center"/>
    </xf>
    <xf numFmtId="0" fontId="25" fillId="0" borderId="101" xfId="0" applyFont="1" applyFill="1" applyBorder="1" applyAlignment="1">
      <alignment horizontal="center" vertical="center"/>
    </xf>
    <xf numFmtId="0" fontId="24" fillId="0" borderId="11" xfId="5" applyFont="1" applyFill="1" applyBorder="1" applyAlignment="1" applyProtection="1">
      <alignment horizontal="center" vertical="center" wrapText="1"/>
    </xf>
    <xf numFmtId="0" fontId="25" fillId="0" borderId="11" xfId="0" applyFont="1" applyFill="1" applyBorder="1" applyAlignment="1">
      <alignment horizontal="center" vertical="center"/>
    </xf>
    <xf numFmtId="0" fontId="25" fillId="0" borderId="41" xfId="0" applyFont="1" applyFill="1" applyBorder="1" applyAlignment="1">
      <alignment horizontal="center" vertical="center"/>
    </xf>
    <xf numFmtId="0" fontId="8" fillId="0" borderId="107" xfId="4" applyFont="1" applyFill="1" applyBorder="1" applyAlignment="1" applyProtection="1">
      <alignment horizontal="left" vertical="center" wrapText="1" shrinkToFit="1"/>
    </xf>
    <xf numFmtId="0" fontId="0" fillId="0" borderId="50" xfId="0" applyFill="1" applyBorder="1" applyAlignment="1">
      <alignment horizontal="left" vertical="center"/>
    </xf>
    <xf numFmtId="0" fontId="0" fillId="0" borderId="109" xfId="0" applyFill="1" applyBorder="1" applyAlignment="1">
      <alignment horizontal="left" vertical="center"/>
    </xf>
  </cellXfs>
  <cellStyles count="7">
    <cellStyle name="パーセント" xfId="1" builtinId="5"/>
    <cellStyle name="桁区切り" xfId="2" builtinId="6"/>
    <cellStyle name="桁区切り 2" xfId="3"/>
    <cellStyle name="標準" xfId="0" builtinId="0"/>
    <cellStyle name="標準_01【みんまち】（地区まちづくり推進事業）" xfId="4"/>
    <cellStyle name="標準_01【みんまち】（地区まちづくり推進事業） 2" xfId="5"/>
    <cellStyle name="標準_Sheet1" xfId="6"/>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14</xdr:col>
      <xdr:colOff>89647</xdr:colOff>
      <xdr:row>72</xdr:row>
      <xdr:rowOff>571500</xdr:rowOff>
    </xdr:from>
    <xdr:to>
      <xdr:col>34</xdr:col>
      <xdr:colOff>32551</xdr:colOff>
      <xdr:row>72</xdr:row>
      <xdr:rowOff>1533525</xdr:rowOff>
    </xdr:to>
    <xdr:sp macro="" textlink="">
      <xdr:nvSpPr>
        <xdr:cNvPr id="2" name="正方形/長方形 1"/>
        <xdr:cNvSpPr/>
      </xdr:nvSpPr>
      <xdr:spPr>
        <a:xfrm>
          <a:off x="2547097" y="29194125"/>
          <a:ext cx="3486204" cy="96202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b="1"/>
            <a:t>国土交通省</a:t>
          </a:r>
          <a:endParaRPr kumimoji="1" lang="en-US" altLang="ja-JP" sz="1400" b="1"/>
        </a:p>
        <a:p>
          <a:pPr algn="ctr"/>
          <a:r>
            <a:rPr kumimoji="1" lang="en-US" altLang="ja-JP" sz="1400" b="1"/>
            <a:t>14</a:t>
          </a:r>
          <a:r>
            <a:rPr kumimoji="1" lang="ja-JP" altLang="en-US" sz="1400" b="1"/>
            <a:t>百万円</a:t>
          </a:r>
        </a:p>
      </xdr:txBody>
    </xdr:sp>
    <xdr:clientData/>
  </xdr:twoCellAnchor>
  <xdr:twoCellAnchor>
    <xdr:from>
      <xdr:col>35</xdr:col>
      <xdr:colOff>257735</xdr:colOff>
      <xdr:row>72</xdr:row>
      <xdr:rowOff>573180</xdr:rowOff>
    </xdr:from>
    <xdr:to>
      <xdr:col>42</xdr:col>
      <xdr:colOff>64701</xdr:colOff>
      <xdr:row>72</xdr:row>
      <xdr:rowOff>1532085</xdr:rowOff>
    </xdr:to>
    <xdr:sp macro="" textlink="">
      <xdr:nvSpPr>
        <xdr:cNvPr id="3" name="正方形/長方形 2"/>
        <xdr:cNvSpPr/>
      </xdr:nvSpPr>
      <xdr:spPr>
        <a:xfrm>
          <a:off x="6458510" y="29195805"/>
          <a:ext cx="1273816" cy="95890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b="1"/>
            <a:t>職員旅費</a:t>
          </a:r>
          <a:endParaRPr kumimoji="1" lang="en-US" altLang="ja-JP" sz="1400" b="1"/>
        </a:p>
        <a:p>
          <a:pPr algn="ctr"/>
          <a:r>
            <a:rPr kumimoji="1" lang="ja-JP" altLang="en-US" sz="1400" b="1"/>
            <a:t>０．０７百万円</a:t>
          </a:r>
          <a:endParaRPr kumimoji="1" lang="en-US" altLang="ja-JP" sz="1400" b="1"/>
        </a:p>
      </xdr:txBody>
    </xdr:sp>
    <xdr:clientData/>
  </xdr:twoCellAnchor>
  <xdr:twoCellAnchor>
    <xdr:from>
      <xdr:col>14</xdr:col>
      <xdr:colOff>89647</xdr:colOff>
      <xdr:row>72</xdr:row>
      <xdr:rowOff>1669676</xdr:rowOff>
    </xdr:from>
    <xdr:to>
      <xdr:col>33</xdr:col>
      <xdr:colOff>165714</xdr:colOff>
      <xdr:row>72</xdr:row>
      <xdr:rowOff>2507249</xdr:rowOff>
    </xdr:to>
    <xdr:sp macro="" textlink="">
      <xdr:nvSpPr>
        <xdr:cNvPr id="4" name="大かっこ 3"/>
        <xdr:cNvSpPr/>
      </xdr:nvSpPr>
      <xdr:spPr>
        <a:xfrm>
          <a:off x="2547097" y="30292301"/>
          <a:ext cx="3447917" cy="837573"/>
        </a:xfrm>
        <a:prstGeom prst="bracketPair">
          <a:avLst>
            <a:gd name="adj" fmla="val 21958"/>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15</xdr:col>
      <xdr:colOff>22411</xdr:colOff>
      <xdr:row>72</xdr:row>
      <xdr:rowOff>1611966</xdr:rowOff>
    </xdr:from>
    <xdr:ext cx="3171826" cy="1002807"/>
    <xdr:sp macro="" textlink="">
      <xdr:nvSpPr>
        <xdr:cNvPr id="5" name="テキスト ボックス 4"/>
        <xdr:cNvSpPr txBox="1"/>
      </xdr:nvSpPr>
      <xdr:spPr>
        <a:xfrm>
          <a:off x="2651311" y="30234591"/>
          <a:ext cx="3171826" cy="10028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400"/>
            <a:t>油圧ショベルにおいて、小型機種及びアタッチメント装着機種の、燃費基準設定及び燃料消費量評価方法の検討</a:t>
          </a:r>
        </a:p>
      </xdr:txBody>
    </xdr:sp>
    <xdr:clientData/>
  </xdr:oneCellAnchor>
  <xdr:twoCellAnchor>
    <xdr:from>
      <xdr:col>24</xdr:col>
      <xdr:colOff>56028</xdr:colOff>
      <xdr:row>72</xdr:row>
      <xdr:rowOff>2599765</xdr:rowOff>
    </xdr:from>
    <xdr:to>
      <xdr:col>24</xdr:col>
      <xdr:colOff>56028</xdr:colOff>
      <xdr:row>72</xdr:row>
      <xdr:rowOff>3705642</xdr:rowOff>
    </xdr:to>
    <xdr:cxnSp macro="">
      <xdr:nvCxnSpPr>
        <xdr:cNvPr id="6" name="直線矢印コネクタ 5"/>
        <xdr:cNvCxnSpPr/>
      </xdr:nvCxnSpPr>
      <xdr:spPr>
        <a:xfrm>
          <a:off x="4227978" y="31222390"/>
          <a:ext cx="0" cy="110587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oneCellAnchor>
    <xdr:from>
      <xdr:col>16</xdr:col>
      <xdr:colOff>0</xdr:colOff>
      <xdr:row>72</xdr:row>
      <xdr:rowOff>3675529</xdr:rowOff>
    </xdr:from>
    <xdr:ext cx="1194529" cy="285226"/>
    <xdr:sp macro="" textlink="">
      <xdr:nvSpPr>
        <xdr:cNvPr id="7" name="テキスト ボックス 6"/>
        <xdr:cNvSpPr txBox="1"/>
      </xdr:nvSpPr>
      <xdr:spPr>
        <a:xfrm>
          <a:off x="2800350" y="32298154"/>
          <a:ext cx="1194529" cy="285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企画競争入札</a:t>
          </a:r>
          <a:r>
            <a:rPr kumimoji="1" lang="en-US" altLang="ja-JP" sz="1100"/>
            <a:t>】</a:t>
          </a:r>
          <a:endParaRPr kumimoji="1" lang="ja-JP" altLang="en-US" sz="1100"/>
        </a:p>
      </xdr:txBody>
    </xdr:sp>
    <xdr:clientData/>
  </xdr:oneCellAnchor>
  <xdr:twoCellAnchor>
    <xdr:from>
      <xdr:col>14</xdr:col>
      <xdr:colOff>112058</xdr:colOff>
      <xdr:row>72</xdr:row>
      <xdr:rowOff>4022911</xdr:rowOff>
    </xdr:from>
    <xdr:to>
      <xdr:col>34</xdr:col>
      <xdr:colOff>64487</xdr:colOff>
      <xdr:row>73</xdr:row>
      <xdr:rowOff>39541</xdr:rowOff>
    </xdr:to>
    <xdr:sp macro="" textlink="">
      <xdr:nvSpPr>
        <xdr:cNvPr id="8" name="正方形/長方形 7"/>
        <xdr:cNvSpPr/>
      </xdr:nvSpPr>
      <xdr:spPr>
        <a:xfrm>
          <a:off x="2569508" y="32645536"/>
          <a:ext cx="3495729" cy="91248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b="1"/>
            <a:t>A.</a:t>
          </a:r>
          <a:r>
            <a:rPr kumimoji="1" lang="ja-JP" altLang="en-US" sz="1400" b="1"/>
            <a:t>（社）日本建設機械化協会</a:t>
          </a:r>
          <a:endParaRPr kumimoji="1" lang="en-US" altLang="ja-JP" sz="1400" b="1"/>
        </a:p>
        <a:p>
          <a:pPr algn="ctr"/>
          <a:r>
            <a:rPr kumimoji="1" lang="en-US" altLang="ja-JP" sz="1400" b="1"/>
            <a:t>14</a:t>
          </a:r>
          <a:r>
            <a:rPr kumimoji="1" lang="ja-JP" altLang="en-US" sz="1400" b="1"/>
            <a:t>百万円</a:t>
          </a:r>
        </a:p>
      </xdr:txBody>
    </xdr:sp>
    <xdr:clientData/>
  </xdr:twoCellAnchor>
  <xdr:oneCellAnchor>
    <xdr:from>
      <xdr:col>15</xdr:col>
      <xdr:colOff>22411</xdr:colOff>
      <xdr:row>73</xdr:row>
      <xdr:rowOff>224118</xdr:rowOff>
    </xdr:from>
    <xdr:ext cx="3200400" cy="879543"/>
    <xdr:sp macro="" textlink="">
      <xdr:nvSpPr>
        <xdr:cNvPr id="9" name="テキスト ボックス 8"/>
        <xdr:cNvSpPr txBox="1"/>
      </xdr:nvSpPr>
      <xdr:spPr>
        <a:xfrm>
          <a:off x="2651311" y="33742593"/>
          <a:ext cx="3200400" cy="8795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400"/>
            <a:t>油圧ショベルについて、小型機種及びアタッチメント装着機種の燃費試験及び燃料消費量算出方法の検討</a:t>
          </a:r>
        </a:p>
      </xdr:txBody>
    </xdr:sp>
    <xdr:clientData/>
  </xdr:oneCellAnchor>
  <xdr:twoCellAnchor>
    <xdr:from>
      <xdr:col>14</xdr:col>
      <xdr:colOff>145676</xdr:colOff>
      <xdr:row>73</xdr:row>
      <xdr:rowOff>168088</xdr:rowOff>
    </xdr:from>
    <xdr:to>
      <xdr:col>34</xdr:col>
      <xdr:colOff>71985</xdr:colOff>
      <xdr:row>73</xdr:row>
      <xdr:rowOff>1060799</xdr:rowOff>
    </xdr:to>
    <xdr:sp macro="" textlink="">
      <xdr:nvSpPr>
        <xdr:cNvPr id="10" name="大かっこ 9"/>
        <xdr:cNvSpPr/>
      </xdr:nvSpPr>
      <xdr:spPr>
        <a:xfrm>
          <a:off x="2603126" y="33686563"/>
          <a:ext cx="3469609" cy="89271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161925</xdr:colOff>
      <xdr:row>72</xdr:row>
      <xdr:rowOff>552450</xdr:rowOff>
    </xdr:from>
    <xdr:to>
      <xdr:col>18</xdr:col>
      <xdr:colOff>104775</xdr:colOff>
      <xdr:row>72</xdr:row>
      <xdr:rowOff>1162050</xdr:rowOff>
    </xdr:to>
    <xdr:sp macro="" textlink="">
      <xdr:nvSpPr>
        <xdr:cNvPr id="2" name="正方形/長方形 1"/>
        <xdr:cNvSpPr/>
      </xdr:nvSpPr>
      <xdr:spPr>
        <a:xfrm>
          <a:off x="1590675" y="30003750"/>
          <a:ext cx="1657350" cy="6096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国土交通省</a:t>
          </a:r>
          <a:r>
            <a:rPr kumimoji="1" lang="en-US" altLang="ja-JP" sz="1100"/>
            <a:t/>
          </a:r>
          <a:br>
            <a:rPr kumimoji="1" lang="en-US" altLang="ja-JP" sz="1100"/>
          </a:br>
          <a:r>
            <a:rPr kumimoji="1" lang="ja-JP" altLang="en-US" sz="1100"/>
            <a:t>６８百万円</a:t>
          </a:r>
        </a:p>
      </xdr:txBody>
    </xdr:sp>
    <xdr:clientData/>
  </xdr:twoCellAnchor>
  <xdr:twoCellAnchor>
    <xdr:from>
      <xdr:col>21</xdr:col>
      <xdr:colOff>9524</xdr:colOff>
      <xdr:row>72</xdr:row>
      <xdr:rowOff>552450</xdr:rowOff>
    </xdr:from>
    <xdr:to>
      <xdr:col>35</xdr:col>
      <xdr:colOff>123824</xdr:colOff>
      <xdr:row>72</xdr:row>
      <xdr:rowOff>1162050</xdr:rowOff>
    </xdr:to>
    <xdr:sp macro="" textlink="">
      <xdr:nvSpPr>
        <xdr:cNvPr id="3" name="正方形/長方形 2"/>
        <xdr:cNvSpPr/>
      </xdr:nvSpPr>
      <xdr:spPr>
        <a:xfrm>
          <a:off x="3667124" y="30003750"/>
          <a:ext cx="2657475" cy="6096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職員旅費、諸謝金、委員等旅費</a:t>
          </a:r>
          <a:r>
            <a:rPr kumimoji="1" lang="en-US" altLang="ja-JP" sz="1100"/>
            <a:t/>
          </a:r>
          <a:br>
            <a:rPr kumimoji="1" lang="en-US" altLang="ja-JP" sz="1100"/>
          </a:br>
          <a:r>
            <a:rPr kumimoji="1" lang="ja-JP" altLang="en-US" sz="1100"/>
            <a:t>１百万円</a:t>
          </a:r>
        </a:p>
      </xdr:txBody>
    </xdr:sp>
    <xdr:clientData/>
  </xdr:twoCellAnchor>
  <xdr:twoCellAnchor>
    <xdr:from>
      <xdr:col>21</xdr:col>
      <xdr:colOff>9524</xdr:colOff>
      <xdr:row>72</xdr:row>
      <xdr:rowOff>2009775</xdr:rowOff>
    </xdr:from>
    <xdr:to>
      <xdr:col>35</xdr:col>
      <xdr:colOff>123824</xdr:colOff>
      <xdr:row>72</xdr:row>
      <xdr:rowOff>2619375</xdr:rowOff>
    </xdr:to>
    <xdr:sp macro="" textlink="">
      <xdr:nvSpPr>
        <xdr:cNvPr id="4" name="正方形/長方形 3"/>
        <xdr:cNvSpPr/>
      </xdr:nvSpPr>
      <xdr:spPr>
        <a:xfrm>
          <a:off x="3667124" y="31461075"/>
          <a:ext cx="2657475" cy="6096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A</a:t>
          </a:r>
          <a:r>
            <a:rPr kumimoji="1" lang="ja-JP" altLang="en-US" sz="1100"/>
            <a:t>．協議会等（４者）</a:t>
          </a:r>
          <a:r>
            <a:rPr kumimoji="1" lang="en-US" altLang="ja-JP" sz="1100"/>
            <a:t/>
          </a:r>
          <a:br>
            <a:rPr kumimoji="1" lang="en-US" altLang="ja-JP" sz="1100"/>
          </a:br>
          <a:r>
            <a:rPr kumimoji="1" lang="ja-JP" altLang="en-US" sz="1100"/>
            <a:t>３６百万円</a:t>
          </a:r>
        </a:p>
      </xdr:txBody>
    </xdr:sp>
    <xdr:clientData/>
  </xdr:twoCellAnchor>
  <xdr:twoCellAnchor>
    <xdr:from>
      <xdr:col>21</xdr:col>
      <xdr:colOff>9524</xdr:colOff>
      <xdr:row>72</xdr:row>
      <xdr:rowOff>4343400</xdr:rowOff>
    </xdr:from>
    <xdr:to>
      <xdr:col>35</xdr:col>
      <xdr:colOff>123824</xdr:colOff>
      <xdr:row>73</xdr:row>
      <xdr:rowOff>47608</xdr:rowOff>
    </xdr:to>
    <xdr:sp macro="" textlink="">
      <xdr:nvSpPr>
        <xdr:cNvPr id="5" name="正方形/長方形 4"/>
        <xdr:cNvSpPr/>
      </xdr:nvSpPr>
      <xdr:spPr>
        <a:xfrm>
          <a:off x="3667124" y="33794700"/>
          <a:ext cx="2657475" cy="60005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C</a:t>
          </a:r>
          <a:r>
            <a:rPr kumimoji="1" lang="ja-JP" altLang="en-US" sz="1100"/>
            <a:t>．民間企業（３社）</a:t>
          </a:r>
          <a:r>
            <a:rPr kumimoji="1" lang="en-US" altLang="ja-JP" sz="1100"/>
            <a:t/>
          </a:r>
          <a:br>
            <a:rPr kumimoji="1" lang="en-US" altLang="ja-JP" sz="1100"/>
          </a:br>
          <a:r>
            <a:rPr kumimoji="1" lang="ja-JP" altLang="en-US" sz="1100"/>
            <a:t>２４百万円</a:t>
          </a:r>
        </a:p>
      </xdr:txBody>
    </xdr:sp>
    <xdr:clientData/>
  </xdr:twoCellAnchor>
  <xdr:twoCellAnchor>
    <xdr:from>
      <xdr:col>20</xdr:col>
      <xdr:colOff>152400</xdr:colOff>
      <xdr:row>72</xdr:row>
      <xdr:rowOff>1762125</xdr:rowOff>
    </xdr:from>
    <xdr:to>
      <xdr:col>28</xdr:col>
      <xdr:colOff>28575</xdr:colOff>
      <xdr:row>72</xdr:row>
      <xdr:rowOff>1990725</xdr:rowOff>
    </xdr:to>
    <xdr:sp macro="" textlink="">
      <xdr:nvSpPr>
        <xdr:cNvPr id="6" name="テキスト ボックス 5"/>
        <xdr:cNvSpPr txBox="1"/>
      </xdr:nvSpPr>
      <xdr:spPr>
        <a:xfrm>
          <a:off x="3638550" y="31213425"/>
          <a:ext cx="1362075"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公募・委託契約</a:t>
          </a:r>
          <a:r>
            <a:rPr kumimoji="1" lang="en-US" altLang="ja-JP" sz="1100"/>
            <a:t>】</a:t>
          </a:r>
          <a:endParaRPr kumimoji="1" lang="ja-JP" altLang="en-US" sz="1100"/>
        </a:p>
      </xdr:txBody>
    </xdr:sp>
    <xdr:clientData/>
  </xdr:twoCellAnchor>
  <xdr:twoCellAnchor>
    <xdr:from>
      <xdr:col>20</xdr:col>
      <xdr:colOff>152400</xdr:colOff>
      <xdr:row>72</xdr:row>
      <xdr:rowOff>4076700</xdr:rowOff>
    </xdr:from>
    <xdr:to>
      <xdr:col>28</xdr:col>
      <xdr:colOff>28575</xdr:colOff>
      <xdr:row>72</xdr:row>
      <xdr:rowOff>4305300</xdr:rowOff>
    </xdr:to>
    <xdr:sp macro="" textlink="">
      <xdr:nvSpPr>
        <xdr:cNvPr id="7" name="テキスト ボックス 6"/>
        <xdr:cNvSpPr txBox="1"/>
      </xdr:nvSpPr>
      <xdr:spPr>
        <a:xfrm>
          <a:off x="3638550" y="33528000"/>
          <a:ext cx="1362075"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公募・企画競争</a:t>
          </a:r>
          <a:r>
            <a:rPr kumimoji="1" lang="en-US" altLang="ja-JP" sz="1100"/>
            <a:t>】</a:t>
          </a:r>
          <a:endParaRPr kumimoji="1" lang="ja-JP" altLang="en-US" sz="1100"/>
        </a:p>
      </xdr:txBody>
    </xdr:sp>
    <xdr:clientData/>
  </xdr:twoCellAnchor>
  <xdr:twoCellAnchor>
    <xdr:from>
      <xdr:col>21</xdr:col>
      <xdr:colOff>9524</xdr:colOff>
      <xdr:row>73</xdr:row>
      <xdr:rowOff>1652150</xdr:rowOff>
    </xdr:from>
    <xdr:to>
      <xdr:col>35</xdr:col>
      <xdr:colOff>123824</xdr:colOff>
      <xdr:row>73</xdr:row>
      <xdr:rowOff>2252225</xdr:rowOff>
    </xdr:to>
    <xdr:sp macro="" textlink="">
      <xdr:nvSpPr>
        <xdr:cNvPr id="8" name="正方形/長方形 7"/>
        <xdr:cNvSpPr/>
      </xdr:nvSpPr>
      <xdr:spPr>
        <a:xfrm>
          <a:off x="3667124" y="35999300"/>
          <a:ext cx="2657475" cy="6000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D</a:t>
          </a:r>
          <a:r>
            <a:rPr kumimoji="1" lang="ja-JP" altLang="en-US" sz="1100"/>
            <a:t>．民間企業（１社）</a:t>
          </a:r>
          <a:r>
            <a:rPr kumimoji="1" lang="en-US" altLang="ja-JP" sz="1100"/>
            <a:t/>
          </a:r>
          <a:br>
            <a:rPr kumimoji="1" lang="en-US" altLang="ja-JP" sz="1100"/>
          </a:br>
          <a:r>
            <a:rPr kumimoji="1" lang="ja-JP" altLang="en-US" sz="1100"/>
            <a:t>１百万円</a:t>
          </a:r>
        </a:p>
      </xdr:txBody>
    </xdr:sp>
    <xdr:clientData/>
  </xdr:twoCellAnchor>
  <xdr:twoCellAnchor>
    <xdr:from>
      <xdr:col>20</xdr:col>
      <xdr:colOff>152400</xdr:colOff>
      <xdr:row>73</xdr:row>
      <xdr:rowOff>1385450</xdr:rowOff>
    </xdr:from>
    <xdr:to>
      <xdr:col>28</xdr:col>
      <xdr:colOff>28575</xdr:colOff>
      <xdr:row>73</xdr:row>
      <xdr:rowOff>1614050</xdr:rowOff>
    </xdr:to>
    <xdr:sp macro="" textlink="">
      <xdr:nvSpPr>
        <xdr:cNvPr id="9" name="テキスト ボックス 8"/>
        <xdr:cNvSpPr txBox="1"/>
      </xdr:nvSpPr>
      <xdr:spPr>
        <a:xfrm>
          <a:off x="3638550" y="35732600"/>
          <a:ext cx="1362075"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少額随意契約</a:t>
          </a:r>
          <a:r>
            <a:rPr kumimoji="1" lang="en-US" altLang="ja-JP" sz="1100"/>
            <a:t>】</a:t>
          </a:r>
          <a:endParaRPr kumimoji="1" lang="ja-JP" altLang="en-US" sz="1100"/>
        </a:p>
      </xdr:txBody>
    </xdr:sp>
    <xdr:clientData/>
  </xdr:twoCellAnchor>
  <xdr:twoCellAnchor>
    <xdr:from>
      <xdr:col>36</xdr:col>
      <xdr:colOff>200024</xdr:colOff>
      <xdr:row>72</xdr:row>
      <xdr:rowOff>2009775</xdr:rowOff>
    </xdr:from>
    <xdr:to>
      <xdr:col>50</xdr:col>
      <xdr:colOff>45383</xdr:colOff>
      <xdr:row>72</xdr:row>
      <xdr:rowOff>2619375</xdr:rowOff>
    </xdr:to>
    <xdr:sp macro="" textlink="">
      <xdr:nvSpPr>
        <xdr:cNvPr id="10" name="正方形/長方形 9"/>
        <xdr:cNvSpPr/>
      </xdr:nvSpPr>
      <xdr:spPr>
        <a:xfrm>
          <a:off x="6667499" y="31461075"/>
          <a:ext cx="2626659" cy="6096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B</a:t>
          </a:r>
          <a:r>
            <a:rPr kumimoji="1" lang="ja-JP" altLang="en-US" sz="1100"/>
            <a:t>．民間企業（</a:t>
          </a:r>
          <a:r>
            <a:rPr kumimoji="1" lang="en-US" altLang="ja-JP" sz="1100"/>
            <a:t>1</a:t>
          </a:r>
          <a:r>
            <a:rPr kumimoji="1" lang="ja-JP" altLang="en-US" sz="1100"/>
            <a:t>社）</a:t>
          </a:r>
          <a:r>
            <a:rPr kumimoji="1" lang="en-US" altLang="ja-JP" sz="1100"/>
            <a:t/>
          </a:r>
          <a:br>
            <a:rPr kumimoji="1" lang="en-US" altLang="ja-JP" sz="1100"/>
          </a:br>
          <a:r>
            <a:rPr kumimoji="1" lang="ja-JP" altLang="en-US" sz="1100"/>
            <a:t>５百万円</a:t>
          </a:r>
        </a:p>
      </xdr:txBody>
    </xdr:sp>
    <xdr:clientData/>
  </xdr:twoCellAnchor>
  <xdr:twoCellAnchor>
    <xdr:from>
      <xdr:col>36</xdr:col>
      <xdr:colOff>174812</xdr:colOff>
      <xdr:row>72</xdr:row>
      <xdr:rowOff>1762125</xdr:rowOff>
    </xdr:from>
    <xdr:to>
      <xdr:col>43</xdr:col>
      <xdr:colOff>118222</xdr:colOff>
      <xdr:row>72</xdr:row>
      <xdr:rowOff>1990725</xdr:rowOff>
    </xdr:to>
    <xdr:sp macro="" textlink="">
      <xdr:nvSpPr>
        <xdr:cNvPr id="11" name="テキスト ボックス 10"/>
        <xdr:cNvSpPr txBox="1"/>
      </xdr:nvSpPr>
      <xdr:spPr>
        <a:xfrm>
          <a:off x="6642287" y="31213425"/>
          <a:ext cx="1343585"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7</xdr:col>
      <xdr:colOff>163286</xdr:colOff>
      <xdr:row>72</xdr:row>
      <xdr:rowOff>1197429</xdr:rowOff>
    </xdr:from>
    <xdr:to>
      <xdr:col>19</xdr:col>
      <xdr:colOff>122464</xdr:colOff>
      <xdr:row>72</xdr:row>
      <xdr:rowOff>1819319</xdr:rowOff>
    </xdr:to>
    <xdr:sp macro="" textlink="">
      <xdr:nvSpPr>
        <xdr:cNvPr id="12" name="大かっこ 11"/>
        <xdr:cNvSpPr/>
      </xdr:nvSpPr>
      <xdr:spPr>
        <a:xfrm>
          <a:off x="1420586" y="30648729"/>
          <a:ext cx="2016578" cy="6218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移動支援サービスの普及展開に係る企画・立案等</a:t>
          </a:r>
        </a:p>
      </xdr:txBody>
    </xdr:sp>
    <xdr:clientData/>
  </xdr:twoCellAnchor>
  <xdr:twoCellAnchor>
    <xdr:from>
      <xdr:col>14</xdr:col>
      <xdr:colOff>0</xdr:colOff>
      <xdr:row>72</xdr:row>
      <xdr:rowOff>1973036</xdr:rowOff>
    </xdr:from>
    <xdr:to>
      <xdr:col>14</xdr:col>
      <xdr:colOff>0</xdr:colOff>
      <xdr:row>73</xdr:row>
      <xdr:rowOff>1928140</xdr:rowOff>
    </xdr:to>
    <xdr:cxnSp macro="">
      <xdr:nvCxnSpPr>
        <xdr:cNvPr id="13" name="直線コネクタ 12"/>
        <xdr:cNvCxnSpPr/>
      </xdr:nvCxnSpPr>
      <xdr:spPr>
        <a:xfrm>
          <a:off x="2457450" y="31424336"/>
          <a:ext cx="0" cy="485095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13608</xdr:colOff>
      <xdr:row>72</xdr:row>
      <xdr:rowOff>2313214</xdr:rowOff>
    </xdr:from>
    <xdr:to>
      <xdr:col>20</xdr:col>
      <xdr:colOff>40821</xdr:colOff>
      <xdr:row>72</xdr:row>
      <xdr:rowOff>2313214</xdr:rowOff>
    </xdr:to>
    <xdr:cxnSp macro="">
      <xdr:nvCxnSpPr>
        <xdr:cNvPr id="14" name="直線矢印コネクタ 13"/>
        <xdr:cNvCxnSpPr/>
      </xdr:nvCxnSpPr>
      <xdr:spPr>
        <a:xfrm>
          <a:off x="2471058" y="31764514"/>
          <a:ext cx="105591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13608</xdr:colOff>
      <xdr:row>72</xdr:row>
      <xdr:rowOff>4608739</xdr:rowOff>
    </xdr:from>
    <xdr:to>
      <xdr:col>20</xdr:col>
      <xdr:colOff>40821</xdr:colOff>
      <xdr:row>72</xdr:row>
      <xdr:rowOff>4608739</xdr:rowOff>
    </xdr:to>
    <xdr:cxnSp macro="">
      <xdr:nvCxnSpPr>
        <xdr:cNvPr id="15" name="直線矢印コネクタ 14"/>
        <xdr:cNvCxnSpPr/>
      </xdr:nvCxnSpPr>
      <xdr:spPr>
        <a:xfrm>
          <a:off x="2471058" y="34060039"/>
          <a:ext cx="105591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13608</xdr:colOff>
      <xdr:row>73</xdr:row>
      <xdr:rowOff>1928133</xdr:rowOff>
    </xdr:from>
    <xdr:to>
      <xdr:col>20</xdr:col>
      <xdr:colOff>40821</xdr:colOff>
      <xdr:row>73</xdr:row>
      <xdr:rowOff>1928133</xdr:rowOff>
    </xdr:to>
    <xdr:cxnSp macro="">
      <xdr:nvCxnSpPr>
        <xdr:cNvPr id="16" name="直線矢印コネクタ 15"/>
        <xdr:cNvCxnSpPr/>
      </xdr:nvCxnSpPr>
      <xdr:spPr>
        <a:xfrm>
          <a:off x="2471058" y="36275283"/>
          <a:ext cx="105591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108857</xdr:colOff>
      <xdr:row>72</xdr:row>
      <xdr:rowOff>2313214</xdr:rowOff>
    </xdr:from>
    <xdr:to>
      <xdr:col>36</xdr:col>
      <xdr:colOff>200024</xdr:colOff>
      <xdr:row>72</xdr:row>
      <xdr:rowOff>2314575</xdr:rowOff>
    </xdr:to>
    <xdr:cxnSp macro="">
      <xdr:nvCxnSpPr>
        <xdr:cNvPr id="17" name="直線矢印コネクタ 16"/>
        <xdr:cNvCxnSpPr>
          <a:endCxn id="10" idx="1"/>
        </xdr:cNvCxnSpPr>
      </xdr:nvCxnSpPr>
      <xdr:spPr>
        <a:xfrm>
          <a:off x="6309632" y="31764514"/>
          <a:ext cx="357867" cy="13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54429</xdr:colOff>
      <xdr:row>72</xdr:row>
      <xdr:rowOff>2752725</xdr:rowOff>
    </xdr:from>
    <xdr:to>
      <xdr:col>35</xdr:col>
      <xdr:colOff>136071</xdr:colOff>
      <xdr:row>72</xdr:row>
      <xdr:rowOff>3365047</xdr:rowOff>
    </xdr:to>
    <xdr:sp macro="" textlink="">
      <xdr:nvSpPr>
        <xdr:cNvPr id="18" name="大かっこ 17"/>
        <xdr:cNvSpPr/>
      </xdr:nvSpPr>
      <xdr:spPr>
        <a:xfrm>
          <a:off x="3712029" y="32204025"/>
          <a:ext cx="2624817" cy="6123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ユニバーサル社会に対応した歩行者移動支援に関する現地事業</a:t>
          </a:r>
        </a:p>
      </xdr:txBody>
    </xdr:sp>
    <xdr:clientData/>
  </xdr:twoCellAnchor>
  <xdr:twoCellAnchor>
    <xdr:from>
      <xdr:col>21</xdr:col>
      <xdr:colOff>54429</xdr:colOff>
      <xdr:row>73</xdr:row>
      <xdr:rowOff>151279</xdr:rowOff>
    </xdr:from>
    <xdr:to>
      <xdr:col>35</xdr:col>
      <xdr:colOff>136071</xdr:colOff>
      <xdr:row>73</xdr:row>
      <xdr:rowOff>1019734</xdr:rowOff>
    </xdr:to>
    <xdr:sp macro="" textlink="">
      <xdr:nvSpPr>
        <xdr:cNvPr id="19" name="大かっこ 18"/>
        <xdr:cNvSpPr/>
      </xdr:nvSpPr>
      <xdr:spPr>
        <a:xfrm>
          <a:off x="3712029" y="34498429"/>
          <a:ext cx="2624817" cy="8684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サービスの向上検討</a:t>
          </a:r>
          <a:r>
            <a:rPr kumimoji="1" lang="en-US" altLang="ja-JP" sz="1100"/>
            <a:t/>
          </a:r>
          <a:br>
            <a:rPr kumimoji="1" lang="en-US" altLang="ja-JP" sz="1100"/>
          </a:br>
          <a:r>
            <a:rPr kumimoji="1" lang="ja-JP" altLang="en-US" sz="1100"/>
            <a:t>継続的な運用に向けた検討</a:t>
          </a:r>
          <a:r>
            <a:rPr kumimoji="1" lang="en-US" altLang="ja-JP" sz="1100"/>
            <a:t/>
          </a:r>
          <a:br>
            <a:rPr kumimoji="1" lang="en-US" altLang="ja-JP" sz="1100"/>
          </a:br>
          <a:r>
            <a:rPr kumimoji="1" lang="ja-JP" altLang="en-US" sz="1100"/>
            <a:t>歩行空間ネットワークデータの整備</a:t>
          </a:r>
        </a:p>
      </xdr:txBody>
    </xdr:sp>
    <xdr:clientData/>
  </xdr:twoCellAnchor>
  <xdr:twoCellAnchor>
    <xdr:from>
      <xdr:col>36</xdr:col>
      <xdr:colOff>200105</xdr:colOff>
      <xdr:row>72</xdr:row>
      <xdr:rowOff>2752725</xdr:rowOff>
    </xdr:from>
    <xdr:to>
      <xdr:col>50</xdr:col>
      <xdr:colOff>12806</xdr:colOff>
      <xdr:row>72</xdr:row>
      <xdr:rowOff>3365047</xdr:rowOff>
    </xdr:to>
    <xdr:sp macro="" textlink="">
      <xdr:nvSpPr>
        <xdr:cNvPr id="20" name="大かっこ 19"/>
        <xdr:cNvSpPr/>
      </xdr:nvSpPr>
      <xdr:spPr>
        <a:xfrm>
          <a:off x="6667580" y="32204025"/>
          <a:ext cx="2594001" cy="6123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現地事業の実施に関する補助</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26</xdr:col>
      <xdr:colOff>67235</xdr:colOff>
      <xdr:row>72</xdr:row>
      <xdr:rowOff>289833</xdr:rowOff>
    </xdr:from>
    <xdr:to>
      <xdr:col>34</xdr:col>
      <xdr:colOff>72882</xdr:colOff>
      <xdr:row>72</xdr:row>
      <xdr:rowOff>839307</xdr:rowOff>
    </xdr:to>
    <xdr:sp macro="" textlink="">
      <xdr:nvSpPr>
        <xdr:cNvPr id="2" name="正方形/長方形 1"/>
        <xdr:cNvSpPr/>
      </xdr:nvSpPr>
      <xdr:spPr>
        <a:xfrm>
          <a:off x="4620185" y="29007708"/>
          <a:ext cx="1453447" cy="54947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８百万円</a:t>
          </a:r>
        </a:p>
      </xdr:txBody>
    </xdr:sp>
    <xdr:clientData/>
  </xdr:twoCellAnchor>
  <xdr:oneCellAnchor>
    <xdr:from>
      <xdr:col>26</xdr:col>
      <xdr:colOff>185057</xdr:colOff>
      <xdr:row>72</xdr:row>
      <xdr:rowOff>896711</xdr:rowOff>
    </xdr:from>
    <xdr:ext cx="1172116" cy="459100"/>
    <xdr:sp macro="" textlink="">
      <xdr:nvSpPr>
        <xdr:cNvPr id="3" name="テキスト ボックス 2"/>
        <xdr:cNvSpPr txBox="1"/>
      </xdr:nvSpPr>
      <xdr:spPr>
        <a:xfrm>
          <a:off x="4738007" y="29614586"/>
          <a:ext cx="117211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solidFill>
                <a:sysClr val="windowText" lastClr="000000"/>
              </a:solidFill>
            </a:rPr>
            <a:t>業務の発注</a:t>
          </a:r>
          <a:endParaRPr kumimoji="1" lang="en-US" altLang="ja-JP" sz="1100">
            <a:solidFill>
              <a:sysClr val="windowText" lastClr="000000"/>
            </a:solidFill>
          </a:endParaRPr>
        </a:p>
        <a:p>
          <a:r>
            <a:rPr kumimoji="1" lang="ja-JP" altLang="en-US" sz="1100">
              <a:solidFill>
                <a:sysClr val="windowText" lastClr="000000"/>
              </a:solidFill>
            </a:rPr>
            <a:t>業務の進捗管理</a:t>
          </a:r>
        </a:p>
      </xdr:txBody>
    </xdr:sp>
    <xdr:clientData/>
  </xdr:oneCellAnchor>
  <xdr:twoCellAnchor>
    <xdr:from>
      <xdr:col>26</xdr:col>
      <xdr:colOff>92528</xdr:colOff>
      <xdr:row>72</xdr:row>
      <xdr:rowOff>911678</xdr:rowOff>
    </xdr:from>
    <xdr:to>
      <xdr:col>34</xdr:col>
      <xdr:colOff>85725</xdr:colOff>
      <xdr:row>72</xdr:row>
      <xdr:rowOff>1383959</xdr:rowOff>
    </xdr:to>
    <xdr:sp macro="" textlink="">
      <xdr:nvSpPr>
        <xdr:cNvPr id="4" name="大かっこ 3"/>
        <xdr:cNvSpPr/>
      </xdr:nvSpPr>
      <xdr:spPr>
        <a:xfrm>
          <a:off x="4645478" y="29629553"/>
          <a:ext cx="1440997" cy="47228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47625</xdr:colOff>
      <xdr:row>72</xdr:row>
      <xdr:rowOff>2466968</xdr:rowOff>
    </xdr:from>
    <xdr:to>
      <xdr:col>29</xdr:col>
      <xdr:colOff>0</xdr:colOff>
      <xdr:row>72</xdr:row>
      <xdr:rowOff>3016442</xdr:rowOff>
    </xdr:to>
    <xdr:sp macro="" textlink="">
      <xdr:nvSpPr>
        <xdr:cNvPr id="5" name="正方形/長方形 4"/>
        <xdr:cNvSpPr/>
      </xdr:nvSpPr>
      <xdr:spPr>
        <a:xfrm>
          <a:off x="1647825" y="31184843"/>
          <a:ext cx="3495675" cy="54947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民間企業（八千代エンジニヤリング株式会社）</a:t>
          </a:r>
          <a:endParaRPr kumimoji="1" lang="en-US" altLang="ja-JP" sz="1200">
            <a:solidFill>
              <a:sysClr val="windowText" lastClr="000000"/>
            </a:solidFill>
          </a:endParaRPr>
        </a:p>
        <a:p>
          <a:pPr algn="ctr"/>
          <a:r>
            <a:rPr kumimoji="1" lang="ja-JP" altLang="en-US" sz="1200">
              <a:solidFill>
                <a:sysClr val="windowText" lastClr="000000"/>
              </a:solidFill>
            </a:rPr>
            <a:t>５百万円</a:t>
          </a:r>
        </a:p>
      </xdr:txBody>
    </xdr:sp>
    <xdr:clientData/>
  </xdr:twoCellAnchor>
  <xdr:oneCellAnchor>
    <xdr:from>
      <xdr:col>16</xdr:col>
      <xdr:colOff>153761</xdr:colOff>
      <xdr:row>72</xdr:row>
      <xdr:rowOff>2200269</xdr:rowOff>
    </xdr:from>
    <xdr:ext cx="889987" cy="275717"/>
    <xdr:sp macro="" textlink="">
      <xdr:nvSpPr>
        <xdr:cNvPr id="6" name="テキスト ボックス 5"/>
        <xdr:cNvSpPr txBox="1"/>
      </xdr:nvSpPr>
      <xdr:spPr>
        <a:xfrm>
          <a:off x="2954111" y="30918144"/>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p>
      </xdr:txBody>
    </xdr:sp>
    <xdr:clientData/>
  </xdr:oneCellAnchor>
  <xdr:oneCellAnchor>
    <xdr:from>
      <xdr:col>10</xdr:col>
      <xdr:colOff>81643</xdr:colOff>
      <xdr:row>72</xdr:row>
      <xdr:rowOff>3079295</xdr:rowOff>
    </xdr:from>
    <xdr:ext cx="3080657" cy="998753"/>
    <xdr:sp macro="" textlink="">
      <xdr:nvSpPr>
        <xdr:cNvPr id="7" name="テキスト ボックス 6"/>
        <xdr:cNvSpPr txBox="1"/>
      </xdr:nvSpPr>
      <xdr:spPr>
        <a:xfrm>
          <a:off x="1853293" y="31797170"/>
          <a:ext cx="3080657" cy="9987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ysClr val="windowText" lastClr="000000"/>
              </a:solidFill>
            </a:rPr>
            <a:t>社会資本全体の維持管理・更新に係る費用の平準化（ピークの分散化）を図るため、施設管理者が自ら管理する各施設間で事業横断的なマネジメントを行う際の留意事項や検討事項を整理。</a:t>
          </a:r>
          <a:endParaRPr kumimoji="1" lang="en-US" altLang="ja-JP" sz="1100">
            <a:solidFill>
              <a:sysClr val="windowText" lastClr="000000"/>
            </a:solidFill>
          </a:endParaRPr>
        </a:p>
      </xdr:txBody>
    </xdr:sp>
    <xdr:clientData/>
  </xdr:oneCellAnchor>
  <xdr:twoCellAnchor>
    <xdr:from>
      <xdr:col>9</xdr:col>
      <xdr:colOff>68036</xdr:colOff>
      <xdr:row>72</xdr:row>
      <xdr:rowOff>3077614</xdr:rowOff>
    </xdr:from>
    <xdr:to>
      <xdr:col>28</xdr:col>
      <xdr:colOff>108857</xdr:colOff>
      <xdr:row>72</xdr:row>
      <xdr:rowOff>3957939</xdr:rowOff>
    </xdr:to>
    <xdr:sp macro="" textlink="">
      <xdr:nvSpPr>
        <xdr:cNvPr id="8" name="大かっこ 7"/>
        <xdr:cNvSpPr/>
      </xdr:nvSpPr>
      <xdr:spPr>
        <a:xfrm>
          <a:off x="1668236" y="31795489"/>
          <a:ext cx="3412671" cy="8803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37</xdr:col>
      <xdr:colOff>190499</xdr:colOff>
      <xdr:row>72</xdr:row>
      <xdr:rowOff>2177142</xdr:rowOff>
    </xdr:from>
    <xdr:ext cx="889987" cy="275717"/>
    <xdr:sp macro="" textlink="">
      <xdr:nvSpPr>
        <xdr:cNvPr id="9" name="テキスト ボックス 8"/>
        <xdr:cNvSpPr txBox="1"/>
      </xdr:nvSpPr>
      <xdr:spPr>
        <a:xfrm>
          <a:off x="6857999" y="30895017"/>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p>
      </xdr:txBody>
    </xdr:sp>
    <xdr:clientData/>
  </xdr:oneCellAnchor>
  <xdr:oneCellAnchor>
    <xdr:from>
      <xdr:col>39</xdr:col>
      <xdr:colOff>1600</xdr:colOff>
      <xdr:row>72</xdr:row>
      <xdr:rowOff>4703828</xdr:rowOff>
    </xdr:from>
    <xdr:ext cx="748923" cy="275717"/>
    <xdr:sp macro="" textlink="">
      <xdr:nvSpPr>
        <xdr:cNvPr id="10" name="テキスト ボックス 9"/>
        <xdr:cNvSpPr txBox="1"/>
      </xdr:nvSpPr>
      <xdr:spPr>
        <a:xfrm>
          <a:off x="7069150" y="33421703"/>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再委託</a:t>
          </a:r>
          <a:r>
            <a:rPr kumimoji="1" lang="en-US" altLang="ja-JP" sz="1100">
              <a:solidFill>
                <a:sysClr val="windowText" lastClr="000000"/>
              </a:solidFill>
            </a:rPr>
            <a:t>】</a:t>
          </a:r>
        </a:p>
      </xdr:txBody>
    </xdr:sp>
    <xdr:clientData/>
  </xdr:oneCellAnchor>
  <xdr:twoCellAnchor>
    <xdr:from>
      <xdr:col>34</xdr:col>
      <xdr:colOff>81643</xdr:colOff>
      <xdr:row>72</xdr:row>
      <xdr:rowOff>3038476</xdr:rowOff>
    </xdr:from>
    <xdr:to>
      <xdr:col>46</xdr:col>
      <xdr:colOff>81643</xdr:colOff>
      <xdr:row>72</xdr:row>
      <xdr:rowOff>4018295</xdr:rowOff>
    </xdr:to>
    <xdr:sp macro="" textlink="">
      <xdr:nvSpPr>
        <xdr:cNvPr id="11" name="大かっこ 10"/>
        <xdr:cNvSpPr/>
      </xdr:nvSpPr>
      <xdr:spPr>
        <a:xfrm>
          <a:off x="6082393" y="31756351"/>
          <a:ext cx="2466975" cy="97981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40</xdr:col>
      <xdr:colOff>95249</xdr:colOff>
      <xdr:row>72</xdr:row>
      <xdr:rowOff>3996418</xdr:rowOff>
    </xdr:from>
    <xdr:to>
      <xdr:col>40</xdr:col>
      <xdr:colOff>95249</xdr:colOff>
      <xdr:row>72</xdr:row>
      <xdr:rowOff>4649561</xdr:rowOff>
    </xdr:to>
    <xdr:cxnSp macro="">
      <xdr:nvCxnSpPr>
        <xdr:cNvPr id="12" name="直線矢印コネクタ 11"/>
        <xdr:cNvCxnSpPr/>
      </xdr:nvCxnSpPr>
      <xdr:spPr>
        <a:xfrm>
          <a:off x="7362824" y="32714293"/>
          <a:ext cx="0" cy="65314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28845</xdr:colOff>
      <xdr:row>73</xdr:row>
      <xdr:rowOff>715200</xdr:rowOff>
    </xdr:from>
    <xdr:to>
      <xdr:col>47</xdr:col>
      <xdr:colOff>72836</xdr:colOff>
      <xdr:row>73</xdr:row>
      <xdr:rowOff>1211865</xdr:rowOff>
    </xdr:to>
    <xdr:sp macro="" textlink="">
      <xdr:nvSpPr>
        <xdr:cNvPr id="13" name="大かっこ 12"/>
        <xdr:cNvSpPr/>
      </xdr:nvSpPr>
      <xdr:spPr>
        <a:xfrm>
          <a:off x="6029595" y="34328925"/>
          <a:ext cx="2777666" cy="4966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85725</xdr:colOff>
      <xdr:row>72</xdr:row>
      <xdr:rowOff>1438275</xdr:rowOff>
    </xdr:from>
    <xdr:to>
      <xdr:col>40</xdr:col>
      <xdr:colOff>47625</xdr:colOff>
      <xdr:row>72</xdr:row>
      <xdr:rowOff>2200275</xdr:rowOff>
    </xdr:to>
    <xdr:grpSp>
      <xdr:nvGrpSpPr>
        <xdr:cNvPr id="14" name="グループ化 28"/>
        <xdr:cNvGrpSpPr>
          <a:grpSpLocks/>
        </xdr:cNvGrpSpPr>
      </xdr:nvGrpSpPr>
      <xdr:grpSpPr bwMode="auto">
        <a:xfrm>
          <a:off x="3346637" y="30226187"/>
          <a:ext cx="3895164" cy="762000"/>
          <a:chOff x="3420124" y="30168384"/>
          <a:chExt cx="3934599" cy="752142"/>
        </a:xfrm>
      </xdr:grpSpPr>
      <xdr:cxnSp macro="">
        <xdr:nvCxnSpPr>
          <xdr:cNvPr id="15" name="カギ線コネクタ 14"/>
          <xdr:cNvCxnSpPr>
            <a:stCxn id="6" idx="0"/>
            <a:endCxn id="9" idx="0"/>
          </xdr:cNvCxnSpPr>
        </xdr:nvCxnSpPr>
        <xdr:spPr>
          <a:xfrm rot="5400000" flipH="1" flipV="1">
            <a:off x="5382723" y="28948526"/>
            <a:ext cx="9402" cy="3934599"/>
          </a:xfrm>
          <a:prstGeom prst="bentConnector3">
            <a:avLst>
              <a:gd name="adj1" fmla="val 2680631"/>
            </a:avLst>
          </a:prstGeom>
          <a:ln>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5373064" y="30168384"/>
            <a:ext cx="0" cy="49829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50429</xdr:colOff>
      <xdr:row>72</xdr:row>
      <xdr:rowOff>2452407</xdr:rowOff>
    </xdr:from>
    <xdr:to>
      <xdr:col>46</xdr:col>
      <xdr:colOff>129669</xdr:colOff>
      <xdr:row>72</xdr:row>
      <xdr:rowOff>3003204</xdr:rowOff>
    </xdr:to>
    <xdr:sp macro="" textlink="">
      <xdr:nvSpPr>
        <xdr:cNvPr id="17" name="正方形/長方形 16"/>
        <xdr:cNvSpPr/>
      </xdr:nvSpPr>
      <xdr:spPr>
        <a:xfrm>
          <a:off x="6051179" y="31170282"/>
          <a:ext cx="2546215" cy="55079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Ｂ</a:t>
          </a:r>
          <a:r>
            <a:rPr kumimoji="1" lang="en-US" altLang="ja-JP" sz="1200">
              <a:solidFill>
                <a:sysClr val="windowText" lastClr="000000"/>
              </a:solidFill>
            </a:rPr>
            <a:t>.</a:t>
          </a:r>
          <a:r>
            <a:rPr kumimoji="1" lang="ja-JP" altLang="en-US" sz="1200">
              <a:solidFill>
                <a:sysClr val="windowText" lastClr="000000"/>
              </a:solidFill>
            </a:rPr>
            <a:t>民間企業（復建調査設計㈱）    </a:t>
          </a:r>
        </a:p>
        <a:p>
          <a:pPr algn="ctr"/>
          <a:r>
            <a:rPr kumimoji="1" lang="ja-JP" altLang="en-US" sz="1200">
              <a:solidFill>
                <a:sysClr val="windowText" lastClr="000000"/>
              </a:solidFill>
            </a:rPr>
            <a:t>３百万円</a:t>
          </a:r>
        </a:p>
      </xdr:txBody>
    </xdr:sp>
    <xdr:clientData/>
  </xdr:twoCellAnchor>
  <xdr:twoCellAnchor>
    <xdr:from>
      <xdr:col>33</xdr:col>
      <xdr:colOff>149677</xdr:colOff>
      <xdr:row>73</xdr:row>
      <xdr:rowOff>62433</xdr:rowOff>
    </xdr:from>
    <xdr:to>
      <xdr:col>47</xdr:col>
      <xdr:colOff>116060</xdr:colOff>
      <xdr:row>73</xdr:row>
      <xdr:rowOff>611907</xdr:rowOff>
    </xdr:to>
    <xdr:sp macro="" textlink="">
      <xdr:nvSpPr>
        <xdr:cNvPr id="18" name="正方形/長方形 17"/>
        <xdr:cNvSpPr/>
      </xdr:nvSpPr>
      <xdr:spPr>
        <a:xfrm>
          <a:off x="5978977" y="33676158"/>
          <a:ext cx="2871508" cy="54947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民間企業（㈱エフ・ケー開発センター）    </a:t>
          </a:r>
        </a:p>
        <a:p>
          <a:pPr algn="ctr"/>
          <a:r>
            <a:rPr kumimoji="1" lang="ja-JP" altLang="en-US" sz="1200">
              <a:solidFill>
                <a:sysClr val="windowText" lastClr="000000"/>
              </a:solidFill>
            </a:rPr>
            <a:t>０．４百万円</a:t>
          </a:r>
        </a:p>
      </xdr:txBody>
    </xdr:sp>
    <xdr:clientData/>
  </xdr:twoCellAnchor>
  <xdr:twoCellAnchor>
    <xdr:from>
      <xdr:col>34</xdr:col>
      <xdr:colOff>111581</xdr:colOff>
      <xdr:row>72</xdr:row>
      <xdr:rowOff>3021510</xdr:rowOff>
    </xdr:from>
    <xdr:to>
      <xdr:col>45</xdr:col>
      <xdr:colOff>171450</xdr:colOff>
      <xdr:row>72</xdr:row>
      <xdr:rowOff>4077232</xdr:rowOff>
    </xdr:to>
    <xdr:sp macro="" textlink="">
      <xdr:nvSpPr>
        <xdr:cNvPr id="19" name="テキスト ボックス 18"/>
        <xdr:cNvSpPr txBox="1"/>
      </xdr:nvSpPr>
      <xdr:spPr>
        <a:xfrm>
          <a:off x="6112331" y="31739385"/>
          <a:ext cx="2326819" cy="1055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700"/>
            </a:lnSpc>
          </a:pPr>
          <a:r>
            <a:rPr kumimoji="1" lang="ja-JP" altLang="en-US" sz="1100">
              <a:solidFill>
                <a:sysClr val="windowText" lastClr="000000"/>
              </a:solidFill>
            </a:rPr>
            <a:t>地域においてＩＣＴを活用した移動案内情報の提供を行う際の統一的な手法や基本的な考え方等のとりまとめ。</a:t>
          </a:r>
          <a:endParaRPr kumimoji="1" lang="en-US" altLang="ja-JP" sz="1100">
            <a:solidFill>
              <a:sysClr val="windowText" lastClr="000000"/>
            </a:solidFill>
          </a:endParaRPr>
        </a:p>
      </xdr:txBody>
    </xdr:sp>
    <xdr:clientData/>
  </xdr:twoCellAnchor>
  <xdr:twoCellAnchor>
    <xdr:from>
      <xdr:col>34</xdr:col>
      <xdr:colOff>92846</xdr:colOff>
      <xdr:row>73</xdr:row>
      <xdr:rowOff>719579</xdr:rowOff>
    </xdr:from>
    <xdr:to>
      <xdr:col>46</xdr:col>
      <xdr:colOff>244925</xdr:colOff>
      <xdr:row>73</xdr:row>
      <xdr:rowOff>1436713</xdr:rowOff>
    </xdr:to>
    <xdr:sp macro="" textlink="">
      <xdr:nvSpPr>
        <xdr:cNvPr id="20" name="テキスト ボックス 19"/>
        <xdr:cNvSpPr txBox="1"/>
      </xdr:nvSpPr>
      <xdr:spPr>
        <a:xfrm>
          <a:off x="6093596" y="34333304"/>
          <a:ext cx="2619054" cy="717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fontAlgn="base" hangingPunct="0"/>
          <a:r>
            <a:rPr lang="ja-JP" altLang="en-US" sz="1100">
              <a:solidFill>
                <a:sysClr val="windowText" lastClr="000000"/>
              </a:solidFill>
              <a:latin typeface="+mn-lt"/>
              <a:ea typeface="+mn-ea"/>
              <a:cs typeface="+mn-cs"/>
            </a:rPr>
            <a:t>実証実験に伴う情報収集や提供コンテンツの作成</a:t>
          </a:r>
          <a:endParaRPr kumimoji="1" lang="en-US" altLang="ja-JP" sz="1100">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35</xdr:col>
      <xdr:colOff>80405</xdr:colOff>
      <xdr:row>73</xdr:row>
      <xdr:rowOff>1382921</xdr:rowOff>
    </xdr:from>
    <xdr:to>
      <xdr:col>37</xdr:col>
      <xdr:colOff>192973</xdr:colOff>
      <xdr:row>73</xdr:row>
      <xdr:rowOff>1402773</xdr:rowOff>
    </xdr:to>
    <xdr:cxnSp macro="">
      <xdr:nvCxnSpPr>
        <xdr:cNvPr id="2" name="直線コネクタ 1"/>
        <xdr:cNvCxnSpPr/>
      </xdr:nvCxnSpPr>
      <xdr:spPr>
        <a:xfrm flipH="1">
          <a:off x="6281180" y="36453971"/>
          <a:ext cx="579293" cy="1985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114300</xdr:colOff>
      <xdr:row>72</xdr:row>
      <xdr:rowOff>685800</xdr:rowOff>
    </xdr:from>
    <xdr:to>
      <xdr:col>24</xdr:col>
      <xdr:colOff>152400</xdr:colOff>
      <xdr:row>72</xdr:row>
      <xdr:rowOff>1266825</xdr:rowOff>
    </xdr:to>
    <xdr:sp macro="" textlink="">
      <xdr:nvSpPr>
        <xdr:cNvPr id="3" name="正方形/長方形 2"/>
        <xdr:cNvSpPr/>
      </xdr:nvSpPr>
      <xdr:spPr>
        <a:xfrm>
          <a:off x="1543050" y="30861000"/>
          <a:ext cx="2781300" cy="5810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en-US" altLang="ja-JP" sz="1100">
              <a:solidFill>
                <a:sysClr val="windowText" lastClr="000000"/>
              </a:solidFill>
            </a:rPr>
            <a:t>702</a:t>
          </a:r>
          <a:r>
            <a:rPr kumimoji="1" lang="ja-JP" altLang="en-US" sz="1100"/>
            <a:t>百万円</a:t>
          </a:r>
          <a:endParaRPr kumimoji="1" lang="en-US" altLang="ja-JP" sz="1100"/>
        </a:p>
      </xdr:txBody>
    </xdr:sp>
    <xdr:clientData/>
  </xdr:twoCellAnchor>
  <xdr:twoCellAnchor>
    <xdr:from>
      <xdr:col>8</xdr:col>
      <xdr:colOff>152400</xdr:colOff>
      <xdr:row>72</xdr:row>
      <xdr:rowOff>1381124</xdr:rowOff>
    </xdr:from>
    <xdr:to>
      <xdr:col>24</xdr:col>
      <xdr:colOff>76200</xdr:colOff>
      <xdr:row>72</xdr:row>
      <xdr:rowOff>2260927</xdr:rowOff>
    </xdr:to>
    <xdr:sp macro="" textlink="">
      <xdr:nvSpPr>
        <xdr:cNvPr id="4" name="大かっこ 3"/>
        <xdr:cNvSpPr/>
      </xdr:nvSpPr>
      <xdr:spPr>
        <a:xfrm>
          <a:off x="1581150" y="31556324"/>
          <a:ext cx="2667000" cy="8798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官民連携事業の企画・立案、進捗管理</a:t>
          </a:r>
          <a:endParaRPr kumimoji="1" lang="en-US" altLang="ja-JP" sz="1100">
            <a:solidFill>
              <a:sysClr val="windowText" lastClr="000000"/>
            </a:solidFill>
          </a:endParaRPr>
        </a:p>
      </xdr:txBody>
    </xdr:sp>
    <xdr:clientData/>
  </xdr:twoCellAnchor>
  <xdr:twoCellAnchor>
    <xdr:from>
      <xdr:col>16</xdr:col>
      <xdr:colOff>34636</xdr:colOff>
      <xdr:row>72</xdr:row>
      <xdr:rowOff>2407227</xdr:rowOff>
    </xdr:from>
    <xdr:to>
      <xdr:col>16</xdr:col>
      <xdr:colOff>51954</xdr:colOff>
      <xdr:row>73</xdr:row>
      <xdr:rowOff>1316181</xdr:rowOff>
    </xdr:to>
    <xdr:cxnSp macro="">
      <xdr:nvCxnSpPr>
        <xdr:cNvPr id="5" name="直線コネクタ 4"/>
        <xdr:cNvCxnSpPr/>
      </xdr:nvCxnSpPr>
      <xdr:spPr>
        <a:xfrm>
          <a:off x="2834986" y="32582427"/>
          <a:ext cx="17318" cy="380480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72</xdr:row>
      <xdr:rowOff>663575</xdr:rowOff>
    </xdr:from>
    <xdr:to>
      <xdr:col>45</xdr:col>
      <xdr:colOff>88900</xdr:colOff>
      <xdr:row>72</xdr:row>
      <xdr:rowOff>1263650</xdr:rowOff>
    </xdr:to>
    <xdr:sp macro="" textlink="">
      <xdr:nvSpPr>
        <xdr:cNvPr id="6" name="正方形/長方形 5"/>
        <xdr:cNvSpPr/>
      </xdr:nvSpPr>
      <xdr:spPr>
        <a:xfrm>
          <a:off x="5524500" y="30838775"/>
          <a:ext cx="2832100" cy="6000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ja-JP" altLang="en-US" sz="1100">
              <a:solidFill>
                <a:sysClr val="windowText" lastClr="000000"/>
              </a:solidFill>
            </a:rPr>
            <a:t>１</a:t>
          </a:r>
          <a:r>
            <a:rPr kumimoji="1" lang="ja-JP" altLang="en-US" sz="1100"/>
            <a:t>百万円</a:t>
          </a:r>
          <a:endParaRPr kumimoji="1" lang="en-US" altLang="ja-JP" sz="1100"/>
        </a:p>
      </xdr:txBody>
    </xdr:sp>
    <xdr:clientData/>
  </xdr:twoCellAnchor>
  <xdr:twoCellAnchor>
    <xdr:from>
      <xdr:col>16</xdr:col>
      <xdr:colOff>42718</xdr:colOff>
      <xdr:row>72</xdr:row>
      <xdr:rowOff>4148282</xdr:rowOff>
    </xdr:from>
    <xdr:to>
      <xdr:col>31</xdr:col>
      <xdr:colOff>9236</xdr:colOff>
      <xdr:row>72</xdr:row>
      <xdr:rowOff>4148282</xdr:rowOff>
    </xdr:to>
    <xdr:cxnSp macro="">
      <xdr:nvCxnSpPr>
        <xdr:cNvPr id="7" name="直線コネクタ 6"/>
        <xdr:cNvCxnSpPr/>
      </xdr:nvCxnSpPr>
      <xdr:spPr>
        <a:xfrm flipH="1">
          <a:off x="2843068" y="34323482"/>
          <a:ext cx="2652568"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62635</xdr:colOff>
      <xdr:row>72</xdr:row>
      <xdr:rowOff>3812309</xdr:rowOff>
    </xdr:from>
    <xdr:ext cx="607859" cy="275717"/>
    <xdr:sp macro="" textlink="">
      <xdr:nvSpPr>
        <xdr:cNvPr id="8" name="テキスト ボックス 7"/>
        <xdr:cNvSpPr txBox="1"/>
      </xdr:nvSpPr>
      <xdr:spPr>
        <a:xfrm>
          <a:off x="3205885" y="33987509"/>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直轄</a:t>
          </a:r>
          <a:r>
            <a:rPr kumimoji="1" lang="en-US" altLang="ja-JP" sz="1100"/>
            <a:t>】</a:t>
          </a:r>
          <a:endParaRPr kumimoji="1" lang="ja-JP" altLang="en-US" sz="1100"/>
        </a:p>
      </xdr:txBody>
    </xdr:sp>
    <xdr:clientData/>
  </xdr:oneCellAnchor>
  <xdr:twoCellAnchor>
    <xdr:from>
      <xdr:col>31</xdr:col>
      <xdr:colOff>17318</xdr:colOff>
      <xdr:row>72</xdr:row>
      <xdr:rowOff>3884468</xdr:rowOff>
    </xdr:from>
    <xdr:to>
      <xdr:col>45</xdr:col>
      <xdr:colOff>68118</xdr:colOff>
      <xdr:row>72</xdr:row>
      <xdr:rowOff>4455968</xdr:rowOff>
    </xdr:to>
    <xdr:sp macro="" textlink="">
      <xdr:nvSpPr>
        <xdr:cNvPr id="9" name="正方形/長方形 8"/>
        <xdr:cNvSpPr/>
      </xdr:nvSpPr>
      <xdr:spPr>
        <a:xfrm>
          <a:off x="5503718" y="34059668"/>
          <a:ext cx="2832100" cy="5715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Ａ．民間団体等（</a:t>
          </a:r>
          <a:r>
            <a:rPr kumimoji="1" lang="en-US" altLang="ja-JP" sz="1100"/>
            <a:t>22</a:t>
          </a:r>
          <a:r>
            <a:rPr kumimoji="1" lang="ja-JP" altLang="en-US" sz="1100"/>
            <a:t>団体）</a:t>
          </a:r>
          <a:endParaRPr kumimoji="1" lang="en-US" altLang="ja-JP" sz="1100"/>
        </a:p>
        <a:p>
          <a:pPr algn="ctr"/>
          <a:r>
            <a:rPr kumimoji="1" lang="en-US" altLang="ja-JP" sz="1100">
              <a:solidFill>
                <a:sysClr val="windowText" lastClr="000000"/>
              </a:solidFill>
            </a:rPr>
            <a:t>480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31</xdr:col>
      <xdr:colOff>867</xdr:colOff>
      <xdr:row>72</xdr:row>
      <xdr:rowOff>4625398</xdr:rowOff>
    </xdr:from>
    <xdr:to>
      <xdr:col>46</xdr:col>
      <xdr:colOff>51955</xdr:colOff>
      <xdr:row>73</xdr:row>
      <xdr:rowOff>121227</xdr:rowOff>
    </xdr:to>
    <xdr:sp macro="" textlink="">
      <xdr:nvSpPr>
        <xdr:cNvPr id="10" name="大かっこ 9"/>
        <xdr:cNvSpPr/>
      </xdr:nvSpPr>
      <xdr:spPr>
        <a:xfrm>
          <a:off x="5487267" y="34800598"/>
          <a:ext cx="3032413" cy="3916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官民連携事業の推進に関する検討調査</a:t>
          </a:r>
          <a:endParaRPr kumimoji="1" lang="en-US" altLang="ja-JP" sz="1100"/>
        </a:p>
        <a:p>
          <a:pPr algn="ctr"/>
          <a:r>
            <a:rPr kumimoji="1" lang="ja-JP" altLang="en-US" sz="1100"/>
            <a:t>　</a:t>
          </a:r>
          <a:endParaRPr kumimoji="1" lang="en-US" altLang="ja-JP" sz="1100"/>
        </a:p>
      </xdr:txBody>
    </xdr:sp>
    <xdr:clientData/>
  </xdr:twoCellAnchor>
  <xdr:oneCellAnchor>
    <xdr:from>
      <xdr:col>31</xdr:col>
      <xdr:colOff>38101</xdr:colOff>
      <xdr:row>72</xdr:row>
      <xdr:rowOff>3531177</xdr:rowOff>
    </xdr:from>
    <xdr:ext cx="889987" cy="275717"/>
    <xdr:sp macro="" textlink="">
      <xdr:nvSpPr>
        <xdr:cNvPr id="11" name="テキスト ボックス 10"/>
        <xdr:cNvSpPr txBox="1"/>
      </xdr:nvSpPr>
      <xdr:spPr>
        <a:xfrm>
          <a:off x="5524501" y="33706377"/>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企画競争</a:t>
          </a:r>
          <a:r>
            <a:rPr kumimoji="1" lang="en-US" altLang="ja-JP" sz="1100"/>
            <a:t>】</a:t>
          </a:r>
          <a:endParaRPr kumimoji="1" lang="ja-JP" altLang="en-US" sz="1100"/>
        </a:p>
      </xdr:txBody>
    </xdr:sp>
    <xdr:clientData/>
  </xdr:oneCellAnchor>
  <xdr:twoCellAnchor>
    <xdr:from>
      <xdr:col>16</xdr:col>
      <xdr:colOff>51958</xdr:colOff>
      <xdr:row>73</xdr:row>
      <xdr:rowOff>1310414</xdr:rowOff>
    </xdr:from>
    <xdr:to>
      <xdr:col>23</xdr:col>
      <xdr:colOff>105148</xdr:colOff>
      <xdr:row>73</xdr:row>
      <xdr:rowOff>1310414</xdr:rowOff>
    </xdr:to>
    <xdr:cxnSp macro="">
      <xdr:nvCxnSpPr>
        <xdr:cNvPr id="12" name="直線コネクタ 11"/>
        <xdr:cNvCxnSpPr/>
      </xdr:nvCxnSpPr>
      <xdr:spPr>
        <a:xfrm flipH="1">
          <a:off x="2852308" y="36381464"/>
          <a:ext cx="125334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87830</xdr:colOff>
      <xdr:row>73</xdr:row>
      <xdr:rowOff>1060616</xdr:rowOff>
    </xdr:from>
    <xdr:to>
      <xdr:col>35</xdr:col>
      <xdr:colOff>113805</xdr:colOff>
      <xdr:row>73</xdr:row>
      <xdr:rowOff>1632157</xdr:rowOff>
    </xdr:to>
    <xdr:sp macro="" textlink="">
      <xdr:nvSpPr>
        <xdr:cNvPr id="13" name="正方形/長方形 12"/>
        <xdr:cNvSpPr/>
      </xdr:nvSpPr>
      <xdr:spPr>
        <a:xfrm>
          <a:off x="4088330" y="36131666"/>
          <a:ext cx="2226250" cy="5715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Ｂ．地方公共団体等（</a:t>
          </a:r>
          <a:r>
            <a:rPr kumimoji="1" lang="en-US" altLang="ja-JP" sz="1100"/>
            <a:t>11</a:t>
          </a:r>
          <a:r>
            <a:rPr kumimoji="1" lang="ja-JP" altLang="en-US" sz="1100"/>
            <a:t>団体）</a:t>
          </a:r>
          <a:endParaRPr kumimoji="1" lang="en-US" altLang="ja-JP" sz="1100"/>
        </a:p>
        <a:p>
          <a:pPr algn="ctr"/>
          <a:r>
            <a:rPr kumimoji="1" lang="en-US" altLang="ja-JP" sz="1100">
              <a:solidFill>
                <a:srgbClr val="FF0000"/>
              </a:solidFill>
            </a:rPr>
            <a:t>137</a:t>
          </a:r>
          <a:r>
            <a:rPr kumimoji="1" lang="ja-JP" altLang="en-US" sz="1100"/>
            <a:t>百万円</a:t>
          </a:r>
          <a:endParaRPr kumimoji="1" lang="en-US" altLang="ja-JP" sz="1100"/>
        </a:p>
      </xdr:txBody>
    </xdr:sp>
    <xdr:clientData/>
  </xdr:twoCellAnchor>
  <xdr:oneCellAnchor>
    <xdr:from>
      <xdr:col>23</xdr:col>
      <xdr:colOff>106012</xdr:colOff>
      <xdr:row>73</xdr:row>
      <xdr:rowOff>725384</xdr:rowOff>
    </xdr:from>
    <xdr:ext cx="960519" cy="275717"/>
    <xdr:sp macro="" textlink="">
      <xdr:nvSpPr>
        <xdr:cNvPr id="14" name="テキスト ボックス 13"/>
        <xdr:cNvSpPr txBox="1"/>
      </xdr:nvSpPr>
      <xdr:spPr>
        <a:xfrm>
          <a:off x="4106512" y="35796434"/>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oneCellAnchor>
  <xdr:twoCellAnchor>
    <xdr:from>
      <xdr:col>23</xdr:col>
      <xdr:colOff>136945</xdr:colOff>
      <xdr:row>73</xdr:row>
      <xdr:rowOff>2099339</xdr:rowOff>
    </xdr:from>
    <xdr:to>
      <xdr:col>36</xdr:col>
      <xdr:colOff>65563</xdr:colOff>
      <xdr:row>73</xdr:row>
      <xdr:rowOff>2978727</xdr:rowOff>
    </xdr:to>
    <xdr:sp macro="" textlink="">
      <xdr:nvSpPr>
        <xdr:cNvPr id="15" name="大かっこ 14"/>
        <xdr:cNvSpPr/>
      </xdr:nvSpPr>
      <xdr:spPr>
        <a:xfrm>
          <a:off x="4137445" y="37170389"/>
          <a:ext cx="2395593" cy="8793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官民連携事業の導入に関する企画・立案・進捗管理</a:t>
          </a:r>
          <a:endParaRPr kumimoji="1" lang="en-US" altLang="ja-JP" sz="1100"/>
        </a:p>
      </xdr:txBody>
    </xdr:sp>
    <xdr:clientData/>
  </xdr:twoCellAnchor>
  <xdr:twoCellAnchor>
    <xdr:from>
      <xdr:col>37</xdr:col>
      <xdr:colOff>175655</xdr:colOff>
      <xdr:row>73</xdr:row>
      <xdr:rowOff>1073729</xdr:rowOff>
    </xdr:from>
    <xdr:to>
      <xdr:col>48</xdr:col>
      <xdr:colOff>103908</xdr:colOff>
      <xdr:row>73</xdr:row>
      <xdr:rowOff>1659950</xdr:rowOff>
    </xdr:to>
    <xdr:sp macro="" textlink="">
      <xdr:nvSpPr>
        <xdr:cNvPr id="16" name="正方形/長方形 15"/>
        <xdr:cNvSpPr/>
      </xdr:nvSpPr>
      <xdr:spPr>
        <a:xfrm>
          <a:off x="6843155" y="36144779"/>
          <a:ext cx="2166628" cy="58622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Ｃ．民間団体等（</a:t>
          </a:r>
          <a:r>
            <a:rPr kumimoji="1" lang="en-US" altLang="ja-JP" sz="1100"/>
            <a:t>11</a:t>
          </a:r>
          <a:r>
            <a:rPr kumimoji="1" lang="ja-JP" altLang="en-US" sz="1100"/>
            <a:t>団体）</a:t>
          </a:r>
          <a:endParaRPr kumimoji="1" lang="en-US" altLang="ja-JP" sz="1100"/>
        </a:p>
        <a:p>
          <a:pPr algn="ctr"/>
          <a:r>
            <a:rPr kumimoji="1" lang="en-US" altLang="ja-JP" sz="1100">
              <a:solidFill>
                <a:srgbClr val="FF0000"/>
              </a:solidFill>
            </a:rPr>
            <a:t>137</a:t>
          </a:r>
          <a:r>
            <a:rPr kumimoji="1" lang="ja-JP" altLang="en-US" sz="1100"/>
            <a:t>百万円</a:t>
          </a:r>
          <a:endParaRPr kumimoji="1" lang="en-US" altLang="ja-JP" sz="1100"/>
        </a:p>
      </xdr:txBody>
    </xdr:sp>
    <xdr:clientData/>
  </xdr:twoCellAnchor>
  <xdr:twoCellAnchor>
    <xdr:from>
      <xdr:col>37</xdr:col>
      <xdr:colOff>38345</xdr:colOff>
      <xdr:row>73</xdr:row>
      <xdr:rowOff>2095500</xdr:rowOff>
    </xdr:from>
    <xdr:to>
      <xdr:col>49</xdr:col>
      <xdr:colOff>69270</xdr:colOff>
      <xdr:row>73</xdr:row>
      <xdr:rowOff>3030681</xdr:rowOff>
    </xdr:to>
    <xdr:sp macro="" textlink="">
      <xdr:nvSpPr>
        <xdr:cNvPr id="17" name="大かっこ 16"/>
        <xdr:cNvSpPr/>
      </xdr:nvSpPr>
      <xdr:spPr>
        <a:xfrm>
          <a:off x="6705845" y="37166550"/>
          <a:ext cx="2440750" cy="9351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官民連携事業の導入に関する</a:t>
          </a:r>
          <a:endParaRPr kumimoji="1" lang="en-US" altLang="ja-JP" sz="1100"/>
        </a:p>
        <a:p>
          <a:pPr algn="l"/>
          <a:r>
            <a:rPr kumimoji="1" lang="ja-JP" altLang="en-US" sz="1100"/>
            <a:t>検討調査</a:t>
          </a:r>
          <a:endParaRPr kumimoji="1" lang="en-US" altLang="ja-JP" sz="1100"/>
        </a:p>
        <a:p>
          <a:pPr algn="l"/>
          <a:r>
            <a:rPr kumimoji="1" lang="ja-JP" altLang="en-US" sz="1100"/>
            <a:t>　　</a:t>
          </a:r>
          <a:endParaRPr kumimoji="1" lang="en-US" altLang="ja-JP" sz="1100"/>
        </a:p>
      </xdr:txBody>
    </xdr:sp>
    <xdr:clientData/>
  </xdr:twoCellAnchor>
  <xdr:oneCellAnchor>
    <xdr:from>
      <xdr:col>38</xdr:col>
      <xdr:colOff>17545</xdr:colOff>
      <xdr:row>73</xdr:row>
      <xdr:rowOff>741179</xdr:rowOff>
    </xdr:from>
    <xdr:ext cx="1031051" cy="275717"/>
    <xdr:sp macro="" textlink="">
      <xdr:nvSpPr>
        <xdr:cNvPr id="18" name="テキスト ボックス 17"/>
        <xdr:cNvSpPr txBox="1"/>
      </xdr:nvSpPr>
      <xdr:spPr>
        <a:xfrm>
          <a:off x="6885070" y="3581222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企画競争等</a:t>
          </a:r>
          <a:r>
            <a:rPr kumimoji="1" lang="en-US" altLang="ja-JP" sz="1100"/>
            <a:t>】</a:t>
          </a:r>
          <a:endParaRPr kumimoji="1" lang="ja-JP" altLang="en-US" sz="1100"/>
        </a:p>
      </xdr:txBody>
    </xdr:sp>
    <xdr:clientData/>
  </xdr:oneCellAnchor>
  <xdr:twoCellAnchor>
    <xdr:from>
      <xdr:col>20</xdr:col>
      <xdr:colOff>0</xdr:colOff>
      <xdr:row>73</xdr:row>
      <xdr:rowOff>1298863</xdr:rowOff>
    </xdr:from>
    <xdr:to>
      <xdr:col>20</xdr:col>
      <xdr:colOff>34636</xdr:colOff>
      <xdr:row>74</xdr:row>
      <xdr:rowOff>0</xdr:rowOff>
    </xdr:to>
    <xdr:cxnSp macro="">
      <xdr:nvCxnSpPr>
        <xdr:cNvPr id="19" name="直線コネクタ 18"/>
        <xdr:cNvCxnSpPr/>
      </xdr:nvCxnSpPr>
      <xdr:spPr>
        <a:xfrm>
          <a:off x="3486150" y="36369913"/>
          <a:ext cx="34636" cy="313026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17318</xdr:colOff>
      <xdr:row>73</xdr:row>
      <xdr:rowOff>4410112</xdr:rowOff>
    </xdr:from>
    <xdr:to>
      <xdr:col>23</xdr:col>
      <xdr:colOff>86591</xdr:colOff>
      <xdr:row>74</xdr:row>
      <xdr:rowOff>2637</xdr:rowOff>
    </xdr:to>
    <xdr:cxnSp macro="">
      <xdr:nvCxnSpPr>
        <xdr:cNvPr id="20" name="直線コネクタ 19"/>
        <xdr:cNvCxnSpPr/>
      </xdr:nvCxnSpPr>
      <xdr:spPr>
        <a:xfrm flipV="1">
          <a:off x="3503468" y="39481162"/>
          <a:ext cx="583623" cy="2165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86591</xdr:colOff>
      <xdr:row>73</xdr:row>
      <xdr:rowOff>4131027</xdr:rowOff>
    </xdr:from>
    <xdr:to>
      <xdr:col>35</xdr:col>
      <xdr:colOff>112566</xdr:colOff>
      <xdr:row>74</xdr:row>
      <xdr:rowOff>278436</xdr:rowOff>
    </xdr:to>
    <xdr:sp macro="" textlink="">
      <xdr:nvSpPr>
        <xdr:cNvPr id="21" name="正方形/長方形 20"/>
        <xdr:cNvSpPr/>
      </xdr:nvSpPr>
      <xdr:spPr>
        <a:xfrm>
          <a:off x="4087091" y="39202077"/>
          <a:ext cx="2226250" cy="57653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Ｄ．地方公共団体等（</a:t>
          </a:r>
          <a:r>
            <a:rPr kumimoji="1" lang="en-US" altLang="ja-JP" sz="1100"/>
            <a:t>30</a:t>
          </a:r>
          <a:r>
            <a:rPr kumimoji="1" lang="ja-JP" altLang="en-US" sz="1100"/>
            <a:t>団体）</a:t>
          </a:r>
          <a:endParaRPr kumimoji="1" lang="en-US" altLang="ja-JP" sz="1100"/>
        </a:p>
        <a:p>
          <a:pPr algn="ctr"/>
          <a:r>
            <a:rPr kumimoji="1" lang="en-US" altLang="ja-JP" sz="1100"/>
            <a:t>85</a:t>
          </a:r>
          <a:r>
            <a:rPr kumimoji="1" lang="ja-JP" altLang="en-US" sz="1100"/>
            <a:t>百万円</a:t>
          </a:r>
          <a:endParaRPr kumimoji="1" lang="en-US" altLang="ja-JP" sz="1100"/>
        </a:p>
      </xdr:txBody>
    </xdr:sp>
    <xdr:clientData/>
  </xdr:twoCellAnchor>
  <xdr:twoCellAnchor>
    <xdr:from>
      <xdr:col>37</xdr:col>
      <xdr:colOff>197539</xdr:colOff>
      <xdr:row>73</xdr:row>
      <xdr:rowOff>4138065</xdr:rowOff>
    </xdr:from>
    <xdr:to>
      <xdr:col>48</xdr:col>
      <xdr:colOff>126282</xdr:colOff>
      <xdr:row>74</xdr:row>
      <xdr:rowOff>328595</xdr:rowOff>
    </xdr:to>
    <xdr:sp macro="" textlink="">
      <xdr:nvSpPr>
        <xdr:cNvPr id="22" name="正方形/長方形 21"/>
        <xdr:cNvSpPr/>
      </xdr:nvSpPr>
      <xdr:spPr>
        <a:xfrm>
          <a:off x="6865039" y="39209115"/>
          <a:ext cx="2167118" cy="61965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Ｅ．民間団体等（</a:t>
          </a:r>
          <a:r>
            <a:rPr kumimoji="1" lang="en-US" altLang="ja-JP" sz="1100"/>
            <a:t>8</a:t>
          </a:r>
          <a:r>
            <a:rPr kumimoji="1" lang="ja-JP" altLang="en-US" sz="1100"/>
            <a:t>団体）</a:t>
          </a:r>
          <a:endParaRPr kumimoji="1" lang="en-US" altLang="ja-JP" sz="1100"/>
        </a:p>
        <a:p>
          <a:pPr algn="ctr"/>
          <a:r>
            <a:rPr kumimoji="1" lang="en-US" altLang="ja-JP" sz="1100"/>
            <a:t>18</a:t>
          </a:r>
          <a:r>
            <a:rPr kumimoji="1" lang="ja-JP" altLang="en-US" sz="1100"/>
            <a:t>百万円</a:t>
          </a:r>
          <a:endParaRPr kumimoji="1" lang="en-US" altLang="ja-JP" sz="1100"/>
        </a:p>
      </xdr:txBody>
    </xdr:sp>
    <xdr:clientData/>
  </xdr:twoCellAnchor>
  <xdr:twoCellAnchor>
    <xdr:from>
      <xdr:col>35</xdr:col>
      <xdr:colOff>102403</xdr:colOff>
      <xdr:row>73</xdr:row>
      <xdr:rowOff>4408870</xdr:rowOff>
    </xdr:from>
    <xdr:to>
      <xdr:col>38</xdr:col>
      <xdr:colOff>7153</xdr:colOff>
      <xdr:row>74</xdr:row>
      <xdr:rowOff>18089</xdr:rowOff>
    </xdr:to>
    <xdr:cxnSp macro="">
      <xdr:nvCxnSpPr>
        <xdr:cNvPr id="23" name="直線コネクタ 22"/>
        <xdr:cNvCxnSpPr/>
      </xdr:nvCxnSpPr>
      <xdr:spPr>
        <a:xfrm flipH="1">
          <a:off x="6303178" y="39479920"/>
          <a:ext cx="571500" cy="3834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16564</xdr:colOff>
      <xdr:row>74</xdr:row>
      <xdr:rowOff>450274</xdr:rowOff>
    </xdr:from>
    <xdr:to>
      <xdr:col>35</xdr:col>
      <xdr:colOff>210226</xdr:colOff>
      <xdr:row>74</xdr:row>
      <xdr:rowOff>1337774</xdr:rowOff>
    </xdr:to>
    <xdr:sp macro="" textlink="">
      <xdr:nvSpPr>
        <xdr:cNvPr id="24" name="大かっこ 23"/>
        <xdr:cNvSpPr/>
      </xdr:nvSpPr>
      <xdr:spPr>
        <a:xfrm>
          <a:off x="4017064" y="39950449"/>
          <a:ext cx="2393937" cy="887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latin typeface="+mn-lt"/>
              <a:ea typeface="+mn-ea"/>
              <a:cs typeface="+mn-cs"/>
            </a:rPr>
            <a:t>計画コーディネート、都市環境維持・改善計画の作成及び社会実験・実証事業等を実施</a:t>
          </a:r>
        </a:p>
        <a:p>
          <a:pPr algn="l"/>
          <a:endParaRPr kumimoji="1" lang="en-US" altLang="ja-JP" sz="1100"/>
        </a:p>
      </xdr:txBody>
    </xdr:sp>
    <xdr:clientData/>
  </xdr:twoCellAnchor>
  <xdr:twoCellAnchor>
    <xdr:from>
      <xdr:col>37</xdr:col>
      <xdr:colOff>72285</xdr:colOff>
      <xdr:row>74</xdr:row>
      <xdr:rowOff>482650</xdr:rowOff>
    </xdr:from>
    <xdr:to>
      <xdr:col>49</xdr:col>
      <xdr:colOff>75446</xdr:colOff>
      <xdr:row>74</xdr:row>
      <xdr:rowOff>1351064</xdr:rowOff>
    </xdr:to>
    <xdr:sp macro="" textlink="">
      <xdr:nvSpPr>
        <xdr:cNvPr id="25" name="大かっこ 24"/>
        <xdr:cNvSpPr/>
      </xdr:nvSpPr>
      <xdr:spPr>
        <a:xfrm>
          <a:off x="6739785" y="39982825"/>
          <a:ext cx="2412986" cy="8684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latin typeface="+mn-lt"/>
              <a:ea typeface="+mn-ea"/>
              <a:cs typeface="+mn-cs"/>
            </a:rPr>
            <a:t>計画コーディネート、都市環境維持・改善計画の作成及び社会実験・実証事業等を実施</a:t>
          </a:r>
        </a:p>
      </xdr:txBody>
    </xdr:sp>
    <xdr:clientData/>
  </xdr:twoCellAnchor>
  <xdr:oneCellAnchor>
    <xdr:from>
      <xdr:col>23</xdr:col>
      <xdr:colOff>139783</xdr:colOff>
      <xdr:row>73</xdr:row>
      <xdr:rowOff>3828185</xdr:rowOff>
    </xdr:from>
    <xdr:ext cx="607859" cy="275717"/>
    <xdr:sp macro="" textlink="">
      <xdr:nvSpPr>
        <xdr:cNvPr id="26" name="テキスト ボックス 25"/>
        <xdr:cNvSpPr txBox="1"/>
      </xdr:nvSpPr>
      <xdr:spPr>
        <a:xfrm>
          <a:off x="4140283" y="3889923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oneCellAnchor>
  <xdr:oneCellAnchor>
    <xdr:from>
      <xdr:col>38</xdr:col>
      <xdr:colOff>15338</xdr:colOff>
      <xdr:row>73</xdr:row>
      <xdr:rowOff>3835977</xdr:rowOff>
    </xdr:from>
    <xdr:ext cx="889987" cy="275717"/>
    <xdr:sp macro="" textlink="">
      <xdr:nvSpPr>
        <xdr:cNvPr id="27" name="テキスト ボックス 26"/>
        <xdr:cNvSpPr txBox="1"/>
      </xdr:nvSpPr>
      <xdr:spPr>
        <a:xfrm>
          <a:off x="6882863" y="38907027"/>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間接補助</a:t>
          </a:r>
          <a:r>
            <a:rPr kumimoji="1" lang="en-US" altLang="ja-JP" sz="1100"/>
            <a:t>】</a:t>
          </a:r>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10</xdr:col>
      <xdr:colOff>30631</xdr:colOff>
      <xdr:row>72</xdr:row>
      <xdr:rowOff>422275</xdr:rowOff>
    </xdr:from>
    <xdr:ext cx="2077569" cy="508000"/>
    <xdr:sp macro="" textlink="">
      <xdr:nvSpPr>
        <xdr:cNvPr id="2" name="テキスト ボックス 1"/>
        <xdr:cNvSpPr txBox="1"/>
      </xdr:nvSpPr>
      <xdr:spPr>
        <a:xfrm>
          <a:off x="1802281" y="29044900"/>
          <a:ext cx="2077569" cy="50800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b="0"/>
            <a:t>総合政策局</a:t>
          </a:r>
          <a:endParaRPr kumimoji="1" lang="en-US" altLang="ja-JP" sz="1200" b="0"/>
        </a:p>
        <a:p>
          <a:pPr algn="ctr"/>
          <a:r>
            <a:rPr kumimoji="1" lang="ja-JP" altLang="en-US" sz="1200" b="0"/>
            <a:t>１３．６百万円</a:t>
          </a:r>
        </a:p>
      </xdr:txBody>
    </xdr:sp>
    <xdr:clientData/>
  </xdr:oneCellAnchor>
  <xdr:twoCellAnchor>
    <xdr:from>
      <xdr:col>10</xdr:col>
      <xdr:colOff>38101</xdr:colOff>
      <xdr:row>72</xdr:row>
      <xdr:rowOff>1069229</xdr:rowOff>
    </xdr:from>
    <xdr:to>
      <xdr:col>22</xdr:col>
      <xdr:colOff>165101</xdr:colOff>
      <xdr:row>72</xdr:row>
      <xdr:rowOff>1689100</xdr:rowOff>
    </xdr:to>
    <xdr:sp macro="" textlink="">
      <xdr:nvSpPr>
        <xdr:cNvPr id="3" name="大かっこ 2"/>
        <xdr:cNvSpPr/>
      </xdr:nvSpPr>
      <xdr:spPr>
        <a:xfrm>
          <a:off x="1809751" y="29691854"/>
          <a:ext cx="2184400" cy="619871"/>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社会資本整備分野における環境対策の推進のための経費</a:t>
          </a:r>
        </a:p>
      </xdr:txBody>
    </xdr:sp>
    <xdr:clientData/>
  </xdr:twoCellAnchor>
  <xdr:twoCellAnchor>
    <xdr:from>
      <xdr:col>16</xdr:col>
      <xdr:colOff>12700</xdr:colOff>
      <xdr:row>72</xdr:row>
      <xdr:rowOff>2409825</xdr:rowOff>
    </xdr:from>
    <xdr:to>
      <xdr:col>26</xdr:col>
      <xdr:colOff>0</xdr:colOff>
      <xdr:row>72</xdr:row>
      <xdr:rowOff>2409825</xdr:rowOff>
    </xdr:to>
    <xdr:cxnSp macro="">
      <xdr:nvCxnSpPr>
        <xdr:cNvPr id="4" name="直線コネクタ 3"/>
        <xdr:cNvCxnSpPr/>
      </xdr:nvCxnSpPr>
      <xdr:spPr>
        <a:xfrm>
          <a:off x="2813050" y="31032450"/>
          <a:ext cx="173990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16436</xdr:colOff>
      <xdr:row>72</xdr:row>
      <xdr:rowOff>421156</xdr:rowOff>
    </xdr:from>
    <xdr:ext cx="2802964" cy="534520"/>
    <xdr:sp macro="" textlink="">
      <xdr:nvSpPr>
        <xdr:cNvPr id="5" name="テキスト ボックス 4"/>
        <xdr:cNvSpPr txBox="1"/>
      </xdr:nvSpPr>
      <xdr:spPr>
        <a:xfrm>
          <a:off x="4569386" y="29043781"/>
          <a:ext cx="2802964" cy="534520"/>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200" b="0"/>
            <a:t>職員旅費、諸謝金、委員等旅費</a:t>
          </a:r>
          <a:endParaRPr kumimoji="1" lang="en-US" altLang="ja-JP" sz="1200" b="0"/>
        </a:p>
        <a:p>
          <a:pPr algn="ctr"/>
          <a:r>
            <a:rPr kumimoji="1" lang="ja-JP" altLang="en-US" sz="1200" b="0"/>
            <a:t>１．７百万円</a:t>
          </a:r>
        </a:p>
      </xdr:txBody>
    </xdr:sp>
    <xdr:clientData/>
  </xdr:oneCellAnchor>
  <xdr:oneCellAnchor>
    <xdr:from>
      <xdr:col>26</xdr:col>
      <xdr:colOff>11204</xdr:colOff>
      <xdr:row>72</xdr:row>
      <xdr:rowOff>2157694</xdr:rowOff>
    </xdr:from>
    <xdr:ext cx="2871696" cy="499616"/>
    <xdr:sp macro="" textlink="">
      <xdr:nvSpPr>
        <xdr:cNvPr id="6" name="テキスト ボックス 5"/>
        <xdr:cNvSpPr txBox="1"/>
      </xdr:nvSpPr>
      <xdr:spPr>
        <a:xfrm>
          <a:off x="4564154" y="30780319"/>
          <a:ext cx="2871696" cy="499616"/>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200" b="0"/>
            <a:t>Ａ．（株）森里川海生業研究所</a:t>
          </a:r>
          <a:endParaRPr kumimoji="1" lang="en-US" altLang="ja-JP" sz="1200" b="0"/>
        </a:p>
        <a:p>
          <a:pPr algn="ctr"/>
          <a:r>
            <a:rPr kumimoji="1" lang="ja-JP" altLang="en-US" sz="1200" b="0">
              <a:solidFill>
                <a:schemeClr val="tx1"/>
              </a:solidFill>
              <a:latin typeface="+mn-lt"/>
              <a:ea typeface="+mn-ea"/>
              <a:cs typeface="+mn-cs"/>
            </a:rPr>
            <a:t>１０</a:t>
          </a:r>
          <a:r>
            <a:rPr kumimoji="1" lang="ja-JP" altLang="ja-JP" sz="1200" b="0">
              <a:solidFill>
                <a:schemeClr val="tx1"/>
              </a:solidFill>
              <a:latin typeface="+mn-lt"/>
              <a:ea typeface="+mn-ea"/>
              <a:cs typeface="+mn-cs"/>
            </a:rPr>
            <a:t>．</a:t>
          </a:r>
          <a:r>
            <a:rPr kumimoji="1" lang="ja-JP" altLang="en-US" sz="1200" b="0">
              <a:solidFill>
                <a:schemeClr val="tx1"/>
              </a:solidFill>
              <a:latin typeface="+mn-lt"/>
              <a:ea typeface="+mn-ea"/>
              <a:cs typeface="+mn-cs"/>
            </a:rPr>
            <a:t>０</a:t>
          </a:r>
          <a:r>
            <a:rPr kumimoji="1" lang="ja-JP" altLang="en-US" sz="1200" b="0"/>
            <a:t>百万円</a:t>
          </a:r>
        </a:p>
      </xdr:txBody>
    </xdr:sp>
    <xdr:clientData/>
  </xdr:oneCellAnchor>
  <xdr:twoCellAnchor>
    <xdr:from>
      <xdr:col>26</xdr:col>
      <xdr:colOff>93382</xdr:colOff>
      <xdr:row>72</xdr:row>
      <xdr:rowOff>2735917</xdr:rowOff>
    </xdr:from>
    <xdr:to>
      <xdr:col>41</xdr:col>
      <xdr:colOff>12700</xdr:colOff>
      <xdr:row>72</xdr:row>
      <xdr:rowOff>3343275</xdr:rowOff>
    </xdr:to>
    <xdr:sp macro="" textlink="">
      <xdr:nvSpPr>
        <xdr:cNvPr id="7" name="大かっこ 6"/>
        <xdr:cNvSpPr/>
      </xdr:nvSpPr>
      <xdr:spPr>
        <a:xfrm>
          <a:off x="4646332" y="31358542"/>
          <a:ext cx="2833968" cy="6073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国土交通分野における生物多様性保全の取組普及関連業務</a:t>
          </a:r>
        </a:p>
      </xdr:txBody>
    </xdr:sp>
    <xdr:clientData/>
  </xdr:twoCellAnchor>
  <xdr:oneCellAnchor>
    <xdr:from>
      <xdr:col>36</xdr:col>
      <xdr:colOff>78441</xdr:colOff>
      <xdr:row>72</xdr:row>
      <xdr:rowOff>3630706</xdr:rowOff>
    </xdr:from>
    <xdr:ext cx="184731" cy="274009"/>
    <xdr:sp macro="" textlink="">
      <xdr:nvSpPr>
        <xdr:cNvPr id="8" name="テキスト ボックス 7"/>
        <xdr:cNvSpPr txBox="1"/>
      </xdr:nvSpPr>
      <xdr:spPr>
        <a:xfrm>
          <a:off x="6545916" y="32253331"/>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29</xdr:col>
      <xdr:colOff>139700</xdr:colOff>
      <xdr:row>72</xdr:row>
      <xdr:rowOff>1841500</xdr:rowOff>
    </xdr:from>
    <xdr:ext cx="1187824" cy="208530"/>
    <xdr:sp macro="" textlink="">
      <xdr:nvSpPr>
        <xdr:cNvPr id="9" name="テキスト ボックス 8"/>
        <xdr:cNvSpPr txBox="1"/>
      </xdr:nvSpPr>
      <xdr:spPr>
        <a:xfrm>
          <a:off x="5283200" y="30464125"/>
          <a:ext cx="1187824" cy="2085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企画競争入札</a:t>
          </a:r>
          <a:r>
            <a:rPr kumimoji="1" lang="en-US" altLang="ja-JP" sz="1100"/>
            <a:t>】</a:t>
          </a:r>
          <a:endParaRPr kumimoji="1" lang="ja-JP" altLang="en-US" sz="1100"/>
        </a:p>
      </xdr:txBody>
    </xdr:sp>
    <xdr:clientData/>
  </xdr:oneCellAnchor>
  <xdr:twoCellAnchor>
    <xdr:from>
      <xdr:col>16</xdr:col>
      <xdr:colOff>12700</xdr:colOff>
      <xdr:row>72</xdr:row>
      <xdr:rowOff>1803400</xdr:rowOff>
    </xdr:from>
    <xdr:to>
      <xdr:col>16</xdr:col>
      <xdr:colOff>12700</xdr:colOff>
      <xdr:row>72</xdr:row>
      <xdr:rowOff>4213225</xdr:rowOff>
    </xdr:to>
    <xdr:cxnSp macro="">
      <xdr:nvCxnSpPr>
        <xdr:cNvPr id="10" name="直線コネクタ 9"/>
        <xdr:cNvCxnSpPr/>
      </xdr:nvCxnSpPr>
      <xdr:spPr>
        <a:xfrm>
          <a:off x="2813050" y="30426025"/>
          <a:ext cx="0" cy="240982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25400</xdr:colOff>
      <xdr:row>72</xdr:row>
      <xdr:rowOff>4213225</xdr:rowOff>
    </xdr:from>
    <xdr:to>
      <xdr:col>26</xdr:col>
      <xdr:colOff>12700</xdr:colOff>
      <xdr:row>72</xdr:row>
      <xdr:rowOff>4213225</xdr:rowOff>
    </xdr:to>
    <xdr:cxnSp macro="">
      <xdr:nvCxnSpPr>
        <xdr:cNvPr id="11" name="直線コネクタ 10"/>
        <xdr:cNvCxnSpPr/>
      </xdr:nvCxnSpPr>
      <xdr:spPr>
        <a:xfrm>
          <a:off x="2825750" y="32835850"/>
          <a:ext cx="173990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25400</xdr:colOff>
      <xdr:row>72</xdr:row>
      <xdr:rowOff>3946525</xdr:rowOff>
    </xdr:from>
    <xdr:ext cx="2871696" cy="509399"/>
    <xdr:sp macro="" textlink="">
      <xdr:nvSpPr>
        <xdr:cNvPr id="12" name="テキスト ボックス 11"/>
        <xdr:cNvSpPr txBox="1"/>
      </xdr:nvSpPr>
      <xdr:spPr>
        <a:xfrm>
          <a:off x="4578350" y="32569150"/>
          <a:ext cx="2871696" cy="509399"/>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200" b="0"/>
            <a:t>Ｂ．（株）リサイクルワン</a:t>
          </a:r>
          <a:endParaRPr kumimoji="1" lang="en-US" altLang="ja-JP" sz="1200" b="0"/>
        </a:p>
        <a:p>
          <a:pPr algn="ctr"/>
          <a:r>
            <a:rPr kumimoji="1" lang="ja-JP" altLang="en-US" sz="1200" b="0">
              <a:solidFill>
                <a:schemeClr val="tx1"/>
              </a:solidFill>
              <a:latin typeface="+mn-lt"/>
              <a:ea typeface="+mn-ea"/>
              <a:cs typeface="+mn-cs"/>
            </a:rPr>
            <a:t>１</a:t>
          </a:r>
          <a:r>
            <a:rPr kumimoji="1" lang="ja-JP" altLang="ja-JP" sz="1200" b="0">
              <a:solidFill>
                <a:schemeClr val="tx1"/>
              </a:solidFill>
              <a:latin typeface="+mn-lt"/>
              <a:ea typeface="+mn-ea"/>
              <a:cs typeface="+mn-cs"/>
            </a:rPr>
            <a:t>．</a:t>
          </a:r>
          <a:r>
            <a:rPr kumimoji="1" lang="ja-JP" altLang="en-US" sz="1200" b="0">
              <a:solidFill>
                <a:schemeClr val="tx1"/>
              </a:solidFill>
              <a:latin typeface="+mn-lt"/>
              <a:ea typeface="+mn-ea"/>
              <a:cs typeface="+mn-cs"/>
            </a:rPr>
            <a:t>９</a:t>
          </a:r>
          <a:r>
            <a:rPr kumimoji="1" lang="ja-JP" altLang="en-US" sz="1200" b="0"/>
            <a:t>百万円</a:t>
          </a:r>
        </a:p>
      </xdr:txBody>
    </xdr:sp>
    <xdr:clientData/>
  </xdr:oneCellAnchor>
  <xdr:oneCellAnchor>
    <xdr:from>
      <xdr:col>30</xdr:col>
      <xdr:colOff>12700</xdr:colOff>
      <xdr:row>72</xdr:row>
      <xdr:rowOff>3648075</xdr:rowOff>
    </xdr:from>
    <xdr:ext cx="1187824" cy="218009"/>
    <xdr:sp macro="" textlink="">
      <xdr:nvSpPr>
        <xdr:cNvPr id="13" name="テキスト ボックス 12"/>
        <xdr:cNvSpPr txBox="1"/>
      </xdr:nvSpPr>
      <xdr:spPr>
        <a:xfrm>
          <a:off x="5327650" y="32270700"/>
          <a:ext cx="1187824" cy="218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企画競争入札</a:t>
          </a:r>
          <a:r>
            <a:rPr kumimoji="1" lang="en-US" altLang="ja-JP" sz="1100"/>
            <a:t>】</a:t>
          </a:r>
          <a:endParaRPr kumimoji="1" lang="ja-JP" altLang="en-US" sz="1100"/>
        </a:p>
      </xdr:txBody>
    </xdr:sp>
    <xdr:clientData/>
  </xdr:oneCellAnchor>
  <xdr:twoCellAnchor>
    <xdr:from>
      <xdr:col>26</xdr:col>
      <xdr:colOff>101600</xdr:colOff>
      <xdr:row>72</xdr:row>
      <xdr:rowOff>4533900</xdr:rowOff>
    </xdr:from>
    <xdr:to>
      <xdr:col>41</xdr:col>
      <xdr:colOff>20918</xdr:colOff>
      <xdr:row>73</xdr:row>
      <xdr:rowOff>241300</xdr:rowOff>
    </xdr:to>
    <xdr:sp macro="" textlink="">
      <xdr:nvSpPr>
        <xdr:cNvPr id="14" name="大かっこ 13"/>
        <xdr:cNvSpPr/>
      </xdr:nvSpPr>
      <xdr:spPr>
        <a:xfrm>
          <a:off x="4654550" y="33156525"/>
          <a:ext cx="2833968" cy="6032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建設業・不動産業におけるカーボン・オフセットの取組の調査検討業務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44825</xdr:colOff>
      <xdr:row>72</xdr:row>
      <xdr:rowOff>605117</xdr:rowOff>
    </xdr:from>
    <xdr:to>
      <xdr:col>31</xdr:col>
      <xdr:colOff>155817</xdr:colOff>
      <xdr:row>72</xdr:row>
      <xdr:rowOff>1567142</xdr:rowOff>
    </xdr:to>
    <xdr:sp macro="" textlink="">
      <xdr:nvSpPr>
        <xdr:cNvPr id="2" name="正方形/長方形 1"/>
        <xdr:cNvSpPr/>
      </xdr:nvSpPr>
      <xdr:spPr>
        <a:xfrm>
          <a:off x="2159375" y="29475392"/>
          <a:ext cx="3482842" cy="96202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b="1"/>
            <a:t>国土交通省</a:t>
          </a:r>
          <a:endParaRPr kumimoji="1" lang="en-US" altLang="ja-JP" sz="1400" b="1"/>
        </a:p>
        <a:p>
          <a:pPr algn="ctr"/>
          <a:r>
            <a:rPr kumimoji="1" lang="en-US" altLang="ja-JP" sz="1400" b="1"/>
            <a:t>20</a:t>
          </a:r>
          <a:r>
            <a:rPr kumimoji="1" lang="ja-JP" altLang="en-US" sz="1400" b="1"/>
            <a:t>百万円</a:t>
          </a:r>
        </a:p>
      </xdr:txBody>
    </xdr:sp>
    <xdr:clientData/>
  </xdr:twoCellAnchor>
  <xdr:twoCellAnchor>
    <xdr:from>
      <xdr:col>35</xdr:col>
      <xdr:colOff>235323</xdr:colOff>
      <xdr:row>72</xdr:row>
      <xdr:rowOff>606798</xdr:rowOff>
    </xdr:from>
    <xdr:to>
      <xdr:col>42</xdr:col>
      <xdr:colOff>42289</xdr:colOff>
      <xdr:row>72</xdr:row>
      <xdr:rowOff>1575389</xdr:rowOff>
    </xdr:to>
    <xdr:sp macro="" textlink="">
      <xdr:nvSpPr>
        <xdr:cNvPr id="3" name="正方形/長方形 2"/>
        <xdr:cNvSpPr/>
      </xdr:nvSpPr>
      <xdr:spPr>
        <a:xfrm>
          <a:off x="6436098" y="29477073"/>
          <a:ext cx="1311916" cy="96859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b="1"/>
            <a:t>職員旅費</a:t>
          </a:r>
          <a:endParaRPr kumimoji="1" lang="en-US" altLang="ja-JP" sz="1400" b="1"/>
        </a:p>
        <a:p>
          <a:pPr algn="ctr"/>
          <a:r>
            <a:rPr kumimoji="1" lang="ja-JP" altLang="en-US" sz="1400" b="1"/>
            <a:t>０．１百万円</a:t>
          </a:r>
          <a:endParaRPr kumimoji="1" lang="en-US" altLang="ja-JP" sz="1400" b="1"/>
        </a:p>
      </xdr:txBody>
    </xdr:sp>
    <xdr:clientData/>
  </xdr:twoCellAnchor>
  <xdr:twoCellAnchor>
    <xdr:from>
      <xdr:col>22</xdr:col>
      <xdr:colOff>22412</xdr:colOff>
      <xdr:row>72</xdr:row>
      <xdr:rowOff>1802466</xdr:rowOff>
    </xdr:from>
    <xdr:to>
      <xdr:col>22</xdr:col>
      <xdr:colOff>22412</xdr:colOff>
      <xdr:row>72</xdr:row>
      <xdr:rowOff>2908343</xdr:rowOff>
    </xdr:to>
    <xdr:cxnSp macro="">
      <xdr:nvCxnSpPr>
        <xdr:cNvPr id="4" name="直線矢印コネクタ 3"/>
        <xdr:cNvCxnSpPr/>
      </xdr:nvCxnSpPr>
      <xdr:spPr>
        <a:xfrm>
          <a:off x="3851462" y="30672741"/>
          <a:ext cx="0" cy="110587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44823</xdr:colOff>
      <xdr:row>72</xdr:row>
      <xdr:rowOff>3072092</xdr:rowOff>
    </xdr:from>
    <xdr:to>
      <xdr:col>31</xdr:col>
      <xdr:colOff>165340</xdr:colOff>
      <xdr:row>72</xdr:row>
      <xdr:rowOff>4004926</xdr:rowOff>
    </xdr:to>
    <xdr:sp macro="" textlink="">
      <xdr:nvSpPr>
        <xdr:cNvPr id="5" name="正方形/長方形 4"/>
        <xdr:cNvSpPr/>
      </xdr:nvSpPr>
      <xdr:spPr>
        <a:xfrm>
          <a:off x="2159373" y="31942367"/>
          <a:ext cx="3492367" cy="93283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b="1"/>
            <a:t>A.</a:t>
          </a:r>
          <a:r>
            <a:rPr kumimoji="1" lang="ja-JP" altLang="en-US" sz="1400" b="1"/>
            <a:t>民間企業（５社）</a:t>
          </a:r>
          <a:endParaRPr kumimoji="1" lang="en-US" altLang="ja-JP" sz="1400" b="1"/>
        </a:p>
        <a:p>
          <a:pPr algn="ctr"/>
          <a:r>
            <a:rPr kumimoji="1" lang="en-US" altLang="ja-JP" sz="1400" b="1"/>
            <a:t>20</a:t>
          </a:r>
          <a:r>
            <a:rPr kumimoji="1" lang="ja-JP" altLang="en-US" sz="1400" b="1"/>
            <a:t>百万円</a:t>
          </a:r>
        </a:p>
      </xdr:txBody>
    </xdr:sp>
    <xdr:clientData/>
  </xdr:twoCellAnchor>
  <xdr:oneCellAnchor>
    <xdr:from>
      <xdr:col>13</xdr:col>
      <xdr:colOff>78441</xdr:colOff>
      <xdr:row>72</xdr:row>
      <xdr:rowOff>2623857</xdr:rowOff>
    </xdr:from>
    <xdr:ext cx="1242648" cy="275717"/>
    <xdr:sp macro="" textlink="">
      <xdr:nvSpPr>
        <xdr:cNvPr id="6" name="テキスト ボックス 5"/>
        <xdr:cNvSpPr txBox="1"/>
      </xdr:nvSpPr>
      <xdr:spPr>
        <a:xfrm>
          <a:off x="2330823" y="31557445"/>
          <a:ext cx="12426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企画競争・委託</a:t>
          </a:r>
          <a:r>
            <a:rPr kumimoji="1" lang="en-US" altLang="ja-JP" sz="1100"/>
            <a:t>】</a:t>
          </a:r>
          <a:endParaRPr kumimoji="1" lang="ja-JP" altLang="en-US" sz="1100"/>
        </a:p>
      </xdr:txBody>
    </xdr:sp>
    <xdr:clientData/>
  </xdr:oneCellAnchor>
  <xdr:twoCellAnchor>
    <xdr:from>
      <xdr:col>12</xdr:col>
      <xdr:colOff>89647</xdr:colOff>
      <xdr:row>72</xdr:row>
      <xdr:rowOff>4112557</xdr:rowOff>
    </xdr:from>
    <xdr:to>
      <xdr:col>32</xdr:col>
      <xdr:colOff>15956</xdr:colOff>
      <xdr:row>73</xdr:row>
      <xdr:rowOff>108297</xdr:rowOff>
    </xdr:to>
    <xdr:sp macro="" textlink="">
      <xdr:nvSpPr>
        <xdr:cNvPr id="7" name="大かっこ 6"/>
        <xdr:cNvSpPr/>
      </xdr:nvSpPr>
      <xdr:spPr>
        <a:xfrm>
          <a:off x="2204197" y="32982832"/>
          <a:ext cx="3469609" cy="89159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廃石膏ボード現場分別解体マニュアルの実効性検証及び、改訂の実施等</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104775</xdr:colOff>
      <xdr:row>72</xdr:row>
      <xdr:rowOff>2924175</xdr:rowOff>
    </xdr:from>
    <xdr:to>
      <xdr:col>50</xdr:col>
      <xdr:colOff>0</xdr:colOff>
      <xdr:row>74</xdr:row>
      <xdr:rowOff>19050</xdr:rowOff>
    </xdr:to>
    <xdr:pic>
      <xdr:nvPicPr>
        <xdr:cNvPr id="2" name="Picture 30"/>
        <xdr:cNvPicPr>
          <a:picLocks noChangeAspect="1" noChangeArrowheads="1"/>
        </xdr:cNvPicPr>
      </xdr:nvPicPr>
      <xdr:blipFill>
        <a:blip xmlns:r="http://schemas.openxmlformats.org/officeDocument/2006/relationships" r:embed="rId1" cstate="print"/>
        <a:srcRect/>
        <a:stretch>
          <a:fillRect/>
        </a:stretch>
      </xdr:blipFill>
      <xdr:spPr bwMode="auto">
        <a:xfrm>
          <a:off x="1238250" y="31546800"/>
          <a:ext cx="8010525" cy="64198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19</xdr:col>
      <xdr:colOff>9525</xdr:colOff>
      <xdr:row>72</xdr:row>
      <xdr:rowOff>1781175</xdr:rowOff>
    </xdr:from>
    <xdr:to>
      <xdr:col>49</xdr:col>
      <xdr:colOff>95250</xdr:colOff>
      <xdr:row>72</xdr:row>
      <xdr:rowOff>2771775</xdr:rowOff>
    </xdr:to>
    <xdr:grpSp>
      <xdr:nvGrpSpPr>
        <xdr:cNvPr id="2" name="グループ化 43"/>
        <xdr:cNvGrpSpPr>
          <a:grpSpLocks/>
        </xdr:cNvGrpSpPr>
      </xdr:nvGrpSpPr>
      <xdr:grpSpPr bwMode="auto">
        <a:xfrm>
          <a:off x="3324225" y="30584775"/>
          <a:ext cx="5848350" cy="990600"/>
          <a:chOff x="2471738" y="15618217"/>
          <a:chExt cx="6232491" cy="976938"/>
        </a:xfrm>
      </xdr:grpSpPr>
      <xdr:cxnSp macro="">
        <xdr:nvCxnSpPr>
          <xdr:cNvPr id="3" name="直線矢印コネクタ 2"/>
          <xdr:cNvCxnSpPr/>
        </xdr:nvCxnSpPr>
        <xdr:spPr>
          <a:xfrm flipV="1">
            <a:off x="2471738" y="16181835"/>
            <a:ext cx="88310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 name="テキスト ボックス 3"/>
          <xdr:cNvSpPr txBox="1"/>
        </xdr:nvSpPr>
        <xdr:spPr>
          <a:xfrm>
            <a:off x="3466500" y="15871845"/>
            <a:ext cx="2131634" cy="62937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Ａ．公益法人、民間企業</a:t>
            </a:r>
            <a:r>
              <a:rPr kumimoji="1" lang="en-US" altLang="ja-JP" sz="1100"/>
              <a:t>15</a:t>
            </a:r>
            <a:r>
              <a:rPr kumimoji="1" lang="ja-JP" altLang="en-US" sz="1100"/>
              <a:t>社</a:t>
            </a:r>
            <a:endParaRPr kumimoji="1" lang="en-US" altLang="ja-JP" sz="1100">
              <a:solidFill>
                <a:schemeClr val="bg1">
                  <a:lumMod val="75000"/>
                </a:schemeClr>
              </a:solidFill>
            </a:endParaRPr>
          </a:p>
          <a:p>
            <a:pPr algn="ctr"/>
            <a:r>
              <a:rPr kumimoji="1" lang="en-US" altLang="ja-JP" sz="1100">
                <a:solidFill>
                  <a:sysClr val="windowText" lastClr="000000"/>
                </a:solidFill>
              </a:rPr>
              <a:t>120.2</a:t>
            </a:r>
            <a:r>
              <a:rPr kumimoji="1" lang="ja-JP" altLang="en-US" sz="1100"/>
              <a:t>百万円</a:t>
            </a:r>
          </a:p>
        </xdr:txBody>
      </xdr:sp>
      <xdr:sp macro="" textlink="">
        <xdr:nvSpPr>
          <xdr:cNvPr id="5" name="テキスト ボックス 4"/>
          <xdr:cNvSpPr txBox="1"/>
        </xdr:nvSpPr>
        <xdr:spPr>
          <a:xfrm>
            <a:off x="3669513" y="15618217"/>
            <a:ext cx="1613951" cy="2348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sp macro="" textlink="">
        <xdr:nvSpPr>
          <xdr:cNvPr id="6" name="大かっこ 5"/>
          <xdr:cNvSpPr/>
        </xdr:nvSpPr>
        <xdr:spPr>
          <a:xfrm>
            <a:off x="5780846" y="15721547"/>
            <a:ext cx="2923383" cy="8736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セミナー開催、調査の実施等</a:t>
            </a:r>
            <a:endParaRPr lang="en-US" altLang="ja-JP" sz="1000"/>
          </a:p>
        </xdr:txBody>
      </xdr:sp>
    </xdr:grpSp>
    <xdr:clientData/>
  </xdr:twoCellAnchor>
  <xdr:twoCellAnchor>
    <xdr:from>
      <xdr:col>15</xdr:col>
      <xdr:colOff>0</xdr:colOff>
      <xdr:row>72</xdr:row>
      <xdr:rowOff>268901</xdr:rowOff>
    </xdr:from>
    <xdr:to>
      <xdr:col>24</xdr:col>
      <xdr:colOff>11567</xdr:colOff>
      <xdr:row>72</xdr:row>
      <xdr:rowOff>894829</xdr:rowOff>
    </xdr:to>
    <xdr:sp macro="" textlink="">
      <xdr:nvSpPr>
        <xdr:cNvPr id="7" name="テキスト ボックス 6"/>
        <xdr:cNvSpPr txBox="1"/>
      </xdr:nvSpPr>
      <xdr:spPr>
        <a:xfrm>
          <a:off x="2628900" y="29072501"/>
          <a:ext cx="1554617" cy="62592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国土交通省</a:t>
          </a:r>
          <a:endParaRPr kumimoji="1" lang="en-US" altLang="ja-JP" sz="1100"/>
        </a:p>
        <a:p>
          <a:pPr algn="ctr"/>
          <a:r>
            <a:rPr kumimoji="1" lang="en-US" altLang="ja-JP" sz="1100">
              <a:solidFill>
                <a:sysClr val="windowText" lastClr="000000"/>
              </a:solidFill>
            </a:rPr>
            <a:t>137</a:t>
          </a:r>
          <a:r>
            <a:rPr kumimoji="1" lang="ja-JP" altLang="en-US" sz="1100"/>
            <a:t>百万円</a:t>
          </a:r>
        </a:p>
      </xdr:txBody>
    </xdr:sp>
    <xdr:clientData/>
  </xdr:twoCellAnchor>
  <xdr:twoCellAnchor>
    <xdr:from>
      <xdr:col>19</xdr:col>
      <xdr:colOff>0</xdr:colOff>
      <xdr:row>72</xdr:row>
      <xdr:rowOff>897551</xdr:rowOff>
    </xdr:from>
    <xdr:to>
      <xdr:col>19</xdr:col>
      <xdr:colOff>0</xdr:colOff>
      <xdr:row>73</xdr:row>
      <xdr:rowOff>594642</xdr:rowOff>
    </xdr:to>
    <xdr:cxnSp macro="">
      <xdr:nvCxnSpPr>
        <xdr:cNvPr id="8" name="直線矢印コネクタ 7"/>
        <xdr:cNvCxnSpPr/>
      </xdr:nvCxnSpPr>
      <xdr:spPr>
        <a:xfrm>
          <a:off x="3314700" y="29701151"/>
          <a:ext cx="0" cy="4592941"/>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72</xdr:row>
      <xdr:rowOff>3267075</xdr:rowOff>
    </xdr:from>
    <xdr:to>
      <xdr:col>49</xdr:col>
      <xdr:colOff>104775</xdr:colOff>
      <xdr:row>72</xdr:row>
      <xdr:rowOff>4267200</xdr:rowOff>
    </xdr:to>
    <xdr:grpSp>
      <xdr:nvGrpSpPr>
        <xdr:cNvPr id="9" name="グループ化 43"/>
        <xdr:cNvGrpSpPr>
          <a:grpSpLocks/>
        </xdr:cNvGrpSpPr>
      </xdr:nvGrpSpPr>
      <xdr:grpSpPr bwMode="auto">
        <a:xfrm>
          <a:off x="3333750" y="32070675"/>
          <a:ext cx="5848350" cy="1000125"/>
          <a:chOff x="2471738" y="15618217"/>
          <a:chExt cx="6232491" cy="976940"/>
        </a:xfrm>
      </xdr:grpSpPr>
      <xdr:cxnSp macro="">
        <xdr:nvCxnSpPr>
          <xdr:cNvPr id="10" name="直線矢印コネクタ 9"/>
          <xdr:cNvCxnSpPr/>
        </xdr:nvCxnSpPr>
        <xdr:spPr>
          <a:xfrm flipV="1">
            <a:off x="2471738" y="16185773"/>
            <a:ext cx="88310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テキスト ボックス 10"/>
          <xdr:cNvSpPr txBox="1"/>
        </xdr:nvSpPr>
        <xdr:spPr>
          <a:xfrm>
            <a:off x="3466500" y="15869430"/>
            <a:ext cx="2131634" cy="63268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Ｂ．民間企業</a:t>
            </a:r>
            <a:r>
              <a:rPr kumimoji="1" lang="en-US" altLang="ja-JP" sz="1100"/>
              <a:t>2</a:t>
            </a:r>
            <a:r>
              <a:rPr kumimoji="1" lang="ja-JP" altLang="en-US" sz="1100"/>
              <a:t>社</a:t>
            </a:r>
            <a:endParaRPr kumimoji="1" lang="en-US" altLang="ja-JP" sz="1100"/>
          </a:p>
          <a:p>
            <a:pPr algn="ctr"/>
            <a:r>
              <a:rPr kumimoji="1" lang="en-US" altLang="ja-JP" sz="1100">
                <a:solidFill>
                  <a:sysClr val="windowText" lastClr="000000"/>
                </a:solidFill>
              </a:rPr>
              <a:t>14.4</a:t>
            </a:r>
            <a:r>
              <a:rPr kumimoji="1" lang="ja-JP" altLang="en-US" sz="1100"/>
              <a:t>百万円</a:t>
            </a:r>
          </a:p>
        </xdr:txBody>
      </xdr:sp>
      <xdr:sp macro="" textlink="">
        <xdr:nvSpPr>
          <xdr:cNvPr id="12" name="テキスト ボックス 11"/>
          <xdr:cNvSpPr txBox="1"/>
        </xdr:nvSpPr>
        <xdr:spPr>
          <a:xfrm>
            <a:off x="3669513" y="15618217"/>
            <a:ext cx="1613951" cy="2326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13" name="大かっこ 12"/>
          <xdr:cNvSpPr/>
        </xdr:nvSpPr>
        <xdr:spPr>
          <a:xfrm>
            <a:off x="5780846" y="15720563"/>
            <a:ext cx="2923383" cy="8745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協議会運営支援等</a:t>
            </a:r>
            <a:endParaRPr lang="en-US" altLang="ja-JP" sz="1000"/>
          </a:p>
        </xdr:txBody>
      </xdr:sp>
    </xdr:grpSp>
    <xdr:clientData/>
  </xdr:twoCellAnchor>
  <xdr:twoCellAnchor>
    <xdr:from>
      <xdr:col>37</xdr:col>
      <xdr:colOff>202384</xdr:colOff>
      <xdr:row>72</xdr:row>
      <xdr:rowOff>38100</xdr:rowOff>
    </xdr:from>
    <xdr:to>
      <xdr:col>45</xdr:col>
      <xdr:colOff>148466</xdr:colOff>
      <xdr:row>72</xdr:row>
      <xdr:rowOff>550069</xdr:rowOff>
    </xdr:to>
    <xdr:sp macro="" textlink="">
      <xdr:nvSpPr>
        <xdr:cNvPr id="14" name="テキスト ボックス 13"/>
        <xdr:cNvSpPr txBox="1"/>
      </xdr:nvSpPr>
      <xdr:spPr>
        <a:xfrm>
          <a:off x="6869884" y="28841700"/>
          <a:ext cx="1546282" cy="51196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旅費</a:t>
          </a:r>
          <a:endParaRPr kumimoji="1" lang="en-US" altLang="ja-JP" sz="1100"/>
        </a:p>
        <a:p>
          <a:pPr algn="ctr"/>
          <a:r>
            <a:rPr kumimoji="1" lang="en-US" altLang="ja-JP" sz="1100">
              <a:solidFill>
                <a:sysClr val="windowText" lastClr="000000"/>
              </a:solidFill>
            </a:rPr>
            <a:t>0.3</a:t>
          </a:r>
          <a:r>
            <a:rPr kumimoji="1" lang="ja-JP" altLang="en-US" sz="1100"/>
            <a:t>百万円</a:t>
          </a:r>
        </a:p>
      </xdr:txBody>
    </xdr:sp>
    <xdr:clientData/>
  </xdr:twoCellAnchor>
  <xdr:twoCellAnchor>
    <xdr:from>
      <xdr:col>37</xdr:col>
      <xdr:colOff>202401</xdr:colOff>
      <xdr:row>72</xdr:row>
      <xdr:rowOff>744131</xdr:rowOff>
    </xdr:from>
    <xdr:to>
      <xdr:col>45</xdr:col>
      <xdr:colOff>148483</xdr:colOff>
      <xdr:row>72</xdr:row>
      <xdr:rowOff>1268006</xdr:rowOff>
    </xdr:to>
    <xdr:sp macro="" textlink="">
      <xdr:nvSpPr>
        <xdr:cNvPr id="15" name="テキスト ボックス 14"/>
        <xdr:cNvSpPr txBox="1"/>
      </xdr:nvSpPr>
      <xdr:spPr>
        <a:xfrm>
          <a:off x="6869901" y="29547731"/>
          <a:ext cx="1546282" cy="52387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諸経費</a:t>
          </a:r>
          <a:endParaRPr kumimoji="1" lang="en-US" altLang="ja-JP" sz="1100"/>
        </a:p>
        <a:p>
          <a:pPr algn="ctr"/>
          <a:r>
            <a:rPr kumimoji="1" lang="en-US" altLang="ja-JP" sz="1100">
              <a:solidFill>
                <a:sysClr val="windowText" lastClr="000000"/>
              </a:solidFill>
            </a:rPr>
            <a:t>0.5</a:t>
          </a:r>
          <a:r>
            <a:rPr kumimoji="1" lang="ja-JP" altLang="en-US" sz="1100"/>
            <a:t>百万円</a:t>
          </a:r>
        </a:p>
      </xdr:txBody>
    </xdr:sp>
    <xdr:clientData/>
  </xdr:twoCellAnchor>
  <xdr:twoCellAnchor>
    <xdr:from>
      <xdr:col>24</xdr:col>
      <xdr:colOff>95250</xdr:colOff>
      <xdr:row>72</xdr:row>
      <xdr:rowOff>340177</xdr:rowOff>
    </xdr:from>
    <xdr:to>
      <xdr:col>37</xdr:col>
      <xdr:colOff>27214</xdr:colOff>
      <xdr:row>72</xdr:row>
      <xdr:rowOff>857248</xdr:rowOff>
    </xdr:to>
    <xdr:sp macro="" textlink="">
      <xdr:nvSpPr>
        <xdr:cNvPr id="16" name="大かっこ 15"/>
        <xdr:cNvSpPr/>
      </xdr:nvSpPr>
      <xdr:spPr bwMode="auto">
        <a:xfrm>
          <a:off x="4267200" y="29143777"/>
          <a:ext cx="2427514" cy="5170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各事業の企画・立案、進捗状況管理</a:t>
          </a:r>
          <a:endParaRPr lang="en-US" altLang="ja-JP" sz="1000"/>
        </a:p>
      </xdr:txBody>
    </xdr:sp>
    <xdr:clientData/>
  </xdr:twoCellAnchor>
  <xdr:twoCellAnchor>
    <xdr:from>
      <xdr:col>19</xdr:col>
      <xdr:colOff>0</xdr:colOff>
      <xdr:row>73</xdr:row>
      <xdr:rowOff>0</xdr:rowOff>
    </xdr:from>
    <xdr:to>
      <xdr:col>49</xdr:col>
      <xdr:colOff>85725</xdr:colOff>
      <xdr:row>73</xdr:row>
      <xdr:rowOff>990600</xdr:rowOff>
    </xdr:to>
    <xdr:grpSp>
      <xdr:nvGrpSpPr>
        <xdr:cNvPr id="17" name="グループ化 43"/>
        <xdr:cNvGrpSpPr>
          <a:grpSpLocks/>
        </xdr:cNvGrpSpPr>
      </xdr:nvGrpSpPr>
      <xdr:grpSpPr bwMode="auto">
        <a:xfrm>
          <a:off x="3314700" y="33699450"/>
          <a:ext cx="5848350" cy="990600"/>
          <a:chOff x="2471738" y="15618217"/>
          <a:chExt cx="6232491" cy="976938"/>
        </a:xfrm>
      </xdr:grpSpPr>
      <xdr:cxnSp macro="">
        <xdr:nvCxnSpPr>
          <xdr:cNvPr id="18" name="直線矢印コネクタ 17"/>
          <xdr:cNvCxnSpPr/>
        </xdr:nvCxnSpPr>
        <xdr:spPr>
          <a:xfrm flipV="1">
            <a:off x="2471738" y="16181835"/>
            <a:ext cx="88310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9" name="テキスト ボックス 18"/>
          <xdr:cNvSpPr txBox="1"/>
        </xdr:nvSpPr>
        <xdr:spPr>
          <a:xfrm>
            <a:off x="3466500" y="15871845"/>
            <a:ext cx="2131634" cy="62937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Ｃ．公益法人、民間会社</a:t>
            </a:r>
            <a:r>
              <a:rPr kumimoji="1" lang="en-US" altLang="ja-JP" sz="1100"/>
              <a:t>3</a:t>
            </a:r>
            <a:r>
              <a:rPr kumimoji="1" lang="ja-JP" altLang="en-US" sz="1100"/>
              <a:t>社</a:t>
            </a:r>
            <a:endParaRPr kumimoji="1" lang="en-US" altLang="ja-JP" sz="1100">
              <a:solidFill>
                <a:schemeClr val="bg1">
                  <a:lumMod val="75000"/>
                </a:schemeClr>
              </a:solidFill>
            </a:endParaRPr>
          </a:p>
          <a:p>
            <a:pPr algn="ctr"/>
            <a:r>
              <a:rPr kumimoji="1" lang="en-US" altLang="ja-JP" sz="1100">
                <a:solidFill>
                  <a:sysClr val="windowText" lastClr="000000"/>
                </a:solidFill>
              </a:rPr>
              <a:t>2.3</a:t>
            </a:r>
            <a:r>
              <a:rPr kumimoji="1" lang="ja-JP" altLang="en-US" sz="1100">
                <a:solidFill>
                  <a:sysClr val="windowText" lastClr="000000"/>
                </a:solidFill>
              </a:rPr>
              <a:t>百</a:t>
            </a:r>
            <a:r>
              <a:rPr kumimoji="1" lang="ja-JP" altLang="en-US" sz="1100"/>
              <a:t>万円</a:t>
            </a:r>
          </a:p>
        </xdr:txBody>
      </xdr:sp>
      <xdr:sp macro="" textlink="">
        <xdr:nvSpPr>
          <xdr:cNvPr id="20" name="テキスト ボックス 19"/>
          <xdr:cNvSpPr txBox="1"/>
        </xdr:nvSpPr>
        <xdr:spPr>
          <a:xfrm>
            <a:off x="3669513" y="15618217"/>
            <a:ext cx="1613951" cy="2348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少額随意契約</a:t>
            </a:r>
            <a:r>
              <a:rPr kumimoji="1" lang="en-US" altLang="ja-JP" sz="1100"/>
              <a:t>】</a:t>
            </a:r>
            <a:endParaRPr kumimoji="1" lang="ja-JP" altLang="en-US" sz="1100"/>
          </a:p>
        </xdr:txBody>
      </xdr:sp>
      <xdr:sp macro="" textlink="">
        <xdr:nvSpPr>
          <xdr:cNvPr id="21" name="大かっこ 20"/>
          <xdr:cNvSpPr/>
        </xdr:nvSpPr>
        <xdr:spPr>
          <a:xfrm>
            <a:off x="5780846" y="15721547"/>
            <a:ext cx="2923383" cy="8736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latin typeface="+mn-lt"/>
                <a:ea typeface="+mn-ea"/>
                <a:cs typeface="+mn-cs"/>
              </a:rPr>
              <a:t>会議開催支援、データ作成等</a:t>
            </a:r>
            <a:endParaRPr lang="en-US" altLang="ja-JP" sz="1100">
              <a:solidFill>
                <a:schemeClr val="tx1"/>
              </a:solidFill>
              <a:latin typeface="+mn-lt"/>
              <a:ea typeface="+mn-ea"/>
              <a:cs typeface="+mn-cs"/>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126467</xdr:colOff>
      <xdr:row>73</xdr:row>
      <xdr:rowOff>363470</xdr:rowOff>
    </xdr:from>
    <xdr:to>
      <xdr:col>17</xdr:col>
      <xdr:colOff>147384</xdr:colOff>
      <xdr:row>73</xdr:row>
      <xdr:rowOff>1068320</xdr:rowOff>
    </xdr:to>
    <xdr:sp macro="" textlink="">
      <xdr:nvSpPr>
        <xdr:cNvPr id="2" name="正方形/長方形 1"/>
        <xdr:cNvSpPr/>
      </xdr:nvSpPr>
      <xdr:spPr>
        <a:xfrm>
          <a:off x="1383767" y="29452820"/>
          <a:ext cx="1735417" cy="7048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１１４百万円</a:t>
          </a:r>
        </a:p>
      </xdr:txBody>
    </xdr:sp>
    <xdr:clientData/>
  </xdr:twoCellAnchor>
  <xdr:twoCellAnchor>
    <xdr:from>
      <xdr:col>19</xdr:col>
      <xdr:colOff>133350</xdr:colOff>
      <xdr:row>73</xdr:row>
      <xdr:rowOff>1895475</xdr:rowOff>
    </xdr:from>
    <xdr:to>
      <xdr:col>46</xdr:col>
      <xdr:colOff>76200</xdr:colOff>
      <xdr:row>73</xdr:row>
      <xdr:rowOff>2867025</xdr:rowOff>
    </xdr:to>
    <xdr:grpSp>
      <xdr:nvGrpSpPr>
        <xdr:cNvPr id="3" name="グループ化 8"/>
        <xdr:cNvGrpSpPr>
          <a:grpSpLocks/>
        </xdr:cNvGrpSpPr>
      </xdr:nvGrpSpPr>
      <xdr:grpSpPr bwMode="auto">
        <a:xfrm>
          <a:off x="3394262" y="31064387"/>
          <a:ext cx="5086350" cy="971550"/>
          <a:chOff x="3478118" y="30178022"/>
          <a:chExt cx="5117589" cy="975078"/>
        </a:xfrm>
      </xdr:grpSpPr>
      <xdr:sp macro="" textlink="">
        <xdr:nvSpPr>
          <xdr:cNvPr id="4" name="正方形/長方形 3"/>
          <xdr:cNvSpPr/>
        </xdr:nvSpPr>
        <xdr:spPr>
          <a:xfrm>
            <a:off x="3669430" y="30464810"/>
            <a:ext cx="2362700" cy="68829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Ａ．公益法人、民間企業等（９社）</a:t>
            </a:r>
            <a:endParaRPr kumimoji="1" lang="en-US" altLang="ja-JP" sz="1100">
              <a:solidFill>
                <a:sysClr val="windowText" lastClr="000000"/>
              </a:solidFill>
            </a:endParaRPr>
          </a:p>
          <a:p>
            <a:pPr algn="ctr"/>
            <a:r>
              <a:rPr kumimoji="1" lang="ja-JP" altLang="en-US" sz="1100">
                <a:solidFill>
                  <a:sysClr val="windowText" lastClr="000000"/>
                </a:solidFill>
              </a:rPr>
              <a:t>７７．６百万円</a:t>
            </a:r>
          </a:p>
        </xdr:txBody>
      </xdr:sp>
      <xdr:sp macro="" textlink="">
        <xdr:nvSpPr>
          <xdr:cNvPr id="5" name="テキスト ボックス 4"/>
          <xdr:cNvSpPr txBox="1"/>
        </xdr:nvSpPr>
        <xdr:spPr>
          <a:xfrm>
            <a:off x="3478118" y="30178022"/>
            <a:ext cx="1253092" cy="2389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企画競争・請負</a:t>
            </a:r>
            <a:r>
              <a:rPr kumimoji="1" lang="en-US" altLang="ja-JP" sz="1100"/>
              <a:t>】</a:t>
            </a:r>
            <a:endParaRPr kumimoji="1" lang="ja-JP" altLang="en-US" sz="1100"/>
          </a:p>
        </xdr:txBody>
      </xdr:sp>
      <xdr:sp macro="" textlink="">
        <xdr:nvSpPr>
          <xdr:cNvPr id="6" name="大かっこ 5"/>
          <xdr:cNvSpPr/>
        </xdr:nvSpPr>
        <xdr:spPr>
          <a:xfrm>
            <a:off x="6242573" y="30608203"/>
            <a:ext cx="2353134" cy="3919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会議、セミナー、調査等の実施</a:t>
            </a:r>
          </a:p>
        </xdr:txBody>
      </xdr:sp>
    </xdr:grpSp>
    <xdr:clientData/>
  </xdr:twoCellAnchor>
  <xdr:twoCellAnchor>
    <xdr:from>
      <xdr:col>19</xdr:col>
      <xdr:colOff>76200</xdr:colOff>
      <xdr:row>73</xdr:row>
      <xdr:rowOff>3238500</xdr:rowOff>
    </xdr:from>
    <xdr:to>
      <xdr:col>46</xdr:col>
      <xdr:colOff>66675</xdr:colOff>
      <xdr:row>73</xdr:row>
      <xdr:rowOff>4248150</xdr:rowOff>
    </xdr:to>
    <xdr:grpSp>
      <xdr:nvGrpSpPr>
        <xdr:cNvPr id="7" name="グループ化 9"/>
        <xdr:cNvGrpSpPr>
          <a:grpSpLocks/>
        </xdr:cNvGrpSpPr>
      </xdr:nvGrpSpPr>
      <xdr:grpSpPr bwMode="auto">
        <a:xfrm>
          <a:off x="3337112" y="32407412"/>
          <a:ext cx="5133975" cy="1009650"/>
          <a:chOff x="3484093" y="30140753"/>
          <a:chExt cx="5261537" cy="1012347"/>
        </a:xfrm>
      </xdr:grpSpPr>
      <xdr:sp macro="" textlink="">
        <xdr:nvSpPr>
          <xdr:cNvPr id="8" name="正方形/長方形 7"/>
          <xdr:cNvSpPr/>
        </xdr:nvSpPr>
        <xdr:spPr>
          <a:xfrm>
            <a:off x="3669221" y="30465468"/>
            <a:ext cx="2367692" cy="68763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Ｂ．公益法人、民間企業（３社）</a:t>
            </a:r>
            <a:endParaRPr kumimoji="1" lang="en-US" altLang="ja-JP" sz="1100">
              <a:solidFill>
                <a:sysClr val="windowText" lastClr="000000"/>
              </a:solidFill>
            </a:endParaRPr>
          </a:p>
          <a:p>
            <a:pPr algn="ctr"/>
            <a:r>
              <a:rPr kumimoji="1" lang="ja-JP" altLang="en-US" sz="1100">
                <a:solidFill>
                  <a:sysClr val="windowText" lastClr="000000"/>
                </a:solidFill>
              </a:rPr>
              <a:t>２３．９百万円</a:t>
            </a:r>
          </a:p>
        </xdr:txBody>
      </xdr:sp>
      <xdr:sp macro="" textlink="">
        <xdr:nvSpPr>
          <xdr:cNvPr id="9" name="テキスト ボックス 8"/>
          <xdr:cNvSpPr txBox="1"/>
        </xdr:nvSpPr>
        <xdr:spPr>
          <a:xfrm>
            <a:off x="3484093" y="30140753"/>
            <a:ext cx="1276410" cy="2387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企画競争・委託</a:t>
            </a:r>
            <a:r>
              <a:rPr kumimoji="1" lang="en-US" altLang="ja-JP" sz="1100"/>
              <a:t>】</a:t>
            </a:r>
            <a:endParaRPr kumimoji="1" lang="ja-JP" altLang="en-US" sz="1100"/>
          </a:p>
        </xdr:txBody>
      </xdr:sp>
      <xdr:sp macro="" textlink="">
        <xdr:nvSpPr>
          <xdr:cNvPr id="10" name="大かっこ 9"/>
          <xdr:cNvSpPr/>
        </xdr:nvSpPr>
        <xdr:spPr>
          <a:xfrm>
            <a:off x="6241528" y="30608725"/>
            <a:ext cx="2504102" cy="3915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会議、セミナー、調査等の実施</a:t>
            </a:r>
          </a:p>
        </xdr:txBody>
      </xdr:sp>
    </xdr:grpSp>
    <xdr:clientData/>
  </xdr:twoCellAnchor>
  <xdr:twoCellAnchor>
    <xdr:from>
      <xdr:col>19</xdr:col>
      <xdr:colOff>152400</xdr:colOff>
      <xdr:row>73</xdr:row>
      <xdr:rowOff>4610100</xdr:rowOff>
    </xdr:from>
    <xdr:to>
      <xdr:col>46</xdr:col>
      <xdr:colOff>28575</xdr:colOff>
      <xdr:row>74</xdr:row>
      <xdr:rowOff>695325</xdr:rowOff>
    </xdr:to>
    <xdr:grpSp>
      <xdr:nvGrpSpPr>
        <xdr:cNvPr id="11" name="グループ化 13"/>
        <xdr:cNvGrpSpPr>
          <a:grpSpLocks/>
        </xdr:cNvGrpSpPr>
      </xdr:nvGrpSpPr>
      <xdr:grpSpPr bwMode="auto">
        <a:xfrm>
          <a:off x="3413312" y="33779012"/>
          <a:ext cx="5019675" cy="982195"/>
          <a:chOff x="3554556" y="30179027"/>
          <a:chExt cx="5133758" cy="974073"/>
        </a:xfrm>
      </xdr:grpSpPr>
      <xdr:sp macro="" textlink="">
        <xdr:nvSpPr>
          <xdr:cNvPr id="12" name="正方形/長方形 11"/>
          <xdr:cNvSpPr/>
        </xdr:nvSpPr>
        <xdr:spPr>
          <a:xfrm>
            <a:off x="3671232" y="30462738"/>
            <a:ext cx="2362695" cy="69036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Ｃ．民間企業（１社）</a:t>
            </a:r>
            <a:endParaRPr kumimoji="1" lang="en-US" altLang="ja-JP" sz="1100">
              <a:solidFill>
                <a:sysClr val="windowText" lastClr="000000"/>
              </a:solidFill>
            </a:endParaRPr>
          </a:p>
          <a:p>
            <a:pPr algn="ctr"/>
            <a:r>
              <a:rPr kumimoji="1" lang="ja-JP" altLang="en-US" sz="1100">
                <a:solidFill>
                  <a:sysClr val="windowText" lastClr="000000"/>
                </a:solidFill>
              </a:rPr>
              <a:t>６．８百万円</a:t>
            </a:r>
          </a:p>
        </xdr:txBody>
      </xdr:sp>
      <xdr:sp macro="" textlink="">
        <xdr:nvSpPr>
          <xdr:cNvPr id="13" name="テキスト ボックス 12"/>
          <xdr:cNvSpPr txBox="1"/>
        </xdr:nvSpPr>
        <xdr:spPr>
          <a:xfrm>
            <a:off x="3554556" y="30179027"/>
            <a:ext cx="1283440" cy="2269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一般競争・請負</a:t>
            </a:r>
            <a:r>
              <a:rPr kumimoji="1" lang="en-US" altLang="ja-JP" sz="1100"/>
              <a:t>】</a:t>
            </a:r>
            <a:endParaRPr kumimoji="1" lang="ja-JP" altLang="en-US" sz="1100"/>
          </a:p>
        </xdr:txBody>
      </xdr:sp>
      <xdr:sp macro="" textlink="">
        <xdr:nvSpPr>
          <xdr:cNvPr id="14" name="大かっこ 13"/>
          <xdr:cNvSpPr/>
        </xdr:nvSpPr>
        <xdr:spPr>
          <a:xfrm>
            <a:off x="6238111" y="30604593"/>
            <a:ext cx="2450203" cy="5295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国際会議の開催支援等</a:t>
            </a:r>
          </a:p>
        </xdr:txBody>
      </xdr:sp>
    </xdr:grpSp>
    <xdr:clientData/>
  </xdr:twoCellAnchor>
  <xdr:twoCellAnchor>
    <xdr:from>
      <xdr:col>12</xdr:col>
      <xdr:colOff>163285</xdr:colOff>
      <xdr:row>73</xdr:row>
      <xdr:rowOff>1065439</xdr:rowOff>
    </xdr:from>
    <xdr:to>
      <xdr:col>12</xdr:col>
      <xdr:colOff>163285</xdr:colOff>
      <xdr:row>73</xdr:row>
      <xdr:rowOff>4430939</xdr:rowOff>
    </xdr:to>
    <xdr:cxnSp macro="">
      <xdr:nvCxnSpPr>
        <xdr:cNvPr id="15" name="直線コネクタ 14"/>
        <xdr:cNvCxnSpPr/>
      </xdr:nvCxnSpPr>
      <xdr:spPr>
        <a:xfrm>
          <a:off x="2277835" y="30154789"/>
          <a:ext cx="0" cy="33655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40821</xdr:colOff>
      <xdr:row>74</xdr:row>
      <xdr:rowOff>278493</xdr:rowOff>
    </xdr:from>
    <xdr:to>
      <xdr:col>20</xdr:col>
      <xdr:colOff>62592</xdr:colOff>
      <xdr:row>74</xdr:row>
      <xdr:rowOff>278493</xdr:rowOff>
    </xdr:to>
    <xdr:cxnSp macro="">
      <xdr:nvCxnSpPr>
        <xdr:cNvPr id="16" name="直線矢印コネクタ 15"/>
        <xdr:cNvCxnSpPr/>
      </xdr:nvCxnSpPr>
      <xdr:spPr>
        <a:xfrm flipV="1">
          <a:off x="3012621" y="34263693"/>
          <a:ext cx="536121" cy="0"/>
        </a:xfrm>
        <a:prstGeom prst="straightConnector1">
          <a:avLst/>
        </a:prstGeom>
        <a:ln>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40821</xdr:colOff>
      <xdr:row>73</xdr:row>
      <xdr:rowOff>2525939</xdr:rowOff>
    </xdr:from>
    <xdr:to>
      <xdr:col>17</xdr:col>
      <xdr:colOff>53521</xdr:colOff>
      <xdr:row>74</xdr:row>
      <xdr:rowOff>1759408</xdr:rowOff>
    </xdr:to>
    <xdr:cxnSp macro="">
      <xdr:nvCxnSpPr>
        <xdr:cNvPr id="17" name="直線コネクタ 16"/>
        <xdr:cNvCxnSpPr/>
      </xdr:nvCxnSpPr>
      <xdr:spPr>
        <a:xfrm flipH="1">
          <a:off x="3012621" y="31615289"/>
          <a:ext cx="12700" cy="41293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53521</xdr:colOff>
      <xdr:row>73</xdr:row>
      <xdr:rowOff>2525939</xdr:rowOff>
    </xdr:from>
    <xdr:to>
      <xdr:col>20</xdr:col>
      <xdr:colOff>62592</xdr:colOff>
      <xdr:row>73</xdr:row>
      <xdr:rowOff>2525939</xdr:rowOff>
    </xdr:to>
    <xdr:cxnSp macro="">
      <xdr:nvCxnSpPr>
        <xdr:cNvPr id="18" name="直線矢印コネクタ 17"/>
        <xdr:cNvCxnSpPr/>
      </xdr:nvCxnSpPr>
      <xdr:spPr>
        <a:xfrm>
          <a:off x="3025321" y="31615289"/>
          <a:ext cx="523421" cy="0"/>
        </a:xfrm>
        <a:prstGeom prst="straightConnector1">
          <a:avLst/>
        </a:prstGeom>
        <a:ln>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28121</xdr:colOff>
      <xdr:row>73</xdr:row>
      <xdr:rowOff>3868964</xdr:rowOff>
    </xdr:from>
    <xdr:to>
      <xdr:col>20</xdr:col>
      <xdr:colOff>37192</xdr:colOff>
      <xdr:row>73</xdr:row>
      <xdr:rowOff>3868964</xdr:rowOff>
    </xdr:to>
    <xdr:cxnSp macro="">
      <xdr:nvCxnSpPr>
        <xdr:cNvPr id="19" name="直線矢印コネクタ 18"/>
        <xdr:cNvCxnSpPr/>
      </xdr:nvCxnSpPr>
      <xdr:spPr>
        <a:xfrm>
          <a:off x="2999921" y="32958314"/>
          <a:ext cx="523421" cy="0"/>
        </a:xfrm>
        <a:prstGeom prst="straightConnector1">
          <a:avLst/>
        </a:prstGeom>
        <a:ln>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175985</xdr:colOff>
      <xdr:row>73</xdr:row>
      <xdr:rowOff>4440464</xdr:rowOff>
    </xdr:from>
    <xdr:to>
      <xdr:col>17</xdr:col>
      <xdr:colOff>40821</xdr:colOff>
      <xdr:row>73</xdr:row>
      <xdr:rowOff>4440464</xdr:rowOff>
    </xdr:to>
    <xdr:cxnSp macro="">
      <xdr:nvCxnSpPr>
        <xdr:cNvPr id="20" name="直線コネクタ 19"/>
        <xdr:cNvCxnSpPr/>
      </xdr:nvCxnSpPr>
      <xdr:spPr>
        <a:xfrm>
          <a:off x="2290535" y="33529814"/>
          <a:ext cx="72208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129722</xdr:colOff>
      <xdr:row>73</xdr:row>
      <xdr:rowOff>153760</xdr:rowOff>
    </xdr:from>
    <xdr:to>
      <xdr:col>42</xdr:col>
      <xdr:colOff>143329</xdr:colOff>
      <xdr:row>73</xdr:row>
      <xdr:rowOff>722200</xdr:rowOff>
    </xdr:to>
    <xdr:sp macro="" textlink="">
      <xdr:nvSpPr>
        <xdr:cNvPr id="21" name="正方形/長方形 20"/>
        <xdr:cNvSpPr/>
      </xdr:nvSpPr>
      <xdr:spPr>
        <a:xfrm>
          <a:off x="6130472" y="29243110"/>
          <a:ext cx="1680482" cy="56844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旅費</a:t>
          </a:r>
          <a:endParaRPr kumimoji="1" lang="en-US" altLang="ja-JP" sz="1100">
            <a:solidFill>
              <a:sysClr val="windowText" lastClr="000000"/>
            </a:solidFill>
          </a:endParaRPr>
        </a:p>
        <a:p>
          <a:pPr algn="ctr"/>
          <a:r>
            <a:rPr kumimoji="1" lang="ja-JP" altLang="en-US" sz="1100">
              <a:solidFill>
                <a:sysClr val="windowText" lastClr="000000"/>
              </a:solidFill>
            </a:rPr>
            <a:t>０．２百万円</a:t>
          </a:r>
        </a:p>
      </xdr:txBody>
    </xdr:sp>
    <xdr:clientData/>
  </xdr:twoCellAnchor>
  <xdr:twoCellAnchor>
    <xdr:from>
      <xdr:col>18</xdr:col>
      <xdr:colOff>95250</xdr:colOff>
      <xdr:row>73</xdr:row>
      <xdr:rowOff>518885</xdr:rowOff>
    </xdr:from>
    <xdr:to>
      <xdr:col>32</xdr:col>
      <xdr:colOff>102507</xdr:colOff>
      <xdr:row>73</xdr:row>
      <xdr:rowOff>912585</xdr:rowOff>
    </xdr:to>
    <xdr:sp macro="" textlink="">
      <xdr:nvSpPr>
        <xdr:cNvPr id="22" name="大かっこ 21"/>
        <xdr:cNvSpPr/>
      </xdr:nvSpPr>
      <xdr:spPr>
        <a:xfrm>
          <a:off x="3238500" y="29608235"/>
          <a:ext cx="2521857" cy="393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各事業の企画・立案、進捗状況管理</a:t>
          </a:r>
        </a:p>
      </xdr:txBody>
    </xdr:sp>
    <xdr:clientData/>
  </xdr:twoCellAnchor>
  <xdr:twoCellAnchor>
    <xdr:from>
      <xdr:col>34</xdr:col>
      <xdr:colOff>129722</xdr:colOff>
      <xdr:row>73</xdr:row>
      <xdr:rowOff>912585</xdr:rowOff>
    </xdr:from>
    <xdr:to>
      <xdr:col>42</xdr:col>
      <xdr:colOff>143329</xdr:colOff>
      <xdr:row>73</xdr:row>
      <xdr:rowOff>1490665</xdr:rowOff>
    </xdr:to>
    <xdr:sp macro="" textlink="">
      <xdr:nvSpPr>
        <xdr:cNvPr id="23" name="正方形/長方形 22"/>
        <xdr:cNvSpPr/>
      </xdr:nvSpPr>
      <xdr:spPr>
        <a:xfrm>
          <a:off x="6130472" y="30001935"/>
          <a:ext cx="1680482" cy="57808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諸経費</a:t>
          </a:r>
          <a:endParaRPr kumimoji="1" lang="en-US" altLang="ja-JP" sz="1100">
            <a:solidFill>
              <a:sysClr val="windowText" lastClr="000000"/>
            </a:solidFill>
          </a:endParaRPr>
        </a:p>
        <a:p>
          <a:pPr algn="ctr"/>
          <a:r>
            <a:rPr kumimoji="1" lang="ja-JP" altLang="en-US" sz="1100">
              <a:solidFill>
                <a:sysClr val="windowText" lastClr="000000"/>
              </a:solidFill>
            </a:rPr>
            <a:t>１．５百万円</a:t>
          </a:r>
        </a:p>
      </xdr:txBody>
    </xdr:sp>
    <xdr:clientData/>
  </xdr:twoCellAnchor>
  <xdr:twoCellAnchor>
    <xdr:from>
      <xdr:col>19</xdr:col>
      <xdr:colOff>133350</xdr:colOff>
      <xdr:row>74</xdr:row>
      <xdr:rowOff>1057275</xdr:rowOff>
    </xdr:from>
    <xdr:to>
      <xdr:col>46</xdr:col>
      <xdr:colOff>57150</xdr:colOff>
      <xdr:row>74</xdr:row>
      <xdr:rowOff>2038350</xdr:rowOff>
    </xdr:to>
    <xdr:grpSp>
      <xdr:nvGrpSpPr>
        <xdr:cNvPr id="24" name="グループ化 13"/>
        <xdr:cNvGrpSpPr>
          <a:grpSpLocks/>
        </xdr:cNvGrpSpPr>
      </xdr:nvGrpSpPr>
      <xdr:grpSpPr bwMode="auto">
        <a:xfrm>
          <a:off x="3394262" y="35123157"/>
          <a:ext cx="5067300" cy="981075"/>
          <a:chOff x="3505941" y="30178719"/>
          <a:chExt cx="5182373" cy="974381"/>
        </a:xfrm>
      </xdr:grpSpPr>
      <xdr:sp macro="" textlink="">
        <xdr:nvSpPr>
          <xdr:cNvPr id="25" name="正方形/長方形 24"/>
          <xdr:cNvSpPr/>
        </xdr:nvSpPr>
        <xdr:spPr>
          <a:xfrm>
            <a:off x="3671232" y="30462519"/>
            <a:ext cx="2362695" cy="69058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．民間企業（１４社）</a:t>
            </a:r>
            <a:endParaRPr kumimoji="1" lang="en-US" altLang="ja-JP" sz="1100">
              <a:solidFill>
                <a:sysClr val="windowText" lastClr="000000"/>
              </a:solidFill>
            </a:endParaRPr>
          </a:p>
          <a:p>
            <a:pPr algn="ctr"/>
            <a:r>
              <a:rPr kumimoji="1" lang="ja-JP" altLang="en-US" sz="1100">
                <a:solidFill>
                  <a:sysClr val="windowText" lastClr="000000"/>
                </a:solidFill>
              </a:rPr>
              <a:t>４．７百万円</a:t>
            </a:r>
          </a:p>
        </xdr:txBody>
      </xdr:sp>
      <xdr:sp macro="" textlink="">
        <xdr:nvSpPr>
          <xdr:cNvPr id="26" name="テキスト ボックス 25"/>
          <xdr:cNvSpPr txBox="1"/>
        </xdr:nvSpPr>
        <xdr:spPr>
          <a:xfrm>
            <a:off x="3505941" y="30178719"/>
            <a:ext cx="933411" cy="227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少額随契</a:t>
            </a:r>
            <a:r>
              <a:rPr kumimoji="1" lang="en-US" altLang="ja-JP" sz="1100"/>
              <a:t>】</a:t>
            </a:r>
            <a:endParaRPr kumimoji="1" lang="ja-JP" altLang="en-US" sz="1100"/>
          </a:p>
        </xdr:txBody>
      </xdr:sp>
      <xdr:sp macro="" textlink="">
        <xdr:nvSpPr>
          <xdr:cNvPr id="27" name="大かっこ 26"/>
          <xdr:cNvSpPr/>
        </xdr:nvSpPr>
        <xdr:spPr>
          <a:xfrm>
            <a:off x="6238111" y="30604419"/>
            <a:ext cx="2450203" cy="5297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会議における通訳、資料作成、翻訳等</a:t>
            </a:r>
          </a:p>
        </xdr:txBody>
      </xdr:sp>
    </xdr:grpSp>
    <xdr:clientData/>
  </xdr:twoCellAnchor>
  <xdr:twoCellAnchor>
    <xdr:from>
      <xdr:col>17</xdr:col>
      <xdr:colOff>40822</xdr:colOff>
      <xdr:row>74</xdr:row>
      <xdr:rowOff>1782536</xdr:rowOff>
    </xdr:from>
    <xdr:to>
      <xdr:col>20</xdr:col>
      <xdr:colOff>62593</xdr:colOff>
      <xdr:row>74</xdr:row>
      <xdr:rowOff>1782536</xdr:rowOff>
    </xdr:to>
    <xdr:cxnSp macro="">
      <xdr:nvCxnSpPr>
        <xdr:cNvPr id="28" name="直線矢印コネクタ 27"/>
        <xdr:cNvCxnSpPr/>
      </xdr:nvCxnSpPr>
      <xdr:spPr>
        <a:xfrm flipV="1">
          <a:off x="3012622" y="35767736"/>
          <a:ext cx="536121" cy="0"/>
        </a:xfrm>
        <a:prstGeom prst="straightConnector1">
          <a:avLst/>
        </a:prstGeom>
        <a:ln>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106458</xdr:colOff>
      <xdr:row>72</xdr:row>
      <xdr:rowOff>461122</xdr:rowOff>
    </xdr:from>
    <xdr:to>
      <xdr:col>22</xdr:col>
      <xdr:colOff>39581</xdr:colOff>
      <xdr:row>72</xdr:row>
      <xdr:rowOff>991801</xdr:rowOff>
    </xdr:to>
    <xdr:sp macro="" textlink="">
      <xdr:nvSpPr>
        <xdr:cNvPr id="2" name="テキスト ボックス 1"/>
        <xdr:cNvSpPr txBox="1"/>
      </xdr:nvSpPr>
      <xdr:spPr>
        <a:xfrm>
          <a:off x="2049558" y="29083747"/>
          <a:ext cx="1819073" cy="5306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国土交通省</a:t>
          </a:r>
          <a:endParaRPr kumimoji="1" lang="en-US" altLang="ja-JP" sz="1100"/>
        </a:p>
        <a:p>
          <a:pPr algn="ctr"/>
          <a:r>
            <a:rPr kumimoji="1" lang="en-US" altLang="ja-JP" sz="1100">
              <a:solidFill>
                <a:sysClr val="windowText" lastClr="000000"/>
              </a:solidFill>
            </a:rPr>
            <a:t>12</a:t>
          </a:r>
          <a:r>
            <a:rPr kumimoji="1" lang="ja-JP" altLang="en-US" sz="1100">
              <a:solidFill>
                <a:sysClr val="windowText" lastClr="000000"/>
              </a:solidFill>
            </a:rPr>
            <a:t>百万円</a:t>
          </a:r>
        </a:p>
      </xdr:txBody>
    </xdr:sp>
    <xdr:clientData/>
  </xdr:twoCellAnchor>
  <xdr:twoCellAnchor>
    <xdr:from>
      <xdr:col>16</xdr:col>
      <xdr:colOff>145676</xdr:colOff>
      <xdr:row>72</xdr:row>
      <xdr:rowOff>1780054</xdr:rowOff>
    </xdr:from>
    <xdr:to>
      <xdr:col>16</xdr:col>
      <xdr:colOff>154104</xdr:colOff>
      <xdr:row>72</xdr:row>
      <xdr:rowOff>3598541</xdr:rowOff>
    </xdr:to>
    <xdr:cxnSp macro="">
      <xdr:nvCxnSpPr>
        <xdr:cNvPr id="3" name="直線コネクタ 2"/>
        <xdr:cNvCxnSpPr/>
      </xdr:nvCxnSpPr>
      <xdr:spPr>
        <a:xfrm flipH="1" flipV="1">
          <a:off x="2946026" y="30402679"/>
          <a:ext cx="8428" cy="1818487"/>
        </a:xfrm>
        <a:prstGeom prst="line">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89647</xdr:colOff>
      <xdr:row>72</xdr:row>
      <xdr:rowOff>1013685</xdr:rowOff>
    </xdr:from>
    <xdr:to>
      <xdr:col>22</xdr:col>
      <xdr:colOff>40676</xdr:colOff>
      <xdr:row>72</xdr:row>
      <xdr:rowOff>1759235</xdr:rowOff>
    </xdr:to>
    <xdr:sp macro="" textlink="">
      <xdr:nvSpPr>
        <xdr:cNvPr id="4" name="大かっこ 3"/>
        <xdr:cNvSpPr/>
      </xdr:nvSpPr>
      <xdr:spPr>
        <a:xfrm>
          <a:off x="2032747" y="29636310"/>
          <a:ext cx="1836979" cy="745550"/>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r>
            <a:rPr lang="ja-JP" altLang="en-US" sz="900">
              <a:solidFill>
                <a:sysClr val="windowText" lastClr="000000"/>
              </a:solidFill>
            </a:rPr>
            <a:t>災害時も考慮した地域モビリティ確保の計画策定に資する情報・ノウハウのとりまとめ、提供等</a:t>
          </a:r>
          <a:endParaRPr lang="ja-JP" altLang="ja-JP" sz="900">
            <a:solidFill>
              <a:sysClr val="windowText" lastClr="000000"/>
            </a:solidFill>
          </a:endParaRPr>
        </a:p>
      </xdr:txBody>
    </xdr:sp>
    <xdr:clientData/>
  </xdr:twoCellAnchor>
  <xdr:twoCellAnchor>
    <xdr:from>
      <xdr:col>24</xdr:col>
      <xdr:colOff>14389</xdr:colOff>
      <xdr:row>72</xdr:row>
      <xdr:rowOff>461125</xdr:rowOff>
    </xdr:from>
    <xdr:to>
      <xdr:col>34</xdr:col>
      <xdr:colOff>115600</xdr:colOff>
      <xdr:row>72</xdr:row>
      <xdr:rowOff>991804</xdr:rowOff>
    </xdr:to>
    <xdr:sp macro="" textlink="">
      <xdr:nvSpPr>
        <xdr:cNvPr id="5" name="テキスト ボックス 4"/>
        <xdr:cNvSpPr txBox="1"/>
      </xdr:nvSpPr>
      <xdr:spPr>
        <a:xfrm>
          <a:off x="4186339" y="29083750"/>
          <a:ext cx="1930011" cy="5306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900"/>
            <a:t>諸謝金・職員旅費・委員等旅費</a:t>
          </a:r>
          <a:endParaRPr kumimoji="1" lang="en-US" altLang="ja-JP" sz="900"/>
        </a:p>
        <a:p>
          <a:pPr algn="ctr"/>
          <a:r>
            <a:rPr kumimoji="1" lang="en-US" altLang="ja-JP" sz="1100">
              <a:solidFill>
                <a:sysClr val="windowText" lastClr="000000"/>
              </a:solidFill>
            </a:rPr>
            <a:t>2</a:t>
          </a:r>
          <a:r>
            <a:rPr kumimoji="1" lang="ja-JP" altLang="en-US" sz="1100">
              <a:solidFill>
                <a:sysClr val="windowText" lastClr="000000"/>
              </a:solidFill>
            </a:rPr>
            <a:t>百万円</a:t>
          </a:r>
        </a:p>
      </xdr:txBody>
    </xdr:sp>
    <xdr:clientData/>
  </xdr:twoCellAnchor>
  <xdr:twoCellAnchor>
    <xdr:from>
      <xdr:col>16</xdr:col>
      <xdr:colOff>151738</xdr:colOff>
      <xdr:row>72</xdr:row>
      <xdr:rowOff>3568746</xdr:rowOff>
    </xdr:from>
    <xdr:to>
      <xdr:col>23</xdr:col>
      <xdr:colOff>127121</xdr:colOff>
      <xdr:row>72</xdr:row>
      <xdr:rowOff>3568746</xdr:rowOff>
    </xdr:to>
    <xdr:cxnSp macro="">
      <xdr:nvCxnSpPr>
        <xdr:cNvPr id="6" name="直線矢印コネクタ 5"/>
        <xdr:cNvCxnSpPr/>
      </xdr:nvCxnSpPr>
      <xdr:spPr>
        <a:xfrm>
          <a:off x="2952088" y="32191371"/>
          <a:ext cx="1175533" cy="0"/>
        </a:xfrm>
        <a:prstGeom prst="straightConnector1">
          <a:avLst/>
        </a:prstGeom>
        <a:ln w="15875">
          <a:solidFill>
            <a:schemeClr val="tx1"/>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33098</xdr:colOff>
      <xdr:row>72</xdr:row>
      <xdr:rowOff>2281221</xdr:rowOff>
    </xdr:from>
    <xdr:ext cx="1547924" cy="275717"/>
    <xdr:sp macro="" textlink="">
      <xdr:nvSpPr>
        <xdr:cNvPr id="7" name="テキスト ボックス 6"/>
        <xdr:cNvSpPr txBox="1"/>
      </xdr:nvSpPr>
      <xdr:spPr>
        <a:xfrm>
          <a:off x="5005148" y="30903846"/>
          <a:ext cx="154792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kumimoji="1" lang="en-US" altLang="ja-JP" sz="1100"/>
            <a:t>【</a:t>
          </a:r>
          <a:r>
            <a:rPr kumimoji="1" lang="ja-JP" altLang="en-US" sz="1100"/>
            <a:t>企画競争、少額随契</a:t>
          </a:r>
          <a:r>
            <a:rPr kumimoji="1" lang="en-US" altLang="ja-JP" sz="1100"/>
            <a:t>】</a:t>
          </a:r>
          <a:endParaRPr kumimoji="1" lang="ja-JP" altLang="en-US" sz="1100"/>
        </a:p>
      </xdr:txBody>
    </xdr:sp>
    <xdr:clientData/>
  </xdr:oneCellAnchor>
  <xdr:twoCellAnchor>
    <xdr:from>
      <xdr:col>23</xdr:col>
      <xdr:colOff>164308</xdr:colOff>
      <xdr:row>72</xdr:row>
      <xdr:rowOff>3268482</xdr:rowOff>
    </xdr:from>
    <xdr:to>
      <xdr:col>36</xdr:col>
      <xdr:colOff>136547</xdr:colOff>
      <xdr:row>72</xdr:row>
      <xdr:rowOff>3849532</xdr:rowOff>
    </xdr:to>
    <xdr:sp macro="" textlink="">
      <xdr:nvSpPr>
        <xdr:cNvPr id="8" name="テキスト ボックス 7"/>
        <xdr:cNvSpPr txBox="1"/>
      </xdr:nvSpPr>
      <xdr:spPr>
        <a:xfrm>
          <a:off x="4164808" y="31891107"/>
          <a:ext cx="2439214" cy="5810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A</a:t>
          </a:r>
          <a:r>
            <a:rPr kumimoji="1" lang="ja-JP" altLang="en-US" sz="1050"/>
            <a:t>．民間企業等（６社）</a:t>
          </a:r>
          <a:endParaRPr kumimoji="1" lang="en-US" altLang="ja-JP" sz="1050"/>
        </a:p>
        <a:p>
          <a:pPr algn="ctr"/>
          <a:r>
            <a:rPr kumimoji="1" lang="en-US" altLang="ja-JP" sz="1050">
              <a:solidFill>
                <a:sysClr val="windowText" lastClr="000000"/>
              </a:solidFill>
            </a:rPr>
            <a:t>11</a:t>
          </a:r>
          <a:r>
            <a:rPr kumimoji="1" lang="ja-JP" altLang="en-US" sz="1050">
              <a:solidFill>
                <a:sysClr val="windowText" lastClr="000000"/>
              </a:solidFill>
            </a:rPr>
            <a:t>百万円</a:t>
          </a:r>
        </a:p>
      </xdr:txBody>
    </xdr:sp>
    <xdr:clientData/>
  </xdr:twoCellAnchor>
  <xdr:twoCellAnchor>
    <xdr:from>
      <xdr:col>24</xdr:col>
      <xdr:colOff>8152</xdr:colOff>
      <xdr:row>72</xdr:row>
      <xdr:rowOff>3885229</xdr:rowOff>
    </xdr:from>
    <xdr:to>
      <xdr:col>36</xdr:col>
      <xdr:colOff>138962</xdr:colOff>
      <xdr:row>72</xdr:row>
      <xdr:rowOff>4954556</xdr:rowOff>
    </xdr:to>
    <xdr:sp macro="" textlink="">
      <xdr:nvSpPr>
        <xdr:cNvPr id="9" name="大かっこ 8"/>
        <xdr:cNvSpPr/>
      </xdr:nvSpPr>
      <xdr:spPr>
        <a:xfrm>
          <a:off x="4180102" y="32507854"/>
          <a:ext cx="2426335" cy="1012177"/>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rtl="0" fontAlgn="base"/>
          <a:r>
            <a:rPr lang="ja-JP" altLang="en-US" sz="900">
              <a:solidFill>
                <a:sysClr val="windowText" lastClr="000000"/>
              </a:solidFill>
            </a:rPr>
            <a:t>災害時も考慮した地域モビリティ確保</a:t>
          </a:r>
          <a:endParaRPr lang="en-US" altLang="ja-JP" sz="900">
            <a:solidFill>
              <a:sysClr val="windowText" lastClr="000000"/>
            </a:solidFill>
          </a:endParaRPr>
        </a:p>
        <a:p>
          <a:pPr algn="ctr" rtl="0" fontAlgn="base"/>
          <a:r>
            <a:rPr lang="ja-JP" altLang="en-US" sz="900">
              <a:solidFill>
                <a:sysClr val="windowText" lastClr="000000"/>
              </a:solidFill>
            </a:rPr>
            <a:t>に関する調査、検討、資料印刷　等</a:t>
          </a:r>
          <a:endParaRPr lang="ja-JP" altLang="ja-JP" sz="90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19</xdr:col>
      <xdr:colOff>123825</xdr:colOff>
      <xdr:row>72</xdr:row>
      <xdr:rowOff>1647825</xdr:rowOff>
    </xdr:from>
    <xdr:to>
      <xdr:col>40</xdr:col>
      <xdr:colOff>57150</xdr:colOff>
      <xdr:row>73</xdr:row>
      <xdr:rowOff>66675</xdr:rowOff>
    </xdr:to>
    <xdr:pic>
      <xdr:nvPicPr>
        <xdr:cNvPr id="2" name="図 1" descr="フロー図（NITAS）.png"/>
        <xdr:cNvPicPr>
          <a:picLocks noChangeAspect="1"/>
        </xdr:cNvPicPr>
      </xdr:nvPicPr>
      <xdr:blipFill>
        <a:blip xmlns:r="http://schemas.openxmlformats.org/officeDocument/2006/relationships" r:embed="rId1" cstate="print"/>
        <a:srcRect/>
        <a:stretch>
          <a:fillRect/>
        </a:stretch>
      </xdr:blipFill>
      <xdr:spPr bwMode="auto">
        <a:xfrm>
          <a:off x="3438525" y="30375225"/>
          <a:ext cx="3886200" cy="33147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oneCellAnchor>
    <xdr:from>
      <xdr:col>31</xdr:col>
      <xdr:colOff>25400</xdr:colOff>
      <xdr:row>72</xdr:row>
      <xdr:rowOff>2120900</xdr:rowOff>
    </xdr:from>
    <xdr:ext cx="184731" cy="274359"/>
    <xdr:sp macro="" textlink="">
      <xdr:nvSpPr>
        <xdr:cNvPr id="2" name="テキスト ボックス 1"/>
        <xdr:cNvSpPr txBox="1"/>
      </xdr:nvSpPr>
      <xdr:spPr>
        <a:xfrm>
          <a:off x="5511800" y="3074352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18</xdr:col>
      <xdr:colOff>9525</xdr:colOff>
      <xdr:row>72</xdr:row>
      <xdr:rowOff>800100</xdr:rowOff>
    </xdr:from>
    <xdr:to>
      <xdr:col>38</xdr:col>
      <xdr:colOff>95250</xdr:colOff>
      <xdr:row>73</xdr:row>
      <xdr:rowOff>885825</xdr:rowOff>
    </xdr:to>
    <xdr:pic>
      <xdr:nvPicPr>
        <xdr:cNvPr id="3" name="図 4" descr="図1.png"/>
        <xdr:cNvPicPr>
          <a:picLocks noChangeAspect="1"/>
        </xdr:cNvPicPr>
      </xdr:nvPicPr>
      <xdr:blipFill>
        <a:blip xmlns:r="http://schemas.openxmlformats.org/officeDocument/2006/relationships" r:embed="rId1" cstate="print"/>
        <a:srcRect/>
        <a:stretch>
          <a:fillRect/>
        </a:stretch>
      </xdr:blipFill>
      <xdr:spPr bwMode="auto">
        <a:xfrm>
          <a:off x="3152775" y="29422725"/>
          <a:ext cx="3810000" cy="49815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Y141"/>
  <sheetViews>
    <sheetView view="pageBreakPreview" topLeftCell="A10" zoomScale="85" zoomScaleNormal="75" zoomScaleSheetLayoutView="85" zoomScalePageLayoutView="30" workbookViewId="0">
      <selection activeCell="C1" sqref="C1"/>
    </sheetView>
  </sheetViews>
  <sheetFormatPr defaultRowHeight="13.5"/>
  <cols>
    <col min="1" max="2" width="2.25" style="21" customWidth="1"/>
    <col min="3" max="3" width="3.625" style="21" customWidth="1"/>
    <col min="4" max="6" width="2.25" style="21" customWidth="1"/>
    <col min="7" max="7" width="1.625" style="21" customWidth="1"/>
    <col min="8" max="25" width="2.25" style="21" customWidth="1"/>
    <col min="26" max="28" width="2.75" style="21" customWidth="1"/>
    <col min="29" max="34" width="2.25" style="21" customWidth="1"/>
    <col min="35" max="35" width="2.625" style="21" customWidth="1"/>
    <col min="36" max="36" width="3.5" style="21" customWidth="1"/>
    <col min="37" max="46" width="2.625" style="21" customWidth="1"/>
    <col min="47" max="47" width="3.5" style="21" customWidth="1"/>
    <col min="48" max="58" width="2.25" style="21" customWidth="1"/>
    <col min="59" max="256" width="9" style="21"/>
    <col min="257" max="258" width="2.25" style="21" customWidth="1"/>
    <col min="259" max="259" width="3.625" style="21" customWidth="1"/>
    <col min="260" max="262" width="2.25" style="21" customWidth="1"/>
    <col min="263" max="263" width="1.625" style="21" customWidth="1"/>
    <col min="264" max="281" width="2.25" style="21" customWidth="1"/>
    <col min="282" max="284" width="2.75" style="21" customWidth="1"/>
    <col min="285" max="290" width="2.25" style="21" customWidth="1"/>
    <col min="291" max="291" width="2.625" style="21" customWidth="1"/>
    <col min="292" max="292" width="3.5" style="21" customWidth="1"/>
    <col min="293" max="302" width="2.625" style="21" customWidth="1"/>
    <col min="303" max="303" width="3.5" style="21" customWidth="1"/>
    <col min="304" max="314" width="2.25" style="21" customWidth="1"/>
    <col min="315" max="512" width="9" style="21"/>
    <col min="513" max="514" width="2.25" style="21" customWidth="1"/>
    <col min="515" max="515" width="3.625" style="21" customWidth="1"/>
    <col min="516" max="518" width="2.25" style="21" customWidth="1"/>
    <col min="519" max="519" width="1.625" style="21" customWidth="1"/>
    <col min="520" max="537" width="2.25" style="21" customWidth="1"/>
    <col min="538" max="540" width="2.75" style="21" customWidth="1"/>
    <col min="541" max="546" width="2.25" style="21" customWidth="1"/>
    <col min="547" max="547" width="2.625" style="21" customWidth="1"/>
    <col min="548" max="548" width="3.5" style="21" customWidth="1"/>
    <col min="549" max="558" width="2.625" style="21" customWidth="1"/>
    <col min="559" max="559" width="3.5" style="21" customWidth="1"/>
    <col min="560" max="570" width="2.25" style="21" customWidth="1"/>
    <col min="571" max="768" width="9" style="21"/>
    <col min="769" max="770" width="2.25" style="21" customWidth="1"/>
    <col min="771" max="771" width="3.625" style="21" customWidth="1"/>
    <col min="772" max="774" width="2.25" style="21" customWidth="1"/>
    <col min="775" max="775" width="1.625" style="21" customWidth="1"/>
    <col min="776" max="793" width="2.25" style="21" customWidth="1"/>
    <col min="794" max="796" width="2.75" style="21" customWidth="1"/>
    <col min="797" max="802" width="2.25" style="21" customWidth="1"/>
    <col min="803" max="803" width="2.625" style="21" customWidth="1"/>
    <col min="804" max="804" width="3.5" style="21" customWidth="1"/>
    <col min="805" max="814" width="2.625" style="21" customWidth="1"/>
    <col min="815" max="815" width="3.5" style="21" customWidth="1"/>
    <col min="816" max="826" width="2.25" style="21" customWidth="1"/>
    <col min="827" max="1024" width="9" style="21"/>
    <col min="1025" max="1026" width="2.25" style="21" customWidth="1"/>
    <col min="1027" max="1027" width="3.625" style="21" customWidth="1"/>
    <col min="1028" max="1030" width="2.25" style="21" customWidth="1"/>
    <col min="1031" max="1031" width="1.625" style="21" customWidth="1"/>
    <col min="1032" max="1049" width="2.25" style="21" customWidth="1"/>
    <col min="1050" max="1052" width="2.75" style="21" customWidth="1"/>
    <col min="1053" max="1058" width="2.25" style="21" customWidth="1"/>
    <col min="1059" max="1059" width="2.625" style="21" customWidth="1"/>
    <col min="1060" max="1060" width="3.5" style="21" customWidth="1"/>
    <col min="1061" max="1070" width="2.625" style="21" customWidth="1"/>
    <col min="1071" max="1071" width="3.5" style="21" customWidth="1"/>
    <col min="1072" max="1082" width="2.25" style="21" customWidth="1"/>
    <col min="1083" max="1280" width="9" style="21"/>
    <col min="1281" max="1282" width="2.25" style="21" customWidth="1"/>
    <col min="1283" max="1283" width="3.625" style="21" customWidth="1"/>
    <col min="1284" max="1286" width="2.25" style="21" customWidth="1"/>
    <col min="1287" max="1287" width="1.625" style="21" customWidth="1"/>
    <col min="1288" max="1305" width="2.25" style="21" customWidth="1"/>
    <col min="1306" max="1308" width="2.75" style="21" customWidth="1"/>
    <col min="1309" max="1314" width="2.25" style="21" customWidth="1"/>
    <col min="1315" max="1315" width="2.625" style="21" customWidth="1"/>
    <col min="1316" max="1316" width="3.5" style="21" customWidth="1"/>
    <col min="1317" max="1326" width="2.625" style="21" customWidth="1"/>
    <col min="1327" max="1327" width="3.5" style="21" customWidth="1"/>
    <col min="1328" max="1338" width="2.25" style="21" customWidth="1"/>
    <col min="1339" max="1536" width="9" style="21"/>
    <col min="1537" max="1538" width="2.25" style="21" customWidth="1"/>
    <col min="1539" max="1539" width="3.625" style="21" customWidth="1"/>
    <col min="1540" max="1542" width="2.25" style="21" customWidth="1"/>
    <col min="1543" max="1543" width="1.625" style="21" customWidth="1"/>
    <col min="1544" max="1561" width="2.25" style="21" customWidth="1"/>
    <col min="1562" max="1564" width="2.75" style="21" customWidth="1"/>
    <col min="1565" max="1570" width="2.25" style="21" customWidth="1"/>
    <col min="1571" max="1571" width="2.625" style="21" customWidth="1"/>
    <col min="1572" max="1572" width="3.5" style="21" customWidth="1"/>
    <col min="1573" max="1582" width="2.625" style="21" customWidth="1"/>
    <col min="1583" max="1583" width="3.5" style="21" customWidth="1"/>
    <col min="1584" max="1594" width="2.25" style="21" customWidth="1"/>
    <col min="1595" max="1792" width="9" style="21"/>
    <col min="1793" max="1794" width="2.25" style="21" customWidth="1"/>
    <col min="1795" max="1795" width="3.625" style="21" customWidth="1"/>
    <col min="1796" max="1798" width="2.25" style="21" customWidth="1"/>
    <col min="1799" max="1799" width="1.625" style="21" customWidth="1"/>
    <col min="1800" max="1817" width="2.25" style="21" customWidth="1"/>
    <col min="1818" max="1820" width="2.75" style="21" customWidth="1"/>
    <col min="1821" max="1826" width="2.25" style="21" customWidth="1"/>
    <col min="1827" max="1827" width="2.625" style="21" customWidth="1"/>
    <col min="1828" max="1828" width="3.5" style="21" customWidth="1"/>
    <col min="1829" max="1838" width="2.625" style="21" customWidth="1"/>
    <col min="1839" max="1839" width="3.5" style="21" customWidth="1"/>
    <col min="1840" max="1850" width="2.25" style="21" customWidth="1"/>
    <col min="1851" max="2048" width="9" style="21"/>
    <col min="2049" max="2050" width="2.25" style="21" customWidth="1"/>
    <col min="2051" max="2051" width="3.625" style="21" customWidth="1"/>
    <col min="2052" max="2054" width="2.25" style="21" customWidth="1"/>
    <col min="2055" max="2055" width="1.625" style="21" customWidth="1"/>
    <col min="2056" max="2073" width="2.25" style="21" customWidth="1"/>
    <col min="2074" max="2076" width="2.75" style="21" customWidth="1"/>
    <col min="2077" max="2082" width="2.25" style="21" customWidth="1"/>
    <col min="2083" max="2083" width="2.625" style="21" customWidth="1"/>
    <col min="2084" max="2084" width="3.5" style="21" customWidth="1"/>
    <col min="2085" max="2094" width="2.625" style="21" customWidth="1"/>
    <col min="2095" max="2095" width="3.5" style="21" customWidth="1"/>
    <col min="2096" max="2106" width="2.25" style="21" customWidth="1"/>
    <col min="2107" max="2304" width="9" style="21"/>
    <col min="2305" max="2306" width="2.25" style="21" customWidth="1"/>
    <col min="2307" max="2307" width="3.625" style="21" customWidth="1"/>
    <col min="2308" max="2310" width="2.25" style="21" customWidth="1"/>
    <col min="2311" max="2311" width="1.625" style="21" customWidth="1"/>
    <col min="2312" max="2329" width="2.25" style="21" customWidth="1"/>
    <col min="2330" max="2332" width="2.75" style="21" customWidth="1"/>
    <col min="2333" max="2338" width="2.25" style="21" customWidth="1"/>
    <col min="2339" max="2339" width="2.625" style="21" customWidth="1"/>
    <col min="2340" max="2340" width="3.5" style="21" customWidth="1"/>
    <col min="2341" max="2350" width="2.625" style="21" customWidth="1"/>
    <col min="2351" max="2351" width="3.5" style="21" customWidth="1"/>
    <col min="2352" max="2362" width="2.25" style="21" customWidth="1"/>
    <col min="2363" max="2560" width="9" style="21"/>
    <col min="2561" max="2562" width="2.25" style="21" customWidth="1"/>
    <col min="2563" max="2563" width="3.625" style="21" customWidth="1"/>
    <col min="2564" max="2566" width="2.25" style="21" customWidth="1"/>
    <col min="2567" max="2567" width="1.625" style="21" customWidth="1"/>
    <col min="2568" max="2585" width="2.25" style="21" customWidth="1"/>
    <col min="2586" max="2588" width="2.75" style="21" customWidth="1"/>
    <col min="2589" max="2594" width="2.25" style="21" customWidth="1"/>
    <col min="2595" max="2595" width="2.625" style="21" customWidth="1"/>
    <col min="2596" max="2596" width="3.5" style="21" customWidth="1"/>
    <col min="2597" max="2606" width="2.625" style="21" customWidth="1"/>
    <col min="2607" max="2607" width="3.5" style="21" customWidth="1"/>
    <col min="2608" max="2618" width="2.25" style="21" customWidth="1"/>
    <col min="2619" max="2816" width="9" style="21"/>
    <col min="2817" max="2818" width="2.25" style="21" customWidth="1"/>
    <col min="2819" max="2819" width="3.625" style="21" customWidth="1"/>
    <col min="2820" max="2822" width="2.25" style="21" customWidth="1"/>
    <col min="2823" max="2823" width="1.625" style="21" customWidth="1"/>
    <col min="2824" max="2841" width="2.25" style="21" customWidth="1"/>
    <col min="2842" max="2844" width="2.75" style="21" customWidth="1"/>
    <col min="2845" max="2850" width="2.25" style="21" customWidth="1"/>
    <col min="2851" max="2851" width="2.625" style="21" customWidth="1"/>
    <col min="2852" max="2852" width="3.5" style="21" customWidth="1"/>
    <col min="2853" max="2862" width="2.625" style="21" customWidth="1"/>
    <col min="2863" max="2863" width="3.5" style="21" customWidth="1"/>
    <col min="2864" max="2874" width="2.25" style="21" customWidth="1"/>
    <col min="2875" max="3072" width="9" style="21"/>
    <col min="3073" max="3074" width="2.25" style="21" customWidth="1"/>
    <col min="3075" max="3075" width="3.625" style="21" customWidth="1"/>
    <col min="3076" max="3078" width="2.25" style="21" customWidth="1"/>
    <col min="3079" max="3079" width="1.625" style="21" customWidth="1"/>
    <col min="3080" max="3097" width="2.25" style="21" customWidth="1"/>
    <col min="3098" max="3100" width="2.75" style="21" customWidth="1"/>
    <col min="3101" max="3106" width="2.25" style="21" customWidth="1"/>
    <col min="3107" max="3107" width="2.625" style="21" customWidth="1"/>
    <col min="3108" max="3108" width="3.5" style="21" customWidth="1"/>
    <col min="3109" max="3118" width="2.625" style="21" customWidth="1"/>
    <col min="3119" max="3119" width="3.5" style="21" customWidth="1"/>
    <col min="3120" max="3130" width="2.25" style="21" customWidth="1"/>
    <col min="3131" max="3328" width="9" style="21"/>
    <col min="3329" max="3330" width="2.25" style="21" customWidth="1"/>
    <col min="3331" max="3331" width="3.625" style="21" customWidth="1"/>
    <col min="3332" max="3334" width="2.25" style="21" customWidth="1"/>
    <col min="3335" max="3335" width="1.625" style="21" customWidth="1"/>
    <col min="3336" max="3353" width="2.25" style="21" customWidth="1"/>
    <col min="3354" max="3356" width="2.75" style="21" customWidth="1"/>
    <col min="3357" max="3362" width="2.25" style="21" customWidth="1"/>
    <col min="3363" max="3363" width="2.625" style="21" customWidth="1"/>
    <col min="3364" max="3364" width="3.5" style="21" customWidth="1"/>
    <col min="3365" max="3374" width="2.625" style="21" customWidth="1"/>
    <col min="3375" max="3375" width="3.5" style="21" customWidth="1"/>
    <col min="3376" max="3386" width="2.25" style="21" customWidth="1"/>
    <col min="3387" max="3584" width="9" style="21"/>
    <col min="3585" max="3586" width="2.25" style="21" customWidth="1"/>
    <col min="3587" max="3587" width="3.625" style="21" customWidth="1"/>
    <col min="3588" max="3590" width="2.25" style="21" customWidth="1"/>
    <col min="3591" max="3591" width="1.625" style="21" customWidth="1"/>
    <col min="3592" max="3609" width="2.25" style="21" customWidth="1"/>
    <col min="3610" max="3612" width="2.75" style="21" customWidth="1"/>
    <col min="3613" max="3618" width="2.25" style="21" customWidth="1"/>
    <col min="3619" max="3619" width="2.625" style="21" customWidth="1"/>
    <col min="3620" max="3620" width="3.5" style="21" customWidth="1"/>
    <col min="3621" max="3630" width="2.625" style="21" customWidth="1"/>
    <col min="3631" max="3631" width="3.5" style="21" customWidth="1"/>
    <col min="3632" max="3642" width="2.25" style="21" customWidth="1"/>
    <col min="3643" max="3840" width="9" style="21"/>
    <col min="3841" max="3842" width="2.25" style="21" customWidth="1"/>
    <col min="3843" max="3843" width="3.625" style="21" customWidth="1"/>
    <col min="3844" max="3846" width="2.25" style="21" customWidth="1"/>
    <col min="3847" max="3847" width="1.625" style="21" customWidth="1"/>
    <col min="3848" max="3865" width="2.25" style="21" customWidth="1"/>
    <col min="3866" max="3868" width="2.75" style="21" customWidth="1"/>
    <col min="3869" max="3874" width="2.25" style="21" customWidth="1"/>
    <col min="3875" max="3875" width="2.625" style="21" customWidth="1"/>
    <col min="3876" max="3876" width="3.5" style="21" customWidth="1"/>
    <col min="3877" max="3886" width="2.625" style="21" customWidth="1"/>
    <col min="3887" max="3887" width="3.5" style="21" customWidth="1"/>
    <col min="3888" max="3898" width="2.25" style="21" customWidth="1"/>
    <col min="3899" max="4096" width="9" style="21"/>
    <col min="4097" max="4098" width="2.25" style="21" customWidth="1"/>
    <col min="4099" max="4099" width="3.625" style="21" customWidth="1"/>
    <col min="4100" max="4102" width="2.25" style="21" customWidth="1"/>
    <col min="4103" max="4103" width="1.625" style="21" customWidth="1"/>
    <col min="4104" max="4121" width="2.25" style="21" customWidth="1"/>
    <col min="4122" max="4124" width="2.75" style="21" customWidth="1"/>
    <col min="4125" max="4130" width="2.25" style="21" customWidth="1"/>
    <col min="4131" max="4131" width="2.625" style="21" customWidth="1"/>
    <col min="4132" max="4132" width="3.5" style="21" customWidth="1"/>
    <col min="4133" max="4142" width="2.625" style="21" customWidth="1"/>
    <col min="4143" max="4143" width="3.5" style="21" customWidth="1"/>
    <col min="4144" max="4154" width="2.25" style="21" customWidth="1"/>
    <col min="4155" max="4352" width="9" style="21"/>
    <col min="4353" max="4354" width="2.25" style="21" customWidth="1"/>
    <col min="4355" max="4355" width="3.625" style="21" customWidth="1"/>
    <col min="4356" max="4358" width="2.25" style="21" customWidth="1"/>
    <col min="4359" max="4359" width="1.625" style="21" customWidth="1"/>
    <col min="4360" max="4377" width="2.25" style="21" customWidth="1"/>
    <col min="4378" max="4380" width="2.75" style="21" customWidth="1"/>
    <col min="4381" max="4386" width="2.25" style="21" customWidth="1"/>
    <col min="4387" max="4387" width="2.625" style="21" customWidth="1"/>
    <col min="4388" max="4388" width="3.5" style="21" customWidth="1"/>
    <col min="4389" max="4398" width="2.625" style="21" customWidth="1"/>
    <col min="4399" max="4399" width="3.5" style="21" customWidth="1"/>
    <col min="4400" max="4410" width="2.25" style="21" customWidth="1"/>
    <col min="4411" max="4608" width="9" style="21"/>
    <col min="4609" max="4610" width="2.25" style="21" customWidth="1"/>
    <col min="4611" max="4611" width="3.625" style="21" customWidth="1"/>
    <col min="4612" max="4614" width="2.25" style="21" customWidth="1"/>
    <col min="4615" max="4615" width="1.625" style="21" customWidth="1"/>
    <col min="4616" max="4633" width="2.25" style="21" customWidth="1"/>
    <col min="4634" max="4636" width="2.75" style="21" customWidth="1"/>
    <col min="4637" max="4642" width="2.25" style="21" customWidth="1"/>
    <col min="4643" max="4643" width="2.625" style="21" customWidth="1"/>
    <col min="4644" max="4644" width="3.5" style="21" customWidth="1"/>
    <col min="4645" max="4654" width="2.625" style="21" customWidth="1"/>
    <col min="4655" max="4655" width="3.5" style="21" customWidth="1"/>
    <col min="4656" max="4666" width="2.25" style="21" customWidth="1"/>
    <col min="4667" max="4864" width="9" style="21"/>
    <col min="4865" max="4866" width="2.25" style="21" customWidth="1"/>
    <col min="4867" max="4867" width="3.625" style="21" customWidth="1"/>
    <col min="4868" max="4870" width="2.25" style="21" customWidth="1"/>
    <col min="4871" max="4871" width="1.625" style="21" customWidth="1"/>
    <col min="4872" max="4889" width="2.25" style="21" customWidth="1"/>
    <col min="4890" max="4892" width="2.75" style="21" customWidth="1"/>
    <col min="4893" max="4898" width="2.25" style="21" customWidth="1"/>
    <col min="4899" max="4899" width="2.625" style="21" customWidth="1"/>
    <col min="4900" max="4900" width="3.5" style="21" customWidth="1"/>
    <col min="4901" max="4910" width="2.625" style="21" customWidth="1"/>
    <col min="4911" max="4911" width="3.5" style="21" customWidth="1"/>
    <col min="4912" max="4922" width="2.25" style="21" customWidth="1"/>
    <col min="4923" max="5120" width="9" style="21"/>
    <col min="5121" max="5122" width="2.25" style="21" customWidth="1"/>
    <col min="5123" max="5123" width="3.625" style="21" customWidth="1"/>
    <col min="5124" max="5126" width="2.25" style="21" customWidth="1"/>
    <col min="5127" max="5127" width="1.625" style="21" customWidth="1"/>
    <col min="5128" max="5145" width="2.25" style="21" customWidth="1"/>
    <col min="5146" max="5148" width="2.75" style="21" customWidth="1"/>
    <col min="5149" max="5154" width="2.25" style="21" customWidth="1"/>
    <col min="5155" max="5155" width="2.625" style="21" customWidth="1"/>
    <col min="5156" max="5156" width="3.5" style="21" customWidth="1"/>
    <col min="5157" max="5166" width="2.625" style="21" customWidth="1"/>
    <col min="5167" max="5167" width="3.5" style="21" customWidth="1"/>
    <col min="5168" max="5178" width="2.25" style="21" customWidth="1"/>
    <col min="5179" max="5376" width="9" style="21"/>
    <col min="5377" max="5378" width="2.25" style="21" customWidth="1"/>
    <col min="5379" max="5379" width="3.625" style="21" customWidth="1"/>
    <col min="5380" max="5382" width="2.25" style="21" customWidth="1"/>
    <col min="5383" max="5383" width="1.625" style="21" customWidth="1"/>
    <col min="5384" max="5401" width="2.25" style="21" customWidth="1"/>
    <col min="5402" max="5404" width="2.75" style="21" customWidth="1"/>
    <col min="5405" max="5410" width="2.25" style="21" customWidth="1"/>
    <col min="5411" max="5411" width="2.625" style="21" customWidth="1"/>
    <col min="5412" max="5412" width="3.5" style="21" customWidth="1"/>
    <col min="5413" max="5422" width="2.625" style="21" customWidth="1"/>
    <col min="5423" max="5423" width="3.5" style="21" customWidth="1"/>
    <col min="5424" max="5434" width="2.25" style="21" customWidth="1"/>
    <col min="5435" max="5632" width="9" style="21"/>
    <col min="5633" max="5634" width="2.25" style="21" customWidth="1"/>
    <col min="5635" max="5635" width="3.625" style="21" customWidth="1"/>
    <col min="5636" max="5638" width="2.25" style="21" customWidth="1"/>
    <col min="5639" max="5639" width="1.625" style="21" customWidth="1"/>
    <col min="5640" max="5657" width="2.25" style="21" customWidth="1"/>
    <col min="5658" max="5660" width="2.75" style="21" customWidth="1"/>
    <col min="5661" max="5666" width="2.25" style="21" customWidth="1"/>
    <col min="5667" max="5667" width="2.625" style="21" customWidth="1"/>
    <col min="5668" max="5668" width="3.5" style="21" customWidth="1"/>
    <col min="5669" max="5678" width="2.625" style="21" customWidth="1"/>
    <col min="5679" max="5679" width="3.5" style="21" customWidth="1"/>
    <col min="5680" max="5690" width="2.25" style="21" customWidth="1"/>
    <col min="5691" max="5888" width="9" style="21"/>
    <col min="5889" max="5890" width="2.25" style="21" customWidth="1"/>
    <col min="5891" max="5891" width="3.625" style="21" customWidth="1"/>
    <col min="5892" max="5894" width="2.25" style="21" customWidth="1"/>
    <col min="5895" max="5895" width="1.625" style="21" customWidth="1"/>
    <col min="5896" max="5913" width="2.25" style="21" customWidth="1"/>
    <col min="5914" max="5916" width="2.75" style="21" customWidth="1"/>
    <col min="5917" max="5922" width="2.25" style="21" customWidth="1"/>
    <col min="5923" max="5923" width="2.625" style="21" customWidth="1"/>
    <col min="5924" max="5924" width="3.5" style="21" customWidth="1"/>
    <col min="5925" max="5934" width="2.625" style="21" customWidth="1"/>
    <col min="5935" max="5935" width="3.5" style="21" customWidth="1"/>
    <col min="5936" max="5946" width="2.25" style="21" customWidth="1"/>
    <col min="5947" max="6144" width="9" style="21"/>
    <col min="6145" max="6146" width="2.25" style="21" customWidth="1"/>
    <col min="6147" max="6147" width="3.625" style="21" customWidth="1"/>
    <col min="6148" max="6150" width="2.25" style="21" customWidth="1"/>
    <col min="6151" max="6151" width="1.625" style="21" customWidth="1"/>
    <col min="6152" max="6169" width="2.25" style="21" customWidth="1"/>
    <col min="6170" max="6172" width="2.75" style="21" customWidth="1"/>
    <col min="6173" max="6178" width="2.25" style="21" customWidth="1"/>
    <col min="6179" max="6179" width="2.625" style="21" customWidth="1"/>
    <col min="6180" max="6180" width="3.5" style="21" customWidth="1"/>
    <col min="6181" max="6190" width="2.625" style="21" customWidth="1"/>
    <col min="6191" max="6191" width="3.5" style="21" customWidth="1"/>
    <col min="6192" max="6202" width="2.25" style="21" customWidth="1"/>
    <col min="6203" max="6400" width="9" style="21"/>
    <col min="6401" max="6402" width="2.25" style="21" customWidth="1"/>
    <col min="6403" max="6403" width="3.625" style="21" customWidth="1"/>
    <col min="6404" max="6406" width="2.25" style="21" customWidth="1"/>
    <col min="6407" max="6407" width="1.625" style="21" customWidth="1"/>
    <col min="6408" max="6425" width="2.25" style="21" customWidth="1"/>
    <col min="6426" max="6428" width="2.75" style="21" customWidth="1"/>
    <col min="6429" max="6434" width="2.25" style="21" customWidth="1"/>
    <col min="6435" max="6435" width="2.625" style="21" customWidth="1"/>
    <col min="6436" max="6436" width="3.5" style="21" customWidth="1"/>
    <col min="6437" max="6446" width="2.625" style="21" customWidth="1"/>
    <col min="6447" max="6447" width="3.5" style="21" customWidth="1"/>
    <col min="6448" max="6458" width="2.25" style="21" customWidth="1"/>
    <col min="6459" max="6656" width="9" style="21"/>
    <col min="6657" max="6658" width="2.25" style="21" customWidth="1"/>
    <col min="6659" max="6659" width="3.625" style="21" customWidth="1"/>
    <col min="6660" max="6662" width="2.25" style="21" customWidth="1"/>
    <col min="6663" max="6663" width="1.625" style="21" customWidth="1"/>
    <col min="6664" max="6681" width="2.25" style="21" customWidth="1"/>
    <col min="6682" max="6684" width="2.75" style="21" customWidth="1"/>
    <col min="6685" max="6690" width="2.25" style="21" customWidth="1"/>
    <col min="6691" max="6691" width="2.625" style="21" customWidth="1"/>
    <col min="6692" max="6692" width="3.5" style="21" customWidth="1"/>
    <col min="6693" max="6702" width="2.625" style="21" customWidth="1"/>
    <col min="6703" max="6703" width="3.5" style="21" customWidth="1"/>
    <col min="6704" max="6714" width="2.25" style="21" customWidth="1"/>
    <col min="6715" max="6912" width="9" style="21"/>
    <col min="6913" max="6914" width="2.25" style="21" customWidth="1"/>
    <col min="6915" max="6915" width="3.625" style="21" customWidth="1"/>
    <col min="6916" max="6918" width="2.25" style="21" customWidth="1"/>
    <col min="6919" max="6919" width="1.625" style="21" customWidth="1"/>
    <col min="6920" max="6937" width="2.25" style="21" customWidth="1"/>
    <col min="6938" max="6940" width="2.75" style="21" customWidth="1"/>
    <col min="6941" max="6946" width="2.25" style="21" customWidth="1"/>
    <col min="6947" max="6947" width="2.625" style="21" customWidth="1"/>
    <col min="6948" max="6948" width="3.5" style="21" customWidth="1"/>
    <col min="6949" max="6958" width="2.625" style="21" customWidth="1"/>
    <col min="6959" max="6959" width="3.5" style="21" customWidth="1"/>
    <col min="6960" max="6970" width="2.25" style="21" customWidth="1"/>
    <col min="6971" max="7168" width="9" style="21"/>
    <col min="7169" max="7170" width="2.25" style="21" customWidth="1"/>
    <col min="7171" max="7171" width="3.625" style="21" customWidth="1"/>
    <col min="7172" max="7174" width="2.25" style="21" customWidth="1"/>
    <col min="7175" max="7175" width="1.625" style="21" customWidth="1"/>
    <col min="7176" max="7193" width="2.25" style="21" customWidth="1"/>
    <col min="7194" max="7196" width="2.75" style="21" customWidth="1"/>
    <col min="7197" max="7202" width="2.25" style="21" customWidth="1"/>
    <col min="7203" max="7203" width="2.625" style="21" customWidth="1"/>
    <col min="7204" max="7204" width="3.5" style="21" customWidth="1"/>
    <col min="7205" max="7214" width="2.625" style="21" customWidth="1"/>
    <col min="7215" max="7215" width="3.5" style="21" customWidth="1"/>
    <col min="7216" max="7226" width="2.25" style="21" customWidth="1"/>
    <col min="7227" max="7424" width="9" style="21"/>
    <col min="7425" max="7426" width="2.25" style="21" customWidth="1"/>
    <col min="7427" max="7427" width="3.625" style="21" customWidth="1"/>
    <col min="7428" max="7430" width="2.25" style="21" customWidth="1"/>
    <col min="7431" max="7431" width="1.625" style="21" customWidth="1"/>
    <col min="7432" max="7449" width="2.25" style="21" customWidth="1"/>
    <col min="7450" max="7452" width="2.75" style="21" customWidth="1"/>
    <col min="7453" max="7458" width="2.25" style="21" customWidth="1"/>
    <col min="7459" max="7459" width="2.625" style="21" customWidth="1"/>
    <col min="7460" max="7460" width="3.5" style="21" customWidth="1"/>
    <col min="7461" max="7470" width="2.625" style="21" customWidth="1"/>
    <col min="7471" max="7471" width="3.5" style="21" customWidth="1"/>
    <col min="7472" max="7482" width="2.25" style="21" customWidth="1"/>
    <col min="7483" max="7680" width="9" style="21"/>
    <col min="7681" max="7682" width="2.25" style="21" customWidth="1"/>
    <col min="7683" max="7683" width="3.625" style="21" customWidth="1"/>
    <col min="7684" max="7686" width="2.25" style="21" customWidth="1"/>
    <col min="7687" max="7687" width="1.625" style="21" customWidth="1"/>
    <col min="7688" max="7705" width="2.25" style="21" customWidth="1"/>
    <col min="7706" max="7708" width="2.75" style="21" customWidth="1"/>
    <col min="7709" max="7714" width="2.25" style="21" customWidth="1"/>
    <col min="7715" max="7715" width="2.625" style="21" customWidth="1"/>
    <col min="7716" max="7716" width="3.5" style="21" customWidth="1"/>
    <col min="7717" max="7726" width="2.625" style="21" customWidth="1"/>
    <col min="7727" max="7727" width="3.5" style="21" customWidth="1"/>
    <col min="7728" max="7738" width="2.25" style="21" customWidth="1"/>
    <col min="7739" max="7936" width="9" style="21"/>
    <col min="7937" max="7938" width="2.25" style="21" customWidth="1"/>
    <col min="7939" max="7939" width="3.625" style="21" customWidth="1"/>
    <col min="7940" max="7942" width="2.25" style="21" customWidth="1"/>
    <col min="7943" max="7943" width="1.625" style="21" customWidth="1"/>
    <col min="7944" max="7961" width="2.25" style="21" customWidth="1"/>
    <col min="7962" max="7964" width="2.75" style="21" customWidth="1"/>
    <col min="7965" max="7970" width="2.25" style="21" customWidth="1"/>
    <col min="7971" max="7971" width="2.625" style="21" customWidth="1"/>
    <col min="7972" max="7972" width="3.5" style="21" customWidth="1"/>
    <col min="7973" max="7982" width="2.625" style="21" customWidth="1"/>
    <col min="7983" max="7983" width="3.5" style="21" customWidth="1"/>
    <col min="7984" max="7994" width="2.25" style="21" customWidth="1"/>
    <col min="7995" max="8192" width="9" style="21"/>
    <col min="8193" max="8194" width="2.25" style="21" customWidth="1"/>
    <col min="8195" max="8195" width="3.625" style="21" customWidth="1"/>
    <col min="8196" max="8198" width="2.25" style="21" customWidth="1"/>
    <col min="8199" max="8199" width="1.625" style="21" customWidth="1"/>
    <col min="8200" max="8217" width="2.25" style="21" customWidth="1"/>
    <col min="8218" max="8220" width="2.75" style="21" customWidth="1"/>
    <col min="8221" max="8226" width="2.25" style="21" customWidth="1"/>
    <col min="8227" max="8227" width="2.625" style="21" customWidth="1"/>
    <col min="8228" max="8228" width="3.5" style="21" customWidth="1"/>
    <col min="8229" max="8238" width="2.625" style="21" customWidth="1"/>
    <col min="8239" max="8239" width="3.5" style="21" customWidth="1"/>
    <col min="8240" max="8250" width="2.25" style="21" customWidth="1"/>
    <col min="8251" max="8448" width="9" style="21"/>
    <col min="8449" max="8450" width="2.25" style="21" customWidth="1"/>
    <col min="8451" max="8451" width="3.625" style="21" customWidth="1"/>
    <col min="8452" max="8454" width="2.25" style="21" customWidth="1"/>
    <col min="8455" max="8455" width="1.625" style="21" customWidth="1"/>
    <col min="8456" max="8473" width="2.25" style="21" customWidth="1"/>
    <col min="8474" max="8476" width="2.75" style="21" customWidth="1"/>
    <col min="8477" max="8482" width="2.25" style="21" customWidth="1"/>
    <col min="8483" max="8483" width="2.625" style="21" customWidth="1"/>
    <col min="8484" max="8484" width="3.5" style="21" customWidth="1"/>
    <col min="8485" max="8494" width="2.625" style="21" customWidth="1"/>
    <col min="8495" max="8495" width="3.5" style="21" customWidth="1"/>
    <col min="8496" max="8506" width="2.25" style="21" customWidth="1"/>
    <col min="8507" max="8704" width="9" style="21"/>
    <col min="8705" max="8706" width="2.25" style="21" customWidth="1"/>
    <col min="8707" max="8707" width="3.625" style="21" customWidth="1"/>
    <col min="8708" max="8710" width="2.25" style="21" customWidth="1"/>
    <col min="8711" max="8711" width="1.625" style="21" customWidth="1"/>
    <col min="8712" max="8729" width="2.25" style="21" customWidth="1"/>
    <col min="8730" max="8732" width="2.75" style="21" customWidth="1"/>
    <col min="8733" max="8738" width="2.25" style="21" customWidth="1"/>
    <col min="8739" max="8739" width="2.625" style="21" customWidth="1"/>
    <col min="8740" max="8740" width="3.5" style="21" customWidth="1"/>
    <col min="8741" max="8750" width="2.625" style="21" customWidth="1"/>
    <col min="8751" max="8751" width="3.5" style="21" customWidth="1"/>
    <col min="8752" max="8762" width="2.25" style="21" customWidth="1"/>
    <col min="8763" max="8960" width="9" style="21"/>
    <col min="8961" max="8962" width="2.25" style="21" customWidth="1"/>
    <col min="8963" max="8963" width="3.625" style="21" customWidth="1"/>
    <col min="8964" max="8966" width="2.25" style="21" customWidth="1"/>
    <col min="8967" max="8967" width="1.625" style="21" customWidth="1"/>
    <col min="8968" max="8985" width="2.25" style="21" customWidth="1"/>
    <col min="8986" max="8988" width="2.75" style="21" customWidth="1"/>
    <col min="8989" max="8994" width="2.25" style="21" customWidth="1"/>
    <col min="8995" max="8995" width="2.625" style="21" customWidth="1"/>
    <col min="8996" max="8996" width="3.5" style="21" customWidth="1"/>
    <col min="8997" max="9006" width="2.625" style="21" customWidth="1"/>
    <col min="9007" max="9007" width="3.5" style="21" customWidth="1"/>
    <col min="9008" max="9018" width="2.25" style="21" customWidth="1"/>
    <col min="9019" max="9216" width="9" style="21"/>
    <col min="9217" max="9218" width="2.25" style="21" customWidth="1"/>
    <col min="9219" max="9219" width="3.625" style="21" customWidth="1"/>
    <col min="9220" max="9222" width="2.25" style="21" customWidth="1"/>
    <col min="9223" max="9223" width="1.625" style="21" customWidth="1"/>
    <col min="9224" max="9241" width="2.25" style="21" customWidth="1"/>
    <col min="9242" max="9244" width="2.75" style="21" customWidth="1"/>
    <col min="9245" max="9250" width="2.25" style="21" customWidth="1"/>
    <col min="9251" max="9251" width="2.625" style="21" customWidth="1"/>
    <col min="9252" max="9252" width="3.5" style="21" customWidth="1"/>
    <col min="9253" max="9262" width="2.625" style="21" customWidth="1"/>
    <col min="9263" max="9263" width="3.5" style="21" customWidth="1"/>
    <col min="9264" max="9274" width="2.25" style="21" customWidth="1"/>
    <col min="9275" max="9472" width="9" style="21"/>
    <col min="9473" max="9474" width="2.25" style="21" customWidth="1"/>
    <col min="9475" max="9475" width="3.625" style="21" customWidth="1"/>
    <col min="9476" max="9478" width="2.25" style="21" customWidth="1"/>
    <col min="9479" max="9479" width="1.625" style="21" customWidth="1"/>
    <col min="9480" max="9497" width="2.25" style="21" customWidth="1"/>
    <col min="9498" max="9500" width="2.75" style="21" customWidth="1"/>
    <col min="9501" max="9506" width="2.25" style="21" customWidth="1"/>
    <col min="9507" max="9507" width="2.625" style="21" customWidth="1"/>
    <col min="9508" max="9508" width="3.5" style="21" customWidth="1"/>
    <col min="9509" max="9518" width="2.625" style="21" customWidth="1"/>
    <col min="9519" max="9519" width="3.5" style="21" customWidth="1"/>
    <col min="9520" max="9530" width="2.25" style="21" customWidth="1"/>
    <col min="9531" max="9728" width="9" style="21"/>
    <col min="9729" max="9730" width="2.25" style="21" customWidth="1"/>
    <col min="9731" max="9731" width="3.625" style="21" customWidth="1"/>
    <col min="9732" max="9734" width="2.25" style="21" customWidth="1"/>
    <col min="9735" max="9735" width="1.625" style="21" customWidth="1"/>
    <col min="9736" max="9753" width="2.25" style="21" customWidth="1"/>
    <col min="9754" max="9756" width="2.75" style="21" customWidth="1"/>
    <col min="9757" max="9762" width="2.25" style="21" customWidth="1"/>
    <col min="9763" max="9763" width="2.625" style="21" customWidth="1"/>
    <col min="9764" max="9764" width="3.5" style="21" customWidth="1"/>
    <col min="9765" max="9774" width="2.625" style="21" customWidth="1"/>
    <col min="9775" max="9775" width="3.5" style="21" customWidth="1"/>
    <col min="9776" max="9786" width="2.25" style="21" customWidth="1"/>
    <col min="9787" max="9984" width="9" style="21"/>
    <col min="9985" max="9986" width="2.25" style="21" customWidth="1"/>
    <col min="9987" max="9987" width="3.625" style="21" customWidth="1"/>
    <col min="9988" max="9990" width="2.25" style="21" customWidth="1"/>
    <col min="9991" max="9991" width="1.625" style="21" customWidth="1"/>
    <col min="9992" max="10009" width="2.25" style="21" customWidth="1"/>
    <col min="10010" max="10012" width="2.75" style="21" customWidth="1"/>
    <col min="10013" max="10018" width="2.25" style="21" customWidth="1"/>
    <col min="10019" max="10019" width="2.625" style="21" customWidth="1"/>
    <col min="10020" max="10020" width="3.5" style="21" customWidth="1"/>
    <col min="10021" max="10030" width="2.625" style="21" customWidth="1"/>
    <col min="10031" max="10031" width="3.5" style="21" customWidth="1"/>
    <col min="10032" max="10042" width="2.25" style="21" customWidth="1"/>
    <col min="10043" max="10240" width="9" style="21"/>
    <col min="10241" max="10242" width="2.25" style="21" customWidth="1"/>
    <col min="10243" max="10243" width="3.625" style="21" customWidth="1"/>
    <col min="10244" max="10246" width="2.25" style="21" customWidth="1"/>
    <col min="10247" max="10247" width="1.625" style="21" customWidth="1"/>
    <col min="10248" max="10265" width="2.25" style="21" customWidth="1"/>
    <col min="10266" max="10268" width="2.75" style="21" customWidth="1"/>
    <col min="10269" max="10274" width="2.25" style="21" customWidth="1"/>
    <col min="10275" max="10275" width="2.625" style="21" customWidth="1"/>
    <col min="10276" max="10276" width="3.5" style="21" customWidth="1"/>
    <col min="10277" max="10286" width="2.625" style="21" customWidth="1"/>
    <col min="10287" max="10287" width="3.5" style="21" customWidth="1"/>
    <col min="10288" max="10298" width="2.25" style="21" customWidth="1"/>
    <col min="10299" max="10496" width="9" style="21"/>
    <col min="10497" max="10498" width="2.25" style="21" customWidth="1"/>
    <col min="10499" max="10499" width="3.625" style="21" customWidth="1"/>
    <col min="10500" max="10502" width="2.25" style="21" customWidth="1"/>
    <col min="10503" max="10503" width="1.625" style="21" customWidth="1"/>
    <col min="10504" max="10521" width="2.25" style="21" customWidth="1"/>
    <col min="10522" max="10524" width="2.75" style="21" customWidth="1"/>
    <col min="10525" max="10530" width="2.25" style="21" customWidth="1"/>
    <col min="10531" max="10531" width="2.625" style="21" customWidth="1"/>
    <col min="10532" max="10532" width="3.5" style="21" customWidth="1"/>
    <col min="10533" max="10542" width="2.625" style="21" customWidth="1"/>
    <col min="10543" max="10543" width="3.5" style="21" customWidth="1"/>
    <col min="10544" max="10554" width="2.25" style="21" customWidth="1"/>
    <col min="10555" max="10752" width="9" style="21"/>
    <col min="10753" max="10754" width="2.25" style="21" customWidth="1"/>
    <col min="10755" max="10755" width="3.625" style="21" customWidth="1"/>
    <col min="10756" max="10758" width="2.25" style="21" customWidth="1"/>
    <col min="10759" max="10759" width="1.625" style="21" customWidth="1"/>
    <col min="10760" max="10777" width="2.25" style="21" customWidth="1"/>
    <col min="10778" max="10780" width="2.75" style="21" customWidth="1"/>
    <col min="10781" max="10786" width="2.25" style="21" customWidth="1"/>
    <col min="10787" max="10787" width="2.625" style="21" customWidth="1"/>
    <col min="10788" max="10788" width="3.5" style="21" customWidth="1"/>
    <col min="10789" max="10798" width="2.625" style="21" customWidth="1"/>
    <col min="10799" max="10799" width="3.5" style="21" customWidth="1"/>
    <col min="10800" max="10810" width="2.25" style="21" customWidth="1"/>
    <col min="10811" max="11008" width="9" style="21"/>
    <col min="11009" max="11010" width="2.25" style="21" customWidth="1"/>
    <col min="11011" max="11011" width="3.625" style="21" customWidth="1"/>
    <col min="11012" max="11014" width="2.25" style="21" customWidth="1"/>
    <col min="11015" max="11015" width="1.625" style="21" customWidth="1"/>
    <col min="11016" max="11033" width="2.25" style="21" customWidth="1"/>
    <col min="11034" max="11036" width="2.75" style="21" customWidth="1"/>
    <col min="11037" max="11042" width="2.25" style="21" customWidth="1"/>
    <col min="11043" max="11043" width="2.625" style="21" customWidth="1"/>
    <col min="11044" max="11044" width="3.5" style="21" customWidth="1"/>
    <col min="11045" max="11054" width="2.625" style="21" customWidth="1"/>
    <col min="11055" max="11055" width="3.5" style="21" customWidth="1"/>
    <col min="11056" max="11066" width="2.25" style="21" customWidth="1"/>
    <col min="11067" max="11264" width="9" style="21"/>
    <col min="11265" max="11266" width="2.25" style="21" customWidth="1"/>
    <col min="11267" max="11267" width="3.625" style="21" customWidth="1"/>
    <col min="11268" max="11270" width="2.25" style="21" customWidth="1"/>
    <col min="11271" max="11271" width="1.625" style="21" customWidth="1"/>
    <col min="11272" max="11289" width="2.25" style="21" customWidth="1"/>
    <col min="11290" max="11292" width="2.75" style="21" customWidth="1"/>
    <col min="11293" max="11298" width="2.25" style="21" customWidth="1"/>
    <col min="11299" max="11299" width="2.625" style="21" customWidth="1"/>
    <col min="11300" max="11300" width="3.5" style="21" customWidth="1"/>
    <col min="11301" max="11310" width="2.625" style="21" customWidth="1"/>
    <col min="11311" max="11311" width="3.5" style="21" customWidth="1"/>
    <col min="11312" max="11322" width="2.25" style="21" customWidth="1"/>
    <col min="11323" max="11520" width="9" style="21"/>
    <col min="11521" max="11522" width="2.25" style="21" customWidth="1"/>
    <col min="11523" max="11523" width="3.625" style="21" customWidth="1"/>
    <col min="11524" max="11526" width="2.25" style="21" customWidth="1"/>
    <col min="11527" max="11527" width="1.625" style="21" customWidth="1"/>
    <col min="11528" max="11545" width="2.25" style="21" customWidth="1"/>
    <col min="11546" max="11548" width="2.75" style="21" customWidth="1"/>
    <col min="11549" max="11554" width="2.25" style="21" customWidth="1"/>
    <col min="11555" max="11555" width="2.625" style="21" customWidth="1"/>
    <col min="11556" max="11556" width="3.5" style="21" customWidth="1"/>
    <col min="11557" max="11566" width="2.625" style="21" customWidth="1"/>
    <col min="11567" max="11567" width="3.5" style="21" customWidth="1"/>
    <col min="11568" max="11578" width="2.25" style="21" customWidth="1"/>
    <col min="11579" max="11776" width="9" style="21"/>
    <col min="11777" max="11778" width="2.25" style="21" customWidth="1"/>
    <col min="11779" max="11779" width="3.625" style="21" customWidth="1"/>
    <col min="11780" max="11782" width="2.25" style="21" customWidth="1"/>
    <col min="11783" max="11783" width="1.625" style="21" customWidth="1"/>
    <col min="11784" max="11801" width="2.25" style="21" customWidth="1"/>
    <col min="11802" max="11804" width="2.75" style="21" customWidth="1"/>
    <col min="11805" max="11810" width="2.25" style="21" customWidth="1"/>
    <col min="11811" max="11811" width="2.625" style="21" customWidth="1"/>
    <col min="11812" max="11812" width="3.5" style="21" customWidth="1"/>
    <col min="11813" max="11822" width="2.625" style="21" customWidth="1"/>
    <col min="11823" max="11823" width="3.5" style="21" customWidth="1"/>
    <col min="11824" max="11834" width="2.25" style="21" customWidth="1"/>
    <col min="11835" max="12032" width="9" style="21"/>
    <col min="12033" max="12034" width="2.25" style="21" customWidth="1"/>
    <col min="12035" max="12035" width="3.625" style="21" customWidth="1"/>
    <col min="12036" max="12038" width="2.25" style="21" customWidth="1"/>
    <col min="12039" max="12039" width="1.625" style="21" customWidth="1"/>
    <col min="12040" max="12057" width="2.25" style="21" customWidth="1"/>
    <col min="12058" max="12060" width="2.75" style="21" customWidth="1"/>
    <col min="12061" max="12066" width="2.25" style="21" customWidth="1"/>
    <col min="12067" max="12067" width="2.625" style="21" customWidth="1"/>
    <col min="12068" max="12068" width="3.5" style="21" customWidth="1"/>
    <col min="12069" max="12078" width="2.625" style="21" customWidth="1"/>
    <col min="12079" max="12079" width="3.5" style="21" customWidth="1"/>
    <col min="12080" max="12090" width="2.25" style="21" customWidth="1"/>
    <col min="12091" max="12288" width="9" style="21"/>
    <col min="12289" max="12290" width="2.25" style="21" customWidth="1"/>
    <col min="12291" max="12291" width="3.625" style="21" customWidth="1"/>
    <col min="12292" max="12294" width="2.25" style="21" customWidth="1"/>
    <col min="12295" max="12295" width="1.625" style="21" customWidth="1"/>
    <col min="12296" max="12313" width="2.25" style="21" customWidth="1"/>
    <col min="12314" max="12316" width="2.75" style="21" customWidth="1"/>
    <col min="12317" max="12322" width="2.25" style="21" customWidth="1"/>
    <col min="12323" max="12323" width="2.625" style="21" customWidth="1"/>
    <col min="12324" max="12324" width="3.5" style="21" customWidth="1"/>
    <col min="12325" max="12334" width="2.625" style="21" customWidth="1"/>
    <col min="12335" max="12335" width="3.5" style="21" customWidth="1"/>
    <col min="12336" max="12346" width="2.25" style="21" customWidth="1"/>
    <col min="12347" max="12544" width="9" style="21"/>
    <col min="12545" max="12546" width="2.25" style="21" customWidth="1"/>
    <col min="12547" max="12547" width="3.625" style="21" customWidth="1"/>
    <col min="12548" max="12550" width="2.25" style="21" customWidth="1"/>
    <col min="12551" max="12551" width="1.625" style="21" customWidth="1"/>
    <col min="12552" max="12569" width="2.25" style="21" customWidth="1"/>
    <col min="12570" max="12572" width="2.75" style="21" customWidth="1"/>
    <col min="12573" max="12578" width="2.25" style="21" customWidth="1"/>
    <col min="12579" max="12579" width="2.625" style="21" customWidth="1"/>
    <col min="12580" max="12580" width="3.5" style="21" customWidth="1"/>
    <col min="12581" max="12590" width="2.625" style="21" customWidth="1"/>
    <col min="12591" max="12591" width="3.5" style="21" customWidth="1"/>
    <col min="12592" max="12602" width="2.25" style="21" customWidth="1"/>
    <col min="12603" max="12800" width="9" style="21"/>
    <col min="12801" max="12802" width="2.25" style="21" customWidth="1"/>
    <col min="12803" max="12803" width="3.625" style="21" customWidth="1"/>
    <col min="12804" max="12806" width="2.25" style="21" customWidth="1"/>
    <col min="12807" max="12807" width="1.625" style="21" customWidth="1"/>
    <col min="12808" max="12825" width="2.25" style="21" customWidth="1"/>
    <col min="12826" max="12828" width="2.75" style="21" customWidth="1"/>
    <col min="12829" max="12834" width="2.25" style="21" customWidth="1"/>
    <col min="12835" max="12835" width="2.625" style="21" customWidth="1"/>
    <col min="12836" max="12836" width="3.5" style="21" customWidth="1"/>
    <col min="12837" max="12846" width="2.625" style="21" customWidth="1"/>
    <col min="12847" max="12847" width="3.5" style="21" customWidth="1"/>
    <col min="12848" max="12858" width="2.25" style="21" customWidth="1"/>
    <col min="12859" max="13056" width="9" style="21"/>
    <col min="13057" max="13058" width="2.25" style="21" customWidth="1"/>
    <col min="13059" max="13059" width="3.625" style="21" customWidth="1"/>
    <col min="13060" max="13062" width="2.25" style="21" customWidth="1"/>
    <col min="13063" max="13063" width="1.625" style="21" customWidth="1"/>
    <col min="13064" max="13081" width="2.25" style="21" customWidth="1"/>
    <col min="13082" max="13084" width="2.75" style="21" customWidth="1"/>
    <col min="13085" max="13090" width="2.25" style="21" customWidth="1"/>
    <col min="13091" max="13091" width="2.625" style="21" customWidth="1"/>
    <col min="13092" max="13092" width="3.5" style="21" customWidth="1"/>
    <col min="13093" max="13102" width="2.625" style="21" customWidth="1"/>
    <col min="13103" max="13103" width="3.5" style="21" customWidth="1"/>
    <col min="13104" max="13114" width="2.25" style="21" customWidth="1"/>
    <col min="13115" max="13312" width="9" style="21"/>
    <col min="13313" max="13314" width="2.25" style="21" customWidth="1"/>
    <col min="13315" max="13315" width="3.625" style="21" customWidth="1"/>
    <col min="13316" max="13318" width="2.25" style="21" customWidth="1"/>
    <col min="13319" max="13319" width="1.625" style="21" customWidth="1"/>
    <col min="13320" max="13337" width="2.25" style="21" customWidth="1"/>
    <col min="13338" max="13340" width="2.75" style="21" customWidth="1"/>
    <col min="13341" max="13346" width="2.25" style="21" customWidth="1"/>
    <col min="13347" max="13347" width="2.625" style="21" customWidth="1"/>
    <col min="13348" max="13348" width="3.5" style="21" customWidth="1"/>
    <col min="13349" max="13358" width="2.625" style="21" customWidth="1"/>
    <col min="13359" max="13359" width="3.5" style="21" customWidth="1"/>
    <col min="13360" max="13370" width="2.25" style="21" customWidth="1"/>
    <col min="13371" max="13568" width="9" style="21"/>
    <col min="13569" max="13570" width="2.25" style="21" customWidth="1"/>
    <col min="13571" max="13571" width="3.625" style="21" customWidth="1"/>
    <col min="13572" max="13574" width="2.25" style="21" customWidth="1"/>
    <col min="13575" max="13575" width="1.625" style="21" customWidth="1"/>
    <col min="13576" max="13593" width="2.25" style="21" customWidth="1"/>
    <col min="13594" max="13596" width="2.75" style="21" customWidth="1"/>
    <col min="13597" max="13602" width="2.25" style="21" customWidth="1"/>
    <col min="13603" max="13603" width="2.625" style="21" customWidth="1"/>
    <col min="13604" max="13604" width="3.5" style="21" customWidth="1"/>
    <col min="13605" max="13614" width="2.625" style="21" customWidth="1"/>
    <col min="13615" max="13615" width="3.5" style="21" customWidth="1"/>
    <col min="13616" max="13626" width="2.25" style="21" customWidth="1"/>
    <col min="13627" max="13824" width="9" style="21"/>
    <col min="13825" max="13826" width="2.25" style="21" customWidth="1"/>
    <col min="13827" max="13827" width="3.625" style="21" customWidth="1"/>
    <col min="13828" max="13830" width="2.25" style="21" customWidth="1"/>
    <col min="13831" max="13831" width="1.625" style="21" customWidth="1"/>
    <col min="13832" max="13849" width="2.25" style="21" customWidth="1"/>
    <col min="13850" max="13852" width="2.75" style="21" customWidth="1"/>
    <col min="13853" max="13858" width="2.25" style="21" customWidth="1"/>
    <col min="13859" max="13859" width="2.625" style="21" customWidth="1"/>
    <col min="13860" max="13860" width="3.5" style="21" customWidth="1"/>
    <col min="13861" max="13870" width="2.625" style="21" customWidth="1"/>
    <col min="13871" max="13871" width="3.5" style="21" customWidth="1"/>
    <col min="13872" max="13882" width="2.25" style="21" customWidth="1"/>
    <col min="13883" max="14080" width="9" style="21"/>
    <col min="14081" max="14082" width="2.25" style="21" customWidth="1"/>
    <col min="14083" max="14083" width="3.625" style="21" customWidth="1"/>
    <col min="14084" max="14086" width="2.25" style="21" customWidth="1"/>
    <col min="14087" max="14087" width="1.625" style="21" customWidth="1"/>
    <col min="14088" max="14105" width="2.25" style="21" customWidth="1"/>
    <col min="14106" max="14108" width="2.75" style="21" customWidth="1"/>
    <col min="14109" max="14114" width="2.25" style="21" customWidth="1"/>
    <col min="14115" max="14115" width="2.625" style="21" customWidth="1"/>
    <col min="14116" max="14116" width="3.5" style="21" customWidth="1"/>
    <col min="14117" max="14126" width="2.625" style="21" customWidth="1"/>
    <col min="14127" max="14127" width="3.5" style="21" customWidth="1"/>
    <col min="14128" max="14138" width="2.25" style="21" customWidth="1"/>
    <col min="14139" max="14336" width="9" style="21"/>
    <col min="14337" max="14338" width="2.25" style="21" customWidth="1"/>
    <col min="14339" max="14339" width="3.625" style="21" customWidth="1"/>
    <col min="14340" max="14342" width="2.25" style="21" customWidth="1"/>
    <col min="14343" max="14343" width="1.625" style="21" customWidth="1"/>
    <col min="14344" max="14361" width="2.25" style="21" customWidth="1"/>
    <col min="14362" max="14364" width="2.75" style="21" customWidth="1"/>
    <col min="14365" max="14370" width="2.25" style="21" customWidth="1"/>
    <col min="14371" max="14371" width="2.625" style="21" customWidth="1"/>
    <col min="14372" max="14372" width="3.5" style="21" customWidth="1"/>
    <col min="14373" max="14382" width="2.625" style="21" customWidth="1"/>
    <col min="14383" max="14383" width="3.5" style="21" customWidth="1"/>
    <col min="14384" max="14394" width="2.25" style="21" customWidth="1"/>
    <col min="14395" max="14592" width="9" style="21"/>
    <col min="14593" max="14594" width="2.25" style="21" customWidth="1"/>
    <col min="14595" max="14595" width="3.625" style="21" customWidth="1"/>
    <col min="14596" max="14598" width="2.25" style="21" customWidth="1"/>
    <col min="14599" max="14599" width="1.625" style="21" customWidth="1"/>
    <col min="14600" max="14617" width="2.25" style="21" customWidth="1"/>
    <col min="14618" max="14620" width="2.75" style="21" customWidth="1"/>
    <col min="14621" max="14626" width="2.25" style="21" customWidth="1"/>
    <col min="14627" max="14627" width="2.625" style="21" customWidth="1"/>
    <col min="14628" max="14628" width="3.5" style="21" customWidth="1"/>
    <col min="14629" max="14638" width="2.625" style="21" customWidth="1"/>
    <col min="14639" max="14639" width="3.5" style="21" customWidth="1"/>
    <col min="14640" max="14650" width="2.25" style="21" customWidth="1"/>
    <col min="14651" max="14848" width="9" style="21"/>
    <col min="14849" max="14850" width="2.25" style="21" customWidth="1"/>
    <col min="14851" max="14851" width="3.625" style="21" customWidth="1"/>
    <col min="14852" max="14854" width="2.25" style="21" customWidth="1"/>
    <col min="14855" max="14855" width="1.625" style="21" customWidth="1"/>
    <col min="14856" max="14873" width="2.25" style="21" customWidth="1"/>
    <col min="14874" max="14876" width="2.75" style="21" customWidth="1"/>
    <col min="14877" max="14882" width="2.25" style="21" customWidth="1"/>
    <col min="14883" max="14883" width="2.625" style="21" customWidth="1"/>
    <col min="14884" max="14884" width="3.5" style="21" customWidth="1"/>
    <col min="14885" max="14894" width="2.625" style="21" customWidth="1"/>
    <col min="14895" max="14895" width="3.5" style="21" customWidth="1"/>
    <col min="14896" max="14906" width="2.25" style="21" customWidth="1"/>
    <col min="14907" max="15104" width="9" style="21"/>
    <col min="15105" max="15106" width="2.25" style="21" customWidth="1"/>
    <col min="15107" max="15107" width="3.625" style="21" customWidth="1"/>
    <col min="15108" max="15110" width="2.25" style="21" customWidth="1"/>
    <col min="15111" max="15111" width="1.625" style="21" customWidth="1"/>
    <col min="15112" max="15129" width="2.25" style="21" customWidth="1"/>
    <col min="15130" max="15132" width="2.75" style="21" customWidth="1"/>
    <col min="15133" max="15138" width="2.25" style="21" customWidth="1"/>
    <col min="15139" max="15139" width="2.625" style="21" customWidth="1"/>
    <col min="15140" max="15140" width="3.5" style="21" customWidth="1"/>
    <col min="15141" max="15150" width="2.625" style="21" customWidth="1"/>
    <col min="15151" max="15151" width="3.5" style="21" customWidth="1"/>
    <col min="15152" max="15162" width="2.25" style="21" customWidth="1"/>
    <col min="15163" max="15360" width="9" style="21"/>
    <col min="15361" max="15362" width="2.25" style="21" customWidth="1"/>
    <col min="15363" max="15363" width="3.625" style="21" customWidth="1"/>
    <col min="15364" max="15366" width="2.25" style="21" customWidth="1"/>
    <col min="15367" max="15367" width="1.625" style="21" customWidth="1"/>
    <col min="15368" max="15385" width="2.25" style="21" customWidth="1"/>
    <col min="15386" max="15388" width="2.75" style="21" customWidth="1"/>
    <col min="15389" max="15394" width="2.25" style="21" customWidth="1"/>
    <col min="15395" max="15395" width="2.625" style="21" customWidth="1"/>
    <col min="15396" max="15396" width="3.5" style="21" customWidth="1"/>
    <col min="15397" max="15406" width="2.625" style="21" customWidth="1"/>
    <col min="15407" max="15407" width="3.5" style="21" customWidth="1"/>
    <col min="15408" max="15418" width="2.25" style="21" customWidth="1"/>
    <col min="15419" max="15616" width="9" style="21"/>
    <col min="15617" max="15618" width="2.25" style="21" customWidth="1"/>
    <col min="15619" max="15619" width="3.625" style="21" customWidth="1"/>
    <col min="15620" max="15622" width="2.25" style="21" customWidth="1"/>
    <col min="15623" max="15623" width="1.625" style="21" customWidth="1"/>
    <col min="15624" max="15641" width="2.25" style="21" customWidth="1"/>
    <col min="15642" max="15644" width="2.75" style="21" customWidth="1"/>
    <col min="15645" max="15650" width="2.25" style="21" customWidth="1"/>
    <col min="15651" max="15651" width="2.625" style="21" customWidth="1"/>
    <col min="15652" max="15652" width="3.5" style="21" customWidth="1"/>
    <col min="15653" max="15662" width="2.625" style="21" customWidth="1"/>
    <col min="15663" max="15663" width="3.5" style="21" customWidth="1"/>
    <col min="15664" max="15674" width="2.25" style="21" customWidth="1"/>
    <col min="15675" max="15872" width="9" style="21"/>
    <col min="15873" max="15874" width="2.25" style="21" customWidth="1"/>
    <col min="15875" max="15875" width="3.625" style="21" customWidth="1"/>
    <col min="15876" max="15878" width="2.25" style="21" customWidth="1"/>
    <col min="15879" max="15879" width="1.625" style="21" customWidth="1"/>
    <col min="15880" max="15897" width="2.25" style="21" customWidth="1"/>
    <col min="15898" max="15900" width="2.75" style="21" customWidth="1"/>
    <col min="15901" max="15906" width="2.25" style="21" customWidth="1"/>
    <col min="15907" max="15907" width="2.625" style="21" customWidth="1"/>
    <col min="15908" max="15908" width="3.5" style="21" customWidth="1"/>
    <col min="15909" max="15918" width="2.625" style="21" customWidth="1"/>
    <col min="15919" max="15919" width="3.5" style="21" customWidth="1"/>
    <col min="15920" max="15930" width="2.25" style="21" customWidth="1"/>
    <col min="15931" max="16128" width="9" style="21"/>
    <col min="16129" max="16130" width="2.25" style="21" customWidth="1"/>
    <col min="16131" max="16131" width="3.625" style="21" customWidth="1"/>
    <col min="16132" max="16134" width="2.25" style="21" customWidth="1"/>
    <col min="16135" max="16135" width="1.625" style="21" customWidth="1"/>
    <col min="16136" max="16153" width="2.25" style="21" customWidth="1"/>
    <col min="16154" max="16156" width="2.75" style="21" customWidth="1"/>
    <col min="16157" max="16162" width="2.25" style="21" customWidth="1"/>
    <col min="16163" max="16163" width="2.625" style="21" customWidth="1"/>
    <col min="16164" max="16164" width="3.5" style="21" customWidth="1"/>
    <col min="16165" max="16174" width="2.625" style="21" customWidth="1"/>
    <col min="16175" max="16175" width="3.5" style="21" customWidth="1"/>
    <col min="16176" max="16186" width="2.25" style="21" customWidth="1"/>
    <col min="16187" max="16384" width="9" style="21"/>
  </cols>
  <sheetData>
    <row r="1" spans="2:51" ht="23.25" customHeight="1">
      <c r="AQ1" s="46"/>
      <c r="AR1" s="46"/>
      <c r="AS1" s="46"/>
      <c r="AT1" s="46"/>
      <c r="AU1" s="46"/>
      <c r="AV1" s="46"/>
      <c r="AW1" s="46"/>
      <c r="AX1" s="20"/>
    </row>
    <row r="2" spans="2:51" ht="21.75" customHeight="1" thickBot="1">
      <c r="AK2" s="47" t="s">
        <v>0</v>
      </c>
      <c r="AL2" s="47"/>
      <c r="AM2" s="47"/>
      <c r="AN2" s="47"/>
      <c r="AO2" s="47"/>
      <c r="AP2" s="47"/>
      <c r="AQ2" s="47"/>
      <c r="AR2" s="48">
        <v>27</v>
      </c>
      <c r="AS2" s="48"/>
      <c r="AT2" s="48"/>
      <c r="AU2" s="48"/>
      <c r="AV2" s="48"/>
      <c r="AW2" s="48"/>
      <c r="AX2" s="48"/>
      <c r="AY2" s="48"/>
    </row>
    <row r="3" spans="2:51" ht="19.5" thickBot="1">
      <c r="B3" s="49" t="s">
        <v>85</v>
      </c>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1"/>
    </row>
    <row r="4" spans="2:51" ht="21" customHeight="1">
      <c r="B4" s="52" t="s">
        <v>44</v>
      </c>
      <c r="C4" s="53"/>
      <c r="D4" s="53"/>
      <c r="E4" s="53"/>
      <c r="F4" s="53"/>
      <c r="G4" s="53"/>
      <c r="H4" s="54" t="s">
        <v>157</v>
      </c>
      <c r="I4" s="55" t="s">
        <v>157</v>
      </c>
      <c r="J4" s="55" t="s">
        <v>157</v>
      </c>
      <c r="K4" s="55" t="s">
        <v>157</v>
      </c>
      <c r="L4" s="55" t="s">
        <v>157</v>
      </c>
      <c r="M4" s="55" t="s">
        <v>157</v>
      </c>
      <c r="N4" s="55" t="s">
        <v>157</v>
      </c>
      <c r="O4" s="55" t="s">
        <v>157</v>
      </c>
      <c r="P4" s="55" t="s">
        <v>157</v>
      </c>
      <c r="Q4" s="55" t="s">
        <v>157</v>
      </c>
      <c r="R4" s="55" t="s">
        <v>157</v>
      </c>
      <c r="S4" s="55" t="s">
        <v>157</v>
      </c>
      <c r="T4" s="55" t="s">
        <v>157</v>
      </c>
      <c r="U4" s="55" t="s">
        <v>157</v>
      </c>
      <c r="V4" s="55" t="s">
        <v>157</v>
      </c>
      <c r="W4" s="55" t="s">
        <v>157</v>
      </c>
      <c r="X4" s="55" t="s">
        <v>157</v>
      </c>
      <c r="Y4" s="55" t="s">
        <v>157</v>
      </c>
      <c r="Z4" s="56" t="s">
        <v>83</v>
      </c>
      <c r="AA4" s="57"/>
      <c r="AB4" s="57"/>
      <c r="AC4" s="57"/>
      <c r="AD4" s="57"/>
      <c r="AE4" s="58"/>
      <c r="AF4" s="59" t="s">
        <v>158</v>
      </c>
      <c r="AG4" s="57"/>
      <c r="AH4" s="57"/>
      <c r="AI4" s="57"/>
      <c r="AJ4" s="57"/>
      <c r="AK4" s="57"/>
      <c r="AL4" s="57"/>
      <c r="AM4" s="57"/>
      <c r="AN4" s="57"/>
      <c r="AO4" s="57"/>
      <c r="AP4" s="57"/>
      <c r="AQ4" s="58"/>
      <c r="AR4" s="60" t="s">
        <v>1</v>
      </c>
      <c r="AS4" s="57"/>
      <c r="AT4" s="57"/>
      <c r="AU4" s="57"/>
      <c r="AV4" s="57"/>
      <c r="AW4" s="57"/>
      <c r="AX4" s="57"/>
      <c r="AY4" s="61"/>
    </row>
    <row r="5" spans="2:51" ht="28.15" customHeight="1">
      <c r="B5" s="87" t="s">
        <v>52</v>
      </c>
      <c r="C5" s="88"/>
      <c r="D5" s="88"/>
      <c r="E5" s="88"/>
      <c r="F5" s="88"/>
      <c r="G5" s="89"/>
      <c r="H5" s="90" t="s">
        <v>159</v>
      </c>
      <c r="I5" s="91"/>
      <c r="J5" s="91"/>
      <c r="K5" s="91"/>
      <c r="L5" s="91"/>
      <c r="M5" s="91"/>
      <c r="N5" s="91"/>
      <c r="O5" s="91"/>
      <c r="P5" s="91"/>
      <c r="Q5" s="91"/>
      <c r="R5" s="91"/>
      <c r="S5" s="91"/>
      <c r="T5" s="91"/>
      <c r="U5" s="91"/>
      <c r="V5" s="91"/>
      <c r="W5" s="73"/>
      <c r="X5" s="73"/>
      <c r="Y5" s="73"/>
      <c r="Z5" s="92" t="s">
        <v>2</v>
      </c>
      <c r="AA5" s="93"/>
      <c r="AB5" s="93"/>
      <c r="AC5" s="93"/>
      <c r="AD5" s="93"/>
      <c r="AE5" s="94"/>
      <c r="AF5" s="93" t="s">
        <v>160</v>
      </c>
      <c r="AG5" s="93"/>
      <c r="AH5" s="93"/>
      <c r="AI5" s="93"/>
      <c r="AJ5" s="93"/>
      <c r="AK5" s="93"/>
      <c r="AL5" s="93"/>
      <c r="AM5" s="93"/>
      <c r="AN5" s="93"/>
      <c r="AO5" s="93"/>
      <c r="AP5" s="93"/>
      <c r="AQ5" s="94"/>
      <c r="AR5" s="95" t="s">
        <v>161</v>
      </c>
      <c r="AS5" s="96"/>
      <c r="AT5" s="96"/>
      <c r="AU5" s="96"/>
      <c r="AV5" s="96"/>
      <c r="AW5" s="96"/>
      <c r="AX5" s="96"/>
      <c r="AY5" s="97"/>
    </row>
    <row r="6" spans="2:51" ht="30.75" customHeight="1">
      <c r="B6" s="98" t="s">
        <v>3</v>
      </c>
      <c r="C6" s="99"/>
      <c r="D6" s="99"/>
      <c r="E6" s="99"/>
      <c r="F6" s="99"/>
      <c r="G6" s="99"/>
      <c r="H6" s="100" t="s">
        <v>162</v>
      </c>
      <c r="I6" s="73"/>
      <c r="J6" s="73"/>
      <c r="K6" s="73"/>
      <c r="L6" s="73"/>
      <c r="M6" s="73"/>
      <c r="N6" s="73"/>
      <c r="O6" s="73"/>
      <c r="P6" s="73"/>
      <c r="Q6" s="73"/>
      <c r="R6" s="73"/>
      <c r="S6" s="73"/>
      <c r="T6" s="73"/>
      <c r="U6" s="73"/>
      <c r="V6" s="73"/>
      <c r="W6" s="73"/>
      <c r="X6" s="73"/>
      <c r="Y6" s="73"/>
      <c r="Z6" s="101" t="s">
        <v>63</v>
      </c>
      <c r="AA6" s="102"/>
      <c r="AB6" s="102"/>
      <c r="AC6" s="102"/>
      <c r="AD6" s="102"/>
      <c r="AE6" s="103"/>
      <c r="AF6" s="104" t="s">
        <v>235</v>
      </c>
      <c r="AG6" s="104"/>
      <c r="AH6" s="104"/>
      <c r="AI6" s="104"/>
      <c r="AJ6" s="104"/>
      <c r="AK6" s="104"/>
      <c r="AL6" s="104"/>
      <c r="AM6" s="104"/>
      <c r="AN6" s="104"/>
      <c r="AO6" s="104"/>
      <c r="AP6" s="104"/>
      <c r="AQ6" s="104"/>
      <c r="AR6" s="73"/>
      <c r="AS6" s="73"/>
      <c r="AT6" s="73"/>
      <c r="AU6" s="73"/>
      <c r="AV6" s="73"/>
      <c r="AW6" s="73"/>
      <c r="AX6" s="73"/>
      <c r="AY6" s="105"/>
    </row>
    <row r="7" spans="2:51" ht="18" customHeight="1">
      <c r="B7" s="62" t="s">
        <v>36</v>
      </c>
      <c r="C7" s="63"/>
      <c r="D7" s="63"/>
      <c r="E7" s="63"/>
      <c r="F7" s="63"/>
      <c r="G7" s="63"/>
      <c r="H7" s="66" t="s">
        <v>163</v>
      </c>
      <c r="I7" s="67"/>
      <c r="J7" s="67"/>
      <c r="K7" s="67"/>
      <c r="L7" s="67"/>
      <c r="M7" s="67"/>
      <c r="N7" s="67"/>
      <c r="O7" s="67"/>
      <c r="P7" s="67"/>
      <c r="Q7" s="67"/>
      <c r="R7" s="67"/>
      <c r="S7" s="67"/>
      <c r="T7" s="67"/>
      <c r="U7" s="67"/>
      <c r="V7" s="67"/>
      <c r="W7" s="68"/>
      <c r="X7" s="68"/>
      <c r="Y7" s="68"/>
      <c r="Z7" s="72" t="s">
        <v>199</v>
      </c>
      <c r="AA7" s="73"/>
      <c r="AB7" s="73"/>
      <c r="AC7" s="73"/>
      <c r="AD7" s="73"/>
      <c r="AE7" s="74"/>
      <c r="AF7" s="76" t="s">
        <v>130</v>
      </c>
      <c r="AG7" s="77"/>
      <c r="AH7" s="77"/>
      <c r="AI7" s="77"/>
      <c r="AJ7" s="77"/>
      <c r="AK7" s="77"/>
      <c r="AL7" s="77"/>
      <c r="AM7" s="77"/>
      <c r="AN7" s="77"/>
      <c r="AO7" s="77"/>
      <c r="AP7" s="77"/>
      <c r="AQ7" s="77"/>
      <c r="AR7" s="77"/>
      <c r="AS7" s="77"/>
      <c r="AT7" s="77"/>
      <c r="AU7" s="77"/>
      <c r="AV7" s="77"/>
      <c r="AW7" s="77"/>
      <c r="AX7" s="77"/>
      <c r="AY7" s="78"/>
    </row>
    <row r="8" spans="2:51" ht="24" customHeight="1">
      <c r="B8" s="64"/>
      <c r="C8" s="65"/>
      <c r="D8" s="65"/>
      <c r="E8" s="65"/>
      <c r="F8" s="65"/>
      <c r="G8" s="65"/>
      <c r="H8" s="69"/>
      <c r="I8" s="70"/>
      <c r="J8" s="70"/>
      <c r="K8" s="70"/>
      <c r="L8" s="70"/>
      <c r="M8" s="70"/>
      <c r="N8" s="70"/>
      <c r="O8" s="70"/>
      <c r="P8" s="70"/>
      <c r="Q8" s="70"/>
      <c r="R8" s="70"/>
      <c r="S8" s="70"/>
      <c r="T8" s="70"/>
      <c r="U8" s="70"/>
      <c r="V8" s="70"/>
      <c r="W8" s="71"/>
      <c r="X8" s="71"/>
      <c r="Y8" s="71"/>
      <c r="Z8" s="75"/>
      <c r="AA8" s="73"/>
      <c r="AB8" s="73"/>
      <c r="AC8" s="73"/>
      <c r="AD8" s="73"/>
      <c r="AE8" s="74"/>
      <c r="AF8" s="79"/>
      <c r="AG8" s="80"/>
      <c r="AH8" s="80"/>
      <c r="AI8" s="80"/>
      <c r="AJ8" s="80"/>
      <c r="AK8" s="80"/>
      <c r="AL8" s="80"/>
      <c r="AM8" s="80"/>
      <c r="AN8" s="80"/>
      <c r="AO8" s="80"/>
      <c r="AP8" s="80"/>
      <c r="AQ8" s="80"/>
      <c r="AR8" s="80"/>
      <c r="AS8" s="80"/>
      <c r="AT8" s="80"/>
      <c r="AU8" s="80"/>
      <c r="AV8" s="80"/>
      <c r="AW8" s="80"/>
      <c r="AX8" s="80"/>
      <c r="AY8" s="81"/>
    </row>
    <row r="9" spans="2:51" ht="103.7" customHeight="1">
      <c r="B9" s="82" t="s">
        <v>118</v>
      </c>
      <c r="C9" s="83"/>
      <c r="D9" s="83"/>
      <c r="E9" s="83"/>
      <c r="F9" s="83"/>
      <c r="G9" s="83"/>
      <c r="H9" s="84" t="s">
        <v>165</v>
      </c>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6"/>
    </row>
    <row r="10" spans="2:51" ht="137.25" customHeight="1">
      <c r="B10" s="82" t="s">
        <v>166</v>
      </c>
      <c r="C10" s="83"/>
      <c r="D10" s="83"/>
      <c r="E10" s="83"/>
      <c r="F10" s="83"/>
      <c r="G10" s="83"/>
      <c r="H10" s="84" t="s">
        <v>167</v>
      </c>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6"/>
    </row>
    <row r="11" spans="2:51" ht="29.25" customHeight="1">
      <c r="B11" s="82" t="s">
        <v>4</v>
      </c>
      <c r="C11" s="83"/>
      <c r="D11" s="83"/>
      <c r="E11" s="83"/>
      <c r="F11" s="83"/>
      <c r="G11" s="106"/>
      <c r="H11" s="107" t="s">
        <v>86</v>
      </c>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9"/>
    </row>
    <row r="12" spans="2:51" ht="21" customHeight="1">
      <c r="B12" s="110" t="s">
        <v>119</v>
      </c>
      <c r="C12" s="111"/>
      <c r="D12" s="111"/>
      <c r="E12" s="111"/>
      <c r="F12" s="111"/>
      <c r="G12" s="112"/>
      <c r="H12" s="119"/>
      <c r="I12" s="120"/>
      <c r="J12" s="120"/>
      <c r="K12" s="120"/>
      <c r="L12" s="120"/>
      <c r="M12" s="120"/>
      <c r="N12" s="120"/>
      <c r="O12" s="120"/>
      <c r="P12" s="120"/>
      <c r="Q12" s="121" t="s">
        <v>203</v>
      </c>
      <c r="R12" s="122"/>
      <c r="S12" s="122"/>
      <c r="T12" s="122"/>
      <c r="U12" s="122"/>
      <c r="V12" s="122"/>
      <c r="W12" s="123"/>
      <c r="X12" s="121" t="s">
        <v>72</v>
      </c>
      <c r="Y12" s="122"/>
      <c r="Z12" s="122"/>
      <c r="AA12" s="122"/>
      <c r="AB12" s="122"/>
      <c r="AC12" s="122"/>
      <c r="AD12" s="123"/>
      <c r="AE12" s="121" t="s">
        <v>73</v>
      </c>
      <c r="AF12" s="122"/>
      <c r="AG12" s="122"/>
      <c r="AH12" s="122"/>
      <c r="AI12" s="122"/>
      <c r="AJ12" s="122"/>
      <c r="AK12" s="123"/>
      <c r="AL12" s="121" t="s">
        <v>75</v>
      </c>
      <c r="AM12" s="122"/>
      <c r="AN12" s="122"/>
      <c r="AO12" s="122"/>
      <c r="AP12" s="122"/>
      <c r="AQ12" s="122"/>
      <c r="AR12" s="123"/>
      <c r="AS12" s="121" t="s">
        <v>76</v>
      </c>
      <c r="AT12" s="122"/>
      <c r="AU12" s="122"/>
      <c r="AV12" s="122"/>
      <c r="AW12" s="122"/>
      <c r="AX12" s="122"/>
      <c r="AY12" s="124"/>
    </row>
    <row r="13" spans="2:51" ht="21" customHeight="1">
      <c r="B13" s="113"/>
      <c r="C13" s="114"/>
      <c r="D13" s="114"/>
      <c r="E13" s="114"/>
      <c r="F13" s="114"/>
      <c r="G13" s="115"/>
      <c r="H13" s="125" t="s">
        <v>5</v>
      </c>
      <c r="I13" s="126"/>
      <c r="J13" s="131" t="s">
        <v>6</v>
      </c>
      <c r="K13" s="132"/>
      <c r="L13" s="132"/>
      <c r="M13" s="132"/>
      <c r="N13" s="132"/>
      <c r="O13" s="132"/>
      <c r="P13" s="133"/>
      <c r="Q13" s="134">
        <v>19.010000000000002</v>
      </c>
      <c r="R13" s="134"/>
      <c r="S13" s="134"/>
      <c r="T13" s="134"/>
      <c r="U13" s="134"/>
      <c r="V13" s="134"/>
      <c r="W13" s="134"/>
      <c r="X13" s="134">
        <v>18.244</v>
      </c>
      <c r="Y13" s="134"/>
      <c r="Z13" s="134"/>
      <c r="AA13" s="134"/>
      <c r="AB13" s="134"/>
      <c r="AC13" s="134"/>
      <c r="AD13" s="134"/>
      <c r="AE13" s="134">
        <v>16.097000000000001</v>
      </c>
      <c r="AF13" s="134"/>
      <c r="AG13" s="134"/>
      <c r="AH13" s="134"/>
      <c r="AI13" s="134"/>
      <c r="AJ13" s="134"/>
      <c r="AK13" s="134"/>
      <c r="AL13" s="134">
        <v>10</v>
      </c>
      <c r="AM13" s="134"/>
      <c r="AN13" s="134"/>
      <c r="AO13" s="134"/>
      <c r="AP13" s="134"/>
      <c r="AQ13" s="134"/>
      <c r="AR13" s="134"/>
      <c r="AS13" s="135">
        <v>9</v>
      </c>
      <c r="AT13" s="134"/>
      <c r="AU13" s="134"/>
      <c r="AV13" s="134"/>
      <c r="AW13" s="134"/>
      <c r="AX13" s="134"/>
      <c r="AY13" s="136"/>
    </row>
    <row r="14" spans="2:51" ht="21" customHeight="1">
      <c r="B14" s="113"/>
      <c r="C14" s="114"/>
      <c r="D14" s="114"/>
      <c r="E14" s="114"/>
      <c r="F14" s="114"/>
      <c r="G14" s="115"/>
      <c r="H14" s="127"/>
      <c r="I14" s="128"/>
      <c r="J14" s="137" t="s">
        <v>7</v>
      </c>
      <c r="K14" s="138"/>
      <c r="L14" s="138"/>
      <c r="M14" s="138"/>
      <c r="N14" s="138"/>
      <c r="O14" s="138"/>
      <c r="P14" s="139"/>
      <c r="Q14" s="140">
        <v>0</v>
      </c>
      <c r="R14" s="140"/>
      <c r="S14" s="140"/>
      <c r="T14" s="140"/>
      <c r="U14" s="140"/>
      <c r="V14" s="140"/>
      <c r="W14" s="140"/>
      <c r="X14" s="147">
        <v>0</v>
      </c>
      <c r="Y14" s="147"/>
      <c r="Z14" s="147"/>
      <c r="AA14" s="147"/>
      <c r="AB14" s="147"/>
      <c r="AC14" s="147"/>
      <c r="AD14" s="147"/>
      <c r="AE14" s="140">
        <v>0</v>
      </c>
      <c r="AF14" s="140"/>
      <c r="AG14" s="140"/>
      <c r="AH14" s="140"/>
      <c r="AI14" s="140"/>
      <c r="AJ14" s="140"/>
      <c r="AK14" s="140"/>
      <c r="AL14" s="140">
        <v>0</v>
      </c>
      <c r="AM14" s="140"/>
      <c r="AN14" s="140"/>
      <c r="AO14" s="140"/>
      <c r="AP14" s="140"/>
      <c r="AQ14" s="140"/>
      <c r="AR14" s="140"/>
      <c r="AS14" s="148"/>
      <c r="AT14" s="149"/>
      <c r="AU14" s="149"/>
      <c r="AV14" s="149"/>
      <c r="AW14" s="149"/>
      <c r="AX14" s="149"/>
      <c r="AY14" s="150"/>
    </row>
    <row r="15" spans="2:51" ht="24.75" customHeight="1">
      <c r="B15" s="113"/>
      <c r="C15" s="114"/>
      <c r="D15" s="114"/>
      <c r="E15" s="114"/>
      <c r="F15" s="114"/>
      <c r="G15" s="115"/>
      <c r="H15" s="127"/>
      <c r="I15" s="128"/>
      <c r="J15" s="137" t="s">
        <v>8</v>
      </c>
      <c r="K15" s="138"/>
      <c r="L15" s="138"/>
      <c r="M15" s="138"/>
      <c r="N15" s="138"/>
      <c r="O15" s="138"/>
      <c r="P15" s="139"/>
      <c r="Q15" s="140">
        <v>0</v>
      </c>
      <c r="R15" s="140"/>
      <c r="S15" s="140"/>
      <c r="T15" s="140"/>
      <c r="U15" s="140"/>
      <c r="V15" s="140"/>
      <c r="W15" s="140"/>
      <c r="X15" s="147">
        <v>0</v>
      </c>
      <c r="Y15" s="147"/>
      <c r="Z15" s="147"/>
      <c r="AA15" s="147"/>
      <c r="AB15" s="147"/>
      <c r="AC15" s="147"/>
      <c r="AD15" s="147"/>
      <c r="AE15" s="140">
        <v>0</v>
      </c>
      <c r="AF15" s="140"/>
      <c r="AG15" s="140"/>
      <c r="AH15" s="140"/>
      <c r="AI15" s="140"/>
      <c r="AJ15" s="140"/>
      <c r="AK15" s="140"/>
      <c r="AL15" s="140">
        <v>0</v>
      </c>
      <c r="AM15" s="140"/>
      <c r="AN15" s="140"/>
      <c r="AO15" s="140"/>
      <c r="AP15" s="140"/>
      <c r="AQ15" s="140"/>
      <c r="AR15" s="140"/>
      <c r="AS15" s="148"/>
      <c r="AT15" s="149"/>
      <c r="AU15" s="149"/>
      <c r="AV15" s="149"/>
      <c r="AW15" s="149"/>
      <c r="AX15" s="149"/>
      <c r="AY15" s="150"/>
    </row>
    <row r="16" spans="2:51" ht="24.75" customHeight="1">
      <c r="B16" s="113"/>
      <c r="C16" s="114"/>
      <c r="D16" s="114"/>
      <c r="E16" s="114"/>
      <c r="F16" s="114"/>
      <c r="G16" s="115"/>
      <c r="H16" s="129"/>
      <c r="I16" s="130"/>
      <c r="J16" s="141" t="s">
        <v>25</v>
      </c>
      <c r="K16" s="142"/>
      <c r="L16" s="142"/>
      <c r="M16" s="142"/>
      <c r="N16" s="142"/>
      <c r="O16" s="142"/>
      <c r="P16" s="143"/>
      <c r="Q16" s="144">
        <v>19.010000000000002</v>
      </c>
      <c r="R16" s="144"/>
      <c r="S16" s="144"/>
      <c r="T16" s="144"/>
      <c r="U16" s="144"/>
      <c r="V16" s="144"/>
      <c r="W16" s="144"/>
      <c r="X16" s="144">
        <v>18.244</v>
      </c>
      <c r="Y16" s="144"/>
      <c r="Z16" s="144"/>
      <c r="AA16" s="144"/>
      <c r="AB16" s="144"/>
      <c r="AC16" s="144"/>
      <c r="AD16" s="144"/>
      <c r="AE16" s="144">
        <v>16.097000000000001</v>
      </c>
      <c r="AF16" s="144"/>
      <c r="AG16" s="144"/>
      <c r="AH16" s="144"/>
      <c r="AI16" s="144"/>
      <c r="AJ16" s="144"/>
      <c r="AK16" s="144"/>
      <c r="AL16" s="144">
        <v>10</v>
      </c>
      <c r="AM16" s="144"/>
      <c r="AN16" s="144"/>
      <c r="AO16" s="144"/>
      <c r="AP16" s="144"/>
      <c r="AQ16" s="144"/>
      <c r="AR16" s="144"/>
      <c r="AS16" s="145">
        <v>9</v>
      </c>
      <c r="AT16" s="144"/>
      <c r="AU16" s="144"/>
      <c r="AV16" s="144"/>
      <c r="AW16" s="144"/>
      <c r="AX16" s="144"/>
      <c r="AY16" s="146"/>
    </row>
    <row r="17" spans="2:51" ht="24.75" customHeight="1">
      <c r="B17" s="113"/>
      <c r="C17" s="114"/>
      <c r="D17" s="114"/>
      <c r="E17" s="114"/>
      <c r="F17" s="114"/>
      <c r="G17" s="115"/>
      <c r="H17" s="154" t="s">
        <v>9</v>
      </c>
      <c r="I17" s="155"/>
      <c r="J17" s="155"/>
      <c r="K17" s="155"/>
      <c r="L17" s="155"/>
      <c r="M17" s="155"/>
      <c r="N17" s="155"/>
      <c r="O17" s="155"/>
      <c r="P17" s="155"/>
      <c r="Q17" s="160">
        <v>13.667999999999999</v>
      </c>
      <c r="R17" s="160"/>
      <c r="S17" s="160"/>
      <c r="T17" s="160"/>
      <c r="U17" s="160"/>
      <c r="V17" s="160"/>
      <c r="W17" s="160"/>
      <c r="X17" s="160">
        <v>18.064</v>
      </c>
      <c r="Y17" s="160"/>
      <c r="Z17" s="160"/>
      <c r="AA17" s="160"/>
      <c r="AB17" s="160"/>
      <c r="AC17" s="160"/>
      <c r="AD17" s="160"/>
      <c r="AE17" s="160">
        <v>13.965</v>
      </c>
      <c r="AF17" s="160"/>
      <c r="AG17" s="160"/>
      <c r="AH17" s="160"/>
      <c r="AI17" s="160"/>
      <c r="AJ17" s="160"/>
      <c r="AK17" s="160"/>
      <c r="AL17" s="158"/>
      <c r="AM17" s="158"/>
      <c r="AN17" s="158"/>
      <c r="AO17" s="158"/>
      <c r="AP17" s="158"/>
      <c r="AQ17" s="158"/>
      <c r="AR17" s="158"/>
      <c r="AS17" s="158"/>
      <c r="AT17" s="158"/>
      <c r="AU17" s="158"/>
      <c r="AV17" s="158"/>
      <c r="AW17" s="158"/>
      <c r="AX17" s="158"/>
      <c r="AY17" s="159"/>
    </row>
    <row r="18" spans="2:51" ht="24.75" customHeight="1">
      <c r="B18" s="116"/>
      <c r="C18" s="117"/>
      <c r="D18" s="117"/>
      <c r="E18" s="117"/>
      <c r="F18" s="117"/>
      <c r="G18" s="118"/>
      <c r="H18" s="154" t="s">
        <v>10</v>
      </c>
      <c r="I18" s="155"/>
      <c r="J18" s="155"/>
      <c r="K18" s="155"/>
      <c r="L18" s="155"/>
      <c r="M18" s="155"/>
      <c r="N18" s="155"/>
      <c r="O18" s="155"/>
      <c r="P18" s="155"/>
      <c r="Q18" s="156">
        <f>Q17/Q13</f>
        <v>0.71899000526038914</v>
      </c>
      <c r="R18" s="156"/>
      <c r="S18" s="156"/>
      <c r="T18" s="156"/>
      <c r="U18" s="156"/>
      <c r="V18" s="156"/>
      <c r="W18" s="156"/>
      <c r="X18" s="157">
        <f>X17/X16</f>
        <v>0.99013374260030695</v>
      </c>
      <c r="Y18" s="157"/>
      <c r="Z18" s="157"/>
      <c r="AA18" s="157"/>
      <c r="AB18" s="157"/>
      <c r="AC18" s="157"/>
      <c r="AD18" s="157"/>
      <c r="AE18" s="157">
        <f>AE17/AE16</f>
        <v>0.86755296017891526</v>
      </c>
      <c r="AF18" s="157"/>
      <c r="AG18" s="157"/>
      <c r="AH18" s="157"/>
      <c r="AI18" s="157"/>
      <c r="AJ18" s="157"/>
      <c r="AK18" s="157"/>
      <c r="AL18" s="158"/>
      <c r="AM18" s="158"/>
      <c r="AN18" s="158"/>
      <c r="AO18" s="158"/>
      <c r="AP18" s="158"/>
      <c r="AQ18" s="158"/>
      <c r="AR18" s="158"/>
      <c r="AS18" s="158"/>
      <c r="AT18" s="158"/>
      <c r="AU18" s="158"/>
      <c r="AV18" s="158"/>
      <c r="AW18" s="158"/>
      <c r="AX18" s="158"/>
      <c r="AY18" s="159"/>
    </row>
    <row r="19" spans="2:51" ht="31.7" customHeight="1">
      <c r="B19" s="161" t="s">
        <v>12</v>
      </c>
      <c r="C19" s="162"/>
      <c r="D19" s="162"/>
      <c r="E19" s="162"/>
      <c r="F19" s="162"/>
      <c r="G19" s="163"/>
      <c r="H19" s="187" t="s">
        <v>70</v>
      </c>
      <c r="I19" s="122"/>
      <c r="J19" s="122"/>
      <c r="K19" s="122"/>
      <c r="L19" s="122"/>
      <c r="M19" s="122"/>
      <c r="N19" s="122"/>
      <c r="O19" s="122"/>
      <c r="P19" s="122"/>
      <c r="Q19" s="122"/>
      <c r="R19" s="122"/>
      <c r="S19" s="122"/>
      <c r="T19" s="122"/>
      <c r="U19" s="122"/>
      <c r="V19" s="122"/>
      <c r="W19" s="122"/>
      <c r="X19" s="122"/>
      <c r="Y19" s="123"/>
      <c r="Z19" s="188"/>
      <c r="AA19" s="189"/>
      <c r="AB19" s="190"/>
      <c r="AC19" s="121" t="s">
        <v>11</v>
      </c>
      <c r="AD19" s="122"/>
      <c r="AE19" s="123"/>
      <c r="AF19" s="175" t="s">
        <v>169</v>
      </c>
      <c r="AG19" s="175"/>
      <c r="AH19" s="175"/>
      <c r="AI19" s="175"/>
      <c r="AJ19" s="175"/>
      <c r="AK19" s="175" t="s">
        <v>170</v>
      </c>
      <c r="AL19" s="175"/>
      <c r="AM19" s="175"/>
      <c r="AN19" s="175"/>
      <c r="AO19" s="175"/>
      <c r="AP19" s="175" t="s">
        <v>171</v>
      </c>
      <c r="AQ19" s="175"/>
      <c r="AR19" s="175"/>
      <c r="AS19" s="175"/>
      <c r="AT19" s="175"/>
      <c r="AU19" s="176" t="s">
        <v>172</v>
      </c>
      <c r="AV19" s="175"/>
      <c r="AW19" s="175"/>
      <c r="AX19" s="175"/>
      <c r="AY19" s="177"/>
    </row>
    <row r="20" spans="2:51" ht="32.25" customHeight="1">
      <c r="B20" s="164"/>
      <c r="C20" s="162"/>
      <c r="D20" s="162"/>
      <c r="E20" s="162"/>
      <c r="F20" s="162"/>
      <c r="G20" s="163"/>
      <c r="H20" s="178" t="s">
        <v>173</v>
      </c>
      <c r="I20" s="169"/>
      <c r="J20" s="169"/>
      <c r="K20" s="169"/>
      <c r="L20" s="169"/>
      <c r="M20" s="169"/>
      <c r="N20" s="169"/>
      <c r="O20" s="169"/>
      <c r="P20" s="169"/>
      <c r="Q20" s="169"/>
      <c r="R20" s="169"/>
      <c r="S20" s="169"/>
      <c r="T20" s="169"/>
      <c r="U20" s="169"/>
      <c r="V20" s="169"/>
      <c r="W20" s="169"/>
      <c r="X20" s="169"/>
      <c r="Y20" s="179"/>
      <c r="Z20" s="181" t="s">
        <v>13</v>
      </c>
      <c r="AA20" s="182"/>
      <c r="AB20" s="183"/>
      <c r="AC20" s="184" t="s">
        <v>174</v>
      </c>
      <c r="AD20" s="184"/>
      <c r="AE20" s="184"/>
      <c r="AF20" s="185">
        <v>200</v>
      </c>
      <c r="AG20" s="185"/>
      <c r="AH20" s="185"/>
      <c r="AI20" s="185"/>
      <c r="AJ20" s="185"/>
      <c r="AK20" s="185">
        <v>470</v>
      </c>
      <c r="AL20" s="185"/>
      <c r="AM20" s="185"/>
      <c r="AN20" s="185"/>
      <c r="AO20" s="185"/>
      <c r="AP20" s="185">
        <v>1040</v>
      </c>
      <c r="AQ20" s="185"/>
      <c r="AR20" s="185"/>
      <c r="AS20" s="185"/>
      <c r="AT20" s="185"/>
      <c r="AU20" s="185">
        <v>1200</v>
      </c>
      <c r="AV20" s="185"/>
      <c r="AW20" s="185"/>
      <c r="AX20" s="185"/>
      <c r="AY20" s="186"/>
    </row>
    <row r="21" spans="2:51" ht="32.25" customHeight="1">
      <c r="B21" s="165"/>
      <c r="C21" s="166"/>
      <c r="D21" s="166"/>
      <c r="E21" s="166"/>
      <c r="F21" s="166"/>
      <c r="G21" s="167"/>
      <c r="H21" s="180"/>
      <c r="I21" s="172"/>
      <c r="J21" s="172"/>
      <c r="K21" s="172"/>
      <c r="L21" s="172"/>
      <c r="M21" s="172"/>
      <c r="N21" s="172"/>
      <c r="O21" s="172"/>
      <c r="P21" s="172"/>
      <c r="Q21" s="172"/>
      <c r="R21" s="172"/>
      <c r="S21" s="172"/>
      <c r="T21" s="172"/>
      <c r="U21" s="172"/>
      <c r="V21" s="172"/>
      <c r="W21" s="172"/>
      <c r="X21" s="172"/>
      <c r="Y21" s="173"/>
      <c r="Z21" s="121" t="s">
        <v>14</v>
      </c>
      <c r="AA21" s="122"/>
      <c r="AB21" s="123"/>
      <c r="AC21" s="191" t="s">
        <v>210</v>
      </c>
      <c r="AD21" s="191"/>
      <c r="AE21" s="191"/>
      <c r="AF21" s="151">
        <f>AF20/AU20</f>
        <v>0.16666666666666666</v>
      </c>
      <c r="AG21" s="151"/>
      <c r="AH21" s="151"/>
      <c r="AI21" s="151"/>
      <c r="AJ21" s="151"/>
      <c r="AK21" s="151">
        <f>AK20/AU20</f>
        <v>0.39166666666666666</v>
      </c>
      <c r="AL21" s="151"/>
      <c r="AM21" s="151"/>
      <c r="AN21" s="151"/>
      <c r="AO21" s="151"/>
      <c r="AP21" s="151">
        <f>AP20/AU20</f>
        <v>0.8666666666666667</v>
      </c>
      <c r="AQ21" s="151"/>
      <c r="AR21" s="151"/>
      <c r="AS21" s="151"/>
      <c r="AT21" s="151"/>
      <c r="AU21" s="152"/>
      <c r="AV21" s="152"/>
      <c r="AW21" s="152"/>
      <c r="AX21" s="152"/>
      <c r="AY21" s="153"/>
    </row>
    <row r="22" spans="2:51" ht="31.7" customHeight="1">
      <c r="B22" s="192" t="s">
        <v>62</v>
      </c>
      <c r="C22" s="216"/>
      <c r="D22" s="216"/>
      <c r="E22" s="216"/>
      <c r="F22" s="216"/>
      <c r="G22" s="217"/>
      <c r="H22" s="187" t="s">
        <v>64</v>
      </c>
      <c r="I22" s="122"/>
      <c r="J22" s="122"/>
      <c r="K22" s="122"/>
      <c r="L22" s="122"/>
      <c r="M22" s="122"/>
      <c r="N22" s="122"/>
      <c r="O22" s="122"/>
      <c r="P22" s="122"/>
      <c r="Q22" s="122"/>
      <c r="R22" s="122"/>
      <c r="S22" s="122"/>
      <c r="T22" s="122"/>
      <c r="U22" s="122"/>
      <c r="V22" s="122"/>
      <c r="W22" s="122"/>
      <c r="X22" s="122"/>
      <c r="Y22" s="123"/>
      <c r="Z22" s="188"/>
      <c r="AA22" s="189"/>
      <c r="AB22" s="190"/>
      <c r="AC22" s="121" t="s">
        <v>11</v>
      </c>
      <c r="AD22" s="122"/>
      <c r="AE22" s="123"/>
      <c r="AF22" s="175" t="s">
        <v>71</v>
      </c>
      <c r="AG22" s="175"/>
      <c r="AH22" s="175"/>
      <c r="AI22" s="175"/>
      <c r="AJ22" s="175"/>
      <c r="AK22" s="175" t="s">
        <v>72</v>
      </c>
      <c r="AL22" s="175"/>
      <c r="AM22" s="175"/>
      <c r="AN22" s="175"/>
      <c r="AO22" s="175"/>
      <c r="AP22" s="175" t="s">
        <v>73</v>
      </c>
      <c r="AQ22" s="175"/>
      <c r="AR22" s="175"/>
      <c r="AS22" s="175"/>
      <c r="AT22" s="175"/>
      <c r="AU22" s="224" t="s">
        <v>74</v>
      </c>
      <c r="AV22" s="225"/>
      <c r="AW22" s="225"/>
      <c r="AX22" s="225"/>
      <c r="AY22" s="226"/>
    </row>
    <row r="23" spans="2:51" ht="39.950000000000003" customHeight="1">
      <c r="B23" s="218"/>
      <c r="C23" s="219"/>
      <c r="D23" s="219"/>
      <c r="E23" s="219"/>
      <c r="F23" s="219"/>
      <c r="G23" s="220"/>
      <c r="H23" s="201" t="s">
        <v>236</v>
      </c>
      <c r="I23" s="202"/>
      <c r="J23" s="202"/>
      <c r="K23" s="202"/>
      <c r="L23" s="202"/>
      <c r="M23" s="202"/>
      <c r="N23" s="202"/>
      <c r="O23" s="202"/>
      <c r="P23" s="202"/>
      <c r="Q23" s="202"/>
      <c r="R23" s="202"/>
      <c r="S23" s="202"/>
      <c r="T23" s="202"/>
      <c r="U23" s="202"/>
      <c r="V23" s="202"/>
      <c r="W23" s="202"/>
      <c r="X23" s="202"/>
      <c r="Y23" s="203"/>
      <c r="Z23" s="207" t="s">
        <v>65</v>
      </c>
      <c r="AA23" s="208"/>
      <c r="AB23" s="209"/>
      <c r="AC23" s="213"/>
      <c r="AD23" s="77"/>
      <c r="AE23" s="214"/>
      <c r="AF23" s="191"/>
      <c r="AG23" s="191"/>
      <c r="AH23" s="191"/>
      <c r="AI23" s="191"/>
      <c r="AJ23" s="191"/>
      <c r="AK23" s="191"/>
      <c r="AL23" s="191"/>
      <c r="AM23" s="191"/>
      <c r="AN23" s="191"/>
      <c r="AO23" s="191"/>
      <c r="AP23" s="191"/>
      <c r="AQ23" s="191"/>
      <c r="AR23" s="191"/>
      <c r="AS23" s="191"/>
      <c r="AT23" s="191"/>
      <c r="AU23" s="168"/>
      <c r="AV23" s="169"/>
      <c r="AW23" s="169"/>
      <c r="AX23" s="169"/>
      <c r="AY23" s="170"/>
    </row>
    <row r="24" spans="2:51" ht="26.85" customHeight="1">
      <c r="B24" s="221"/>
      <c r="C24" s="222"/>
      <c r="D24" s="222"/>
      <c r="E24" s="222"/>
      <c r="F24" s="222"/>
      <c r="G24" s="223"/>
      <c r="H24" s="204"/>
      <c r="I24" s="205"/>
      <c r="J24" s="205"/>
      <c r="K24" s="205"/>
      <c r="L24" s="205"/>
      <c r="M24" s="205"/>
      <c r="N24" s="205"/>
      <c r="O24" s="205"/>
      <c r="P24" s="205"/>
      <c r="Q24" s="205"/>
      <c r="R24" s="205"/>
      <c r="S24" s="205"/>
      <c r="T24" s="205"/>
      <c r="U24" s="205"/>
      <c r="V24" s="205"/>
      <c r="W24" s="205"/>
      <c r="X24" s="205"/>
      <c r="Y24" s="206"/>
      <c r="Z24" s="210"/>
      <c r="AA24" s="211"/>
      <c r="AB24" s="212"/>
      <c r="AC24" s="79"/>
      <c r="AD24" s="80"/>
      <c r="AE24" s="215"/>
      <c r="AF24" s="171"/>
      <c r="AG24" s="172"/>
      <c r="AH24" s="172"/>
      <c r="AI24" s="172"/>
      <c r="AJ24" s="173"/>
      <c r="AK24" s="171"/>
      <c r="AL24" s="172"/>
      <c r="AM24" s="172"/>
      <c r="AN24" s="172"/>
      <c r="AO24" s="173"/>
      <c r="AP24" s="171"/>
      <c r="AQ24" s="172"/>
      <c r="AR24" s="172"/>
      <c r="AS24" s="172"/>
      <c r="AT24" s="173"/>
      <c r="AU24" s="171"/>
      <c r="AV24" s="172"/>
      <c r="AW24" s="172"/>
      <c r="AX24" s="172"/>
      <c r="AY24" s="174"/>
    </row>
    <row r="25" spans="2:51" ht="88.5" customHeight="1">
      <c r="B25" s="192" t="s">
        <v>15</v>
      </c>
      <c r="C25" s="193"/>
      <c r="D25" s="193"/>
      <c r="E25" s="193"/>
      <c r="F25" s="193"/>
      <c r="G25" s="193"/>
      <c r="H25" s="194" t="s">
        <v>130</v>
      </c>
      <c r="I25" s="195"/>
      <c r="J25" s="195"/>
      <c r="K25" s="195"/>
      <c r="L25" s="195"/>
      <c r="M25" s="195"/>
      <c r="N25" s="195"/>
      <c r="O25" s="195"/>
      <c r="P25" s="195"/>
      <c r="Q25" s="195"/>
      <c r="R25" s="195"/>
      <c r="S25" s="195"/>
      <c r="T25" s="195"/>
      <c r="U25" s="195"/>
      <c r="V25" s="195"/>
      <c r="W25" s="195"/>
      <c r="X25" s="195"/>
      <c r="Y25" s="195"/>
      <c r="Z25" s="196" t="s">
        <v>16</v>
      </c>
      <c r="AA25" s="197"/>
      <c r="AB25" s="198"/>
      <c r="AC25" s="199" t="s">
        <v>87</v>
      </c>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200"/>
    </row>
    <row r="26" spans="2:51" ht="23.1" customHeight="1">
      <c r="B26" s="234" t="s">
        <v>78</v>
      </c>
      <c r="C26" s="235"/>
      <c r="D26" s="240" t="s">
        <v>22</v>
      </c>
      <c r="E26" s="241"/>
      <c r="F26" s="241"/>
      <c r="G26" s="241"/>
      <c r="H26" s="241"/>
      <c r="I26" s="241"/>
      <c r="J26" s="241"/>
      <c r="K26" s="241"/>
      <c r="L26" s="242"/>
      <c r="M26" s="243" t="s">
        <v>77</v>
      </c>
      <c r="N26" s="243"/>
      <c r="O26" s="243"/>
      <c r="P26" s="243"/>
      <c r="Q26" s="243"/>
      <c r="R26" s="243"/>
      <c r="S26" s="244" t="s">
        <v>207</v>
      </c>
      <c r="T26" s="244"/>
      <c r="U26" s="244"/>
      <c r="V26" s="244"/>
      <c r="W26" s="244"/>
      <c r="X26" s="244"/>
      <c r="Y26" s="245" t="s">
        <v>38</v>
      </c>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6"/>
    </row>
    <row r="27" spans="2:51" ht="23.1" customHeight="1">
      <c r="B27" s="236"/>
      <c r="C27" s="237"/>
      <c r="D27" s="247" t="s">
        <v>92</v>
      </c>
      <c r="E27" s="248"/>
      <c r="F27" s="248"/>
      <c r="G27" s="248"/>
      <c r="H27" s="248"/>
      <c r="I27" s="248"/>
      <c r="J27" s="248"/>
      <c r="K27" s="248"/>
      <c r="L27" s="249"/>
      <c r="M27" s="250">
        <v>9.3490000000000002</v>
      </c>
      <c r="N27" s="250"/>
      <c r="O27" s="250"/>
      <c r="P27" s="250"/>
      <c r="Q27" s="250"/>
      <c r="R27" s="250"/>
      <c r="S27" s="250">
        <v>8.3219999999999992</v>
      </c>
      <c r="T27" s="250"/>
      <c r="U27" s="250"/>
      <c r="V27" s="250"/>
      <c r="W27" s="250"/>
      <c r="X27" s="250"/>
      <c r="Y27" s="251"/>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3"/>
    </row>
    <row r="28" spans="2:51" ht="23.1" customHeight="1">
      <c r="B28" s="236"/>
      <c r="C28" s="237"/>
      <c r="D28" s="231" t="s">
        <v>175</v>
      </c>
      <c r="E28" s="232"/>
      <c r="F28" s="232"/>
      <c r="G28" s="232"/>
      <c r="H28" s="232"/>
      <c r="I28" s="232"/>
      <c r="J28" s="232"/>
      <c r="K28" s="232"/>
      <c r="L28" s="233"/>
      <c r="M28" s="227">
        <v>0.11799999999999999</v>
      </c>
      <c r="N28" s="227"/>
      <c r="O28" s="227"/>
      <c r="P28" s="227"/>
      <c r="Q28" s="227"/>
      <c r="R28" s="227"/>
      <c r="S28" s="227">
        <v>0.105</v>
      </c>
      <c r="T28" s="227"/>
      <c r="U28" s="227"/>
      <c r="V28" s="227"/>
      <c r="W28" s="227"/>
      <c r="X28" s="227"/>
      <c r="Y28" s="228"/>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30"/>
    </row>
    <row r="29" spans="2:51" ht="23.1" customHeight="1">
      <c r="B29" s="236"/>
      <c r="C29" s="237"/>
      <c r="D29" s="231" t="s">
        <v>88</v>
      </c>
      <c r="E29" s="232"/>
      <c r="F29" s="232"/>
      <c r="G29" s="232"/>
      <c r="H29" s="232"/>
      <c r="I29" s="232"/>
      <c r="J29" s="232"/>
      <c r="K29" s="232"/>
      <c r="L29" s="233"/>
      <c r="M29" s="227">
        <v>0.26600000000000001</v>
      </c>
      <c r="N29" s="227"/>
      <c r="O29" s="227"/>
      <c r="P29" s="227"/>
      <c r="Q29" s="227"/>
      <c r="R29" s="227"/>
      <c r="S29" s="227">
        <v>0.29899999999999999</v>
      </c>
      <c r="T29" s="227"/>
      <c r="U29" s="227"/>
      <c r="V29" s="227"/>
      <c r="W29" s="227"/>
      <c r="X29" s="227"/>
      <c r="Y29" s="228"/>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30"/>
    </row>
    <row r="30" spans="2:51" ht="23.1" customHeight="1">
      <c r="B30" s="236"/>
      <c r="C30" s="237"/>
      <c r="D30" s="231" t="s">
        <v>89</v>
      </c>
      <c r="E30" s="232"/>
      <c r="F30" s="232"/>
      <c r="G30" s="232"/>
      <c r="H30" s="232"/>
      <c r="I30" s="232"/>
      <c r="J30" s="232"/>
      <c r="K30" s="232"/>
      <c r="L30" s="233"/>
      <c r="M30" s="259">
        <v>6.7000000000000004E-2</v>
      </c>
      <c r="N30" s="259"/>
      <c r="O30" s="259"/>
      <c r="P30" s="259"/>
      <c r="Q30" s="259"/>
      <c r="R30" s="259"/>
      <c r="S30" s="259">
        <v>6.5000000000000002E-2</v>
      </c>
      <c r="T30" s="259"/>
      <c r="U30" s="259"/>
      <c r="V30" s="259"/>
      <c r="W30" s="259"/>
      <c r="X30" s="259"/>
      <c r="Y30" s="228"/>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30"/>
    </row>
    <row r="31" spans="2:51" ht="23.1" customHeight="1">
      <c r="B31" s="236"/>
      <c r="C31" s="237"/>
      <c r="D31" s="231"/>
      <c r="E31" s="232"/>
      <c r="F31" s="232"/>
      <c r="G31" s="232"/>
      <c r="H31" s="232"/>
      <c r="I31" s="232"/>
      <c r="J31" s="232"/>
      <c r="K31" s="232"/>
      <c r="L31" s="233"/>
      <c r="M31" s="254"/>
      <c r="N31" s="254"/>
      <c r="O31" s="254"/>
      <c r="P31" s="254"/>
      <c r="Q31" s="254"/>
      <c r="R31" s="254"/>
      <c r="S31" s="254"/>
      <c r="T31" s="254"/>
      <c r="U31" s="254"/>
      <c r="V31" s="254"/>
      <c r="W31" s="254"/>
      <c r="X31" s="254"/>
      <c r="Y31" s="228"/>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30"/>
    </row>
    <row r="32" spans="2:51" ht="23.1" customHeight="1">
      <c r="B32" s="236"/>
      <c r="C32" s="237"/>
      <c r="D32" s="231"/>
      <c r="E32" s="232"/>
      <c r="F32" s="232"/>
      <c r="G32" s="232"/>
      <c r="H32" s="232"/>
      <c r="I32" s="232"/>
      <c r="J32" s="232"/>
      <c r="K32" s="232"/>
      <c r="L32" s="233"/>
      <c r="M32" s="254"/>
      <c r="N32" s="254"/>
      <c r="O32" s="254"/>
      <c r="P32" s="254"/>
      <c r="Q32" s="254"/>
      <c r="R32" s="254"/>
      <c r="S32" s="254"/>
      <c r="T32" s="254"/>
      <c r="U32" s="254"/>
      <c r="V32" s="254"/>
      <c r="W32" s="254"/>
      <c r="X32" s="254"/>
      <c r="Y32" s="228"/>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30"/>
    </row>
    <row r="33" spans="1:51" ht="23.1" customHeight="1">
      <c r="B33" s="236"/>
      <c r="C33" s="237"/>
      <c r="D33" s="255"/>
      <c r="E33" s="256"/>
      <c r="F33" s="256"/>
      <c r="G33" s="256"/>
      <c r="H33" s="256"/>
      <c r="I33" s="256"/>
      <c r="J33" s="256"/>
      <c r="K33" s="256"/>
      <c r="L33" s="257"/>
      <c r="M33" s="258"/>
      <c r="N33" s="258"/>
      <c r="O33" s="258"/>
      <c r="P33" s="258"/>
      <c r="Q33" s="258"/>
      <c r="R33" s="258"/>
      <c r="S33" s="258"/>
      <c r="T33" s="258"/>
      <c r="U33" s="258"/>
      <c r="V33" s="258"/>
      <c r="W33" s="258"/>
      <c r="X33" s="258"/>
      <c r="Y33" s="228"/>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30"/>
    </row>
    <row r="34" spans="1:51" ht="23.1" customHeight="1">
      <c r="B34" s="238"/>
      <c r="C34" s="239"/>
      <c r="D34" s="274" t="s">
        <v>25</v>
      </c>
      <c r="E34" s="275"/>
      <c r="F34" s="275"/>
      <c r="G34" s="275"/>
      <c r="H34" s="275"/>
      <c r="I34" s="275"/>
      <c r="J34" s="275"/>
      <c r="K34" s="275"/>
      <c r="L34" s="276"/>
      <c r="M34" s="277">
        <f>SUM(M27:R30)</f>
        <v>9.8000000000000007</v>
      </c>
      <c r="N34" s="277"/>
      <c r="O34" s="277"/>
      <c r="P34" s="277"/>
      <c r="Q34" s="277"/>
      <c r="R34" s="277"/>
      <c r="S34" s="277">
        <f>SUM(S27:X30)</f>
        <v>8.7909999999999986</v>
      </c>
      <c r="T34" s="277"/>
      <c r="U34" s="277"/>
      <c r="V34" s="277"/>
      <c r="W34" s="277"/>
      <c r="X34" s="277"/>
      <c r="Y34" s="278"/>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80"/>
    </row>
    <row r="35" spans="1:51" ht="3" customHeight="1">
      <c r="A35" s="26"/>
      <c r="B35" s="2"/>
      <c r="C35" s="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row>
    <row r="36" spans="1:51" ht="3" customHeight="1" thickBot="1">
      <c r="A36" s="26"/>
      <c r="B36" s="1"/>
      <c r="C36" s="1"/>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row>
    <row r="37" spans="1:51" ht="21" hidden="1" customHeight="1">
      <c r="B37" s="281" t="s">
        <v>17</v>
      </c>
      <c r="C37" s="282"/>
      <c r="D37" s="285" t="s">
        <v>18</v>
      </c>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86"/>
    </row>
    <row r="38" spans="1:51" ht="203.25" hidden="1" customHeight="1">
      <c r="B38" s="281"/>
      <c r="C38" s="282"/>
      <c r="D38" s="287" t="s">
        <v>19</v>
      </c>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9"/>
    </row>
    <row r="39" spans="1:51" ht="20.25" hidden="1" customHeight="1">
      <c r="B39" s="281"/>
      <c r="C39" s="282"/>
      <c r="D39" s="290" t="s">
        <v>20</v>
      </c>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292"/>
    </row>
    <row r="40" spans="1:51" ht="100.5" hidden="1" customHeight="1" thickBot="1">
      <c r="B40" s="283"/>
      <c r="C40" s="284"/>
      <c r="D40" s="293"/>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c r="AN40" s="294"/>
      <c r="AO40" s="294"/>
      <c r="AP40" s="294"/>
      <c r="AQ40" s="294"/>
      <c r="AR40" s="294"/>
      <c r="AS40" s="294"/>
      <c r="AT40" s="294"/>
      <c r="AU40" s="294"/>
      <c r="AV40" s="294"/>
      <c r="AW40" s="294"/>
      <c r="AX40" s="294"/>
      <c r="AY40" s="295"/>
    </row>
    <row r="41" spans="1:51" ht="21" hidden="1" customHeight="1">
      <c r="A41" s="27"/>
      <c r="B41" s="12"/>
      <c r="C41" s="13"/>
      <c r="D41" s="260" t="s">
        <v>21</v>
      </c>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2"/>
    </row>
    <row r="42" spans="1:51" ht="135.94999999999999" hidden="1" customHeight="1">
      <c r="A42" s="27"/>
      <c r="B42" s="14"/>
      <c r="C42" s="15"/>
      <c r="D42" s="263"/>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5"/>
    </row>
    <row r="43" spans="1:51" ht="21" customHeight="1">
      <c r="A43" s="27"/>
      <c r="B43" s="266" t="s">
        <v>55</v>
      </c>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8"/>
    </row>
    <row r="44" spans="1:51" ht="21" customHeight="1">
      <c r="A44" s="27"/>
      <c r="B44" s="14"/>
      <c r="C44" s="15"/>
      <c r="D44" s="269" t="s">
        <v>61</v>
      </c>
      <c r="E44" s="270"/>
      <c r="F44" s="270"/>
      <c r="G44" s="270"/>
      <c r="H44" s="271" t="s">
        <v>60</v>
      </c>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2"/>
      <c r="AH44" s="271" t="s">
        <v>79</v>
      </c>
      <c r="AI44" s="270"/>
      <c r="AJ44" s="270"/>
      <c r="AK44" s="270"/>
      <c r="AL44" s="270"/>
      <c r="AM44" s="270"/>
      <c r="AN44" s="270"/>
      <c r="AO44" s="270"/>
      <c r="AP44" s="270"/>
      <c r="AQ44" s="270"/>
      <c r="AR44" s="270"/>
      <c r="AS44" s="270"/>
      <c r="AT44" s="270"/>
      <c r="AU44" s="270"/>
      <c r="AV44" s="270"/>
      <c r="AW44" s="270"/>
      <c r="AX44" s="270"/>
      <c r="AY44" s="273"/>
    </row>
    <row r="45" spans="1:51" ht="26.25" customHeight="1">
      <c r="A45" s="27"/>
      <c r="B45" s="296" t="s">
        <v>47</v>
      </c>
      <c r="C45" s="297"/>
      <c r="D45" s="302" t="s">
        <v>132</v>
      </c>
      <c r="E45" s="303"/>
      <c r="F45" s="303"/>
      <c r="G45" s="304"/>
      <c r="H45" s="305" t="s">
        <v>54</v>
      </c>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4"/>
      <c r="AH45" s="309" t="s">
        <v>176</v>
      </c>
      <c r="AI45" s="310"/>
      <c r="AJ45" s="310"/>
      <c r="AK45" s="310"/>
      <c r="AL45" s="310"/>
      <c r="AM45" s="310"/>
      <c r="AN45" s="310"/>
      <c r="AO45" s="310"/>
      <c r="AP45" s="310"/>
      <c r="AQ45" s="310"/>
      <c r="AR45" s="310"/>
      <c r="AS45" s="310"/>
      <c r="AT45" s="310"/>
      <c r="AU45" s="310"/>
      <c r="AV45" s="310"/>
      <c r="AW45" s="310"/>
      <c r="AX45" s="310"/>
      <c r="AY45" s="311"/>
    </row>
    <row r="46" spans="1:51" ht="33.4" customHeight="1">
      <c r="A46" s="27"/>
      <c r="B46" s="298"/>
      <c r="C46" s="299"/>
      <c r="D46" s="318" t="s">
        <v>132</v>
      </c>
      <c r="E46" s="319"/>
      <c r="F46" s="319"/>
      <c r="G46" s="320"/>
      <c r="H46" s="321" t="s">
        <v>80</v>
      </c>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3"/>
      <c r="AH46" s="312"/>
      <c r="AI46" s="313"/>
      <c r="AJ46" s="313"/>
      <c r="AK46" s="313"/>
      <c r="AL46" s="313"/>
      <c r="AM46" s="313"/>
      <c r="AN46" s="313"/>
      <c r="AO46" s="313"/>
      <c r="AP46" s="313"/>
      <c r="AQ46" s="313"/>
      <c r="AR46" s="313"/>
      <c r="AS46" s="313"/>
      <c r="AT46" s="313"/>
      <c r="AU46" s="313"/>
      <c r="AV46" s="313"/>
      <c r="AW46" s="313"/>
      <c r="AX46" s="313"/>
      <c r="AY46" s="314"/>
    </row>
    <row r="47" spans="1:51" ht="26.25" customHeight="1">
      <c r="A47" s="27"/>
      <c r="B47" s="300"/>
      <c r="C47" s="301"/>
      <c r="D47" s="324" t="s">
        <v>130</v>
      </c>
      <c r="E47" s="325"/>
      <c r="F47" s="325"/>
      <c r="G47" s="326"/>
      <c r="H47" s="327" t="s">
        <v>177</v>
      </c>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9"/>
      <c r="AH47" s="315"/>
      <c r="AI47" s="316"/>
      <c r="AJ47" s="316"/>
      <c r="AK47" s="316"/>
      <c r="AL47" s="316"/>
      <c r="AM47" s="316"/>
      <c r="AN47" s="316"/>
      <c r="AO47" s="316"/>
      <c r="AP47" s="316"/>
      <c r="AQ47" s="316"/>
      <c r="AR47" s="316"/>
      <c r="AS47" s="316"/>
      <c r="AT47" s="316"/>
      <c r="AU47" s="316"/>
      <c r="AV47" s="316"/>
      <c r="AW47" s="316"/>
      <c r="AX47" s="316"/>
      <c r="AY47" s="317"/>
    </row>
    <row r="48" spans="1:51" ht="26.25" customHeight="1">
      <c r="A48" s="27"/>
      <c r="B48" s="298" t="s">
        <v>49</v>
      </c>
      <c r="C48" s="299"/>
      <c r="D48" s="306" t="s">
        <v>132</v>
      </c>
      <c r="E48" s="307"/>
      <c r="F48" s="307"/>
      <c r="G48" s="308"/>
      <c r="H48" s="305" t="s">
        <v>50</v>
      </c>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4"/>
      <c r="AH48" s="309" t="s">
        <v>178</v>
      </c>
      <c r="AI48" s="310"/>
      <c r="AJ48" s="310"/>
      <c r="AK48" s="310"/>
      <c r="AL48" s="310"/>
      <c r="AM48" s="310"/>
      <c r="AN48" s="310"/>
      <c r="AO48" s="310"/>
      <c r="AP48" s="310"/>
      <c r="AQ48" s="310"/>
      <c r="AR48" s="310"/>
      <c r="AS48" s="310"/>
      <c r="AT48" s="310"/>
      <c r="AU48" s="310"/>
      <c r="AV48" s="310"/>
      <c r="AW48" s="310"/>
      <c r="AX48" s="310"/>
      <c r="AY48" s="311"/>
    </row>
    <row r="49" spans="1:51" ht="26.25" customHeight="1">
      <c r="A49" s="27"/>
      <c r="B49" s="298"/>
      <c r="C49" s="299"/>
      <c r="D49" s="330" t="s">
        <v>132</v>
      </c>
      <c r="E49" s="331"/>
      <c r="F49" s="331"/>
      <c r="G49" s="332"/>
      <c r="H49" s="333" t="s">
        <v>135</v>
      </c>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20"/>
      <c r="AH49" s="312"/>
      <c r="AI49" s="313"/>
      <c r="AJ49" s="313"/>
      <c r="AK49" s="313"/>
      <c r="AL49" s="313"/>
      <c r="AM49" s="313"/>
      <c r="AN49" s="313"/>
      <c r="AO49" s="313"/>
      <c r="AP49" s="313"/>
      <c r="AQ49" s="313"/>
      <c r="AR49" s="313"/>
      <c r="AS49" s="313"/>
      <c r="AT49" s="313"/>
      <c r="AU49" s="313"/>
      <c r="AV49" s="313"/>
      <c r="AW49" s="313"/>
      <c r="AX49" s="313"/>
      <c r="AY49" s="314"/>
    </row>
    <row r="50" spans="1:51" ht="26.25" customHeight="1">
      <c r="A50" s="27"/>
      <c r="B50" s="298"/>
      <c r="C50" s="299"/>
      <c r="D50" s="330" t="s">
        <v>132</v>
      </c>
      <c r="E50" s="331"/>
      <c r="F50" s="331"/>
      <c r="G50" s="332"/>
      <c r="H50" s="333" t="s">
        <v>51</v>
      </c>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20"/>
      <c r="AH50" s="312"/>
      <c r="AI50" s="313"/>
      <c r="AJ50" s="313"/>
      <c r="AK50" s="313"/>
      <c r="AL50" s="313"/>
      <c r="AM50" s="313"/>
      <c r="AN50" s="313"/>
      <c r="AO50" s="313"/>
      <c r="AP50" s="313"/>
      <c r="AQ50" s="313"/>
      <c r="AR50" s="313"/>
      <c r="AS50" s="313"/>
      <c r="AT50" s="313"/>
      <c r="AU50" s="313"/>
      <c r="AV50" s="313"/>
      <c r="AW50" s="313"/>
      <c r="AX50" s="313"/>
      <c r="AY50" s="314"/>
    </row>
    <row r="51" spans="1:51" ht="26.25" customHeight="1">
      <c r="A51" s="27"/>
      <c r="B51" s="298"/>
      <c r="C51" s="299"/>
      <c r="D51" s="330" t="s">
        <v>130</v>
      </c>
      <c r="E51" s="331"/>
      <c r="F51" s="331"/>
      <c r="G51" s="332"/>
      <c r="H51" s="333" t="s">
        <v>56</v>
      </c>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20"/>
      <c r="AH51" s="312"/>
      <c r="AI51" s="313"/>
      <c r="AJ51" s="313"/>
      <c r="AK51" s="313"/>
      <c r="AL51" s="313"/>
      <c r="AM51" s="313"/>
      <c r="AN51" s="313"/>
      <c r="AO51" s="313"/>
      <c r="AP51" s="313"/>
      <c r="AQ51" s="313"/>
      <c r="AR51" s="313"/>
      <c r="AS51" s="313"/>
      <c r="AT51" s="313"/>
      <c r="AU51" s="313"/>
      <c r="AV51" s="313"/>
      <c r="AW51" s="313"/>
      <c r="AX51" s="313"/>
      <c r="AY51" s="314"/>
    </row>
    <row r="52" spans="1:51" ht="26.25" customHeight="1">
      <c r="A52" s="27"/>
      <c r="B52" s="300"/>
      <c r="C52" s="301"/>
      <c r="D52" s="324" t="s">
        <v>132</v>
      </c>
      <c r="E52" s="325"/>
      <c r="F52" s="325"/>
      <c r="G52" s="326"/>
      <c r="H52" s="327" t="s">
        <v>57</v>
      </c>
      <c r="I52" s="328"/>
      <c r="J52" s="328"/>
      <c r="K52" s="328"/>
      <c r="L52" s="328"/>
      <c r="M52" s="328"/>
      <c r="N52" s="328"/>
      <c r="O52" s="328"/>
      <c r="P52" s="328"/>
      <c r="Q52" s="328"/>
      <c r="R52" s="328"/>
      <c r="S52" s="328"/>
      <c r="T52" s="328"/>
      <c r="U52" s="328"/>
      <c r="V52" s="328"/>
      <c r="W52" s="328"/>
      <c r="X52" s="328"/>
      <c r="Y52" s="328"/>
      <c r="Z52" s="328"/>
      <c r="AA52" s="328"/>
      <c r="AB52" s="328"/>
      <c r="AC52" s="328"/>
      <c r="AD52" s="328"/>
      <c r="AE52" s="328"/>
      <c r="AF52" s="328"/>
      <c r="AG52" s="329"/>
      <c r="AH52" s="315"/>
      <c r="AI52" s="316"/>
      <c r="AJ52" s="316"/>
      <c r="AK52" s="316"/>
      <c r="AL52" s="316"/>
      <c r="AM52" s="316"/>
      <c r="AN52" s="316"/>
      <c r="AO52" s="316"/>
      <c r="AP52" s="316"/>
      <c r="AQ52" s="316"/>
      <c r="AR52" s="316"/>
      <c r="AS52" s="316"/>
      <c r="AT52" s="316"/>
      <c r="AU52" s="316"/>
      <c r="AV52" s="316"/>
      <c r="AW52" s="316"/>
      <c r="AX52" s="316"/>
      <c r="AY52" s="317"/>
    </row>
    <row r="53" spans="1:51" ht="26.25" customHeight="1">
      <c r="A53" s="27"/>
      <c r="B53" s="296" t="s">
        <v>46</v>
      </c>
      <c r="C53" s="297"/>
      <c r="D53" s="306" t="s">
        <v>132</v>
      </c>
      <c r="E53" s="307"/>
      <c r="F53" s="307"/>
      <c r="G53" s="308"/>
      <c r="H53" s="305" t="s">
        <v>48</v>
      </c>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4"/>
      <c r="AH53" s="309" t="s">
        <v>179</v>
      </c>
      <c r="AI53" s="310"/>
      <c r="AJ53" s="310"/>
      <c r="AK53" s="310"/>
      <c r="AL53" s="310"/>
      <c r="AM53" s="310"/>
      <c r="AN53" s="310"/>
      <c r="AO53" s="310"/>
      <c r="AP53" s="310"/>
      <c r="AQ53" s="310"/>
      <c r="AR53" s="310"/>
      <c r="AS53" s="310"/>
      <c r="AT53" s="310"/>
      <c r="AU53" s="310"/>
      <c r="AV53" s="310"/>
      <c r="AW53" s="310"/>
      <c r="AX53" s="310"/>
      <c r="AY53" s="311"/>
    </row>
    <row r="54" spans="1:51" ht="26.25" customHeight="1">
      <c r="A54" s="27"/>
      <c r="B54" s="298"/>
      <c r="C54" s="299"/>
      <c r="D54" s="330" t="s">
        <v>132</v>
      </c>
      <c r="E54" s="331"/>
      <c r="F54" s="331"/>
      <c r="G54" s="332"/>
      <c r="H54" s="333" t="s">
        <v>58</v>
      </c>
      <c r="I54" s="319"/>
      <c r="J54" s="319"/>
      <c r="K54" s="319"/>
      <c r="L54" s="319"/>
      <c r="M54" s="319"/>
      <c r="N54" s="319"/>
      <c r="O54" s="319"/>
      <c r="P54" s="319"/>
      <c r="Q54" s="319"/>
      <c r="R54" s="319"/>
      <c r="S54" s="319"/>
      <c r="T54" s="319"/>
      <c r="U54" s="319"/>
      <c r="V54" s="319"/>
      <c r="W54" s="319"/>
      <c r="X54" s="319"/>
      <c r="Y54" s="319"/>
      <c r="Z54" s="319"/>
      <c r="AA54" s="319"/>
      <c r="AB54" s="319"/>
      <c r="AC54" s="319"/>
      <c r="AD54" s="319"/>
      <c r="AE54" s="319"/>
      <c r="AF54" s="319"/>
      <c r="AG54" s="320"/>
      <c r="AH54" s="312"/>
      <c r="AI54" s="313"/>
      <c r="AJ54" s="313"/>
      <c r="AK54" s="313"/>
      <c r="AL54" s="313"/>
      <c r="AM54" s="313"/>
      <c r="AN54" s="313"/>
      <c r="AO54" s="313"/>
      <c r="AP54" s="313"/>
      <c r="AQ54" s="313"/>
      <c r="AR54" s="313"/>
      <c r="AS54" s="313"/>
      <c r="AT54" s="313"/>
      <c r="AU54" s="313"/>
      <c r="AV54" s="313"/>
      <c r="AW54" s="313"/>
      <c r="AX54" s="313"/>
      <c r="AY54" s="314"/>
    </row>
    <row r="55" spans="1:51" ht="26.25" customHeight="1">
      <c r="A55" s="27"/>
      <c r="B55" s="298"/>
      <c r="C55" s="299"/>
      <c r="D55" s="330" t="s">
        <v>132</v>
      </c>
      <c r="E55" s="331"/>
      <c r="F55" s="331"/>
      <c r="G55" s="332"/>
      <c r="H55" s="333" t="s">
        <v>136</v>
      </c>
      <c r="I55" s="319"/>
      <c r="J55" s="319"/>
      <c r="K55" s="319"/>
      <c r="L55" s="319"/>
      <c r="M55" s="319"/>
      <c r="N55" s="319"/>
      <c r="O55" s="319"/>
      <c r="P55" s="319"/>
      <c r="Q55" s="319"/>
      <c r="R55" s="319"/>
      <c r="S55" s="319"/>
      <c r="T55" s="319"/>
      <c r="U55" s="319"/>
      <c r="V55" s="319"/>
      <c r="W55" s="319"/>
      <c r="X55" s="319"/>
      <c r="Y55" s="319"/>
      <c r="Z55" s="319"/>
      <c r="AA55" s="319"/>
      <c r="AB55" s="319"/>
      <c r="AC55" s="319"/>
      <c r="AD55" s="319"/>
      <c r="AE55" s="319"/>
      <c r="AF55" s="319"/>
      <c r="AG55" s="320"/>
      <c r="AH55" s="312"/>
      <c r="AI55" s="313"/>
      <c r="AJ55" s="313"/>
      <c r="AK55" s="313"/>
      <c r="AL55" s="313"/>
      <c r="AM55" s="313"/>
      <c r="AN55" s="313"/>
      <c r="AO55" s="313"/>
      <c r="AP55" s="313"/>
      <c r="AQ55" s="313"/>
      <c r="AR55" s="313"/>
      <c r="AS55" s="313"/>
      <c r="AT55" s="313"/>
      <c r="AU55" s="313"/>
      <c r="AV55" s="313"/>
      <c r="AW55" s="313"/>
      <c r="AX55" s="313"/>
      <c r="AY55" s="314"/>
    </row>
    <row r="56" spans="1:51" ht="26.25" customHeight="1">
      <c r="A56" s="27"/>
      <c r="B56" s="298"/>
      <c r="C56" s="299"/>
      <c r="D56" s="330" t="s">
        <v>180</v>
      </c>
      <c r="E56" s="331"/>
      <c r="F56" s="331"/>
      <c r="G56" s="332"/>
      <c r="H56" s="334" t="s">
        <v>81</v>
      </c>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6"/>
      <c r="AH56" s="312"/>
      <c r="AI56" s="313"/>
      <c r="AJ56" s="313"/>
      <c r="AK56" s="313"/>
      <c r="AL56" s="313"/>
      <c r="AM56" s="313"/>
      <c r="AN56" s="313"/>
      <c r="AO56" s="313"/>
      <c r="AP56" s="313"/>
      <c r="AQ56" s="313"/>
      <c r="AR56" s="313"/>
      <c r="AS56" s="313"/>
      <c r="AT56" s="313"/>
      <c r="AU56" s="313"/>
      <c r="AV56" s="313"/>
      <c r="AW56" s="313"/>
      <c r="AX56" s="313"/>
      <c r="AY56" s="314"/>
    </row>
    <row r="57" spans="1:51" ht="26.25" customHeight="1">
      <c r="A57" s="27"/>
      <c r="B57" s="298"/>
      <c r="C57" s="299"/>
      <c r="D57" s="337"/>
      <c r="E57" s="338"/>
      <c r="F57" s="338"/>
      <c r="G57" s="339"/>
      <c r="H57" s="340" t="s">
        <v>69</v>
      </c>
      <c r="I57" s="341"/>
      <c r="J57" s="341"/>
      <c r="K57" s="341"/>
      <c r="L57" s="341"/>
      <c r="M57" s="341"/>
      <c r="N57" s="341"/>
      <c r="O57" s="341"/>
      <c r="P57" s="341"/>
      <c r="Q57" s="341"/>
      <c r="R57" s="341"/>
      <c r="S57" s="341"/>
      <c r="T57" s="341"/>
      <c r="U57" s="341"/>
      <c r="V57" s="342"/>
      <c r="W57" s="342"/>
      <c r="X57" s="342"/>
      <c r="Y57" s="342"/>
      <c r="Z57" s="342"/>
      <c r="AA57" s="342"/>
      <c r="AB57" s="342"/>
      <c r="AC57" s="342"/>
      <c r="AD57" s="342"/>
      <c r="AE57" s="342"/>
      <c r="AF57" s="342"/>
      <c r="AG57" s="343"/>
      <c r="AH57" s="312"/>
      <c r="AI57" s="313"/>
      <c r="AJ57" s="313"/>
      <c r="AK57" s="313"/>
      <c r="AL57" s="313"/>
      <c r="AM57" s="313"/>
      <c r="AN57" s="313"/>
      <c r="AO57" s="313"/>
      <c r="AP57" s="313"/>
      <c r="AQ57" s="313"/>
      <c r="AR57" s="313"/>
      <c r="AS57" s="313"/>
      <c r="AT57" s="313"/>
      <c r="AU57" s="313"/>
      <c r="AV57" s="313"/>
      <c r="AW57" s="313"/>
      <c r="AX57" s="313"/>
      <c r="AY57" s="314"/>
    </row>
    <row r="58" spans="1:51" ht="26.25" customHeight="1">
      <c r="A58" s="27"/>
      <c r="B58" s="300"/>
      <c r="C58" s="301"/>
      <c r="D58" s="324" t="s">
        <v>132</v>
      </c>
      <c r="E58" s="325"/>
      <c r="F58" s="325"/>
      <c r="G58" s="326"/>
      <c r="H58" s="327" t="s">
        <v>59</v>
      </c>
      <c r="I58" s="328"/>
      <c r="J58" s="328"/>
      <c r="K58" s="328"/>
      <c r="L58" s="328"/>
      <c r="M58" s="328"/>
      <c r="N58" s="328"/>
      <c r="O58" s="328"/>
      <c r="P58" s="328"/>
      <c r="Q58" s="328"/>
      <c r="R58" s="328"/>
      <c r="S58" s="328"/>
      <c r="T58" s="328"/>
      <c r="U58" s="328"/>
      <c r="V58" s="328"/>
      <c r="W58" s="328"/>
      <c r="X58" s="328"/>
      <c r="Y58" s="328"/>
      <c r="Z58" s="328"/>
      <c r="AA58" s="328"/>
      <c r="AB58" s="328"/>
      <c r="AC58" s="328"/>
      <c r="AD58" s="328"/>
      <c r="AE58" s="328"/>
      <c r="AF58" s="328"/>
      <c r="AG58" s="329"/>
      <c r="AH58" s="315"/>
      <c r="AI58" s="316"/>
      <c r="AJ58" s="316"/>
      <c r="AK58" s="316"/>
      <c r="AL58" s="316"/>
      <c r="AM58" s="316"/>
      <c r="AN58" s="316"/>
      <c r="AO58" s="316"/>
      <c r="AP58" s="316"/>
      <c r="AQ58" s="316"/>
      <c r="AR58" s="316"/>
      <c r="AS58" s="316"/>
      <c r="AT58" s="316"/>
      <c r="AU58" s="316"/>
      <c r="AV58" s="316"/>
      <c r="AW58" s="316"/>
      <c r="AX58" s="316"/>
      <c r="AY58" s="317"/>
    </row>
    <row r="59" spans="1:51" ht="180" customHeight="1" thickBot="1">
      <c r="A59" s="27"/>
      <c r="B59" s="362" t="s">
        <v>45</v>
      </c>
      <c r="C59" s="363"/>
      <c r="D59" s="364" t="s">
        <v>181</v>
      </c>
      <c r="E59" s="365"/>
      <c r="F59" s="365"/>
      <c r="G59" s="365"/>
      <c r="H59" s="365"/>
      <c r="I59" s="365"/>
      <c r="J59" s="365"/>
      <c r="K59" s="365"/>
      <c r="L59" s="365"/>
      <c r="M59" s="365"/>
      <c r="N59" s="365"/>
      <c r="O59" s="365"/>
      <c r="P59" s="365"/>
      <c r="Q59" s="365"/>
      <c r="R59" s="365"/>
      <c r="S59" s="365"/>
      <c r="T59" s="365"/>
      <c r="U59" s="365"/>
      <c r="V59" s="365"/>
      <c r="W59" s="365"/>
      <c r="X59" s="365"/>
      <c r="Y59" s="365"/>
      <c r="Z59" s="365"/>
      <c r="AA59" s="365"/>
      <c r="AB59" s="365"/>
      <c r="AC59" s="365"/>
      <c r="AD59" s="365"/>
      <c r="AE59" s="365"/>
      <c r="AF59" s="365"/>
      <c r="AG59" s="365"/>
      <c r="AH59" s="365"/>
      <c r="AI59" s="365"/>
      <c r="AJ59" s="365"/>
      <c r="AK59" s="365"/>
      <c r="AL59" s="365"/>
      <c r="AM59" s="365"/>
      <c r="AN59" s="365"/>
      <c r="AO59" s="365"/>
      <c r="AP59" s="365"/>
      <c r="AQ59" s="365"/>
      <c r="AR59" s="365"/>
      <c r="AS59" s="365"/>
      <c r="AT59" s="365"/>
      <c r="AU59" s="365"/>
      <c r="AV59" s="365"/>
      <c r="AW59" s="365"/>
      <c r="AX59" s="365"/>
      <c r="AY59" s="366"/>
    </row>
    <row r="60" spans="1:51" ht="21" hidden="1" customHeight="1">
      <c r="A60" s="27"/>
      <c r="B60" s="14"/>
      <c r="C60" s="15"/>
      <c r="D60" s="285" t="s">
        <v>41</v>
      </c>
      <c r="E60" s="222"/>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22"/>
      <c r="AL60" s="222"/>
      <c r="AM60" s="222"/>
      <c r="AN60" s="222"/>
      <c r="AO60" s="222"/>
      <c r="AP60" s="222"/>
      <c r="AQ60" s="222"/>
      <c r="AR60" s="222"/>
      <c r="AS60" s="222"/>
      <c r="AT60" s="222"/>
      <c r="AU60" s="222"/>
      <c r="AV60" s="222"/>
      <c r="AW60" s="222"/>
      <c r="AX60" s="222"/>
      <c r="AY60" s="286"/>
    </row>
    <row r="61" spans="1:51" ht="97.5" hidden="1" customHeight="1">
      <c r="A61" s="27"/>
      <c r="B61" s="14"/>
      <c r="C61" s="15"/>
      <c r="D61" s="367" t="s">
        <v>43</v>
      </c>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c r="AO61" s="368"/>
      <c r="AP61" s="368"/>
      <c r="AQ61" s="368"/>
      <c r="AR61" s="368"/>
      <c r="AS61" s="368"/>
      <c r="AT61" s="368"/>
      <c r="AU61" s="368"/>
      <c r="AV61" s="368"/>
      <c r="AW61" s="368"/>
      <c r="AX61" s="368"/>
      <c r="AY61" s="369"/>
    </row>
    <row r="62" spans="1:51" ht="119.85" hidden="1" customHeight="1">
      <c r="A62" s="27"/>
      <c r="B62" s="14"/>
      <c r="C62" s="15"/>
      <c r="D62" s="370" t="s">
        <v>42</v>
      </c>
      <c r="E62" s="371"/>
      <c r="F62" s="371"/>
      <c r="G62" s="371"/>
      <c r="H62" s="371"/>
      <c r="I62" s="371"/>
      <c r="J62" s="371"/>
      <c r="K62" s="371"/>
      <c r="L62" s="371"/>
      <c r="M62" s="371"/>
      <c r="N62" s="371"/>
      <c r="O62" s="371"/>
      <c r="P62" s="371"/>
      <c r="Q62" s="371"/>
      <c r="R62" s="371"/>
      <c r="S62" s="371"/>
      <c r="T62" s="371"/>
      <c r="U62" s="371"/>
      <c r="V62" s="371"/>
      <c r="W62" s="371"/>
      <c r="X62" s="371"/>
      <c r="Y62" s="371"/>
      <c r="Z62" s="371"/>
      <c r="AA62" s="371"/>
      <c r="AB62" s="371"/>
      <c r="AC62" s="371"/>
      <c r="AD62" s="371"/>
      <c r="AE62" s="371"/>
      <c r="AF62" s="371"/>
      <c r="AG62" s="371"/>
      <c r="AH62" s="371"/>
      <c r="AI62" s="371"/>
      <c r="AJ62" s="371"/>
      <c r="AK62" s="371"/>
      <c r="AL62" s="371"/>
      <c r="AM62" s="371"/>
      <c r="AN62" s="371"/>
      <c r="AO62" s="371"/>
      <c r="AP62" s="371"/>
      <c r="AQ62" s="371"/>
      <c r="AR62" s="371"/>
      <c r="AS62" s="371"/>
      <c r="AT62" s="371"/>
      <c r="AU62" s="371"/>
      <c r="AV62" s="371"/>
      <c r="AW62" s="371"/>
      <c r="AX62" s="371"/>
      <c r="AY62" s="372"/>
    </row>
    <row r="63" spans="1:51" ht="21" customHeight="1">
      <c r="A63" s="27"/>
      <c r="B63" s="221" t="s">
        <v>40</v>
      </c>
      <c r="C63" s="222"/>
      <c r="D63" s="222"/>
      <c r="E63" s="222"/>
      <c r="F63" s="222"/>
      <c r="G63" s="222"/>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2"/>
      <c r="AY63" s="286"/>
    </row>
    <row r="64" spans="1:51" ht="122.45" customHeight="1">
      <c r="A64" s="28"/>
      <c r="B64" s="344" t="s">
        <v>137</v>
      </c>
      <c r="C64" s="345"/>
      <c r="D64" s="345"/>
      <c r="E64" s="345"/>
      <c r="F64" s="346"/>
      <c r="G64" s="347" t="s">
        <v>237</v>
      </c>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348"/>
      <c r="AY64" s="349"/>
    </row>
    <row r="65" spans="1:51" ht="18.399999999999999" customHeight="1">
      <c r="A65" s="28"/>
      <c r="B65" s="350" t="s">
        <v>53</v>
      </c>
      <c r="C65" s="351"/>
      <c r="D65" s="351"/>
      <c r="E65" s="351"/>
      <c r="F65" s="351"/>
      <c r="G65" s="351"/>
      <c r="H65" s="351"/>
      <c r="I65" s="351"/>
      <c r="J65" s="351"/>
      <c r="K65" s="351"/>
      <c r="L65" s="351"/>
      <c r="M65" s="351"/>
      <c r="N65" s="351"/>
      <c r="O65" s="351"/>
      <c r="P65" s="351"/>
      <c r="Q65" s="351"/>
      <c r="R65" s="351"/>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2"/>
    </row>
    <row r="66" spans="1:51" ht="119.1" customHeight="1" thickBot="1">
      <c r="A66" s="28"/>
      <c r="B66" s="353" t="s">
        <v>182</v>
      </c>
      <c r="C66" s="354"/>
      <c r="D66" s="354"/>
      <c r="E66" s="354"/>
      <c r="F66" s="355"/>
      <c r="G66" s="356" t="s">
        <v>183</v>
      </c>
      <c r="H66" s="357"/>
      <c r="I66" s="357"/>
      <c r="J66" s="357"/>
      <c r="K66" s="357"/>
      <c r="L66" s="357"/>
      <c r="M66" s="357"/>
      <c r="N66" s="357"/>
      <c r="O66" s="357"/>
      <c r="P66" s="357"/>
      <c r="Q66" s="357"/>
      <c r="R66" s="357"/>
      <c r="S66" s="357"/>
      <c r="T66" s="357"/>
      <c r="U66" s="357"/>
      <c r="V66" s="357"/>
      <c r="W66" s="357"/>
      <c r="X66" s="357"/>
      <c r="Y66" s="357"/>
      <c r="Z66" s="357"/>
      <c r="AA66" s="357"/>
      <c r="AB66" s="357"/>
      <c r="AC66" s="357"/>
      <c r="AD66" s="357"/>
      <c r="AE66" s="357"/>
      <c r="AF66" s="357"/>
      <c r="AG66" s="357"/>
      <c r="AH66" s="357"/>
      <c r="AI66" s="357"/>
      <c r="AJ66" s="357"/>
      <c r="AK66" s="357"/>
      <c r="AL66" s="357"/>
      <c r="AM66" s="357"/>
      <c r="AN66" s="357"/>
      <c r="AO66" s="357"/>
      <c r="AP66" s="357"/>
      <c r="AQ66" s="357"/>
      <c r="AR66" s="357"/>
      <c r="AS66" s="357"/>
      <c r="AT66" s="357"/>
      <c r="AU66" s="357"/>
      <c r="AV66" s="357"/>
      <c r="AW66" s="357"/>
      <c r="AX66" s="357"/>
      <c r="AY66" s="358"/>
    </row>
    <row r="67" spans="1:51" ht="19.7" customHeight="1">
      <c r="A67" s="28"/>
      <c r="B67" s="359" t="s">
        <v>82</v>
      </c>
      <c r="C67" s="360"/>
      <c r="D67" s="360"/>
      <c r="E67" s="360"/>
      <c r="F67" s="360"/>
      <c r="G67" s="360"/>
      <c r="H67" s="360"/>
      <c r="I67" s="360"/>
      <c r="J67" s="360"/>
      <c r="K67" s="360"/>
      <c r="L67" s="360"/>
      <c r="M67" s="360"/>
      <c r="N67" s="360"/>
      <c r="O67" s="360"/>
      <c r="P67" s="360"/>
      <c r="Q67" s="360"/>
      <c r="R67" s="360"/>
      <c r="S67" s="360"/>
      <c r="T67" s="360"/>
      <c r="U67" s="360"/>
      <c r="V67" s="360"/>
      <c r="W67" s="360"/>
      <c r="X67" s="360"/>
      <c r="Y67" s="360"/>
      <c r="Z67" s="360"/>
      <c r="AA67" s="360"/>
      <c r="AB67" s="360"/>
      <c r="AC67" s="360"/>
      <c r="AD67" s="360"/>
      <c r="AE67" s="360"/>
      <c r="AF67" s="360"/>
      <c r="AG67" s="360"/>
      <c r="AH67" s="360"/>
      <c r="AI67" s="360"/>
      <c r="AJ67" s="360"/>
      <c r="AK67" s="360"/>
      <c r="AL67" s="360"/>
      <c r="AM67" s="360"/>
      <c r="AN67" s="360"/>
      <c r="AO67" s="360"/>
      <c r="AP67" s="360"/>
      <c r="AQ67" s="360"/>
      <c r="AR67" s="360"/>
      <c r="AS67" s="360"/>
      <c r="AT67" s="360"/>
      <c r="AU67" s="360"/>
      <c r="AV67" s="360"/>
      <c r="AW67" s="360"/>
      <c r="AX67" s="360"/>
      <c r="AY67" s="361"/>
    </row>
    <row r="68" spans="1:51" ht="205.15" customHeight="1" thickBot="1">
      <c r="A68" s="28"/>
      <c r="B68" s="373"/>
      <c r="C68" s="374"/>
      <c r="D68" s="374"/>
      <c r="E68" s="374"/>
      <c r="F68" s="374"/>
      <c r="G68" s="374"/>
      <c r="H68" s="374"/>
      <c r="I68" s="374"/>
      <c r="J68" s="374"/>
      <c r="K68" s="374"/>
      <c r="L68" s="374"/>
      <c r="M68" s="374"/>
      <c r="N68" s="374"/>
      <c r="O68" s="374"/>
      <c r="P68" s="374"/>
      <c r="Q68" s="374"/>
      <c r="R68" s="374"/>
      <c r="S68" s="374"/>
      <c r="T68" s="374"/>
      <c r="U68" s="374"/>
      <c r="V68" s="374"/>
      <c r="W68" s="374"/>
      <c r="X68" s="374"/>
      <c r="Y68" s="374"/>
      <c r="Z68" s="374"/>
      <c r="AA68" s="374"/>
      <c r="AB68" s="374"/>
      <c r="AC68" s="374"/>
      <c r="AD68" s="374"/>
      <c r="AE68" s="374"/>
      <c r="AF68" s="374"/>
      <c r="AG68" s="374"/>
      <c r="AH68" s="374"/>
      <c r="AI68" s="374"/>
      <c r="AJ68" s="374"/>
      <c r="AK68" s="374"/>
      <c r="AL68" s="374"/>
      <c r="AM68" s="374"/>
      <c r="AN68" s="374"/>
      <c r="AO68" s="374"/>
      <c r="AP68" s="374"/>
      <c r="AQ68" s="374"/>
      <c r="AR68" s="374"/>
      <c r="AS68" s="374"/>
      <c r="AT68" s="374"/>
      <c r="AU68" s="374"/>
      <c r="AV68" s="374"/>
      <c r="AW68" s="374"/>
      <c r="AX68" s="374"/>
      <c r="AY68" s="375"/>
    </row>
    <row r="69" spans="1:51" ht="19.7" customHeight="1">
      <c r="A69" s="28"/>
      <c r="B69" s="359" t="s">
        <v>66</v>
      </c>
      <c r="C69" s="376"/>
      <c r="D69" s="376"/>
      <c r="E69" s="376"/>
      <c r="F69" s="376"/>
      <c r="G69" s="376"/>
      <c r="H69" s="376"/>
      <c r="I69" s="376"/>
      <c r="J69" s="376"/>
      <c r="K69" s="376"/>
      <c r="L69" s="376"/>
      <c r="M69" s="376"/>
      <c r="N69" s="376"/>
      <c r="O69" s="376"/>
      <c r="P69" s="376"/>
      <c r="Q69" s="376"/>
      <c r="R69" s="376"/>
      <c r="S69" s="376"/>
      <c r="T69" s="376"/>
      <c r="U69" s="376"/>
      <c r="V69" s="376"/>
      <c r="W69" s="376"/>
      <c r="X69" s="376"/>
      <c r="Y69" s="376"/>
      <c r="Z69" s="376"/>
      <c r="AA69" s="376"/>
      <c r="AB69" s="376"/>
      <c r="AC69" s="376"/>
      <c r="AD69" s="376"/>
      <c r="AE69" s="376"/>
      <c r="AF69" s="376"/>
      <c r="AG69" s="376"/>
      <c r="AH69" s="376"/>
      <c r="AI69" s="376"/>
      <c r="AJ69" s="376"/>
      <c r="AK69" s="376"/>
      <c r="AL69" s="376"/>
      <c r="AM69" s="376"/>
      <c r="AN69" s="376"/>
      <c r="AO69" s="376"/>
      <c r="AP69" s="376"/>
      <c r="AQ69" s="376"/>
      <c r="AR69" s="376"/>
      <c r="AS69" s="376"/>
      <c r="AT69" s="376"/>
      <c r="AU69" s="376"/>
      <c r="AV69" s="376"/>
      <c r="AW69" s="376"/>
      <c r="AX69" s="376"/>
      <c r="AY69" s="377"/>
    </row>
    <row r="70" spans="1:51" ht="19.899999999999999" customHeight="1">
      <c r="A70" s="28"/>
      <c r="B70" s="19" t="s">
        <v>67</v>
      </c>
      <c r="C70" s="17"/>
      <c r="D70" s="17"/>
      <c r="E70" s="17"/>
      <c r="F70" s="17"/>
      <c r="G70" s="17"/>
      <c r="H70" s="17"/>
      <c r="I70" s="17"/>
      <c r="J70" s="17"/>
      <c r="K70" s="17"/>
      <c r="L70" s="18"/>
      <c r="M70" s="378">
        <v>45</v>
      </c>
      <c r="N70" s="379"/>
      <c r="O70" s="379"/>
      <c r="P70" s="379"/>
      <c r="Q70" s="379"/>
      <c r="R70" s="379"/>
      <c r="S70" s="379"/>
      <c r="T70" s="379"/>
      <c r="U70" s="379"/>
      <c r="V70" s="379"/>
      <c r="W70" s="379"/>
      <c r="X70" s="379"/>
      <c r="Y70" s="379"/>
      <c r="Z70" s="379"/>
      <c r="AA70" s="380"/>
      <c r="AB70" s="17" t="s">
        <v>68</v>
      </c>
      <c r="AC70" s="17"/>
      <c r="AD70" s="17"/>
      <c r="AE70" s="17"/>
      <c r="AF70" s="17"/>
      <c r="AG70" s="17"/>
      <c r="AH70" s="17"/>
      <c r="AI70" s="17"/>
      <c r="AJ70" s="17"/>
      <c r="AK70" s="18"/>
      <c r="AL70" s="378">
        <v>21</v>
      </c>
      <c r="AM70" s="379"/>
      <c r="AN70" s="379"/>
      <c r="AO70" s="379"/>
      <c r="AP70" s="379"/>
      <c r="AQ70" s="379"/>
      <c r="AR70" s="379"/>
      <c r="AS70" s="379"/>
      <c r="AT70" s="379"/>
      <c r="AU70" s="379"/>
      <c r="AV70" s="379"/>
      <c r="AW70" s="379"/>
      <c r="AX70" s="379"/>
      <c r="AY70" s="381"/>
    </row>
    <row r="71" spans="1:51" ht="3" customHeight="1">
      <c r="A71" s="27"/>
      <c r="B71" s="2"/>
      <c r="C71" s="2"/>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row>
    <row r="72" spans="1:51" ht="3" customHeight="1" thickBot="1">
      <c r="A72" s="27"/>
      <c r="B72" s="1"/>
      <c r="C72" s="1"/>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row>
    <row r="73" spans="1:51" ht="385.5" customHeight="1">
      <c r="A73" s="28"/>
      <c r="B73" s="382" t="s">
        <v>120</v>
      </c>
      <c r="C73" s="383"/>
      <c r="D73" s="383"/>
      <c r="E73" s="383"/>
      <c r="F73" s="383"/>
      <c r="G73" s="384"/>
      <c r="H73" s="10"/>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11"/>
    </row>
    <row r="74" spans="1:51" ht="348.95" customHeight="1">
      <c r="B74" s="113"/>
      <c r="C74" s="114"/>
      <c r="D74" s="114"/>
      <c r="E74" s="114"/>
      <c r="F74" s="114"/>
      <c r="G74" s="115"/>
      <c r="H74" s="7"/>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9"/>
    </row>
    <row r="75" spans="1:51" ht="324" customHeight="1" thickBot="1">
      <c r="B75" s="113"/>
      <c r="C75" s="114"/>
      <c r="D75" s="114"/>
      <c r="E75" s="114"/>
      <c r="F75" s="114"/>
      <c r="G75" s="115"/>
      <c r="H75" s="7"/>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9"/>
    </row>
    <row r="76" spans="1:51" ht="3" customHeight="1">
      <c r="B76" s="4"/>
      <c r="C76" s="4"/>
      <c r="D76" s="4"/>
      <c r="E76" s="4"/>
      <c r="F76" s="4"/>
      <c r="G76" s="4"/>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row>
    <row r="77" spans="1:51" ht="3" customHeight="1" thickBot="1">
      <c r="B77" s="6"/>
      <c r="C77" s="6"/>
      <c r="D77" s="6"/>
      <c r="E77" s="6"/>
      <c r="F77" s="6"/>
      <c r="G77" s="6"/>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row>
    <row r="78" spans="1:51" ht="24.75" customHeight="1">
      <c r="B78" s="218" t="s">
        <v>224</v>
      </c>
      <c r="C78" s="219"/>
      <c r="D78" s="219"/>
      <c r="E78" s="219"/>
      <c r="F78" s="219"/>
      <c r="G78" s="220"/>
      <c r="H78" s="388" t="s">
        <v>185</v>
      </c>
      <c r="I78" s="389"/>
      <c r="J78" s="389"/>
      <c r="K78" s="389"/>
      <c r="L78" s="389"/>
      <c r="M78" s="389"/>
      <c r="N78" s="389"/>
      <c r="O78" s="389"/>
      <c r="P78" s="389"/>
      <c r="Q78" s="389"/>
      <c r="R78" s="389"/>
      <c r="S78" s="389"/>
      <c r="T78" s="389"/>
      <c r="U78" s="389"/>
      <c r="V78" s="389"/>
      <c r="W78" s="389"/>
      <c r="X78" s="389"/>
      <c r="Y78" s="389"/>
      <c r="Z78" s="389"/>
      <c r="AA78" s="389"/>
      <c r="AB78" s="389"/>
      <c r="AC78" s="390"/>
      <c r="AD78" s="388" t="s">
        <v>226</v>
      </c>
      <c r="AE78" s="389"/>
      <c r="AF78" s="389"/>
      <c r="AG78" s="389"/>
      <c r="AH78" s="389"/>
      <c r="AI78" s="389"/>
      <c r="AJ78" s="389"/>
      <c r="AK78" s="389"/>
      <c r="AL78" s="389"/>
      <c r="AM78" s="389"/>
      <c r="AN78" s="389"/>
      <c r="AO78" s="389"/>
      <c r="AP78" s="389"/>
      <c r="AQ78" s="389"/>
      <c r="AR78" s="389"/>
      <c r="AS78" s="389"/>
      <c r="AT78" s="389"/>
      <c r="AU78" s="389"/>
      <c r="AV78" s="389"/>
      <c r="AW78" s="389"/>
      <c r="AX78" s="389"/>
      <c r="AY78" s="391"/>
    </row>
    <row r="79" spans="1:51" ht="24.75" customHeight="1">
      <c r="B79" s="218"/>
      <c r="C79" s="219"/>
      <c r="D79" s="219"/>
      <c r="E79" s="219"/>
      <c r="F79" s="219"/>
      <c r="G79" s="220"/>
      <c r="H79" s="392" t="s">
        <v>22</v>
      </c>
      <c r="I79" s="169"/>
      <c r="J79" s="169"/>
      <c r="K79" s="169"/>
      <c r="L79" s="169"/>
      <c r="M79" s="393" t="s">
        <v>23</v>
      </c>
      <c r="N79" s="73"/>
      <c r="O79" s="73"/>
      <c r="P79" s="73"/>
      <c r="Q79" s="73"/>
      <c r="R79" s="73"/>
      <c r="S79" s="73"/>
      <c r="T79" s="73"/>
      <c r="U79" s="73"/>
      <c r="V79" s="73"/>
      <c r="W79" s="73"/>
      <c r="X79" s="73"/>
      <c r="Y79" s="74"/>
      <c r="Z79" s="404" t="s">
        <v>24</v>
      </c>
      <c r="AA79" s="405"/>
      <c r="AB79" s="405"/>
      <c r="AC79" s="406"/>
      <c r="AD79" s="392" t="s">
        <v>22</v>
      </c>
      <c r="AE79" s="169"/>
      <c r="AF79" s="169"/>
      <c r="AG79" s="169"/>
      <c r="AH79" s="169"/>
      <c r="AI79" s="393" t="s">
        <v>23</v>
      </c>
      <c r="AJ79" s="73"/>
      <c r="AK79" s="73"/>
      <c r="AL79" s="73"/>
      <c r="AM79" s="73"/>
      <c r="AN79" s="73"/>
      <c r="AO79" s="73"/>
      <c r="AP79" s="73"/>
      <c r="AQ79" s="73"/>
      <c r="AR79" s="73"/>
      <c r="AS79" s="73"/>
      <c r="AT79" s="73"/>
      <c r="AU79" s="74"/>
      <c r="AV79" s="404" t="s">
        <v>24</v>
      </c>
      <c r="AW79" s="405"/>
      <c r="AX79" s="405"/>
      <c r="AY79" s="407"/>
    </row>
    <row r="80" spans="1:51" ht="24.75" customHeight="1">
      <c r="B80" s="218"/>
      <c r="C80" s="219"/>
      <c r="D80" s="219"/>
      <c r="E80" s="219"/>
      <c r="F80" s="219"/>
      <c r="G80" s="220"/>
      <c r="H80" s="408" t="s">
        <v>90</v>
      </c>
      <c r="I80" s="307"/>
      <c r="J80" s="307"/>
      <c r="K80" s="307"/>
      <c r="L80" s="308"/>
      <c r="M80" s="409" t="s">
        <v>93</v>
      </c>
      <c r="N80" s="410"/>
      <c r="O80" s="410"/>
      <c r="P80" s="410"/>
      <c r="Q80" s="410"/>
      <c r="R80" s="410"/>
      <c r="S80" s="410"/>
      <c r="T80" s="410"/>
      <c r="U80" s="410"/>
      <c r="V80" s="410"/>
      <c r="W80" s="410"/>
      <c r="X80" s="410"/>
      <c r="Y80" s="411"/>
      <c r="Z80" s="412">
        <v>8.8000000000000007</v>
      </c>
      <c r="AA80" s="413"/>
      <c r="AB80" s="413"/>
      <c r="AC80" s="414"/>
      <c r="AD80" s="408"/>
      <c r="AE80" s="307"/>
      <c r="AF80" s="307"/>
      <c r="AG80" s="307"/>
      <c r="AH80" s="308"/>
      <c r="AI80" s="409"/>
      <c r="AJ80" s="410"/>
      <c r="AK80" s="410"/>
      <c r="AL80" s="410"/>
      <c r="AM80" s="410"/>
      <c r="AN80" s="410"/>
      <c r="AO80" s="410"/>
      <c r="AP80" s="410"/>
      <c r="AQ80" s="410"/>
      <c r="AR80" s="410"/>
      <c r="AS80" s="410"/>
      <c r="AT80" s="410"/>
      <c r="AU80" s="411"/>
      <c r="AV80" s="415"/>
      <c r="AW80" s="416"/>
      <c r="AX80" s="416"/>
      <c r="AY80" s="417"/>
    </row>
    <row r="81" spans="2:51" ht="24.75" customHeight="1">
      <c r="B81" s="218"/>
      <c r="C81" s="219"/>
      <c r="D81" s="219"/>
      <c r="E81" s="219"/>
      <c r="F81" s="219"/>
      <c r="G81" s="220"/>
      <c r="H81" s="394" t="s">
        <v>186</v>
      </c>
      <c r="I81" s="331"/>
      <c r="J81" s="331"/>
      <c r="K81" s="331"/>
      <c r="L81" s="332"/>
      <c r="M81" s="395" t="s">
        <v>187</v>
      </c>
      <c r="N81" s="396"/>
      <c r="O81" s="396"/>
      <c r="P81" s="396"/>
      <c r="Q81" s="396"/>
      <c r="R81" s="396"/>
      <c r="S81" s="396"/>
      <c r="T81" s="396"/>
      <c r="U81" s="396"/>
      <c r="V81" s="396"/>
      <c r="W81" s="396"/>
      <c r="X81" s="396"/>
      <c r="Y81" s="397"/>
      <c r="Z81" s="398">
        <v>5.1630000000000003</v>
      </c>
      <c r="AA81" s="399"/>
      <c r="AB81" s="399"/>
      <c r="AC81" s="400"/>
      <c r="AD81" s="394"/>
      <c r="AE81" s="331"/>
      <c r="AF81" s="331"/>
      <c r="AG81" s="331"/>
      <c r="AH81" s="332"/>
      <c r="AI81" s="395"/>
      <c r="AJ81" s="396"/>
      <c r="AK81" s="396"/>
      <c r="AL81" s="396"/>
      <c r="AM81" s="396"/>
      <c r="AN81" s="396"/>
      <c r="AO81" s="396"/>
      <c r="AP81" s="396"/>
      <c r="AQ81" s="396"/>
      <c r="AR81" s="396"/>
      <c r="AS81" s="396"/>
      <c r="AT81" s="396"/>
      <c r="AU81" s="397"/>
      <c r="AV81" s="401"/>
      <c r="AW81" s="402"/>
      <c r="AX81" s="402"/>
      <c r="AY81" s="403"/>
    </row>
    <row r="82" spans="2:51" ht="24.75" customHeight="1">
      <c r="B82" s="218"/>
      <c r="C82" s="219"/>
      <c r="D82" s="219"/>
      <c r="E82" s="219"/>
      <c r="F82" s="219"/>
      <c r="G82" s="220"/>
      <c r="H82" s="394" t="s">
        <v>91</v>
      </c>
      <c r="I82" s="331"/>
      <c r="J82" s="331"/>
      <c r="K82" s="331"/>
      <c r="L82" s="332"/>
      <c r="M82" s="395" t="s">
        <v>188</v>
      </c>
      <c r="N82" s="396"/>
      <c r="O82" s="396"/>
      <c r="P82" s="396"/>
      <c r="Q82" s="396"/>
      <c r="R82" s="396"/>
      <c r="S82" s="396"/>
      <c r="T82" s="396"/>
      <c r="U82" s="396"/>
      <c r="V82" s="396"/>
      <c r="W82" s="396"/>
      <c r="X82" s="396"/>
      <c r="Y82" s="397"/>
      <c r="Z82" s="398">
        <v>2E-3</v>
      </c>
      <c r="AA82" s="399"/>
      <c r="AB82" s="399"/>
      <c r="AC82" s="400"/>
      <c r="AD82" s="394"/>
      <c r="AE82" s="331"/>
      <c r="AF82" s="331"/>
      <c r="AG82" s="331"/>
      <c r="AH82" s="332"/>
      <c r="AI82" s="395"/>
      <c r="AJ82" s="396"/>
      <c r="AK82" s="396"/>
      <c r="AL82" s="396"/>
      <c r="AM82" s="396"/>
      <c r="AN82" s="396"/>
      <c r="AO82" s="396"/>
      <c r="AP82" s="396"/>
      <c r="AQ82" s="396"/>
      <c r="AR82" s="396"/>
      <c r="AS82" s="396"/>
      <c r="AT82" s="396"/>
      <c r="AU82" s="397"/>
      <c r="AV82" s="401"/>
      <c r="AW82" s="402"/>
      <c r="AX82" s="402"/>
      <c r="AY82" s="403"/>
    </row>
    <row r="83" spans="2:51" ht="24.75" customHeight="1">
      <c r="B83" s="218"/>
      <c r="C83" s="219"/>
      <c r="D83" s="219"/>
      <c r="E83" s="219"/>
      <c r="F83" s="219"/>
      <c r="G83" s="220"/>
      <c r="H83" s="394"/>
      <c r="I83" s="331"/>
      <c r="J83" s="331"/>
      <c r="K83" s="331"/>
      <c r="L83" s="332"/>
      <c r="M83" s="395"/>
      <c r="N83" s="396"/>
      <c r="O83" s="396"/>
      <c r="P83" s="396"/>
      <c r="Q83" s="396"/>
      <c r="R83" s="396"/>
      <c r="S83" s="396"/>
      <c r="T83" s="396"/>
      <c r="U83" s="396"/>
      <c r="V83" s="396"/>
      <c r="W83" s="396"/>
      <c r="X83" s="396"/>
      <c r="Y83" s="397"/>
      <c r="Z83" s="401"/>
      <c r="AA83" s="402"/>
      <c r="AB83" s="402"/>
      <c r="AC83" s="418"/>
      <c r="AD83" s="394"/>
      <c r="AE83" s="331"/>
      <c r="AF83" s="331"/>
      <c r="AG83" s="331"/>
      <c r="AH83" s="332"/>
      <c r="AI83" s="395"/>
      <c r="AJ83" s="396"/>
      <c r="AK83" s="396"/>
      <c r="AL83" s="396"/>
      <c r="AM83" s="396"/>
      <c r="AN83" s="396"/>
      <c r="AO83" s="396"/>
      <c r="AP83" s="396"/>
      <c r="AQ83" s="396"/>
      <c r="AR83" s="396"/>
      <c r="AS83" s="396"/>
      <c r="AT83" s="396"/>
      <c r="AU83" s="397"/>
      <c r="AV83" s="401"/>
      <c r="AW83" s="402"/>
      <c r="AX83" s="402"/>
      <c r="AY83" s="403"/>
    </row>
    <row r="84" spans="2:51" ht="24.75" customHeight="1">
      <c r="B84" s="218"/>
      <c r="C84" s="219"/>
      <c r="D84" s="219"/>
      <c r="E84" s="219"/>
      <c r="F84" s="219"/>
      <c r="G84" s="220"/>
      <c r="H84" s="394"/>
      <c r="I84" s="331"/>
      <c r="J84" s="331"/>
      <c r="K84" s="331"/>
      <c r="L84" s="332"/>
      <c r="M84" s="395"/>
      <c r="N84" s="396"/>
      <c r="O84" s="396"/>
      <c r="P84" s="396"/>
      <c r="Q84" s="396"/>
      <c r="R84" s="396"/>
      <c r="S84" s="396"/>
      <c r="T84" s="396"/>
      <c r="U84" s="396"/>
      <c r="V84" s="396"/>
      <c r="W84" s="396"/>
      <c r="X84" s="396"/>
      <c r="Y84" s="397"/>
      <c r="Z84" s="401"/>
      <c r="AA84" s="402"/>
      <c r="AB84" s="402"/>
      <c r="AC84" s="402"/>
      <c r="AD84" s="394"/>
      <c r="AE84" s="331"/>
      <c r="AF84" s="331"/>
      <c r="AG84" s="331"/>
      <c r="AH84" s="332"/>
      <c r="AI84" s="395"/>
      <c r="AJ84" s="396"/>
      <c r="AK84" s="396"/>
      <c r="AL84" s="396"/>
      <c r="AM84" s="396"/>
      <c r="AN84" s="396"/>
      <c r="AO84" s="396"/>
      <c r="AP84" s="396"/>
      <c r="AQ84" s="396"/>
      <c r="AR84" s="396"/>
      <c r="AS84" s="396"/>
      <c r="AT84" s="396"/>
      <c r="AU84" s="397"/>
      <c r="AV84" s="401"/>
      <c r="AW84" s="402"/>
      <c r="AX84" s="402"/>
      <c r="AY84" s="403"/>
    </row>
    <row r="85" spans="2:51" ht="24.75" customHeight="1">
      <c r="B85" s="218"/>
      <c r="C85" s="219"/>
      <c r="D85" s="219"/>
      <c r="E85" s="219"/>
      <c r="F85" s="219"/>
      <c r="G85" s="220"/>
      <c r="H85" s="394"/>
      <c r="I85" s="331"/>
      <c r="J85" s="331"/>
      <c r="K85" s="331"/>
      <c r="L85" s="332"/>
      <c r="M85" s="395"/>
      <c r="N85" s="396"/>
      <c r="O85" s="396"/>
      <c r="P85" s="396"/>
      <c r="Q85" s="396"/>
      <c r="R85" s="396"/>
      <c r="S85" s="396"/>
      <c r="T85" s="396"/>
      <c r="U85" s="396"/>
      <c r="V85" s="396"/>
      <c r="W85" s="396"/>
      <c r="X85" s="396"/>
      <c r="Y85" s="397"/>
      <c r="Z85" s="401"/>
      <c r="AA85" s="402"/>
      <c r="AB85" s="402"/>
      <c r="AC85" s="402"/>
      <c r="AD85" s="394"/>
      <c r="AE85" s="331"/>
      <c r="AF85" s="331"/>
      <c r="AG85" s="331"/>
      <c r="AH85" s="332"/>
      <c r="AI85" s="395"/>
      <c r="AJ85" s="396"/>
      <c r="AK85" s="396"/>
      <c r="AL85" s="396"/>
      <c r="AM85" s="396"/>
      <c r="AN85" s="396"/>
      <c r="AO85" s="396"/>
      <c r="AP85" s="396"/>
      <c r="AQ85" s="396"/>
      <c r="AR85" s="396"/>
      <c r="AS85" s="396"/>
      <c r="AT85" s="396"/>
      <c r="AU85" s="397"/>
      <c r="AV85" s="401"/>
      <c r="AW85" s="402"/>
      <c r="AX85" s="402"/>
      <c r="AY85" s="403"/>
    </row>
    <row r="86" spans="2:51" ht="24.75" customHeight="1">
      <c r="B86" s="218"/>
      <c r="C86" s="219"/>
      <c r="D86" s="219"/>
      <c r="E86" s="219"/>
      <c r="F86" s="219"/>
      <c r="G86" s="220"/>
      <c r="H86" s="394"/>
      <c r="I86" s="331"/>
      <c r="J86" s="331"/>
      <c r="K86" s="331"/>
      <c r="L86" s="332"/>
      <c r="M86" s="395"/>
      <c r="N86" s="396"/>
      <c r="O86" s="396"/>
      <c r="P86" s="396"/>
      <c r="Q86" s="396"/>
      <c r="R86" s="396"/>
      <c r="S86" s="396"/>
      <c r="T86" s="396"/>
      <c r="U86" s="396"/>
      <c r="V86" s="396"/>
      <c r="W86" s="396"/>
      <c r="X86" s="396"/>
      <c r="Y86" s="397"/>
      <c r="Z86" s="401"/>
      <c r="AA86" s="402"/>
      <c r="AB86" s="402"/>
      <c r="AC86" s="402"/>
      <c r="AD86" s="394"/>
      <c r="AE86" s="331"/>
      <c r="AF86" s="331"/>
      <c r="AG86" s="331"/>
      <c r="AH86" s="332"/>
      <c r="AI86" s="395"/>
      <c r="AJ86" s="396"/>
      <c r="AK86" s="396"/>
      <c r="AL86" s="396"/>
      <c r="AM86" s="396"/>
      <c r="AN86" s="396"/>
      <c r="AO86" s="396"/>
      <c r="AP86" s="396"/>
      <c r="AQ86" s="396"/>
      <c r="AR86" s="396"/>
      <c r="AS86" s="396"/>
      <c r="AT86" s="396"/>
      <c r="AU86" s="397"/>
      <c r="AV86" s="401"/>
      <c r="AW86" s="402"/>
      <c r="AX86" s="402"/>
      <c r="AY86" s="403"/>
    </row>
    <row r="87" spans="2:51" ht="24.75" customHeight="1">
      <c r="B87" s="218"/>
      <c r="C87" s="219"/>
      <c r="D87" s="219"/>
      <c r="E87" s="219"/>
      <c r="F87" s="219"/>
      <c r="G87" s="220"/>
      <c r="H87" s="419"/>
      <c r="I87" s="325"/>
      <c r="J87" s="325"/>
      <c r="K87" s="325"/>
      <c r="L87" s="326"/>
      <c r="M87" s="420"/>
      <c r="N87" s="421"/>
      <c r="O87" s="421"/>
      <c r="P87" s="421"/>
      <c r="Q87" s="421"/>
      <c r="R87" s="421"/>
      <c r="S87" s="421"/>
      <c r="T87" s="421"/>
      <c r="U87" s="421"/>
      <c r="V87" s="421"/>
      <c r="W87" s="421"/>
      <c r="X87" s="421"/>
      <c r="Y87" s="422"/>
      <c r="Z87" s="423"/>
      <c r="AA87" s="424"/>
      <c r="AB87" s="424"/>
      <c r="AC87" s="424"/>
      <c r="AD87" s="419"/>
      <c r="AE87" s="325"/>
      <c r="AF87" s="325"/>
      <c r="AG87" s="325"/>
      <c r="AH87" s="326"/>
      <c r="AI87" s="420"/>
      <c r="AJ87" s="421"/>
      <c r="AK87" s="421"/>
      <c r="AL87" s="421"/>
      <c r="AM87" s="421"/>
      <c r="AN87" s="421"/>
      <c r="AO87" s="421"/>
      <c r="AP87" s="421"/>
      <c r="AQ87" s="421"/>
      <c r="AR87" s="421"/>
      <c r="AS87" s="421"/>
      <c r="AT87" s="421"/>
      <c r="AU87" s="422"/>
      <c r="AV87" s="423"/>
      <c r="AW87" s="424"/>
      <c r="AX87" s="424"/>
      <c r="AY87" s="425"/>
    </row>
    <row r="88" spans="2:51" ht="24.75" customHeight="1">
      <c r="B88" s="218"/>
      <c r="C88" s="219"/>
      <c r="D88" s="219"/>
      <c r="E88" s="219"/>
      <c r="F88" s="219"/>
      <c r="G88" s="220"/>
      <c r="H88" s="430" t="s">
        <v>25</v>
      </c>
      <c r="I88" s="73"/>
      <c r="J88" s="73"/>
      <c r="K88" s="73"/>
      <c r="L88" s="73"/>
      <c r="M88" s="431"/>
      <c r="N88" s="189"/>
      <c r="O88" s="189"/>
      <c r="P88" s="189"/>
      <c r="Q88" s="189"/>
      <c r="R88" s="189"/>
      <c r="S88" s="189"/>
      <c r="T88" s="189"/>
      <c r="U88" s="189"/>
      <c r="V88" s="189"/>
      <c r="W88" s="189"/>
      <c r="X88" s="189"/>
      <c r="Y88" s="190"/>
      <c r="Z88" s="432">
        <f>SUM(Z80:AC87)</f>
        <v>13.965000000000002</v>
      </c>
      <c r="AA88" s="433"/>
      <c r="AB88" s="433"/>
      <c r="AC88" s="434"/>
      <c r="AD88" s="430" t="s">
        <v>25</v>
      </c>
      <c r="AE88" s="73"/>
      <c r="AF88" s="73"/>
      <c r="AG88" s="73"/>
      <c r="AH88" s="73"/>
      <c r="AI88" s="431"/>
      <c r="AJ88" s="189"/>
      <c r="AK88" s="189"/>
      <c r="AL88" s="189"/>
      <c r="AM88" s="189"/>
      <c r="AN88" s="189"/>
      <c r="AO88" s="189"/>
      <c r="AP88" s="189"/>
      <c r="AQ88" s="189"/>
      <c r="AR88" s="189"/>
      <c r="AS88" s="189"/>
      <c r="AT88" s="189"/>
      <c r="AU88" s="190"/>
      <c r="AV88" s="435">
        <f>SUM(AV80:AY87)</f>
        <v>0</v>
      </c>
      <c r="AW88" s="436"/>
      <c r="AX88" s="436"/>
      <c r="AY88" s="437"/>
    </row>
    <row r="89" spans="2:51" ht="25.15" customHeight="1">
      <c r="B89" s="218"/>
      <c r="C89" s="219"/>
      <c r="D89" s="219"/>
      <c r="E89" s="219"/>
      <c r="F89" s="219"/>
      <c r="G89" s="220"/>
      <c r="H89" s="426" t="s">
        <v>232</v>
      </c>
      <c r="I89" s="427"/>
      <c r="J89" s="427"/>
      <c r="K89" s="427"/>
      <c r="L89" s="427"/>
      <c r="M89" s="427"/>
      <c r="N89" s="427"/>
      <c r="O89" s="427"/>
      <c r="P89" s="427"/>
      <c r="Q89" s="427"/>
      <c r="R89" s="427"/>
      <c r="S89" s="427"/>
      <c r="T89" s="427"/>
      <c r="U89" s="427"/>
      <c r="V89" s="427"/>
      <c r="W89" s="427"/>
      <c r="X89" s="427"/>
      <c r="Y89" s="427"/>
      <c r="Z89" s="427"/>
      <c r="AA89" s="427"/>
      <c r="AB89" s="427"/>
      <c r="AC89" s="428"/>
      <c r="AD89" s="426" t="s">
        <v>228</v>
      </c>
      <c r="AE89" s="427"/>
      <c r="AF89" s="427"/>
      <c r="AG89" s="427"/>
      <c r="AH89" s="427"/>
      <c r="AI89" s="427"/>
      <c r="AJ89" s="427"/>
      <c r="AK89" s="427"/>
      <c r="AL89" s="427"/>
      <c r="AM89" s="427"/>
      <c r="AN89" s="427"/>
      <c r="AO89" s="427"/>
      <c r="AP89" s="427"/>
      <c r="AQ89" s="427"/>
      <c r="AR89" s="427"/>
      <c r="AS89" s="427"/>
      <c r="AT89" s="427"/>
      <c r="AU89" s="427"/>
      <c r="AV89" s="427"/>
      <c r="AW89" s="427"/>
      <c r="AX89" s="427"/>
      <c r="AY89" s="429"/>
    </row>
    <row r="90" spans="2:51" ht="25.5" customHeight="1">
      <c r="B90" s="218"/>
      <c r="C90" s="219"/>
      <c r="D90" s="219"/>
      <c r="E90" s="219"/>
      <c r="F90" s="219"/>
      <c r="G90" s="220"/>
      <c r="H90" s="392" t="s">
        <v>22</v>
      </c>
      <c r="I90" s="169"/>
      <c r="J90" s="169"/>
      <c r="K90" s="169"/>
      <c r="L90" s="169"/>
      <c r="M90" s="393" t="s">
        <v>23</v>
      </c>
      <c r="N90" s="73"/>
      <c r="O90" s="73"/>
      <c r="P90" s="73"/>
      <c r="Q90" s="73"/>
      <c r="R90" s="73"/>
      <c r="S90" s="73"/>
      <c r="T90" s="73"/>
      <c r="U90" s="73"/>
      <c r="V90" s="73"/>
      <c r="W90" s="73"/>
      <c r="X90" s="73"/>
      <c r="Y90" s="74"/>
      <c r="Z90" s="404" t="s">
        <v>24</v>
      </c>
      <c r="AA90" s="405"/>
      <c r="AB90" s="405"/>
      <c r="AC90" s="406"/>
      <c r="AD90" s="392" t="s">
        <v>22</v>
      </c>
      <c r="AE90" s="169"/>
      <c r="AF90" s="169"/>
      <c r="AG90" s="169"/>
      <c r="AH90" s="169"/>
      <c r="AI90" s="393" t="s">
        <v>23</v>
      </c>
      <c r="AJ90" s="73"/>
      <c r="AK90" s="73"/>
      <c r="AL90" s="73"/>
      <c r="AM90" s="73"/>
      <c r="AN90" s="73"/>
      <c r="AO90" s="73"/>
      <c r="AP90" s="73"/>
      <c r="AQ90" s="73"/>
      <c r="AR90" s="73"/>
      <c r="AS90" s="73"/>
      <c r="AT90" s="73"/>
      <c r="AU90" s="74"/>
      <c r="AV90" s="404" t="s">
        <v>24</v>
      </c>
      <c r="AW90" s="405"/>
      <c r="AX90" s="405"/>
      <c r="AY90" s="407"/>
    </row>
    <row r="91" spans="2:51" ht="24.75" customHeight="1">
      <c r="B91" s="218"/>
      <c r="C91" s="219"/>
      <c r="D91" s="219"/>
      <c r="E91" s="219"/>
      <c r="F91" s="219"/>
      <c r="G91" s="220"/>
      <c r="H91" s="408"/>
      <c r="I91" s="307"/>
      <c r="J91" s="307"/>
      <c r="K91" s="307"/>
      <c r="L91" s="308"/>
      <c r="M91" s="409"/>
      <c r="N91" s="410"/>
      <c r="O91" s="410"/>
      <c r="P91" s="410"/>
      <c r="Q91" s="410"/>
      <c r="R91" s="410"/>
      <c r="S91" s="410"/>
      <c r="T91" s="410"/>
      <c r="U91" s="410"/>
      <c r="V91" s="410"/>
      <c r="W91" s="410"/>
      <c r="X91" s="410"/>
      <c r="Y91" s="411"/>
      <c r="Z91" s="412"/>
      <c r="AA91" s="413"/>
      <c r="AB91" s="413"/>
      <c r="AC91" s="414"/>
      <c r="AD91" s="408"/>
      <c r="AE91" s="307"/>
      <c r="AF91" s="307"/>
      <c r="AG91" s="307"/>
      <c r="AH91" s="308"/>
      <c r="AI91" s="409"/>
      <c r="AJ91" s="410"/>
      <c r="AK91" s="410"/>
      <c r="AL91" s="410"/>
      <c r="AM91" s="410"/>
      <c r="AN91" s="410"/>
      <c r="AO91" s="410"/>
      <c r="AP91" s="410"/>
      <c r="AQ91" s="410"/>
      <c r="AR91" s="410"/>
      <c r="AS91" s="410"/>
      <c r="AT91" s="410"/>
      <c r="AU91" s="411"/>
      <c r="AV91" s="415"/>
      <c r="AW91" s="416"/>
      <c r="AX91" s="416"/>
      <c r="AY91" s="417"/>
    </row>
    <row r="92" spans="2:51" ht="24.75" customHeight="1">
      <c r="B92" s="218"/>
      <c r="C92" s="219"/>
      <c r="D92" s="219"/>
      <c r="E92" s="219"/>
      <c r="F92" s="219"/>
      <c r="G92" s="220"/>
      <c r="H92" s="394"/>
      <c r="I92" s="331"/>
      <c r="J92" s="331"/>
      <c r="K92" s="331"/>
      <c r="L92" s="332"/>
      <c r="M92" s="395"/>
      <c r="N92" s="396"/>
      <c r="O92" s="396"/>
      <c r="P92" s="396"/>
      <c r="Q92" s="396"/>
      <c r="R92" s="396"/>
      <c r="S92" s="396"/>
      <c r="T92" s="396"/>
      <c r="U92" s="396"/>
      <c r="V92" s="396"/>
      <c r="W92" s="396"/>
      <c r="X92" s="396"/>
      <c r="Y92" s="397"/>
      <c r="Z92" s="401"/>
      <c r="AA92" s="402"/>
      <c r="AB92" s="402"/>
      <c r="AC92" s="418"/>
      <c r="AD92" s="394"/>
      <c r="AE92" s="331"/>
      <c r="AF92" s="331"/>
      <c r="AG92" s="331"/>
      <c r="AH92" s="332"/>
      <c r="AI92" s="395"/>
      <c r="AJ92" s="396"/>
      <c r="AK92" s="396"/>
      <c r="AL92" s="396"/>
      <c r="AM92" s="396"/>
      <c r="AN92" s="396"/>
      <c r="AO92" s="396"/>
      <c r="AP92" s="396"/>
      <c r="AQ92" s="396"/>
      <c r="AR92" s="396"/>
      <c r="AS92" s="396"/>
      <c r="AT92" s="396"/>
      <c r="AU92" s="397"/>
      <c r="AV92" s="401"/>
      <c r="AW92" s="402"/>
      <c r="AX92" s="402"/>
      <c r="AY92" s="403"/>
    </row>
    <row r="93" spans="2:51" ht="24.75" customHeight="1">
      <c r="B93" s="218"/>
      <c r="C93" s="219"/>
      <c r="D93" s="219"/>
      <c r="E93" s="219"/>
      <c r="F93" s="219"/>
      <c r="G93" s="220"/>
      <c r="H93" s="394"/>
      <c r="I93" s="331"/>
      <c r="J93" s="331"/>
      <c r="K93" s="331"/>
      <c r="L93" s="332"/>
      <c r="M93" s="395"/>
      <c r="N93" s="396"/>
      <c r="O93" s="396"/>
      <c r="P93" s="396"/>
      <c r="Q93" s="396"/>
      <c r="R93" s="396"/>
      <c r="S93" s="396"/>
      <c r="T93" s="396"/>
      <c r="U93" s="396"/>
      <c r="V93" s="396"/>
      <c r="W93" s="396"/>
      <c r="X93" s="396"/>
      <c r="Y93" s="397"/>
      <c r="Z93" s="401"/>
      <c r="AA93" s="402"/>
      <c r="AB93" s="402"/>
      <c r="AC93" s="418"/>
      <c r="AD93" s="394"/>
      <c r="AE93" s="331"/>
      <c r="AF93" s="331"/>
      <c r="AG93" s="331"/>
      <c r="AH93" s="332"/>
      <c r="AI93" s="395"/>
      <c r="AJ93" s="396"/>
      <c r="AK93" s="396"/>
      <c r="AL93" s="396"/>
      <c r="AM93" s="396"/>
      <c r="AN93" s="396"/>
      <c r="AO93" s="396"/>
      <c r="AP93" s="396"/>
      <c r="AQ93" s="396"/>
      <c r="AR93" s="396"/>
      <c r="AS93" s="396"/>
      <c r="AT93" s="396"/>
      <c r="AU93" s="397"/>
      <c r="AV93" s="401"/>
      <c r="AW93" s="402"/>
      <c r="AX93" s="402"/>
      <c r="AY93" s="403"/>
    </row>
    <row r="94" spans="2:51" ht="24.75" customHeight="1">
      <c r="B94" s="218"/>
      <c r="C94" s="219"/>
      <c r="D94" s="219"/>
      <c r="E94" s="219"/>
      <c r="F94" s="219"/>
      <c r="G94" s="220"/>
      <c r="H94" s="394"/>
      <c r="I94" s="331"/>
      <c r="J94" s="331"/>
      <c r="K94" s="331"/>
      <c r="L94" s="332"/>
      <c r="M94" s="395"/>
      <c r="N94" s="396"/>
      <c r="O94" s="396"/>
      <c r="P94" s="396"/>
      <c r="Q94" s="396"/>
      <c r="R94" s="396"/>
      <c r="S94" s="396"/>
      <c r="T94" s="396"/>
      <c r="U94" s="396"/>
      <c r="V94" s="396"/>
      <c r="W94" s="396"/>
      <c r="X94" s="396"/>
      <c r="Y94" s="397"/>
      <c r="Z94" s="401"/>
      <c r="AA94" s="402"/>
      <c r="AB94" s="402"/>
      <c r="AC94" s="418"/>
      <c r="AD94" s="394"/>
      <c r="AE94" s="331"/>
      <c r="AF94" s="331"/>
      <c r="AG94" s="331"/>
      <c r="AH94" s="332"/>
      <c r="AI94" s="395"/>
      <c r="AJ94" s="396"/>
      <c r="AK94" s="396"/>
      <c r="AL94" s="396"/>
      <c r="AM94" s="396"/>
      <c r="AN94" s="396"/>
      <c r="AO94" s="396"/>
      <c r="AP94" s="396"/>
      <c r="AQ94" s="396"/>
      <c r="AR94" s="396"/>
      <c r="AS94" s="396"/>
      <c r="AT94" s="396"/>
      <c r="AU94" s="397"/>
      <c r="AV94" s="401"/>
      <c r="AW94" s="402"/>
      <c r="AX94" s="402"/>
      <c r="AY94" s="403"/>
    </row>
    <row r="95" spans="2:51" ht="24.75" customHeight="1">
      <c r="B95" s="218"/>
      <c r="C95" s="219"/>
      <c r="D95" s="219"/>
      <c r="E95" s="219"/>
      <c r="F95" s="219"/>
      <c r="G95" s="220"/>
      <c r="H95" s="394"/>
      <c r="I95" s="331"/>
      <c r="J95" s="331"/>
      <c r="K95" s="331"/>
      <c r="L95" s="332"/>
      <c r="M95" s="395"/>
      <c r="N95" s="396"/>
      <c r="O95" s="396"/>
      <c r="P95" s="396"/>
      <c r="Q95" s="396"/>
      <c r="R95" s="396"/>
      <c r="S95" s="396"/>
      <c r="T95" s="396"/>
      <c r="U95" s="396"/>
      <c r="V95" s="396"/>
      <c r="W95" s="396"/>
      <c r="X95" s="396"/>
      <c r="Y95" s="397"/>
      <c r="Z95" s="401"/>
      <c r="AA95" s="402"/>
      <c r="AB95" s="402"/>
      <c r="AC95" s="402"/>
      <c r="AD95" s="394"/>
      <c r="AE95" s="331"/>
      <c r="AF95" s="331"/>
      <c r="AG95" s="331"/>
      <c r="AH95" s="332"/>
      <c r="AI95" s="395"/>
      <c r="AJ95" s="396"/>
      <c r="AK95" s="396"/>
      <c r="AL95" s="396"/>
      <c r="AM95" s="396"/>
      <c r="AN95" s="396"/>
      <c r="AO95" s="396"/>
      <c r="AP95" s="396"/>
      <c r="AQ95" s="396"/>
      <c r="AR95" s="396"/>
      <c r="AS95" s="396"/>
      <c r="AT95" s="396"/>
      <c r="AU95" s="397"/>
      <c r="AV95" s="401"/>
      <c r="AW95" s="402"/>
      <c r="AX95" s="402"/>
      <c r="AY95" s="403"/>
    </row>
    <row r="96" spans="2:51" ht="24.75" customHeight="1">
      <c r="B96" s="218"/>
      <c r="C96" s="219"/>
      <c r="D96" s="219"/>
      <c r="E96" s="219"/>
      <c r="F96" s="219"/>
      <c r="G96" s="220"/>
      <c r="H96" s="394"/>
      <c r="I96" s="331"/>
      <c r="J96" s="331"/>
      <c r="K96" s="331"/>
      <c r="L96" s="332"/>
      <c r="M96" s="395"/>
      <c r="N96" s="396"/>
      <c r="O96" s="396"/>
      <c r="P96" s="396"/>
      <c r="Q96" s="396"/>
      <c r="R96" s="396"/>
      <c r="S96" s="396"/>
      <c r="T96" s="396"/>
      <c r="U96" s="396"/>
      <c r="V96" s="396"/>
      <c r="W96" s="396"/>
      <c r="X96" s="396"/>
      <c r="Y96" s="397"/>
      <c r="Z96" s="401"/>
      <c r="AA96" s="402"/>
      <c r="AB96" s="402"/>
      <c r="AC96" s="402"/>
      <c r="AD96" s="394"/>
      <c r="AE96" s="331"/>
      <c r="AF96" s="331"/>
      <c r="AG96" s="331"/>
      <c r="AH96" s="332"/>
      <c r="AI96" s="395"/>
      <c r="AJ96" s="396"/>
      <c r="AK96" s="396"/>
      <c r="AL96" s="396"/>
      <c r="AM96" s="396"/>
      <c r="AN96" s="396"/>
      <c r="AO96" s="396"/>
      <c r="AP96" s="396"/>
      <c r="AQ96" s="396"/>
      <c r="AR96" s="396"/>
      <c r="AS96" s="396"/>
      <c r="AT96" s="396"/>
      <c r="AU96" s="397"/>
      <c r="AV96" s="401"/>
      <c r="AW96" s="402"/>
      <c r="AX96" s="402"/>
      <c r="AY96" s="403"/>
    </row>
    <row r="97" spans="2:51" ht="24.75" customHeight="1">
      <c r="B97" s="218"/>
      <c r="C97" s="219"/>
      <c r="D97" s="219"/>
      <c r="E97" s="219"/>
      <c r="F97" s="219"/>
      <c r="G97" s="220"/>
      <c r="H97" s="394"/>
      <c r="I97" s="331"/>
      <c r="J97" s="331"/>
      <c r="K97" s="331"/>
      <c r="L97" s="332"/>
      <c r="M97" s="395"/>
      <c r="N97" s="396"/>
      <c r="O97" s="396"/>
      <c r="P97" s="396"/>
      <c r="Q97" s="396"/>
      <c r="R97" s="396"/>
      <c r="S97" s="396"/>
      <c r="T97" s="396"/>
      <c r="U97" s="396"/>
      <c r="V97" s="396"/>
      <c r="W97" s="396"/>
      <c r="X97" s="396"/>
      <c r="Y97" s="397"/>
      <c r="Z97" s="401"/>
      <c r="AA97" s="402"/>
      <c r="AB97" s="402"/>
      <c r="AC97" s="402"/>
      <c r="AD97" s="394"/>
      <c r="AE97" s="331"/>
      <c r="AF97" s="331"/>
      <c r="AG97" s="331"/>
      <c r="AH97" s="332"/>
      <c r="AI97" s="395"/>
      <c r="AJ97" s="396"/>
      <c r="AK97" s="396"/>
      <c r="AL97" s="396"/>
      <c r="AM97" s="396"/>
      <c r="AN97" s="396"/>
      <c r="AO97" s="396"/>
      <c r="AP97" s="396"/>
      <c r="AQ97" s="396"/>
      <c r="AR97" s="396"/>
      <c r="AS97" s="396"/>
      <c r="AT97" s="396"/>
      <c r="AU97" s="397"/>
      <c r="AV97" s="401"/>
      <c r="AW97" s="402"/>
      <c r="AX97" s="402"/>
      <c r="AY97" s="403"/>
    </row>
    <row r="98" spans="2:51" ht="24.75" customHeight="1">
      <c r="B98" s="218"/>
      <c r="C98" s="219"/>
      <c r="D98" s="219"/>
      <c r="E98" s="219"/>
      <c r="F98" s="219"/>
      <c r="G98" s="220"/>
      <c r="H98" s="419"/>
      <c r="I98" s="325"/>
      <c r="J98" s="325"/>
      <c r="K98" s="325"/>
      <c r="L98" s="326"/>
      <c r="M98" s="420"/>
      <c r="N98" s="421"/>
      <c r="O98" s="421"/>
      <c r="P98" s="421"/>
      <c r="Q98" s="421"/>
      <c r="R98" s="421"/>
      <c r="S98" s="421"/>
      <c r="T98" s="421"/>
      <c r="U98" s="421"/>
      <c r="V98" s="421"/>
      <c r="W98" s="421"/>
      <c r="X98" s="421"/>
      <c r="Y98" s="422"/>
      <c r="Z98" s="423"/>
      <c r="AA98" s="424"/>
      <c r="AB98" s="424"/>
      <c r="AC98" s="424"/>
      <c r="AD98" s="419"/>
      <c r="AE98" s="325"/>
      <c r="AF98" s="325"/>
      <c r="AG98" s="325"/>
      <c r="AH98" s="326"/>
      <c r="AI98" s="420"/>
      <c r="AJ98" s="421"/>
      <c r="AK98" s="421"/>
      <c r="AL98" s="421"/>
      <c r="AM98" s="421"/>
      <c r="AN98" s="421"/>
      <c r="AO98" s="421"/>
      <c r="AP98" s="421"/>
      <c r="AQ98" s="421"/>
      <c r="AR98" s="421"/>
      <c r="AS98" s="421"/>
      <c r="AT98" s="421"/>
      <c r="AU98" s="422"/>
      <c r="AV98" s="423"/>
      <c r="AW98" s="424"/>
      <c r="AX98" s="424"/>
      <c r="AY98" s="425"/>
    </row>
    <row r="99" spans="2:51" ht="24.75" customHeight="1">
      <c r="B99" s="218"/>
      <c r="C99" s="219"/>
      <c r="D99" s="219"/>
      <c r="E99" s="219"/>
      <c r="F99" s="219"/>
      <c r="G99" s="220"/>
      <c r="H99" s="430" t="s">
        <v>25</v>
      </c>
      <c r="I99" s="73"/>
      <c r="J99" s="73"/>
      <c r="K99" s="73"/>
      <c r="L99" s="73"/>
      <c r="M99" s="431"/>
      <c r="N99" s="189"/>
      <c r="O99" s="189"/>
      <c r="P99" s="189"/>
      <c r="Q99" s="189"/>
      <c r="R99" s="189"/>
      <c r="S99" s="189"/>
      <c r="T99" s="189"/>
      <c r="U99" s="189"/>
      <c r="V99" s="189"/>
      <c r="W99" s="189"/>
      <c r="X99" s="189"/>
      <c r="Y99" s="190"/>
      <c r="Z99" s="432">
        <f>SUM(Z91:AC98)</f>
        <v>0</v>
      </c>
      <c r="AA99" s="433"/>
      <c r="AB99" s="433"/>
      <c r="AC99" s="434"/>
      <c r="AD99" s="430" t="s">
        <v>25</v>
      </c>
      <c r="AE99" s="73"/>
      <c r="AF99" s="73"/>
      <c r="AG99" s="73"/>
      <c r="AH99" s="73"/>
      <c r="AI99" s="431"/>
      <c r="AJ99" s="189"/>
      <c r="AK99" s="189"/>
      <c r="AL99" s="189"/>
      <c r="AM99" s="189"/>
      <c r="AN99" s="189"/>
      <c r="AO99" s="189"/>
      <c r="AP99" s="189"/>
      <c r="AQ99" s="189"/>
      <c r="AR99" s="189"/>
      <c r="AS99" s="189"/>
      <c r="AT99" s="189"/>
      <c r="AU99" s="190"/>
      <c r="AV99" s="435">
        <f>SUM(AV91:AY98)</f>
        <v>0</v>
      </c>
      <c r="AW99" s="436"/>
      <c r="AX99" s="436"/>
      <c r="AY99" s="437"/>
    </row>
    <row r="100" spans="2:51" ht="24.75" customHeight="1">
      <c r="B100" s="218"/>
      <c r="C100" s="219"/>
      <c r="D100" s="219"/>
      <c r="E100" s="219"/>
      <c r="F100" s="219"/>
      <c r="G100" s="220"/>
      <c r="H100" s="426" t="s">
        <v>189</v>
      </c>
      <c r="I100" s="427"/>
      <c r="J100" s="427"/>
      <c r="K100" s="427"/>
      <c r="L100" s="427"/>
      <c r="M100" s="427"/>
      <c r="N100" s="427"/>
      <c r="O100" s="427"/>
      <c r="P100" s="427"/>
      <c r="Q100" s="427"/>
      <c r="R100" s="427"/>
      <c r="S100" s="427"/>
      <c r="T100" s="427"/>
      <c r="U100" s="427"/>
      <c r="V100" s="427"/>
      <c r="W100" s="427"/>
      <c r="X100" s="427"/>
      <c r="Y100" s="427"/>
      <c r="Z100" s="427"/>
      <c r="AA100" s="427"/>
      <c r="AB100" s="427"/>
      <c r="AC100" s="428"/>
      <c r="AD100" s="426" t="s">
        <v>145</v>
      </c>
      <c r="AE100" s="427"/>
      <c r="AF100" s="427"/>
      <c r="AG100" s="427"/>
      <c r="AH100" s="427"/>
      <c r="AI100" s="427"/>
      <c r="AJ100" s="427"/>
      <c r="AK100" s="427"/>
      <c r="AL100" s="427"/>
      <c r="AM100" s="427"/>
      <c r="AN100" s="427"/>
      <c r="AO100" s="427"/>
      <c r="AP100" s="427"/>
      <c r="AQ100" s="427"/>
      <c r="AR100" s="427"/>
      <c r="AS100" s="427"/>
      <c r="AT100" s="427"/>
      <c r="AU100" s="427"/>
      <c r="AV100" s="427"/>
      <c r="AW100" s="427"/>
      <c r="AX100" s="427"/>
      <c r="AY100" s="429"/>
    </row>
    <row r="101" spans="2:51" ht="24.75" customHeight="1">
      <c r="B101" s="218"/>
      <c r="C101" s="219"/>
      <c r="D101" s="219"/>
      <c r="E101" s="219"/>
      <c r="F101" s="219"/>
      <c r="G101" s="220"/>
      <c r="H101" s="392" t="s">
        <v>22</v>
      </c>
      <c r="I101" s="169"/>
      <c r="J101" s="169"/>
      <c r="K101" s="169"/>
      <c r="L101" s="169"/>
      <c r="M101" s="393" t="s">
        <v>23</v>
      </c>
      <c r="N101" s="73"/>
      <c r="O101" s="73"/>
      <c r="P101" s="73"/>
      <c r="Q101" s="73"/>
      <c r="R101" s="73"/>
      <c r="S101" s="73"/>
      <c r="T101" s="73"/>
      <c r="U101" s="73"/>
      <c r="V101" s="73"/>
      <c r="W101" s="73"/>
      <c r="X101" s="73"/>
      <c r="Y101" s="74"/>
      <c r="Z101" s="404" t="s">
        <v>24</v>
      </c>
      <c r="AA101" s="405"/>
      <c r="AB101" s="405"/>
      <c r="AC101" s="406"/>
      <c r="AD101" s="392" t="s">
        <v>22</v>
      </c>
      <c r="AE101" s="169"/>
      <c r="AF101" s="169"/>
      <c r="AG101" s="169"/>
      <c r="AH101" s="169"/>
      <c r="AI101" s="393" t="s">
        <v>23</v>
      </c>
      <c r="AJ101" s="73"/>
      <c r="AK101" s="73"/>
      <c r="AL101" s="73"/>
      <c r="AM101" s="73"/>
      <c r="AN101" s="73"/>
      <c r="AO101" s="73"/>
      <c r="AP101" s="73"/>
      <c r="AQ101" s="73"/>
      <c r="AR101" s="73"/>
      <c r="AS101" s="73"/>
      <c r="AT101" s="73"/>
      <c r="AU101" s="74"/>
      <c r="AV101" s="404" t="s">
        <v>24</v>
      </c>
      <c r="AW101" s="405"/>
      <c r="AX101" s="405"/>
      <c r="AY101" s="407"/>
    </row>
    <row r="102" spans="2:51" ht="24.75" customHeight="1">
      <c r="B102" s="218"/>
      <c r="C102" s="219"/>
      <c r="D102" s="219"/>
      <c r="E102" s="219"/>
      <c r="F102" s="219"/>
      <c r="G102" s="220"/>
      <c r="H102" s="408"/>
      <c r="I102" s="307"/>
      <c r="J102" s="307"/>
      <c r="K102" s="307"/>
      <c r="L102" s="308"/>
      <c r="M102" s="409"/>
      <c r="N102" s="410"/>
      <c r="O102" s="410"/>
      <c r="P102" s="410"/>
      <c r="Q102" s="410"/>
      <c r="R102" s="410"/>
      <c r="S102" s="410"/>
      <c r="T102" s="410"/>
      <c r="U102" s="410"/>
      <c r="V102" s="410"/>
      <c r="W102" s="410"/>
      <c r="X102" s="410"/>
      <c r="Y102" s="411"/>
      <c r="Z102" s="415"/>
      <c r="AA102" s="416"/>
      <c r="AB102" s="416"/>
      <c r="AC102" s="438"/>
      <c r="AD102" s="408"/>
      <c r="AE102" s="307"/>
      <c r="AF102" s="307"/>
      <c r="AG102" s="307"/>
      <c r="AH102" s="308"/>
      <c r="AI102" s="409"/>
      <c r="AJ102" s="410"/>
      <c r="AK102" s="410"/>
      <c r="AL102" s="410"/>
      <c r="AM102" s="410"/>
      <c r="AN102" s="410"/>
      <c r="AO102" s="410"/>
      <c r="AP102" s="410"/>
      <c r="AQ102" s="410"/>
      <c r="AR102" s="410"/>
      <c r="AS102" s="410"/>
      <c r="AT102" s="410"/>
      <c r="AU102" s="411"/>
      <c r="AV102" s="415"/>
      <c r="AW102" s="416"/>
      <c r="AX102" s="416"/>
      <c r="AY102" s="417"/>
    </row>
    <row r="103" spans="2:51" ht="24.75" customHeight="1">
      <c r="B103" s="218"/>
      <c r="C103" s="219"/>
      <c r="D103" s="219"/>
      <c r="E103" s="219"/>
      <c r="F103" s="219"/>
      <c r="G103" s="220"/>
      <c r="H103" s="394"/>
      <c r="I103" s="331"/>
      <c r="J103" s="331"/>
      <c r="K103" s="331"/>
      <c r="L103" s="332"/>
      <c r="M103" s="395"/>
      <c r="N103" s="396"/>
      <c r="O103" s="396"/>
      <c r="P103" s="396"/>
      <c r="Q103" s="396"/>
      <c r="R103" s="396"/>
      <c r="S103" s="396"/>
      <c r="T103" s="396"/>
      <c r="U103" s="396"/>
      <c r="V103" s="396"/>
      <c r="W103" s="396"/>
      <c r="X103" s="396"/>
      <c r="Y103" s="397"/>
      <c r="Z103" s="401"/>
      <c r="AA103" s="402"/>
      <c r="AB103" s="402"/>
      <c r="AC103" s="418"/>
      <c r="AD103" s="394"/>
      <c r="AE103" s="331"/>
      <c r="AF103" s="331"/>
      <c r="AG103" s="331"/>
      <c r="AH103" s="332"/>
      <c r="AI103" s="395"/>
      <c r="AJ103" s="396"/>
      <c r="AK103" s="396"/>
      <c r="AL103" s="396"/>
      <c r="AM103" s="396"/>
      <c r="AN103" s="396"/>
      <c r="AO103" s="396"/>
      <c r="AP103" s="396"/>
      <c r="AQ103" s="396"/>
      <c r="AR103" s="396"/>
      <c r="AS103" s="396"/>
      <c r="AT103" s="396"/>
      <c r="AU103" s="397"/>
      <c r="AV103" s="401"/>
      <c r="AW103" s="402"/>
      <c r="AX103" s="402"/>
      <c r="AY103" s="403"/>
    </row>
    <row r="104" spans="2:51" ht="24.75" customHeight="1">
      <c r="B104" s="218"/>
      <c r="C104" s="219"/>
      <c r="D104" s="219"/>
      <c r="E104" s="219"/>
      <c r="F104" s="219"/>
      <c r="G104" s="220"/>
      <c r="H104" s="394"/>
      <c r="I104" s="331"/>
      <c r="J104" s="331"/>
      <c r="K104" s="331"/>
      <c r="L104" s="332"/>
      <c r="M104" s="395"/>
      <c r="N104" s="396"/>
      <c r="O104" s="396"/>
      <c r="P104" s="396"/>
      <c r="Q104" s="396"/>
      <c r="R104" s="396"/>
      <c r="S104" s="396"/>
      <c r="T104" s="396"/>
      <c r="U104" s="396"/>
      <c r="V104" s="396"/>
      <c r="W104" s="396"/>
      <c r="X104" s="396"/>
      <c r="Y104" s="397"/>
      <c r="Z104" s="401"/>
      <c r="AA104" s="402"/>
      <c r="AB104" s="402"/>
      <c r="AC104" s="418"/>
      <c r="AD104" s="394"/>
      <c r="AE104" s="331"/>
      <c r="AF104" s="331"/>
      <c r="AG104" s="331"/>
      <c r="AH104" s="332"/>
      <c r="AI104" s="395"/>
      <c r="AJ104" s="396"/>
      <c r="AK104" s="396"/>
      <c r="AL104" s="396"/>
      <c r="AM104" s="396"/>
      <c r="AN104" s="396"/>
      <c r="AO104" s="396"/>
      <c r="AP104" s="396"/>
      <c r="AQ104" s="396"/>
      <c r="AR104" s="396"/>
      <c r="AS104" s="396"/>
      <c r="AT104" s="396"/>
      <c r="AU104" s="397"/>
      <c r="AV104" s="401"/>
      <c r="AW104" s="402"/>
      <c r="AX104" s="402"/>
      <c r="AY104" s="403"/>
    </row>
    <row r="105" spans="2:51" ht="24.75" customHeight="1">
      <c r="B105" s="218"/>
      <c r="C105" s="219"/>
      <c r="D105" s="219"/>
      <c r="E105" s="219"/>
      <c r="F105" s="219"/>
      <c r="G105" s="220"/>
      <c r="H105" s="394"/>
      <c r="I105" s="331"/>
      <c r="J105" s="331"/>
      <c r="K105" s="331"/>
      <c r="L105" s="332"/>
      <c r="M105" s="395"/>
      <c r="N105" s="396"/>
      <c r="O105" s="396"/>
      <c r="P105" s="396"/>
      <c r="Q105" s="396"/>
      <c r="R105" s="396"/>
      <c r="S105" s="396"/>
      <c r="T105" s="396"/>
      <c r="U105" s="396"/>
      <c r="V105" s="396"/>
      <c r="W105" s="396"/>
      <c r="X105" s="396"/>
      <c r="Y105" s="397"/>
      <c r="Z105" s="401"/>
      <c r="AA105" s="402"/>
      <c r="AB105" s="402"/>
      <c r="AC105" s="418"/>
      <c r="AD105" s="394"/>
      <c r="AE105" s="331"/>
      <c r="AF105" s="331"/>
      <c r="AG105" s="331"/>
      <c r="AH105" s="332"/>
      <c r="AI105" s="395"/>
      <c r="AJ105" s="396"/>
      <c r="AK105" s="396"/>
      <c r="AL105" s="396"/>
      <c r="AM105" s="396"/>
      <c r="AN105" s="396"/>
      <c r="AO105" s="396"/>
      <c r="AP105" s="396"/>
      <c r="AQ105" s="396"/>
      <c r="AR105" s="396"/>
      <c r="AS105" s="396"/>
      <c r="AT105" s="396"/>
      <c r="AU105" s="397"/>
      <c r="AV105" s="401"/>
      <c r="AW105" s="402"/>
      <c r="AX105" s="402"/>
      <c r="AY105" s="403"/>
    </row>
    <row r="106" spans="2:51" ht="24.75" customHeight="1">
      <c r="B106" s="218"/>
      <c r="C106" s="219"/>
      <c r="D106" s="219"/>
      <c r="E106" s="219"/>
      <c r="F106" s="219"/>
      <c r="G106" s="220"/>
      <c r="H106" s="394"/>
      <c r="I106" s="331"/>
      <c r="J106" s="331"/>
      <c r="K106" s="331"/>
      <c r="L106" s="332"/>
      <c r="M106" s="395"/>
      <c r="N106" s="396"/>
      <c r="O106" s="396"/>
      <c r="P106" s="396"/>
      <c r="Q106" s="396"/>
      <c r="R106" s="396"/>
      <c r="S106" s="396"/>
      <c r="T106" s="396"/>
      <c r="U106" s="396"/>
      <c r="V106" s="396"/>
      <c r="W106" s="396"/>
      <c r="X106" s="396"/>
      <c r="Y106" s="397"/>
      <c r="Z106" s="401"/>
      <c r="AA106" s="402"/>
      <c r="AB106" s="402"/>
      <c r="AC106" s="402"/>
      <c r="AD106" s="394"/>
      <c r="AE106" s="331"/>
      <c r="AF106" s="331"/>
      <c r="AG106" s="331"/>
      <c r="AH106" s="332"/>
      <c r="AI106" s="395"/>
      <c r="AJ106" s="396"/>
      <c r="AK106" s="396"/>
      <c r="AL106" s="396"/>
      <c r="AM106" s="396"/>
      <c r="AN106" s="396"/>
      <c r="AO106" s="396"/>
      <c r="AP106" s="396"/>
      <c r="AQ106" s="396"/>
      <c r="AR106" s="396"/>
      <c r="AS106" s="396"/>
      <c r="AT106" s="396"/>
      <c r="AU106" s="397"/>
      <c r="AV106" s="401"/>
      <c r="AW106" s="402"/>
      <c r="AX106" s="402"/>
      <c r="AY106" s="403"/>
    </row>
    <row r="107" spans="2:51" ht="24.75" customHeight="1">
      <c r="B107" s="218"/>
      <c r="C107" s="219"/>
      <c r="D107" s="219"/>
      <c r="E107" s="219"/>
      <c r="F107" s="219"/>
      <c r="G107" s="220"/>
      <c r="H107" s="394"/>
      <c r="I107" s="331"/>
      <c r="J107" s="331"/>
      <c r="K107" s="331"/>
      <c r="L107" s="332"/>
      <c r="M107" s="395"/>
      <c r="N107" s="396"/>
      <c r="O107" s="396"/>
      <c r="P107" s="396"/>
      <c r="Q107" s="396"/>
      <c r="R107" s="396"/>
      <c r="S107" s="396"/>
      <c r="T107" s="396"/>
      <c r="U107" s="396"/>
      <c r="V107" s="396"/>
      <c r="W107" s="396"/>
      <c r="X107" s="396"/>
      <c r="Y107" s="397"/>
      <c r="Z107" s="401"/>
      <c r="AA107" s="402"/>
      <c r="AB107" s="402"/>
      <c r="AC107" s="402"/>
      <c r="AD107" s="394"/>
      <c r="AE107" s="331"/>
      <c r="AF107" s="331"/>
      <c r="AG107" s="331"/>
      <c r="AH107" s="332"/>
      <c r="AI107" s="395"/>
      <c r="AJ107" s="396"/>
      <c r="AK107" s="396"/>
      <c r="AL107" s="396"/>
      <c r="AM107" s="396"/>
      <c r="AN107" s="396"/>
      <c r="AO107" s="396"/>
      <c r="AP107" s="396"/>
      <c r="AQ107" s="396"/>
      <c r="AR107" s="396"/>
      <c r="AS107" s="396"/>
      <c r="AT107" s="396"/>
      <c r="AU107" s="397"/>
      <c r="AV107" s="401"/>
      <c r="AW107" s="402"/>
      <c r="AX107" s="402"/>
      <c r="AY107" s="403"/>
    </row>
    <row r="108" spans="2:51" ht="24.75" customHeight="1">
      <c r="B108" s="218"/>
      <c r="C108" s="219"/>
      <c r="D108" s="219"/>
      <c r="E108" s="219"/>
      <c r="F108" s="219"/>
      <c r="G108" s="220"/>
      <c r="H108" s="394"/>
      <c r="I108" s="331"/>
      <c r="J108" s="331"/>
      <c r="K108" s="331"/>
      <c r="L108" s="332"/>
      <c r="M108" s="395"/>
      <c r="N108" s="396"/>
      <c r="O108" s="396"/>
      <c r="P108" s="396"/>
      <c r="Q108" s="396"/>
      <c r="R108" s="396"/>
      <c r="S108" s="396"/>
      <c r="T108" s="396"/>
      <c r="U108" s="396"/>
      <c r="V108" s="396"/>
      <c r="W108" s="396"/>
      <c r="X108" s="396"/>
      <c r="Y108" s="397"/>
      <c r="Z108" s="401"/>
      <c r="AA108" s="402"/>
      <c r="AB108" s="402"/>
      <c r="AC108" s="402"/>
      <c r="AD108" s="394"/>
      <c r="AE108" s="331"/>
      <c r="AF108" s="331"/>
      <c r="AG108" s="331"/>
      <c r="AH108" s="332"/>
      <c r="AI108" s="395"/>
      <c r="AJ108" s="396"/>
      <c r="AK108" s="396"/>
      <c r="AL108" s="396"/>
      <c r="AM108" s="396"/>
      <c r="AN108" s="396"/>
      <c r="AO108" s="396"/>
      <c r="AP108" s="396"/>
      <c r="AQ108" s="396"/>
      <c r="AR108" s="396"/>
      <c r="AS108" s="396"/>
      <c r="AT108" s="396"/>
      <c r="AU108" s="397"/>
      <c r="AV108" s="401"/>
      <c r="AW108" s="402"/>
      <c r="AX108" s="402"/>
      <c r="AY108" s="403"/>
    </row>
    <row r="109" spans="2:51" ht="24.75" customHeight="1">
      <c r="B109" s="218"/>
      <c r="C109" s="219"/>
      <c r="D109" s="219"/>
      <c r="E109" s="219"/>
      <c r="F109" s="219"/>
      <c r="G109" s="220"/>
      <c r="H109" s="419"/>
      <c r="I109" s="325"/>
      <c r="J109" s="325"/>
      <c r="K109" s="325"/>
      <c r="L109" s="326"/>
      <c r="M109" s="420"/>
      <c r="N109" s="421"/>
      <c r="O109" s="421"/>
      <c r="P109" s="421"/>
      <c r="Q109" s="421"/>
      <c r="R109" s="421"/>
      <c r="S109" s="421"/>
      <c r="T109" s="421"/>
      <c r="U109" s="421"/>
      <c r="V109" s="421"/>
      <c r="W109" s="421"/>
      <c r="X109" s="421"/>
      <c r="Y109" s="422"/>
      <c r="Z109" s="423"/>
      <c r="AA109" s="424"/>
      <c r="AB109" s="424"/>
      <c r="AC109" s="424"/>
      <c r="AD109" s="419"/>
      <c r="AE109" s="325"/>
      <c r="AF109" s="325"/>
      <c r="AG109" s="325"/>
      <c r="AH109" s="326"/>
      <c r="AI109" s="420"/>
      <c r="AJ109" s="421"/>
      <c r="AK109" s="421"/>
      <c r="AL109" s="421"/>
      <c r="AM109" s="421"/>
      <c r="AN109" s="421"/>
      <c r="AO109" s="421"/>
      <c r="AP109" s="421"/>
      <c r="AQ109" s="421"/>
      <c r="AR109" s="421"/>
      <c r="AS109" s="421"/>
      <c r="AT109" s="421"/>
      <c r="AU109" s="422"/>
      <c r="AV109" s="423"/>
      <c r="AW109" s="424"/>
      <c r="AX109" s="424"/>
      <c r="AY109" s="425"/>
    </row>
    <row r="110" spans="2:51" ht="24.75" customHeight="1">
      <c r="B110" s="218"/>
      <c r="C110" s="219"/>
      <c r="D110" s="219"/>
      <c r="E110" s="219"/>
      <c r="F110" s="219"/>
      <c r="G110" s="220"/>
      <c r="H110" s="430" t="s">
        <v>25</v>
      </c>
      <c r="I110" s="73"/>
      <c r="J110" s="73"/>
      <c r="K110" s="73"/>
      <c r="L110" s="73"/>
      <c r="M110" s="431"/>
      <c r="N110" s="189"/>
      <c r="O110" s="189"/>
      <c r="P110" s="189"/>
      <c r="Q110" s="189"/>
      <c r="R110" s="189"/>
      <c r="S110" s="189"/>
      <c r="T110" s="189"/>
      <c r="U110" s="189"/>
      <c r="V110" s="189"/>
      <c r="W110" s="189"/>
      <c r="X110" s="189"/>
      <c r="Y110" s="190"/>
      <c r="Z110" s="435">
        <f>SUM(Z102:AC109)</f>
        <v>0</v>
      </c>
      <c r="AA110" s="436"/>
      <c r="AB110" s="436"/>
      <c r="AC110" s="439"/>
      <c r="AD110" s="430" t="s">
        <v>25</v>
      </c>
      <c r="AE110" s="73"/>
      <c r="AF110" s="73"/>
      <c r="AG110" s="73"/>
      <c r="AH110" s="73"/>
      <c r="AI110" s="431"/>
      <c r="AJ110" s="189"/>
      <c r="AK110" s="189"/>
      <c r="AL110" s="189"/>
      <c r="AM110" s="189"/>
      <c r="AN110" s="189"/>
      <c r="AO110" s="189"/>
      <c r="AP110" s="189"/>
      <c r="AQ110" s="189"/>
      <c r="AR110" s="189"/>
      <c r="AS110" s="189"/>
      <c r="AT110" s="189"/>
      <c r="AU110" s="190"/>
      <c r="AV110" s="435">
        <f>SUM(AV102:AY109)</f>
        <v>0</v>
      </c>
      <c r="AW110" s="436"/>
      <c r="AX110" s="436"/>
      <c r="AY110" s="437"/>
    </row>
    <row r="111" spans="2:51" ht="24.75" customHeight="1">
      <c r="B111" s="218"/>
      <c r="C111" s="219"/>
      <c r="D111" s="219"/>
      <c r="E111" s="219"/>
      <c r="F111" s="219"/>
      <c r="G111" s="220"/>
      <c r="H111" s="426" t="s">
        <v>229</v>
      </c>
      <c r="I111" s="427"/>
      <c r="J111" s="427"/>
      <c r="K111" s="427"/>
      <c r="L111" s="427"/>
      <c r="M111" s="427"/>
      <c r="N111" s="427"/>
      <c r="O111" s="427"/>
      <c r="P111" s="427"/>
      <c r="Q111" s="427"/>
      <c r="R111" s="427"/>
      <c r="S111" s="427"/>
      <c r="T111" s="427"/>
      <c r="U111" s="427"/>
      <c r="V111" s="427"/>
      <c r="W111" s="427"/>
      <c r="X111" s="427"/>
      <c r="Y111" s="427"/>
      <c r="Z111" s="427"/>
      <c r="AA111" s="427"/>
      <c r="AB111" s="427"/>
      <c r="AC111" s="428"/>
      <c r="AD111" s="426" t="s">
        <v>147</v>
      </c>
      <c r="AE111" s="427"/>
      <c r="AF111" s="427"/>
      <c r="AG111" s="427"/>
      <c r="AH111" s="427"/>
      <c r="AI111" s="427"/>
      <c r="AJ111" s="427"/>
      <c r="AK111" s="427"/>
      <c r="AL111" s="427"/>
      <c r="AM111" s="427"/>
      <c r="AN111" s="427"/>
      <c r="AO111" s="427"/>
      <c r="AP111" s="427"/>
      <c r="AQ111" s="427"/>
      <c r="AR111" s="427"/>
      <c r="AS111" s="427"/>
      <c r="AT111" s="427"/>
      <c r="AU111" s="427"/>
      <c r="AV111" s="427"/>
      <c r="AW111" s="427"/>
      <c r="AX111" s="427"/>
      <c r="AY111" s="429"/>
    </row>
    <row r="112" spans="2:51" ht="24.75" customHeight="1">
      <c r="B112" s="218"/>
      <c r="C112" s="219"/>
      <c r="D112" s="219"/>
      <c r="E112" s="219"/>
      <c r="F112" s="219"/>
      <c r="G112" s="220"/>
      <c r="H112" s="392" t="s">
        <v>22</v>
      </c>
      <c r="I112" s="169"/>
      <c r="J112" s="169"/>
      <c r="K112" s="169"/>
      <c r="L112" s="169"/>
      <c r="M112" s="393" t="s">
        <v>23</v>
      </c>
      <c r="N112" s="73"/>
      <c r="O112" s="73"/>
      <c r="P112" s="73"/>
      <c r="Q112" s="73"/>
      <c r="R112" s="73"/>
      <c r="S112" s="73"/>
      <c r="T112" s="73"/>
      <c r="U112" s="73"/>
      <c r="V112" s="73"/>
      <c r="W112" s="73"/>
      <c r="X112" s="73"/>
      <c r="Y112" s="74"/>
      <c r="Z112" s="404" t="s">
        <v>24</v>
      </c>
      <c r="AA112" s="405"/>
      <c r="AB112" s="405"/>
      <c r="AC112" s="406"/>
      <c r="AD112" s="392" t="s">
        <v>22</v>
      </c>
      <c r="AE112" s="169"/>
      <c r="AF112" s="169"/>
      <c r="AG112" s="169"/>
      <c r="AH112" s="169"/>
      <c r="AI112" s="393" t="s">
        <v>23</v>
      </c>
      <c r="AJ112" s="73"/>
      <c r="AK112" s="73"/>
      <c r="AL112" s="73"/>
      <c r="AM112" s="73"/>
      <c r="AN112" s="73"/>
      <c r="AO112" s="73"/>
      <c r="AP112" s="73"/>
      <c r="AQ112" s="73"/>
      <c r="AR112" s="73"/>
      <c r="AS112" s="73"/>
      <c r="AT112" s="73"/>
      <c r="AU112" s="74"/>
      <c r="AV112" s="404" t="s">
        <v>24</v>
      </c>
      <c r="AW112" s="405"/>
      <c r="AX112" s="405"/>
      <c r="AY112" s="407"/>
    </row>
    <row r="113" spans="2:51" ht="24.75" customHeight="1">
      <c r="B113" s="218"/>
      <c r="C113" s="219"/>
      <c r="D113" s="219"/>
      <c r="E113" s="219"/>
      <c r="F113" s="219"/>
      <c r="G113" s="220"/>
      <c r="H113" s="408"/>
      <c r="I113" s="307"/>
      <c r="J113" s="307"/>
      <c r="K113" s="307"/>
      <c r="L113" s="308"/>
      <c r="M113" s="409"/>
      <c r="N113" s="410"/>
      <c r="O113" s="410"/>
      <c r="P113" s="410"/>
      <c r="Q113" s="410"/>
      <c r="R113" s="410"/>
      <c r="S113" s="410"/>
      <c r="T113" s="410"/>
      <c r="U113" s="410"/>
      <c r="V113" s="410"/>
      <c r="W113" s="410"/>
      <c r="X113" s="410"/>
      <c r="Y113" s="411"/>
      <c r="Z113" s="415"/>
      <c r="AA113" s="416"/>
      <c r="AB113" s="416"/>
      <c r="AC113" s="438"/>
      <c r="AD113" s="408"/>
      <c r="AE113" s="307"/>
      <c r="AF113" s="307"/>
      <c r="AG113" s="307"/>
      <c r="AH113" s="308"/>
      <c r="AI113" s="409"/>
      <c r="AJ113" s="410"/>
      <c r="AK113" s="410"/>
      <c r="AL113" s="410"/>
      <c r="AM113" s="410"/>
      <c r="AN113" s="410"/>
      <c r="AO113" s="410"/>
      <c r="AP113" s="410"/>
      <c r="AQ113" s="410"/>
      <c r="AR113" s="410"/>
      <c r="AS113" s="410"/>
      <c r="AT113" s="410"/>
      <c r="AU113" s="411"/>
      <c r="AV113" s="415"/>
      <c r="AW113" s="416"/>
      <c r="AX113" s="416"/>
      <c r="AY113" s="417"/>
    </row>
    <row r="114" spans="2:51" ht="24.75" customHeight="1">
      <c r="B114" s="218"/>
      <c r="C114" s="219"/>
      <c r="D114" s="219"/>
      <c r="E114" s="219"/>
      <c r="F114" s="219"/>
      <c r="G114" s="220"/>
      <c r="H114" s="394"/>
      <c r="I114" s="331"/>
      <c r="J114" s="331"/>
      <c r="K114" s="331"/>
      <c r="L114" s="332"/>
      <c r="M114" s="395"/>
      <c r="N114" s="396"/>
      <c r="O114" s="396"/>
      <c r="P114" s="396"/>
      <c r="Q114" s="396"/>
      <c r="R114" s="396"/>
      <c r="S114" s="396"/>
      <c r="T114" s="396"/>
      <c r="U114" s="396"/>
      <c r="V114" s="396"/>
      <c r="W114" s="396"/>
      <c r="X114" s="396"/>
      <c r="Y114" s="397"/>
      <c r="Z114" s="401"/>
      <c r="AA114" s="402"/>
      <c r="AB114" s="402"/>
      <c r="AC114" s="418"/>
      <c r="AD114" s="394"/>
      <c r="AE114" s="331"/>
      <c r="AF114" s="331"/>
      <c r="AG114" s="331"/>
      <c r="AH114" s="332"/>
      <c r="AI114" s="395"/>
      <c r="AJ114" s="396"/>
      <c r="AK114" s="396"/>
      <c r="AL114" s="396"/>
      <c r="AM114" s="396"/>
      <c r="AN114" s="396"/>
      <c r="AO114" s="396"/>
      <c r="AP114" s="396"/>
      <c r="AQ114" s="396"/>
      <c r="AR114" s="396"/>
      <c r="AS114" s="396"/>
      <c r="AT114" s="396"/>
      <c r="AU114" s="397"/>
      <c r="AV114" s="401"/>
      <c r="AW114" s="402"/>
      <c r="AX114" s="402"/>
      <c r="AY114" s="403"/>
    </row>
    <row r="115" spans="2:51" ht="24.75" customHeight="1">
      <c r="B115" s="218"/>
      <c r="C115" s="219"/>
      <c r="D115" s="219"/>
      <c r="E115" s="219"/>
      <c r="F115" s="219"/>
      <c r="G115" s="220"/>
      <c r="H115" s="394"/>
      <c r="I115" s="331"/>
      <c r="J115" s="331"/>
      <c r="K115" s="331"/>
      <c r="L115" s="332"/>
      <c r="M115" s="395"/>
      <c r="N115" s="396"/>
      <c r="O115" s="396"/>
      <c r="P115" s="396"/>
      <c r="Q115" s="396"/>
      <c r="R115" s="396"/>
      <c r="S115" s="396"/>
      <c r="T115" s="396"/>
      <c r="U115" s="396"/>
      <c r="V115" s="396"/>
      <c r="W115" s="396"/>
      <c r="X115" s="396"/>
      <c r="Y115" s="397"/>
      <c r="Z115" s="401"/>
      <c r="AA115" s="402"/>
      <c r="AB115" s="402"/>
      <c r="AC115" s="418"/>
      <c r="AD115" s="394"/>
      <c r="AE115" s="331"/>
      <c r="AF115" s="331"/>
      <c r="AG115" s="331"/>
      <c r="AH115" s="332"/>
      <c r="AI115" s="395"/>
      <c r="AJ115" s="396"/>
      <c r="AK115" s="396"/>
      <c r="AL115" s="396"/>
      <c r="AM115" s="396"/>
      <c r="AN115" s="396"/>
      <c r="AO115" s="396"/>
      <c r="AP115" s="396"/>
      <c r="AQ115" s="396"/>
      <c r="AR115" s="396"/>
      <c r="AS115" s="396"/>
      <c r="AT115" s="396"/>
      <c r="AU115" s="397"/>
      <c r="AV115" s="401"/>
      <c r="AW115" s="402"/>
      <c r="AX115" s="402"/>
      <c r="AY115" s="403"/>
    </row>
    <row r="116" spans="2:51" ht="24.75" customHeight="1">
      <c r="B116" s="218"/>
      <c r="C116" s="219"/>
      <c r="D116" s="219"/>
      <c r="E116" s="219"/>
      <c r="F116" s="219"/>
      <c r="G116" s="220"/>
      <c r="H116" s="394"/>
      <c r="I116" s="331"/>
      <c r="J116" s="331"/>
      <c r="K116" s="331"/>
      <c r="L116" s="332"/>
      <c r="M116" s="395"/>
      <c r="N116" s="396"/>
      <c r="O116" s="396"/>
      <c r="P116" s="396"/>
      <c r="Q116" s="396"/>
      <c r="R116" s="396"/>
      <c r="S116" s="396"/>
      <c r="T116" s="396"/>
      <c r="U116" s="396"/>
      <c r="V116" s="396"/>
      <c r="W116" s="396"/>
      <c r="X116" s="396"/>
      <c r="Y116" s="397"/>
      <c r="Z116" s="401"/>
      <c r="AA116" s="402"/>
      <c r="AB116" s="402"/>
      <c r="AC116" s="418"/>
      <c r="AD116" s="394"/>
      <c r="AE116" s="331"/>
      <c r="AF116" s="331"/>
      <c r="AG116" s="331"/>
      <c r="AH116" s="332"/>
      <c r="AI116" s="395"/>
      <c r="AJ116" s="396"/>
      <c r="AK116" s="396"/>
      <c r="AL116" s="396"/>
      <c r="AM116" s="396"/>
      <c r="AN116" s="396"/>
      <c r="AO116" s="396"/>
      <c r="AP116" s="396"/>
      <c r="AQ116" s="396"/>
      <c r="AR116" s="396"/>
      <c r="AS116" s="396"/>
      <c r="AT116" s="396"/>
      <c r="AU116" s="397"/>
      <c r="AV116" s="401"/>
      <c r="AW116" s="402"/>
      <c r="AX116" s="402"/>
      <c r="AY116" s="403"/>
    </row>
    <row r="117" spans="2:51" ht="24.75" customHeight="1">
      <c r="B117" s="218"/>
      <c r="C117" s="219"/>
      <c r="D117" s="219"/>
      <c r="E117" s="219"/>
      <c r="F117" s="219"/>
      <c r="G117" s="220"/>
      <c r="H117" s="394"/>
      <c r="I117" s="331"/>
      <c r="J117" s="331"/>
      <c r="K117" s="331"/>
      <c r="L117" s="332"/>
      <c r="M117" s="395"/>
      <c r="N117" s="396"/>
      <c r="O117" s="396"/>
      <c r="P117" s="396"/>
      <c r="Q117" s="396"/>
      <c r="R117" s="396"/>
      <c r="S117" s="396"/>
      <c r="T117" s="396"/>
      <c r="U117" s="396"/>
      <c r="V117" s="396"/>
      <c r="W117" s="396"/>
      <c r="X117" s="396"/>
      <c r="Y117" s="397"/>
      <c r="Z117" s="401"/>
      <c r="AA117" s="402"/>
      <c r="AB117" s="402"/>
      <c r="AC117" s="402"/>
      <c r="AD117" s="394"/>
      <c r="AE117" s="331"/>
      <c r="AF117" s="331"/>
      <c r="AG117" s="331"/>
      <c r="AH117" s="332"/>
      <c r="AI117" s="395"/>
      <c r="AJ117" s="396"/>
      <c r="AK117" s="396"/>
      <c r="AL117" s="396"/>
      <c r="AM117" s="396"/>
      <c r="AN117" s="396"/>
      <c r="AO117" s="396"/>
      <c r="AP117" s="396"/>
      <c r="AQ117" s="396"/>
      <c r="AR117" s="396"/>
      <c r="AS117" s="396"/>
      <c r="AT117" s="396"/>
      <c r="AU117" s="397"/>
      <c r="AV117" s="401"/>
      <c r="AW117" s="402"/>
      <c r="AX117" s="402"/>
      <c r="AY117" s="403"/>
    </row>
    <row r="118" spans="2:51" ht="24.75" customHeight="1">
      <c r="B118" s="218"/>
      <c r="C118" s="219"/>
      <c r="D118" s="219"/>
      <c r="E118" s="219"/>
      <c r="F118" s="219"/>
      <c r="G118" s="220"/>
      <c r="H118" s="394"/>
      <c r="I118" s="331"/>
      <c r="J118" s="331"/>
      <c r="K118" s="331"/>
      <c r="L118" s="332"/>
      <c r="M118" s="395"/>
      <c r="N118" s="396"/>
      <c r="O118" s="396"/>
      <c r="P118" s="396"/>
      <c r="Q118" s="396"/>
      <c r="R118" s="396"/>
      <c r="S118" s="396"/>
      <c r="T118" s="396"/>
      <c r="U118" s="396"/>
      <c r="V118" s="396"/>
      <c r="W118" s="396"/>
      <c r="X118" s="396"/>
      <c r="Y118" s="397"/>
      <c r="Z118" s="401"/>
      <c r="AA118" s="402"/>
      <c r="AB118" s="402"/>
      <c r="AC118" s="402"/>
      <c r="AD118" s="394"/>
      <c r="AE118" s="331"/>
      <c r="AF118" s="331"/>
      <c r="AG118" s="331"/>
      <c r="AH118" s="332"/>
      <c r="AI118" s="395"/>
      <c r="AJ118" s="396"/>
      <c r="AK118" s="396"/>
      <c r="AL118" s="396"/>
      <c r="AM118" s="396"/>
      <c r="AN118" s="396"/>
      <c r="AO118" s="396"/>
      <c r="AP118" s="396"/>
      <c r="AQ118" s="396"/>
      <c r="AR118" s="396"/>
      <c r="AS118" s="396"/>
      <c r="AT118" s="396"/>
      <c r="AU118" s="397"/>
      <c r="AV118" s="401"/>
      <c r="AW118" s="402"/>
      <c r="AX118" s="402"/>
      <c r="AY118" s="403"/>
    </row>
    <row r="119" spans="2:51" ht="24.75" customHeight="1">
      <c r="B119" s="218"/>
      <c r="C119" s="219"/>
      <c r="D119" s="219"/>
      <c r="E119" s="219"/>
      <c r="F119" s="219"/>
      <c r="G119" s="220"/>
      <c r="H119" s="394"/>
      <c r="I119" s="331"/>
      <c r="J119" s="331"/>
      <c r="K119" s="331"/>
      <c r="L119" s="332"/>
      <c r="M119" s="395"/>
      <c r="N119" s="396"/>
      <c r="O119" s="396"/>
      <c r="P119" s="396"/>
      <c r="Q119" s="396"/>
      <c r="R119" s="396"/>
      <c r="S119" s="396"/>
      <c r="T119" s="396"/>
      <c r="U119" s="396"/>
      <c r="V119" s="396"/>
      <c r="W119" s="396"/>
      <c r="X119" s="396"/>
      <c r="Y119" s="397"/>
      <c r="Z119" s="401"/>
      <c r="AA119" s="402"/>
      <c r="AB119" s="402"/>
      <c r="AC119" s="402"/>
      <c r="AD119" s="394"/>
      <c r="AE119" s="331"/>
      <c r="AF119" s="331"/>
      <c r="AG119" s="331"/>
      <c r="AH119" s="332"/>
      <c r="AI119" s="395"/>
      <c r="AJ119" s="396"/>
      <c r="AK119" s="396"/>
      <c r="AL119" s="396"/>
      <c r="AM119" s="396"/>
      <c r="AN119" s="396"/>
      <c r="AO119" s="396"/>
      <c r="AP119" s="396"/>
      <c r="AQ119" s="396"/>
      <c r="AR119" s="396"/>
      <c r="AS119" s="396"/>
      <c r="AT119" s="396"/>
      <c r="AU119" s="397"/>
      <c r="AV119" s="401"/>
      <c r="AW119" s="402"/>
      <c r="AX119" s="402"/>
      <c r="AY119" s="403"/>
    </row>
    <row r="120" spans="2:51" ht="24.75" customHeight="1">
      <c r="B120" s="218"/>
      <c r="C120" s="219"/>
      <c r="D120" s="219"/>
      <c r="E120" s="219"/>
      <c r="F120" s="219"/>
      <c r="G120" s="220"/>
      <c r="H120" s="419"/>
      <c r="I120" s="325"/>
      <c r="J120" s="325"/>
      <c r="K120" s="325"/>
      <c r="L120" s="326"/>
      <c r="M120" s="420"/>
      <c r="N120" s="421"/>
      <c r="O120" s="421"/>
      <c r="P120" s="421"/>
      <c r="Q120" s="421"/>
      <c r="R120" s="421"/>
      <c r="S120" s="421"/>
      <c r="T120" s="421"/>
      <c r="U120" s="421"/>
      <c r="V120" s="421"/>
      <c r="W120" s="421"/>
      <c r="X120" s="421"/>
      <c r="Y120" s="422"/>
      <c r="Z120" s="423"/>
      <c r="AA120" s="424"/>
      <c r="AB120" s="424"/>
      <c r="AC120" s="424"/>
      <c r="AD120" s="419"/>
      <c r="AE120" s="325"/>
      <c r="AF120" s="325"/>
      <c r="AG120" s="325"/>
      <c r="AH120" s="326"/>
      <c r="AI120" s="420"/>
      <c r="AJ120" s="421"/>
      <c r="AK120" s="421"/>
      <c r="AL120" s="421"/>
      <c r="AM120" s="421"/>
      <c r="AN120" s="421"/>
      <c r="AO120" s="421"/>
      <c r="AP120" s="421"/>
      <c r="AQ120" s="421"/>
      <c r="AR120" s="421"/>
      <c r="AS120" s="421"/>
      <c r="AT120" s="421"/>
      <c r="AU120" s="422"/>
      <c r="AV120" s="423"/>
      <c r="AW120" s="424"/>
      <c r="AX120" s="424"/>
      <c r="AY120" s="425"/>
    </row>
    <row r="121" spans="2:51" ht="24.75" customHeight="1" thickBot="1">
      <c r="B121" s="385"/>
      <c r="C121" s="386"/>
      <c r="D121" s="386"/>
      <c r="E121" s="386"/>
      <c r="F121" s="386"/>
      <c r="G121" s="387"/>
      <c r="H121" s="441" t="s">
        <v>25</v>
      </c>
      <c r="I121" s="442"/>
      <c r="J121" s="442"/>
      <c r="K121" s="442"/>
      <c r="L121" s="442"/>
      <c r="M121" s="443"/>
      <c r="N121" s="444"/>
      <c r="O121" s="444"/>
      <c r="P121" s="444"/>
      <c r="Q121" s="444"/>
      <c r="R121" s="444"/>
      <c r="S121" s="444"/>
      <c r="T121" s="444"/>
      <c r="U121" s="444"/>
      <c r="V121" s="444"/>
      <c r="W121" s="444"/>
      <c r="X121" s="444"/>
      <c r="Y121" s="445"/>
      <c r="Z121" s="446">
        <f>SUM(Z113:AC120)</f>
        <v>0</v>
      </c>
      <c r="AA121" s="447"/>
      <c r="AB121" s="447"/>
      <c r="AC121" s="448"/>
      <c r="AD121" s="441" t="s">
        <v>25</v>
      </c>
      <c r="AE121" s="442"/>
      <c r="AF121" s="442"/>
      <c r="AG121" s="442"/>
      <c r="AH121" s="442"/>
      <c r="AI121" s="443"/>
      <c r="AJ121" s="444"/>
      <c r="AK121" s="444"/>
      <c r="AL121" s="444"/>
      <c r="AM121" s="444"/>
      <c r="AN121" s="444"/>
      <c r="AO121" s="444"/>
      <c r="AP121" s="444"/>
      <c r="AQ121" s="444"/>
      <c r="AR121" s="444"/>
      <c r="AS121" s="444"/>
      <c r="AT121" s="444"/>
      <c r="AU121" s="445"/>
      <c r="AV121" s="446">
        <f>SUM(AV113:AY120)</f>
        <v>0</v>
      </c>
      <c r="AW121" s="447"/>
      <c r="AX121" s="447"/>
      <c r="AY121" s="449"/>
    </row>
    <row r="124" spans="2:51" ht="14.25">
      <c r="C124" s="16" t="s">
        <v>190</v>
      </c>
    </row>
    <row r="125" spans="2:51">
      <c r="C125" s="21" t="s">
        <v>149</v>
      </c>
    </row>
    <row r="126" spans="2:51" ht="34.5" customHeight="1">
      <c r="B126" s="440"/>
      <c r="C126" s="440"/>
      <c r="D126" s="175" t="s">
        <v>191</v>
      </c>
      <c r="E126" s="175"/>
      <c r="F126" s="175"/>
      <c r="G126" s="175"/>
      <c r="H126" s="175"/>
      <c r="I126" s="175"/>
      <c r="J126" s="175"/>
      <c r="K126" s="175"/>
      <c r="L126" s="175"/>
      <c r="M126" s="175"/>
      <c r="N126" s="175" t="s">
        <v>151</v>
      </c>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6" t="s">
        <v>152</v>
      </c>
      <c r="AM126" s="175"/>
      <c r="AN126" s="175"/>
      <c r="AO126" s="175"/>
      <c r="AP126" s="175"/>
      <c r="AQ126" s="175"/>
      <c r="AR126" s="175" t="s">
        <v>26</v>
      </c>
      <c r="AS126" s="175"/>
      <c r="AT126" s="175"/>
      <c r="AU126" s="175"/>
      <c r="AV126" s="175" t="s">
        <v>27</v>
      </c>
      <c r="AW126" s="175"/>
      <c r="AX126" s="175"/>
    </row>
    <row r="127" spans="2:51" ht="62.25" customHeight="1">
      <c r="B127" s="440">
        <v>1</v>
      </c>
      <c r="C127" s="440">
        <v>1</v>
      </c>
      <c r="D127" s="457" t="s">
        <v>192</v>
      </c>
      <c r="E127" s="457"/>
      <c r="F127" s="457"/>
      <c r="G127" s="457"/>
      <c r="H127" s="457"/>
      <c r="I127" s="457"/>
      <c r="J127" s="457"/>
      <c r="K127" s="457"/>
      <c r="L127" s="457"/>
      <c r="M127" s="457"/>
      <c r="N127" s="458" t="s">
        <v>238</v>
      </c>
      <c r="O127" s="348"/>
      <c r="P127" s="348"/>
      <c r="Q127" s="348"/>
      <c r="R127" s="348"/>
      <c r="S127" s="348"/>
      <c r="T127" s="348"/>
      <c r="U127" s="348"/>
      <c r="V127" s="348"/>
      <c r="W127" s="348"/>
      <c r="X127" s="348"/>
      <c r="Y127" s="348"/>
      <c r="Z127" s="348"/>
      <c r="AA127" s="348"/>
      <c r="AB127" s="348"/>
      <c r="AC127" s="348"/>
      <c r="AD127" s="348"/>
      <c r="AE127" s="348"/>
      <c r="AF127" s="348"/>
      <c r="AG127" s="348"/>
      <c r="AH127" s="348"/>
      <c r="AI127" s="348"/>
      <c r="AJ127" s="348"/>
      <c r="AK127" s="459"/>
      <c r="AL127" s="460">
        <v>13.965</v>
      </c>
      <c r="AM127" s="461"/>
      <c r="AN127" s="461"/>
      <c r="AO127" s="461"/>
      <c r="AP127" s="461"/>
      <c r="AQ127" s="461"/>
      <c r="AR127" s="458">
        <v>1</v>
      </c>
      <c r="AS127" s="345"/>
      <c r="AT127" s="345"/>
      <c r="AU127" s="462"/>
      <c r="AV127" s="463">
        <f>13965/14007</f>
        <v>0.99700149925037485</v>
      </c>
      <c r="AW127" s="463"/>
      <c r="AX127" s="463"/>
    </row>
    <row r="128" spans="2:51" ht="28.5" customHeight="1">
      <c r="B128" s="440">
        <v>2</v>
      </c>
      <c r="C128" s="440">
        <v>1</v>
      </c>
      <c r="D128" s="450"/>
      <c r="E128" s="450"/>
      <c r="F128" s="450"/>
      <c r="G128" s="450"/>
      <c r="H128" s="450"/>
      <c r="I128" s="450"/>
      <c r="J128" s="450"/>
      <c r="K128" s="450"/>
      <c r="L128" s="450"/>
      <c r="M128" s="450"/>
      <c r="N128" s="451"/>
      <c r="O128" s="452"/>
      <c r="P128" s="452"/>
      <c r="Q128" s="452"/>
      <c r="R128" s="452"/>
      <c r="S128" s="452"/>
      <c r="T128" s="452"/>
      <c r="U128" s="452"/>
      <c r="V128" s="452"/>
      <c r="W128" s="452"/>
      <c r="X128" s="452"/>
      <c r="Y128" s="452"/>
      <c r="Z128" s="452"/>
      <c r="AA128" s="452"/>
      <c r="AB128" s="452"/>
      <c r="AC128" s="452"/>
      <c r="AD128" s="452"/>
      <c r="AE128" s="452"/>
      <c r="AF128" s="452"/>
      <c r="AG128" s="452"/>
      <c r="AH128" s="452"/>
      <c r="AI128" s="452"/>
      <c r="AJ128" s="452"/>
      <c r="AK128" s="453"/>
      <c r="AL128" s="454"/>
      <c r="AM128" s="455"/>
      <c r="AN128" s="455"/>
      <c r="AO128" s="455"/>
      <c r="AP128" s="455"/>
      <c r="AQ128" s="455"/>
      <c r="AR128" s="450"/>
      <c r="AS128" s="450"/>
      <c r="AT128" s="450"/>
      <c r="AU128" s="450"/>
      <c r="AV128" s="456"/>
      <c r="AW128" s="456"/>
      <c r="AX128" s="456"/>
    </row>
    <row r="129" spans="2:50" ht="24" customHeight="1">
      <c r="B129" s="440">
        <v>3</v>
      </c>
      <c r="C129" s="440">
        <v>1</v>
      </c>
      <c r="D129" s="450"/>
      <c r="E129" s="450"/>
      <c r="F129" s="450"/>
      <c r="G129" s="450"/>
      <c r="H129" s="450"/>
      <c r="I129" s="450"/>
      <c r="J129" s="450"/>
      <c r="K129" s="450"/>
      <c r="L129" s="450"/>
      <c r="M129" s="450"/>
      <c r="N129" s="450"/>
      <c r="O129" s="450"/>
      <c r="P129" s="450"/>
      <c r="Q129" s="450"/>
      <c r="R129" s="450"/>
      <c r="S129" s="450"/>
      <c r="T129" s="450"/>
      <c r="U129" s="450"/>
      <c r="V129" s="450"/>
      <c r="W129" s="450"/>
      <c r="X129" s="450"/>
      <c r="Y129" s="450"/>
      <c r="Z129" s="450"/>
      <c r="AA129" s="450"/>
      <c r="AB129" s="450"/>
      <c r="AC129" s="450"/>
      <c r="AD129" s="450"/>
      <c r="AE129" s="450"/>
      <c r="AF129" s="450"/>
      <c r="AG129" s="450"/>
      <c r="AH129" s="450"/>
      <c r="AI129" s="450"/>
      <c r="AJ129" s="450"/>
      <c r="AK129" s="450"/>
      <c r="AL129" s="457"/>
      <c r="AM129" s="450"/>
      <c r="AN129" s="450"/>
      <c r="AO129" s="450"/>
      <c r="AP129" s="450"/>
      <c r="AQ129" s="450"/>
      <c r="AR129" s="450"/>
      <c r="AS129" s="450"/>
      <c r="AT129" s="450"/>
      <c r="AU129" s="450"/>
      <c r="AV129" s="450"/>
      <c r="AW129" s="450"/>
      <c r="AX129" s="450"/>
    </row>
    <row r="130" spans="2:50" ht="24" customHeight="1">
      <c r="B130" s="440">
        <v>4</v>
      </c>
      <c r="C130" s="440">
        <v>1</v>
      </c>
      <c r="D130" s="450"/>
      <c r="E130" s="450"/>
      <c r="F130" s="450"/>
      <c r="G130" s="450"/>
      <c r="H130" s="450"/>
      <c r="I130" s="450"/>
      <c r="J130" s="450"/>
      <c r="K130" s="450"/>
      <c r="L130" s="450"/>
      <c r="M130" s="450"/>
      <c r="N130" s="450"/>
      <c r="O130" s="450"/>
      <c r="P130" s="450"/>
      <c r="Q130" s="450"/>
      <c r="R130" s="450"/>
      <c r="S130" s="450"/>
      <c r="T130" s="450"/>
      <c r="U130" s="450"/>
      <c r="V130" s="450"/>
      <c r="W130" s="450"/>
      <c r="X130" s="450"/>
      <c r="Y130" s="450"/>
      <c r="Z130" s="450"/>
      <c r="AA130" s="450"/>
      <c r="AB130" s="450"/>
      <c r="AC130" s="450"/>
      <c r="AD130" s="450"/>
      <c r="AE130" s="450"/>
      <c r="AF130" s="450"/>
      <c r="AG130" s="450"/>
      <c r="AH130" s="450"/>
      <c r="AI130" s="450"/>
      <c r="AJ130" s="450"/>
      <c r="AK130" s="450"/>
      <c r="AL130" s="457"/>
      <c r="AM130" s="450"/>
      <c r="AN130" s="450"/>
      <c r="AO130" s="450"/>
      <c r="AP130" s="450"/>
      <c r="AQ130" s="450"/>
      <c r="AR130" s="450"/>
      <c r="AS130" s="450"/>
      <c r="AT130" s="450"/>
      <c r="AU130" s="450"/>
      <c r="AV130" s="450"/>
      <c r="AW130" s="450"/>
      <c r="AX130" s="450"/>
    </row>
    <row r="131" spans="2:50" ht="24" customHeight="1">
      <c r="B131" s="440">
        <v>5</v>
      </c>
      <c r="C131" s="440">
        <v>1</v>
      </c>
      <c r="D131" s="450"/>
      <c r="E131" s="450"/>
      <c r="F131" s="450"/>
      <c r="G131" s="450"/>
      <c r="H131" s="450"/>
      <c r="I131" s="450"/>
      <c r="J131" s="450"/>
      <c r="K131" s="450"/>
      <c r="L131" s="450"/>
      <c r="M131" s="450"/>
      <c r="N131" s="450"/>
      <c r="O131" s="450"/>
      <c r="P131" s="450"/>
      <c r="Q131" s="450"/>
      <c r="R131" s="450"/>
      <c r="S131" s="450"/>
      <c r="T131" s="450"/>
      <c r="U131" s="450"/>
      <c r="V131" s="450"/>
      <c r="W131" s="450"/>
      <c r="X131" s="450"/>
      <c r="Y131" s="450"/>
      <c r="Z131" s="450"/>
      <c r="AA131" s="450"/>
      <c r="AB131" s="450"/>
      <c r="AC131" s="450"/>
      <c r="AD131" s="450"/>
      <c r="AE131" s="450"/>
      <c r="AF131" s="450"/>
      <c r="AG131" s="450"/>
      <c r="AH131" s="450"/>
      <c r="AI131" s="450"/>
      <c r="AJ131" s="450"/>
      <c r="AK131" s="450"/>
      <c r="AL131" s="457"/>
      <c r="AM131" s="450"/>
      <c r="AN131" s="450"/>
      <c r="AO131" s="450"/>
      <c r="AP131" s="450"/>
      <c r="AQ131" s="450"/>
      <c r="AR131" s="450"/>
      <c r="AS131" s="450"/>
      <c r="AT131" s="450"/>
      <c r="AU131" s="450"/>
      <c r="AV131" s="450"/>
      <c r="AW131" s="450"/>
      <c r="AX131" s="450"/>
    </row>
    <row r="132" spans="2:50" ht="24" customHeight="1">
      <c r="B132" s="440">
        <v>6</v>
      </c>
      <c r="C132" s="440">
        <v>1</v>
      </c>
      <c r="D132" s="450"/>
      <c r="E132" s="450"/>
      <c r="F132" s="450"/>
      <c r="G132" s="450"/>
      <c r="H132" s="450"/>
      <c r="I132" s="450"/>
      <c r="J132" s="450"/>
      <c r="K132" s="450"/>
      <c r="L132" s="450"/>
      <c r="M132" s="450"/>
      <c r="N132" s="450"/>
      <c r="O132" s="450"/>
      <c r="P132" s="450"/>
      <c r="Q132" s="450"/>
      <c r="R132" s="450"/>
      <c r="S132" s="450"/>
      <c r="T132" s="450"/>
      <c r="U132" s="450"/>
      <c r="V132" s="450"/>
      <c r="W132" s="450"/>
      <c r="X132" s="450"/>
      <c r="Y132" s="450"/>
      <c r="Z132" s="450"/>
      <c r="AA132" s="450"/>
      <c r="AB132" s="450"/>
      <c r="AC132" s="450"/>
      <c r="AD132" s="450"/>
      <c r="AE132" s="450"/>
      <c r="AF132" s="450"/>
      <c r="AG132" s="450"/>
      <c r="AH132" s="450"/>
      <c r="AI132" s="450"/>
      <c r="AJ132" s="450"/>
      <c r="AK132" s="450"/>
      <c r="AL132" s="457"/>
      <c r="AM132" s="450"/>
      <c r="AN132" s="450"/>
      <c r="AO132" s="450"/>
      <c r="AP132" s="450"/>
      <c r="AQ132" s="450"/>
      <c r="AR132" s="450"/>
      <c r="AS132" s="450"/>
      <c r="AT132" s="450"/>
      <c r="AU132" s="450"/>
      <c r="AV132" s="450"/>
      <c r="AW132" s="450"/>
      <c r="AX132" s="450"/>
    </row>
    <row r="133" spans="2:50" ht="24" customHeight="1">
      <c r="B133" s="440">
        <v>7</v>
      </c>
      <c r="C133" s="440">
        <v>1</v>
      </c>
      <c r="D133" s="450"/>
      <c r="E133" s="450"/>
      <c r="F133" s="450"/>
      <c r="G133" s="450"/>
      <c r="H133" s="450"/>
      <c r="I133" s="450"/>
      <c r="J133" s="450"/>
      <c r="K133" s="450"/>
      <c r="L133" s="450"/>
      <c r="M133" s="450"/>
      <c r="N133" s="450"/>
      <c r="O133" s="450"/>
      <c r="P133" s="450"/>
      <c r="Q133" s="450"/>
      <c r="R133" s="450"/>
      <c r="S133" s="450"/>
      <c r="T133" s="450"/>
      <c r="U133" s="450"/>
      <c r="V133" s="450"/>
      <c r="W133" s="450"/>
      <c r="X133" s="450"/>
      <c r="Y133" s="450"/>
      <c r="Z133" s="450"/>
      <c r="AA133" s="450"/>
      <c r="AB133" s="450"/>
      <c r="AC133" s="450"/>
      <c r="AD133" s="450"/>
      <c r="AE133" s="450"/>
      <c r="AF133" s="450"/>
      <c r="AG133" s="450"/>
      <c r="AH133" s="450"/>
      <c r="AI133" s="450"/>
      <c r="AJ133" s="450"/>
      <c r="AK133" s="450"/>
      <c r="AL133" s="457"/>
      <c r="AM133" s="450"/>
      <c r="AN133" s="450"/>
      <c r="AO133" s="450"/>
      <c r="AP133" s="450"/>
      <c r="AQ133" s="450"/>
      <c r="AR133" s="450"/>
      <c r="AS133" s="450"/>
      <c r="AT133" s="450"/>
      <c r="AU133" s="450"/>
      <c r="AV133" s="450"/>
      <c r="AW133" s="450"/>
      <c r="AX133" s="450"/>
    </row>
    <row r="134" spans="2:50" ht="24" customHeight="1">
      <c r="B134" s="440">
        <v>8</v>
      </c>
      <c r="C134" s="440">
        <v>1</v>
      </c>
      <c r="D134" s="450"/>
      <c r="E134" s="450"/>
      <c r="F134" s="450"/>
      <c r="G134" s="450"/>
      <c r="H134" s="450"/>
      <c r="I134" s="450"/>
      <c r="J134" s="450"/>
      <c r="K134" s="450"/>
      <c r="L134" s="450"/>
      <c r="M134" s="450"/>
      <c r="N134" s="450"/>
      <c r="O134" s="450"/>
      <c r="P134" s="450"/>
      <c r="Q134" s="450"/>
      <c r="R134" s="450"/>
      <c r="S134" s="450"/>
      <c r="T134" s="450"/>
      <c r="U134" s="450"/>
      <c r="V134" s="450"/>
      <c r="W134" s="450"/>
      <c r="X134" s="450"/>
      <c r="Y134" s="450"/>
      <c r="Z134" s="450"/>
      <c r="AA134" s="450"/>
      <c r="AB134" s="450"/>
      <c r="AC134" s="450"/>
      <c r="AD134" s="450"/>
      <c r="AE134" s="450"/>
      <c r="AF134" s="450"/>
      <c r="AG134" s="450"/>
      <c r="AH134" s="450"/>
      <c r="AI134" s="450"/>
      <c r="AJ134" s="450"/>
      <c r="AK134" s="450"/>
      <c r="AL134" s="457"/>
      <c r="AM134" s="450"/>
      <c r="AN134" s="450"/>
      <c r="AO134" s="450"/>
      <c r="AP134" s="450"/>
      <c r="AQ134" s="450"/>
      <c r="AR134" s="450"/>
      <c r="AS134" s="450"/>
      <c r="AT134" s="450"/>
      <c r="AU134" s="450"/>
      <c r="AV134" s="450"/>
      <c r="AW134" s="450"/>
      <c r="AX134" s="450"/>
    </row>
    <row r="135" spans="2:50" ht="24" customHeight="1">
      <c r="B135" s="440">
        <v>9</v>
      </c>
      <c r="C135" s="440">
        <v>1</v>
      </c>
      <c r="D135" s="450"/>
      <c r="E135" s="450"/>
      <c r="F135" s="450"/>
      <c r="G135" s="450"/>
      <c r="H135" s="450"/>
      <c r="I135" s="450"/>
      <c r="J135" s="450"/>
      <c r="K135" s="450"/>
      <c r="L135" s="450"/>
      <c r="M135" s="450"/>
      <c r="N135" s="450"/>
      <c r="O135" s="450"/>
      <c r="P135" s="450"/>
      <c r="Q135" s="450"/>
      <c r="R135" s="450"/>
      <c r="S135" s="450"/>
      <c r="T135" s="450"/>
      <c r="U135" s="450"/>
      <c r="V135" s="450"/>
      <c r="W135" s="450"/>
      <c r="X135" s="450"/>
      <c r="Y135" s="450"/>
      <c r="Z135" s="450"/>
      <c r="AA135" s="450"/>
      <c r="AB135" s="450"/>
      <c r="AC135" s="450"/>
      <c r="AD135" s="450"/>
      <c r="AE135" s="450"/>
      <c r="AF135" s="450"/>
      <c r="AG135" s="450"/>
      <c r="AH135" s="450"/>
      <c r="AI135" s="450"/>
      <c r="AJ135" s="450"/>
      <c r="AK135" s="450"/>
      <c r="AL135" s="457"/>
      <c r="AM135" s="450"/>
      <c r="AN135" s="450"/>
      <c r="AO135" s="450"/>
      <c r="AP135" s="450"/>
      <c r="AQ135" s="450"/>
      <c r="AR135" s="450"/>
      <c r="AS135" s="450"/>
      <c r="AT135" s="450"/>
      <c r="AU135" s="450"/>
      <c r="AV135" s="450"/>
      <c r="AW135" s="450"/>
      <c r="AX135" s="450"/>
    </row>
    <row r="136" spans="2:50" ht="24" customHeight="1">
      <c r="B136" s="440">
        <v>10</v>
      </c>
      <c r="C136" s="440">
        <v>1</v>
      </c>
      <c r="D136" s="450"/>
      <c r="E136" s="450"/>
      <c r="F136" s="450"/>
      <c r="G136" s="450"/>
      <c r="H136" s="450"/>
      <c r="I136" s="450"/>
      <c r="J136" s="450"/>
      <c r="K136" s="450"/>
      <c r="L136" s="450"/>
      <c r="M136" s="450"/>
      <c r="N136" s="450"/>
      <c r="O136" s="450"/>
      <c r="P136" s="450"/>
      <c r="Q136" s="450"/>
      <c r="R136" s="450"/>
      <c r="S136" s="450"/>
      <c r="T136" s="450"/>
      <c r="U136" s="450"/>
      <c r="V136" s="450"/>
      <c r="W136" s="450"/>
      <c r="X136" s="450"/>
      <c r="Y136" s="450"/>
      <c r="Z136" s="450"/>
      <c r="AA136" s="450"/>
      <c r="AB136" s="450"/>
      <c r="AC136" s="450"/>
      <c r="AD136" s="450"/>
      <c r="AE136" s="450"/>
      <c r="AF136" s="450"/>
      <c r="AG136" s="450"/>
      <c r="AH136" s="450"/>
      <c r="AI136" s="450"/>
      <c r="AJ136" s="450"/>
      <c r="AK136" s="450"/>
      <c r="AL136" s="457"/>
      <c r="AM136" s="450"/>
      <c r="AN136" s="450"/>
      <c r="AO136" s="450"/>
      <c r="AP136" s="450"/>
      <c r="AQ136" s="450"/>
      <c r="AR136" s="450"/>
      <c r="AS136" s="450"/>
      <c r="AT136" s="450"/>
      <c r="AU136" s="450"/>
      <c r="AV136" s="450"/>
      <c r="AW136" s="450"/>
      <c r="AX136" s="450"/>
    </row>
    <row r="138" spans="2:50" ht="23.25" hidden="1" customHeight="1">
      <c r="B138" s="21" t="s">
        <v>39</v>
      </c>
    </row>
    <row r="139" spans="2:50" ht="36" hidden="1" customHeight="1">
      <c r="B139" s="175" t="s">
        <v>28</v>
      </c>
      <c r="C139" s="175"/>
      <c r="D139" s="175"/>
      <c r="E139" s="175"/>
      <c r="F139" s="175"/>
      <c r="G139" s="175"/>
      <c r="H139" s="175"/>
      <c r="I139" s="185"/>
      <c r="J139" s="185"/>
      <c r="K139" s="185"/>
      <c r="L139" s="185"/>
      <c r="M139" s="185"/>
      <c r="N139" s="185"/>
      <c r="O139" s="185"/>
      <c r="P139" s="185"/>
      <c r="Q139" s="185"/>
      <c r="R139" s="185"/>
      <c r="S139" s="185"/>
      <c r="T139" s="185"/>
      <c r="U139" s="185"/>
      <c r="V139" s="185"/>
      <c r="W139" s="185"/>
      <c r="X139" s="185"/>
      <c r="Y139" s="185"/>
    </row>
    <row r="140" spans="2:50" ht="36" hidden="1" customHeight="1">
      <c r="B140" s="464" t="s">
        <v>37</v>
      </c>
      <c r="C140" s="122"/>
      <c r="D140" s="122"/>
      <c r="E140" s="122"/>
      <c r="F140" s="122"/>
      <c r="G140" s="122"/>
      <c r="H140" s="123"/>
      <c r="I140" s="75" t="s">
        <v>156</v>
      </c>
      <c r="J140" s="73"/>
      <c r="K140" s="73"/>
      <c r="L140" s="73"/>
      <c r="M140" s="74"/>
      <c r="N140" s="121" t="s">
        <v>29</v>
      </c>
      <c r="O140" s="122"/>
      <c r="P140" s="122"/>
      <c r="Q140" s="122"/>
      <c r="R140" s="122"/>
      <c r="S140" s="122"/>
      <c r="T140" s="123"/>
      <c r="U140" s="75" t="s">
        <v>156</v>
      </c>
      <c r="V140" s="73"/>
      <c r="W140" s="73"/>
      <c r="X140" s="73"/>
      <c r="Y140" s="74"/>
      <c r="Z140" s="121" t="s">
        <v>30</v>
      </c>
      <c r="AA140" s="122"/>
      <c r="AB140" s="122"/>
      <c r="AC140" s="122"/>
      <c r="AD140" s="122"/>
      <c r="AE140" s="122"/>
      <c r="AF140" s="123"/>
      <c r="AG140" s="75" t="s">
        <v>156</v>
      </c>
      <c r="AH140" s="73"/>
      <c r="AI140" s="73"/>
      <c r="AJ140" s="73"/>
      <c r="AK140" s="74"/>
      <c r="AL140" s="121" t="s">
        <v>31</v>
      </c>
      <c r="AM140" s="122"/>
      <c r="AN140" s="122"/>
      <c r="AO140" s="122"/>
      <c r="AP140" s="122"/>
      <c r="AQ140" s="122"/>
      <c r="AR140" s="123"/>
      <c r="AS140" s="75" t="s">
        <v>156</v>
      </c>
      <c r="AT140" s="73"/>
      <c r="AU140" s="73"/>
      <c r="AV140" s="73"/>
      <c r="AW140" s="74"/>
    </row>
    <row r="141" spans="2:50" ht="36" hidden="1" customHeight="1">
      <c r="B141" s="121" t="s">
        <v>32</v>
      </c>
      <c r="C141" s="122"/>
      <c r="D141" s="122"/>
      <c r="E141" s="122"/>
      <c r="F141" s="122"/>
      <c r="G141" s="122"/>
      <c r="H141" s="123"/>
      <c r="I141" s="465"/>
      <c r="J141" s="345"/>
      <c r="K141" s="345"/>
      <c r="L141" s="345"/>
      <c r="M141" s="462"/>
      <c r="N141" s="121" t="s">
        <v>33</v>
      </c>
      <c r="O141" s="122"/>
      <c r="P141" s="122"/>
      <c r="Q141" s="122"/>
      <c r="R141" s="122"/>
      <c r="S141" s="122"/>
      <c r="T141" s="123"/>
      <c r="U141" s="465"/>
      <c r="V141" s="345"/>
      <c r="W141" s="345"/>
      <c r="X141" s="345"/>
      <c r="Y141" s="462"/>
      <c r="Z141" s="121" t="s">
        <v>34</v>
      </c>
      <c r="AA141" s="122"/>
      <c r="AB141" s="122"/>
      <c r="AC141" s="122"/>
      <c r="AD141" s="122"/>
      <c r="AE141" s="122"/>
      <c r="AF141" s="123"/>
      <c r="AG141" s="465"/>
      <c r="AH141" s="345"/>
      <c r="AI141" s="345"/>
      <c r="AJ141" s="345"/>
      <c r="AK141" s="462"/>
      <c r="AL141" s="464" t="s">
        <v>35</v>
      </c>
      <c r="AM141" s="122"/>
      <c r="AN141" s="122"/>
      <c r="AO141" s="122"/>
      <c r="AP141" s="122"/>
      <c r="AQ141" s="122"/>
      <c r="AR141" s="123"/>
      <c r="AS141" s="465"/>
      <c r="AT141" s="345"/>
      <c r="AU141" s="345"/>
      <c r="AV141" s="345"/>
      <c r="AW141" s="462"/>
    </row>
  </sheetData>
  <mergeCells count="549">
    <mergeCell ref="AL141:AR141"/>
    <mergeCell ref="AS141:AW141"/>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AI80:AU80"/>
    <mergeCell ref="AV80:AY80"/>
    <mergeCell ref="H83:L83"/>
    <mergeCell ref="M83:Y83"/>
    <mergeCell ref="Z83:AC83"/>
    <mergeCell ref="AD83:AH83"/>
    <mergeCell ref="AI83:AU83"/>
    <mergeCell ref="AV83:AY83"/>
    <mergeCell ref="H82:L82"/>
    <mergeCell ref="M82:Y82"/>
    <mergeCell ref="Z82:AC82"/>
    <mergeCell ref="AD82:AH82"/>
    <mergeCell ref="AI82:AU82"/>
    <mergeCell ref="AV82:AY82"/>
    <mergeCell ref="B68:AY68"/>
    <mergeCell ref="B69:AY69"/>
    <mergeCell ref="M70:AA70"/>
    <mergeCell ref="AL70:AY70"/>
    <mergeCell ref="B73:G75"/>
    <mergeCell ref="B78:G121"/>
    <mergeCell ref="H78:AC78"/>
    <mergeCell ref="AD78:AY78"/>
    <mergeCell ref="H79:L79"/>
    <mergeCell ref="M79:Y79"/>
    <mergeCell ref="H81:L81"/>
    <mergeCell ref="M81:Y81"/>
    <mergeCell ref="Z81:AC81"/>
    <mergeCell ref="AD81:AH81"/>
    <mergeCell ref="AI81:AU81"/>
    <mergeCell ref="AV81:AY81"/>
    <mergeCell ref="Z79:AC79"/>
    <mergeCell ref="AD79:AH79"/>
    <mergeCell ref="AI79:AU79"/>
    <mergeCell ref="AV79:AY79"/>
    <mergeCell ref="H80:L80"/>
    <mergeCell ref="M80:Y80"/>
    <mergeCell ref="Z80:AC80"/>
    <mergeCell ref="AD80:AH80"/>
    <mergeCell ref="B64:F64"/>
    <mergeCell ref="G64:AY64"/>
    <mergeCell ref="B65:AY65"/>
    <mergeCell ref="B66:F66"/>
    <mergeCell ref="G66:AY66"/>
    <mergeCell ref="B67:AY67"/>
    <mergeCell ref="B59:C59"/>
    <mergeCell ref="D59:AY59"/>
    <mergeCell ref="D60:AY60"/>
    <mergeCell ref="D61:AY61"/>
    <mergeCell ref="D62:AY62"/>
    <mergeCell ref="B63:AY63"/>
    <mergeCell ref="AH53:AY58"/>
    <mergeCell ref="D54:G54"/>
    <mergeCell ref="H54:AG54"/>
    <mergeCell ref="D55:G55"/>
    <mergeCell ref="H55:AG55"/>
    <mergeCell ref="D56:G56"/>
    <mergeCell ref="H56:AG56"/>
    <mergeCell ref="D57:G57"/>
    <mergeCell ref="H57:U57"/>
    <mergeCell ref="V57:AG57"/>
    <mergeCell ref="D58:G58"/>
    <mergeCell ref="B45:C47"/>
    <mergeCell ref="D45:G45"/>
    <mergeCell ref="H45:AG45"/>
    <mergeCell ref="D48:G48"/>
    <mergeCell ref="H48:AG48"/>
    <mergeCell ref="B53:C58"/>
    <mergeCell ref="B48:C52"/>
    <mergeCell ref="AH45:AY47"/>
    <mergeCell ref="D46:G46"/>
    <mergeCell ref="H46:AG46"/>
    <mergeCell ref="D47:G47"/>
    <mergeCell ref="H47:AG47"/>
    <mergeCell ref="AH48:AY52"/>
    <mergeCell ref="D49:G49"/>
    <mergeCell ref="H49:AG49"/>
    <mergeCell ref="D50:G50"/>
    <mergeCell ref="H50:AG50"/>
    <mergeCell ref="D51:G51"/>
    <mergeCell ref="H51:AG51"/>
    <mergeCell ref="H58:AG58"/>
    <mergeCell ref="D52:G52"/>
    <mergeCell ref="H52:AG52"/>
    <mergeCell ref="D53:G53"/>
    <mergeCell ref="H53:AG53"/>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D32:L32"/>
    <mergeCell ref="M32:R32"/>
    <mergeCell ref="S32:X32"/>
    <mergeCell ref="Y32:AY32"/>
    <mergeCell ref="D33:L33"/>
    <mergeCell ref="M33:R33"/>
    <mergeCell ref="S33:X33"/>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honeticPr fontId="3"/>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4" manualBreakCount="4">
    <brk id="35" max="50" man="1"/>
    <brk id="71" max="50" man="1"/>
    <brk id="76" max="50" man="1"/>
    <brk id="122" max="16383" man="1"/>
  </rowBreaks>
  <drawing r:id="rId2"/>
</worksheet>
</file>

<file path=xl/worksheets/sheet10.xml><?xml version="1.0" encoding="utf-8"?>
<worksheet xmlns="http://schemas.openxmlformats.org/spreadsheetml/2006/main" xmlns:r="http://schemas.openxmlformats.org/officeDocument/2006/relationships">
  <dimension ref="A1:AY164"/>
  <sheetViews>
    <sheetView view="pageBreakPreview" topLeftCell="A7" zoomScale="85" zoomScaleNormal="75" zoomScaleSheetLayoutView="85" zoomScalePageLayoutView="30" workbookViewId="0">
      <selection activeCell="B3" sqref="B3:AY3"/>
    </sheetView>
  </sheetViews>
  <sheetFormatPr defaultRowHeight="13.5"/>
  <cols>
    <col min="1" max="2" width="2.25" customWidth="1"/>
    <col min="3" max="3" width="3.625" customWidth="1"/>
    <col min="4" max="6" width="2.25" customWidth="1"/>
    <col min="7" max="7" width="1.625" customWidth="1"/>
    <col min="8" max="25" width="2.25" customWidth="1"/>
    <col min="26" max="28" width="2.75" customWidth="1"/>
    <col min="29" max="34" width="2.25" customWidth="1"/>
    <col min="35" max="35" width="2.625" customWidth="1"/>
    <col min="36" max="36" width="3.5" customWidth="1"/>
    <col min="37" max="46" width="2.625" customWidth="1"/>
    <col min="47" max="47" width="3.5" customWidth="1"/>
    <col min="48" max="51" width="2.25" customWidth="1"/>
    <col min="257" max="258" width="2.25" customWidth="1"/>
    <col min="259" max="259" width="3.625" customWidth="1"/>
    <col min="260" max="262" width="2.25" customWidth="1"/>
    <col min="263" max="263" width="1.625" customWidth="1"/>
    <col min="264" max="281" width="2.25" customWidth="1"/>
    <col min="282" max="284" width="2.75" customWidth="1"/>
    <col min="285" max="290" width="2.25" customWidth="1"/>
    <col min="291" max="291" width="2.625" customWidth="1"/>
    <col min="292" max="292" width="3.5" customWidth="1"/>
    <col min="293" max="302" width="2.625" customWidth="1"/>
    <col min="303" max="303" width="3.5" customWidth="1"/>
    <col min="304" max="307" width="2.25" customWidth="1"/>
    <col min="513" max="514" width="2.25" customWidth="1"/>
    <col min="515" max="515" width="3.625" customWidth="1"/>
    <col min="516" max="518" width="2.25" customWidth="1"/>
    <col min="519" max="519" width="1.625" customWidth="1"/>
    <col min="520" max="537" width="2.25" customWidth="1"/>
    <col min="538" max="540" width="2.75" customWidth="1"/>
    <col min="541" max="546" width="2.25" customWidth="1"/>
    <col min="547" max="547" width="2.625" customWidth="1"/>
    <col min="548" max="548" width="3.5" customWidth="1"/>
    <col min="549" max="558" width="2.625" customWidth="1"/>
    <col min="559" max="559" width="3.5" customWidth="1"/>
    <col min="560" max="563" width="2.25" customWidth="1"/>
    <col min="769" max="770" width="2.25" customWidth="1"/>
    <col min="771" max="771" width="3.625" customWidth="1"/>
    <col min="772" max="774" width="2.25" customWidth="1"/>
    <col min="775" max="775" width="1.625" customWidth="1"/>
    <col min="776" max="793" width="2.25" customWidth="1"/>
    <col min="794" max="796" width="2.75" customWidth="1"/>
    <col min="797" max="802" width="2.25" customWidth="1"/>
    <col min="803" max="803" width="2.625" customWidth="1"/>
    <col min="804" max="804" width="3.5" customWidth="1"/>
    <col min="805" max="814" width="2.625" customWidth="1"/>
    <col min="815" max="815" width="3.5" customWidth="1"/>
    <col min="816" max="819" width="2.25" customWidth="1"/>
    <col min="1025" max="1026" width="2.25" customWidth="1"/>
    <col min="1027" max="1027" width="3.625" customWidth="1"/>
    <col min="1028" max="1030" width="2.25" customWidth="1"/>
    <col min="1031" max="1031" width="1.625" customWidth="1"/>
    <col min="1032" max="1049" width="2.25" customWidth="1"/>
    <col min="1050" max="1052" width="2.75" customWidth="1"/>
    <col min="1053" max="1058" width="2.25" customWidth="1"/>
    <col min="1059" max="1059" width="2.625" customWidth="1"/>
    <col min="1060" max="1060" width="3.5" customWidth="1"/>
    <col min="1061" max="1070" width="2.625" customWidth="1"/>
    <col min="1071" max="1071" width="3.5" customWidth="1"/>
    <col min="1072" max="1075" width="2.25" customWidth="1"/>
    <col min="1281" max="1282" width="2.25" customWidth="1"/>
    <col min="1283" max="1283" width="3.625" customWidth="1"/>
    <col min="1284" max="1286" width="2.25" customWidth="1"/>
    <col min="1287" max="1287" width="1.625" customWidth="1"/>
    <col min="1288" max="1305" width="2.25" customWidth="1"/>
    <col min="1306" max="1308" width="2.75" customWidth="1"/>
    <col min="1309" max="1314" width="2.25" customWidth="1"/>
    <col min="1315" max="1315" width="2.625" customWidth="1"/>
    <col min="1316" max="1316" width="3.5" customWidth="1"/>
    <col min="1317" max="1326" width="2.625" customWidth="1"/>
    <col min="1327" max="1327" width="3.5" customWidth="1"/>
    <col min="1328" max="1331" width="2.25" customWidth="1"/>
    <col min="1537" max="1538" width="2.25" customWidth="1"/>
    <col min="1539" max="1539" width="3.625" customWidth="1"/>
    <col min="1540" max="1542" width="2.25" customWidth="1"/>
    <col min="1543" max="1543" width="1.625" customWidth="1"/>
    <col min="1544" max="1561" width="2.25" customWidth="1"/>
    <col min="1562" max="1564" width="2.75" customWidth="1"/>
    <col min="1565" max="1570" width="2.25" customWidth="1"/>
    <col min="1571" max="1571" width="2.625" customWidth="1"/>
    <col min="1572" max="1572" width="3.5" customWidth="1"/>
    <col min="1573" max="1582" width="2.625" customWidth="1"/>
    <col min="1583" max="1583" width="3.5" customWidth="1"/>
    <col min="1584" max="1587" width="2.25" customWidth="1"/>
    <col min="1793" max="1794" width="2.25" customWidth="1"/>
    <col min="1795" max="1795" width="3.625" customWidth="1"/>
    <col min="1796" max="1798" width="2.25" customWidth="1"/>
    <col min="1799" max="1799" width="1.625" customWidth="1"/>
    <col min="1800" max="1817" width="2.25" customWidth="1"/>
    <col min="1818" max="1820" width="2.75" customWidth="1"/>
    <col min="1821" max="1826" width="2.25" customWidth="1"/>
    <col min="1827" max="1827" width="2.625" customWidth="1"/>
    <col min="1828" max="1828" width="3.5" customWidth="1"/>
    <col min="1829" max="1838" width="2.625" customWidth="1"/>
    <col min="1839" max="1839" width="3.5" customWidth="1"/>
    <col min="1840" max="1843" width="2.25" customWidth="1"/>
    <col min="2049" max="2050" width="2.25" customWidth="1"/>
    <col min="2051" max="2051" width="3.625" customWidth="1"/>
    <col min="2052" max="2054" width="2.25" customWidth="1"/>
    <col min="2055" max="2055" width="1.625" customWidth="1"/>
    <col min="2056" max="2073" width="2.25" customWidth="1"/>
    <col min="2074" max="2076" width="2.75" customWidth="1"/>
    <col min="2077" max="2082" width="2.25" customWidth="1"/>
    <col min="2083" max="2083" width="2.625" customWidth="1"/>
    <col min="2084" max="2084" width="3.5" customWidth="1"/>
    <col min="2085" max="2094" width="2.625" customWidth="1"/>
    <col min="2095" max="2095" width="3.5" customWidth="1"/>
    <col min="2096" max="2099" width="2.25" customWidth="1"/>
    <col min="2305" max="2306" width="2.25" customWidth="1"/>
    <col min="2307" max="2307" width="3.625" customWidth="1"/>
    <col min="2308" max="2310" width="2.25" customWidth="1"/>
    <col min="2311" max="2311" width="1.625" customWidth="1"/>
    <col min="2312" max="2329" width="2.25" customWidth="1"/>
    <col min="2330" max="2332" width="2.75" customWidth="1"/>
    <col min="2333" max="2338" width="2.25" customWidth="1"/>
    <col min="2339" max="2339" width="2.625" customWidth="1"/>
    <col min="2340" max="2340" width="3.5" customWidth="1"/>
    <col min="2341" max="2350" width="2.625" customWidth="1"/>
    <col min="2351" max="2351" width="3.5" customWidth="1"/>
    <col min="2352" max="2355" width="2.25" customWidth="1"/>
    <col min="2561" max="2562" width="2.25" customWidth="1"/>
    <col min="2563" max="2563" width="3.625" customWidth="1"/>
    <col min="2564" max="2566" width="2.25" customWidth="1"/>
    <col min="2567" max="2567" width="1.625" customWidth="1"/>
    <col min="2568" max="2585" width="2.25" customWidth="1"/>
    <col min="2586" max="2588" width="2.75" customWidth="1"/>
    <col min="2589" max="2594" width="2.25" customWidth="1"/>
    <col min="2595" max="2595" width="2.625" customWidth="1"/>
    <col min="2596" max="2596" width="3.5" customWidth="1"/>
    <col min="2597" max="2606" width="2.625" customWidth="1"/>
    <col min="2607" max="2607" width="3.5" customWidth="1"/>
    <col min="2608" max="2611" width="2.25" customWidth="1"/>
    <col min="2817" max="2818" width="2.25" customWidth="1"/>
    <col min="2819" max="2819" width="3.625" customWidth="1"/>
    <col min="2820" max="2822" width="2.25" customWidth="1"/>
    <col min="2823" max="2823" width="1.625" customWidth="1"/>
    <col min="2824" max="2841" width="2.25" customWidth="1"/>
    <col min="2842" max="2844" width="2.75" customWidth="1"/>
    <col min="2845" max="2850" width="2.25" customWidth="1"/>
    <col min="2851" max="2851" width="2.625" customWidth="1"/>
    <col min="2852" max="2852" width="3.5" customWidth="1"/>
    <col min="2853" max="2862" width="2.625" customWidth="1"/>
    <col min="2863" max="2863" width="3.5" customWidth="1"/>
    <col min="2864" max="2867" width="2.25" customWidth="1"/>
    <col min="3073" max="3074" width="2.25" customWidth="1"/>
    <col min="3075" max="3075" width="3.625" customWidth="1"/>
    <col min="3076" max="3078" width="2.25" customWidth="1"/>
    <col min="3079" max="3079" width="1.625" customWidth="1"/>
    <col min="3080" max="3097" width="2.25" customWidth="1"/>
    <col min="3098" max="3100" width="2.75" customWidth="1"/>
    <col min="3101" max="3106" width="2.25" customWidth="1"/>
    <col min="3107" max="3107" width="2.625" customWidth="1"/>
    <col min="3108" max="3108" width="3.5" customWidth="1"/>
    <col min="3109" max="3118" width="2.625" customWidth="1"/>
    <col min="3119" max="3119" width="3.5" customWidth="1"/>
    <col min="3120" max="3123" width="2.25" customWidth="1"/>
    <col min="3329" max="3330" width="2.25" customWidth="1"/>
    <col min="3331" max="3331" width="3.625" customWidth="1"/>
    <col min="3332" max="3334" width="2.25" customWidth="1"/>
    <col min="3335" max="3335" width="1.625" customWidth="1"/>
    <col min="3336" max="3353" width="2.25" customWidth="1"/>
    <col min="3354" max="3356" width="2.75" customWidth="1"/>
    <col min="3357" max="3362" width="2.25" customWidth="1"/>
    <col min="3363" max="3363" width="2.625" customWidth="1"/>
    <col min="3364" max="3364" width="3.5" customWidth="1"/>
    <col min="3365" max="3374" width="2.625" customWidth="1"/>
    <col min="3375" max="3375" width="3.5" customWidth="1"/>
    <col min="3376" max="3379" width="2.25" customWidth="1"/>
    <col min="3585" max="3586" width="2.25" customWidth="1"/>
    <col min="3587" max="3587" width="3.625" customWidth="1"/>
    <col min="3588" max="3590" width="2.25" customWidth="1"/>
    <col min="3591" max="3591" width="1.625" customWidth="1"/>
    <col min="3592" max="3609" width="2.25" customWidth="1"/>
    <col min="3610" max="3612" width="2.75" customWidth="1"/>
    <col min="3613" max="3618" width="2.25" customWidth="1"/>
    <col min="3619" max="3619" width="2.625" customWidth="1"/>
    <col min="3620" max="3620" width="3.5" customWidth="1"/>
    <col min="3621" max="3630" width="2.625" customWidth="1"/>
    <col min="3631" max="3631" width="3.5" customWidth="1"/>
    <col min="3632" max="3635" width="2.25" customWidth="1"/>
    <col min="3841" max="3842" width="2.25" customWidth="1"/>
    <col min="3843" max="3843" width="3.625" customWidth="1"/>
    <col min="3844" max="3846" width="2.25" customWidth="1"/>
    <col min="3847" max="3847" width="1.625" customWidth="1"/>
    <col min="3848" max="3865" width="2.25" customWidth="1"/>
    <col min="3866" max="3868" width="2.75" customWidth="1"/>
    <col min="3869" max="3874" width="2.25" customWidth="1"/>
    <col min="3875" max="3875" width="2.625" customWidth="1"/>
    <col min="3876" max="3876" width="3.5" customWidth="1"/>
    <col min="3877" max="3886" width="2.625" customWidth="1"/>
    <col min="3887" max="3887" width="3.5" customWidth="1"/>
    <col min="3888" max="3891" width="2.25" customWidth="1"/>
    <col min="4097" max="4098" width="2.25" customWidth="1"/>
    <col min="4099" max="4099" width="3.625" customWidth="1"/>
    <col min="4100" max="4102" width="2.25" customWidth="1"/>
    <col min="4103" max="4103" width="1.625" customWidth="1"/>
    <col min="4104" max="4121" width="2.25" customWidth="1"/>
    <col min="4122" max="4124" width="2.75" customWidth="1"/>
    <col min="4125" max="4130" width="2.25" customWidth="1"/>
    <col min="4131" max="4131" width="2.625" customWidth="1"/>
    <col min="4132" max="4132" width="3.5" customWidth="1"/>
    <col min="4133" max="4142" width="2.625" customWidth="1"/>
    <col min="4143" max="4143" width="3.5" customWidth="1"/>
    <col min="4144" max="4147" width="2.25" customWidth="1"/>
    <col min="4353" max="4354" width="2.25" customWidth="1"/>
    <col min="4355" max="4355" width="3.625" customWidth="1"/>
    <col min="4356" max="4358" width="2.25" customWidth="1"/>
    <col min="4359" max="4359" width="1.625" customWidth="1"/>
    <col min="4360" max="4377" width="2.25" customWidth="1"/>
    <col min="4378" max="4380" width="2.75" customWidth="1"/>
    <col min="4381" max="4386" width="2.25" customWidth="1"/>
    <col min="4387" max="4387" width="2.625" customWidth="1"/>
    <col min="4388" max="4388" width="3.5" customWidth="1"/>
    <col min="4389" max="4398" width="2.625" customWidth="1"/>
    <col min="4399" max="4399" width="3.5" customWidth="1"/>
    <col min="4400" max="4403" width="2.25" customWidth="1"/>
    <col min="4609" max="4610" width="2.25" customWidth="1"/>
    <col min="4611" max="4611" width="3.625" customWidth="1"/>
    <col min="4612" max="4614" width="2.25" customWidth="1"/>
    <col min="4615" max="4615" width="1.625" customWidth="1"/>
    <col min="4616" max="4633" width="2.25" customWidth="1"/>
    <col min="4634" max="4636" width="2.75" customWidth="1"/>
    <col min="4637" max="4642" width="2.25" customWidth="1"/>
    <col min="4643" max="4643" width="2.625" customWidth="1"/>
    <col min="4644" max="4644" width="3.5" customWidth="1"/>
    <col min="4645" max="4654" width="2.625" customWidth="1"/>
    <col min="4655" max="4655" width="3.5" customWidth="1"/>
    <col min="4656" max="4659" width="2.25" customWidth="1"/>
    <col min="4865" max="4866" width="2.25" customWidth="1"/>
    <col min="4867" max="4867" width="3.625" customWidth="1"/>
    <col min="4868" max="4870" width="2.25" customWidth="1"/>
    <col min="4871" max="4871" width="1.625" customWidth="1"/>
    <col min="4872" max="4889" width="2.25" customWidth="1"/>
    <col min="4890" max="4892" width="2.75" customWidth="1"/>
    <col min="4893" max="4898" width="2.25" customWidth="1"/>
    <col min="4899" max="4899" width="2.625" customWidth="1"/>
    <col min="4900" max="4900" width="3.5" customWidth="1"/>
    <col min="4901" max="4910" width="2.625" customWidth="1"/>
    <col min="4911" max="4911" width="3.5" customWidth="1"/>
    <col min="4912" max="4915" width="2.25" customWidth="1"/>
    <col min="5121" max="5122" width="2.25" customWidth="1"/>
    <col min="5123" max="5123" width="3.625" customWidth="1"/>
    <col min="5124" max="5126" width="2.25" customWidth="1"/>
    <col min="5127" max="5127" width="1.625" customWidth="1"/>
    <col min="5128" max="5145" width="2.25" customWidth="1"/>
    <col min="5146" max="5148" width="2.75" customWidth="1"/>
    <col min="5149" max="5154" width="2.25" customWidth="1"/>
    <col min="5155" max="5155" width="2.625" customWidth="1"/>
    <col min="5156" max="5156" width="3.5" customWidth="1"/>
    <col min="5157" max="5166" width="2.625" customWidth="1"/>
    <col min="5167" max="5167" width="3.5" customWidth="1"/>
    <col min="5168" max="5171" width="2.25" customWidth="1"/>
    <col min="5377" max="5378" width="2.25" customWidth="1"/>
    <col min="5379" max="5379" width="3.625" customWidth="1"/>
    <col min="5380" max="5382" width="2.25" customWidth="1"/>
    <col min="5383" max="5383" width="1.625" customWidth="1"/>
    <col min="5384" max="5401" width="2.25" customWidth="1"/>
    <col min="5402" max="5404" width="2.75" customWidth="1"/>
    <col min="5405" max="5410" width="2.25" customWidth="1"/>
    <col min="5411" max="5411" width="2.625" customWidth="1"/>
    <col min="5412" max="5412" width="3.5" customWidth="1"/>
    <col min="5413" max="5422" width="2.625" customWidth="1"/>
    <col min="5423" max="5423" width="3.5" customWidth="1"/>
    <col min="5424" max="5427" width="2.25" customWidth="1"/>
    <col min="5633" max="5634" width="2.25" customWidth="1"/>
    <col min="5635" max="5635" width="3.625" customWidth="1"/>
    <col min="5636" max="5638" width="2.25" customWidth="1"/>
    <col min="5639" max="5639" width="1.625" customWidth="1"/>
    <col min="5640" max="5657" width="2.25" customWidth="1"/>
    <col min="5658" max="5660" width="2.75" customWidth="1"/>
    <col min="5661" max="5666" width="2.25" customWidth="1"/>
    <col min="5667" max="5667" width="2.625" customWidth="1"/>
    <col min="5668" max="5668" width="3.5" customWidth="1"/>
    <col min="5669" max="5678" width="2.625" customWidth="1"/>
    <col min="5679" max="5679" width="3.5" customWidth="1"/>
    <col min="5680" max="5683" width="2.25" customWidth="1"/>
    <col min="5889" max="5890" width="2.25" customWidth="1"/>
    <col min="5891" max="5891" width="3.625" customWidth="1"/>
    <col min="5892" max="5894" width="2.25" customWidth="1"/>
    <col min="5895" max="5895" width="1.625" customWidth="1"/>
    <col min="5896" max="5913" width="2.25" customWidth="1"/>
    <col min="5914" max="5916" width="2.75" customWidth="1"/>
    <col min="5917" max="5922" width="2.25" customWidth="1"/>
    <col min="5923" max="5923" width="2.625" customWidth="1"/>
    <col min="5924" max="5924" width="3.5" customWidth="1"/>
    <col min="5925" max="5934" width="2.625" customWidth="1"/>
    <col min="5935" max="5935" width="3.5" customWidth="1"/>
    <col min="5936" max="5939" width="2.25" customWidth="1"/>
    <col min="6145" max="6146" width="2.25" customWidth="1"/>
    <col min="6147" max="6147" width="3.625" customWidth="1"/>
    <col min="6148" max="6150" width="2.25" customWidth="1"/>
    <col min="6151" max="6151" width="1.625" customWidth="1"/>
    <col min="6152" max="6169" width="2.25" customWidth="1"/>
    <col min="6170" max="6172" width="2.75" customWidth="1"/>
    <col min="6173" max="6178" width="2.25" customWidth="1"/>
    <col min="6179" max="6179" width="2.625" customWidth="1"/>
    <col min="6180" max="6180" width="3.5" customWidth="1"/>
    <col min="6181" max="6190" width="2.625" customWidth="1"/>
    <col min="6191" max="6191" width="3.5" customWidth="1"/>
    <col min="6192" max="6195" width="2.25" customWidth="1"/>
    <col min="6401" max="6402" width="2.25" customWidth="1"/>
    <col min="6403" max="6403" width="3.625" customWidth="1"/>
    <col min="6404" max="6406" width="2.25" customWidth="1"/>
    <col min="6407" max="6407" width="1.625" customWidth="1"/>
    <col min="6408" max="6425" width="2.25" customWidth="1"/>
    <col min="6426" max="6428" width="2.75" customWidth="1"/>
    <col min="6429" max="6434" width="2.25" customWidth="1"/>
    <col min="6435" max="6435" width="2.625" customWidth="1"/>
    <col min="6436" max="6436" width="3.5" customWidth="1"/>
    <col min="6437" max="6446" width="2.625" customWidth="1"/>
    <col min="6447" max="6447" width="3.5" customWidth="1"/>
    <col min="6448" max="6451" width="2.25" customWidth="1"/>
    <col min="6657" max="6658" width="2.25" customWidth="1"/>
    <col min="6659" max="6659" width="3.625" customWidth="1"/>
    <col min="6660" max="6662" width="2.25" customWidth="1"/>
    <col min="6663" max="6663" width="1.625" customWidth="1"/>
    <col min="6664" max="6681" width="2.25" customWidth="1"/>
    <col min="6682" max="6684" width="2.75" customWidth="1"/>
    <col min="6685" max="6690" width="2.25" customWidth="1"/>
    <col min="6691" max="6691" width="2.625" customWidth="1"/>
    <col min="6692" max="6692" width="3.5" customWidth="1"/>
    <col min="6693" max="6702" width="2.625" customWidth="1"/>
    <col min="6703" max="6703" width="3.5" customWidth="1"/>
    <col min="6704" max="6707" width="2.25" customWidth="1"/>
    <col min="6913" max="6914" width="2.25" customWidth="1"/>
    <col min="6915" max="6915" width="3.625" customWidth="1"/>
    <col min="6916" max="6918" width="2.25" customWidth="1"/>
    <col min="6919" max="6919" width="1.625" customWidth="1"/>
    <col min="6920" max="6937" width="2.25" customWidth="1"/>
    <col min="6938" max="6940" width="2.75" customWidth="1"/>
    <col min="6941" max="6946" width="2.25" customWidth="1"/>
    <col min="6947" max="6947" width="2.625" customWidth="1"/>
    <col min="6948" max="6948" width="3.5" customWidth="1"/>
    <col min="6949" max="6958" width="2.625" customWidth="1"/>
    <col min="6959" max="6959" width="3.5" customWidth="1"/>
    <col min="6960" max="6963" width="2.25" customWidth="1"/>
    <col min="7169" max="7170" width="2.25" customWidth="1"/>
    <col min="7171" max="7171" width="3.625" customWidth="1"/>
    <col min="7172" max="7174" width="2.25" customWidth="1"/>
    <col min="7175" max="7175" width="1.625" customWidth="1"/>
    <col min="7176" max="7193" width="2.25" customWidth="1"/>
    <col min="7194" max="7196" width="2.75" customWidth="1"/>
    <col min="7197" max="7202" width="2.25" customWidth="1"/>
    <col min="7203" max="7203" width="2.625" customWidth="1"/>
    <col min="7204" max="7204" width="3.5" customWidth="1"/>
    <col min="7205" max="7214" width="2.625" customWidth="1"/>
    <col min="7215" max="7215" width="3.5" customWidth="1"/>
    <col min="7216" max="7219" width="2.25" customWidth="1"/>
    <col min="7425" max="7426" width="2.25" customWidth="1"/>
    <col min="7427" max="7427" width="3.625" customWidth="1"/>
    <col min="7428" max="7430" width="2.25" customWidth="1"/>
    <col min="7431" max="7431" width="1.625" customWidth="1"/>
    <col min="7432" max="7449" width="2.25" customWidth="1"/>
    <col min="7450" max="7452" width="2.75" customWidth="1"/>
    <col min="7453" max="7458" width="2.25" customWidth="1"/>
    <col min="7459" max="7459" width="2.625" customWidth="1"/>
    <col min="7460" max="7460" width="3.5" customWidth="1"/>
    <col min="7461" max="7470" width="2.625" customWidth="1"/>
    <col min="7471" max="7471" width="3.5" customWidth="1"/>
    <col min="7472" max="7475" width="2.25" customWidth="1"/>
    <col min="7681" max="7682" width="2.25" customWidth="1"/>
    <col min="7683" max="7683" width="3.625" customWidth="1"/>
    <col min="7684" max="7686" width="2.25" customWidth="1"/>
    <col min="7687" max="7687" width="1.625" customWidth="1"/>
    <col min="7688" max="7705" width="2.25" customWidth="1"/>
    <col min="7706" max="7708" width="2.75" customWidth="1"/>
    <col min="7709" max="7714" width="2.25" customWidth="1"/>
    <col min="7715" max="7715" width="2.625" customWidth="1"/>
    <col min="7716" max="7716" width="3.5" customWidth="1"/>
    <col min="7717" max="7726" width="2.625" customWidth="1"/>
    <col min="7727" max="7727" width="3.5" customWidth="1"/>
    <col min="7728" max="7731" width="2.25" customWidth="1"/>
    <col min="7937" max="7938" width="2.25" customWidth="1"/>
    <col min="7939" max="7939" width="3.625" customWidth="1"/>
    <col min="7940" max="7942" width="2.25" customWidth="1"/>
    <col min="7943" max="7943" width="1.625" customWidth="1"/>
    <col min="7944" max="7961" width="2.25" customWidth="1"/>
    <col min="7962" max="7964" width="2.75" customWidth="1"/>
    <col min="7965" max="7970" width="2.25" customWidth="1"/>
    <col min="7971" max="7971" width="2.625" customWidth="1"/>
    <col min="7972" max="7972" width="3.5" customWidth="1"/>
    <col min="7973" max="7982" width="2.625" customWidth="1"/>
    <col min="7983" max="7983" width="3.5" customWidth="1"/>
    <col min="7984" max="7987" width="2.25" customWidth="1"/>
    <col min="8193" max="8194" width="2.25" customWidth="1"/>
    <col min="8195" max="8195" width="3.625" customWidth="1"/>
    <col min="8196" max="8198" width="2.25" customWidth="1"/>
    <col min="8199" max="8199" width="1.625" customWidth="1"/>
    <col min="8200" max="8217" width="2.25" customWidth="1"/>
    <col min="8218" max="8220" width="2.75" customWidth="1"/>
    <col min="8221" max="8226" width="2.25" customWidth="1"/>
    <col min="8227" max="8227" width="2.625" customWidth="1"/>
    <col min="8228" max="8228" width="3.5" customWidth="1"/>
    <col min="8229" max="8238" width="2.625" customWidth="1"/>
    <col min="8239" max="8239" width="3.5" customWidth="1"/>
    <col min="8240" max="8243" width="2.25" customWidth="1"/>
    <col min="8449" max="8450" width="2.25" customWidth="1"/>
    <col min="8451" max="8451" width="3.625" customWidth="1"/>
    <col min="8452" max="8454" width="2.25" customWidth="1"/>
    <col min="8455" max="8455" width="1.625" customWidth="1"/>
    <col min="8456" max="8473" width="2.25" customWidth="1"/>
    <col min="8474" max="8476" width="2.75" customWidth="1"/>
    <col min="8477" max="8482" width="2.25" customWidth="1"/>
    <col min="8483" max="8483" width="2.625" customWidth="1"/>
    <col min="8484" max="8484" width="3.5" customWidth="1"/>
    <col min="8485" max="8494" width="2.625" customWidth="1"/>
    <col min="8495" max="8495" width="3.5" customWidth="1"/>
    <col min="8496" max="8499" width="2.25" customWidth="1"/>
    <col min="8705" max="8706" width="2.25" customWidth="1"/>
    <col min="8707" max="8707" width="3.625" customWidth="1"/>
    <col min="8708" max="8710" width="2.25" customWidth="1"/>
    <col min="8711" max="8711" width="1.625" customWidth="1"/>
    <col min="8712" max="8729" width="2.25" customWidth="1"/>
    <col min="8730" max="8732" width="2.75" customWidth="1"/>
    <col min="8733" max="8738" width="2.25" customWidth="1"/>
    <col min="8739" max="8739" width="2.625" customWidth="1"/>
    <col min="8740" max="8740" width="3.5" customWidth="1"/>
    <col min="8741" max="8750" width="2.625" customWidth="1"/>
    <col min="8751" max="8751" width="3.5" customWidth="1"/>
    <col min="8752" max="8755" width="2.25" customWidth="1"/>
    <col min="8961" max="8962" width="2.25" customWidth="1"/>
    <col min="8963" max="8963" width="3.625" customWidth="1"/>
    <col min="8964" max="8966" width="2.25" customWidth="1"/>
    <col min="8967" max="8967" width="1.625" customWidth="1"/>
    <col min="8968" max="8985" width="2.25" customWidth="1"/>
    <col min="8986" max="8988" width="2.75" customWidth="1"/>
    <col min="8989" max="8994" width="2.25" customWidth="1"/>
    <col min="8995" max="8995" width="2.625" customWidth="1"/>
    <col min="8996" max="8996" width="3.5" customWidth="1"/>
    <col min="8997" max="9006" width="2.625" customWidth="1"/>
    <col min="9007" max="9007" width="3.5" customWidth="1"/>
    <col min="9008" max="9011" width="2.25" customWidth="1"/>
    <col min="9217" max="9218" width="2.25" customWidth="1"/>
    <col min="9219" max="9219" width="3.625" customWidth="1"/>
    <col min="9220" max="9222" width="2.25" customWidth="1"/>
    <col min="9223" max="9223" width="1.625" customWidth="1"/>
    <col min="9224" max="9241" width="2.25" customWidth="1"/>
    <col min="9242" max="9244" width="2.75" customWidth="1"/>
    <col min="9245" max="9250" width="2.25" customWidth="1"/>
    <col min="9251" max="9251" width="2.625" customWidth="1"/>
    <col min="9252" max="9252" width="3.5" customWidth="1"/>
    <col min="9253" max="9262" width="2.625" customWidth="1"/>
    <col min="9263" max="9263" width="3.5" customWidth="1"/>
    <col min="9264" max="9267" width="2.25" customWidth="1"/>
    <col min="9473" max="9474" width="2.25" customWidth="1"/>
    <col min="9475" max="9475" width="3.625" customWidth="1"/>
    <col min="9476" max="9478" width="2.25" customWidth="1"/>
    <col min="9479" max="9479" width="1.625" customWidth="1"/>
    <col min="9480" max="9497" width="2.25" customWidth="1"/>
    <col min="9498" max="9500" width="2.75" customWidth="1"/>
    <col min="9501" max="9506" width="2.25" customWidth="1"/>
    <col min="9507" max="9507" width="2.625" customWidth="1"/>
    <col min="9508" max="9508" width="3.5" customWidth="1"/>
    <col min="9509" max="9518" width="2.625" customWidth="1"/>
    <col min="9519" max="9519" width="3.5" customWidth="1"/>
    <col min="9520" max="9523" width="2.25" customWidth="1"/>
    <col min="9729" max="9730" width="2.25" customWidth="1"/>
    <col min="9731" max="9731" width="3.625" customWidth="1"/>
    <col min="9732" max="9734" width="2.25" customWidth="1"/>
    <col min="9735" max="9735" width="1.625" customWidth="1"/>
    <col min="9736" max="9753" width="2.25" customWidth="1"/>
    <col min="9754" max="9756" width="2.75" customWidth="1"/>
    <col min="9757" max="9762" width="2.25" customWidth="1"/>
    <col min="9763" max="9763" width="2.625" customWidth="1"/>
    <col min="9764" max="9764" width="3.5" customWidth="1"/>
    <col min="9765" max="9774" width="2.625" customWidth="1"/>
    <col min="9775" max="9775" width="3.5" customWidth="1"/>
    <col min="9776" max="9779" width="2.25" customWidth="1"/>
    <col min="9985" max="9986" width="2.25" customWidth="1"/>
    <col min="9987" max="9987" width="3.625" customWidth="1"/>
    <col min="9988" max="9990" width="2.25" customWidth="1"/>
    <col min="9991" max="9991" width="1.625" customWidth="1"/>
    <col min="9992" max="10009" width="2.25" customWidth="1"/>
    <col min="10010" max="10012" width="2.75" customWidth="1"/>
    <col min="10013" max="10018" width="2.25" customWidth="1"/>
    <col min="10019" max="10019" width="2.625" customWidth="1"/>
    <col min="10020" max="10020" width="3.5" customWidth="1"/>
    <col min="10021" max="10030" width="2.625" customWidth="1"/>
    <col min="10031" max="10031" width="3.5" customWidth="1"/>
    <col min="10032" max="10035" width="2.25" customWidth="1"/>
    <col min="10241" max="10242" width="2.25" customWidth="1"/>
    <col min="10243" max="10243" width="3.625" customWidth="1"/>
    <col min="10244" max="10246" width="2.25" customWidth="1"/>
    <col min="10247" max="10247" width="1.625" customWidth="1"/>
    <col min="10248" max="10265" width="2.25" customWidth="1"/>
    <col min="10266" max="10268" width="2.75" customWidth="1"/>
    <col min="10269" max="10274" width="2.25" customWidth="1"/>
    <col min="10275" max="10275" width="2.625" customWidth="1"/>
    <col min="10276" max="10276" width="3.5" customWidth="1"/>
    <col min="10277" max="10286" width="2.625" customWidth="1"/>
    <col min="10287" max="10287" width="3.5" customWidth="1"/>
    <col min="10288" max="10291" width="2.25" customWidth="1"/>
    <col min="10497" max="10498" width="2.25" customWidth="1"/>
    <col min="10499" max="10499" width="3.625" customWidth="1"/>
    <col min="10500" max="10502" width="2.25" customWidth="1"/>
    <col min="10503" max="10503" width="1.625" customWidth="1"/>
    <col min="10504" max="10521" width="2.25" customWidth="1"/>
    <col min="10522" max="10524" width="2.75" customWidth="1"/>
    <col min="10525" max="10530" width="2.25" customWidth="1"/>
    <col min="10531" max="10531" width="2.625" customWidth="1"/>
    <col min="10532" max="10532" width="3.5" customWidth="1"/>
    <col min="10533" max="10542" width="2.625" customWidth="1"/>
    <col min="10543" max="10543" width="3.5" customWidth="1"/>
    <col min="10544" max="10547" width="2.25" customWidth="1"/>
    <col min="10753" max="10754" width="2.25" customWidth="1"/>
    <col min="10755" max="10755" width="3.625" customWidth="1"/>
    <col min="10756" max="10758" width="2.25" customWidth="1"/>
    <col min="10759" max="10759" width="1.625" customWidth="1"/>
    <col min="10760" max="10777" width="2.25" customWidth="1"/>
    <col min="10778" max="10780" width="2.75" customWidth="1"/>
    <col min="10781" max="10786" width="2.25" customWidth="1"/>
    <col min="10787" max="10787" width="2.625" customWidth="1"/>
    <col min="10788" max="10788" width="3.5" customWidth="1"/>
    <col min="10789" max="10798" width="2.625" customWidth="1"/>
    <col min="10799" max="10799" width="3.5" customWidth="1"/>
    <col min="10800" max="10803" width="2.25" customWidth="1"/>
    <col min="11009" max="11010" width="2.25" customWidth="1"/>
    <col min="11011" max="11011" width="3.625" customWidth="1"/>
    <col min="11012" max="11014" width="2.25" customWidth="1"/>
    <col min="11015" max="11015" width="1.625" customWidth="1"/>
    <col min="11016" max="11033" width="2.25" customWidth="1"/>
    <col min="11034" max="11036" width="2.75" customWidth="1"/>
    <col min="11037" max="11042" width="2.25" customWidth="1"/>
    <col min="11043" max="11043" width="2.625" customWidth="1"/>
    <col min="11044" max="11044" width="3.5" customWidth="1"/>
    <col min="11045" max="11054" width="2.625" customWidth="1"/>
    <col min="11055" max="11055" width="3.5" customWidth="1"/>
    <col min="11056" max="11059" width="2.25" customWidth="1"/>
    <col min="11265" max="11266" width="2.25" customWidth="1"/>
    <col min="11267" max="11267" width="3.625" customWidth="1"/>
    <col min="11268" max="11270" width="2.25" customWidth="1"/>
    <col min="11271" max="11271" width="1.625" customWidth="1"/>
    <col min="11272" max="11289" width="2.25" customWidth="1"/>
    <col min="11290" max="11292" width="2.75" customWidth="1"/>
    <col min="11293" max="11298" width="2.25" customWidth="1"/>
    <col min="11299" max="11299" width="2.625" customWidth="1"/>
    <col min="11300" max="11300" width="3.5" customWidth="1"/>
    <col min="11301" max="11310" width="2.625" customWidth="1"/>
    <col min="11311" max="11311" width="3.5" customWidth="1"/>
    <col min="11312" max="11315" width="2.25" customWidth="1"/>
    <col min="11521" max="11522" width="2.25" customWidth="1"/>
    <col min="11523" max="11523" width="3.625" customWidth="1"/>
    <col min="11524" max="11526" width="2.25" customWidth="1"/>
    <col min="11527" max="11527" width="1.625" customWidth="1"/>
    <col min="11528" max="11545" width="2.25" customWidth="1"/>
    <col min="11546" max="11548" width="2.75" customWidth="1"/>
    <col min="11549" max="11554" width="2.25" customWidth="1"/>
    <col min="11555" max="11555" width="2.625" customWidth="1"/>
    <col min="11556" max="11556" width="3.5" customWidth="1"/>
    <col min="11557" max="11566" width="2.625" customWidth="1"/>
    <col min="11567" max="11567" width="3.5" customWidth="1"/>
    <col min="11568" max="11571" width="2.25" customWidth="1"/>
    <col min="11777" max="11778" width="2.25" customWidth="1"/>
    <col min="11779" max="11779" width="3.625" customWidth="1"/>
    <col min="11780" max="11782" width="2.25" customWidth="1"/>
    <col min="11783" max="11783" width="1.625" customWidth="1"/>
    <col min="11784" max="11801" width="2.25" customWidth="1"/>
    <col min="11802" max="11804" width="2.75" customWidth="1"/>
    <col min="11805" max="11810" width="2.25" customWidth="1"/>
    <col min="11811" max="11811" width="2.625" customWidth="1"/>
    <col min="11812" max="11812" width="3.5" customWidth="1"/>
    <col min="11813" max="11822" width="2.625" customWidth="1"/>
    <col min="11823" max="11823" width="3.5" customWidth="1"/>
    <col min="11824" max="11827" width="2.25" customWidth="1"/>
    <col min="12033" max="12034" width="2.25" customWidth="1"/>
    <col min="12035" max="12035" width="3.625" customWidth="1"/>
    <col min="12036" max="12038" width="2.25" customWidth="1"/>
    <col min="12039" max="12039" width="1.625" customWidth="1"/>
    <col min="12040" max="12057" width="2.25" customWidth="1"/>
    <col min="12058" max="12060" width="2.75" customWidth="1"/>
    <col min="12061" max="12066" width="2.25" customWidth="1"/>
    <col min="12067" max="12067" width="2.625" customWidth="1"/>
    <col min="12068" max="12068" width="3.5" customWidth="1"/>
    <col min="12069" max="12078" width="2.625" customWidth="1"/>
    <col min="12079" max="12079" width="3.5" customWidth="1"/>
    <col min="12080" max="12083" width="2.25" customWidth="1"/>
    <col min="12289" max="12290" width="2.25" customWidth="1"/>
    <col min="12291" max="12291" width="3.625" customWidth="1"/>
    <col min="12292" max="12294" width="2.25" customWidth="1"/>
    <col min="12295" max="12295" width="1.625" customWidth="1"/>
    <col min="12296" max="12313" width="2.25" customWidth="1"/>
    <col min="12314" max="12316" width="2.75" customWidth="1"/>
    <col min="12317" max="12322" width="2.25" customWidth="1"/>
    <col min="12323" max="12323" width="2.625" customWidth="1"/>
    <col min="12324" max="12324" width="3.5" customWidth="1"/>
    <col min="12325" max="12334" width="2.625" customWidth="1"/>
    <col min="12335" max="12335" width="3.5" customWidth="1"/>
    <col min="12336" max="12339" width="2.25" customWidth="1"/>
    <col min="12545" max="12546" width="2.25" customWidth="1"/>
    <col min="12547" max="12547" width="3.625" customWidth="1"/>
    <col min="12548" max="12550" width="2.25" customWidth="1"/>
    <col min="12551" max="12551" width="1.625" customWidth="1"/>
    <col min="12552" max="12569" width="2.25" customWidth="1"/>
    <col min="12570" max="12572" width="2.75" customWidth="1"/>
    <col min="12573" max="12578" width="2.25" customWidth="1"/>
    <col min="12579" max="12579" width="2.625" customWidth="1"/>
    <col min="12580" max="12580" width="3.5" customWidth="1"/>
    <col min="12581" max="12590" width="2.625" customWidth="1"/>
    <col min="12591" max="12591" width="3.5" customWidth="1"/>
    <col min="12592" max="12595" width="2.25" customWidth="1"/>
    <col min="12801" max="12802" width="2.25" customWidth="1"/>
    <col min="12803" max="12803" width="3.625" customWidth="1"/>
    <col min="12804" max="12806" width="2.25" customWidth="1"/>
    <col min="12807" max="12807" width="1.625" customWidth="1"/>
    <col min="12808" max="12825" width="2.25" customWidth="1"/>
    <col min="12826" max="12828" width="2.75" customWidth="1"/>
    <col min="12829" max="12834" width="2.25" customWidth="1"/>
    <col min="12835" max="12835" width="2.625" customWidth="1"/>
    <col min="12836" max="12836" width="3.5" customWidth="1"/>
    <col min="12837" max="12846" width="2.625" customWidth="1"/>
    <col min="12847" max="12847" width="3.5" customWidth="1"/>
    <col min="12848" max="12851" width="2.25" customWidth="1"/>
    <col min="13057" max="13058" width="2.25" customWidth="1"/>
    <col min="13059" max="13059" width="3.625" customWidth="1"/>
    <col min="13060" max="13062" width="2.25" customWidth="1"/>
    <col min="13063" max="13063" width="1.625" customWidth="1"/>
    <col min="13064" max="13081" width="2.25" customWidth="1"/>
    <col min="13082" max="13084" width="2.75" customWidth="1"/>
    <col min="13085" max="13090" width="2.25" customWidth="1"/>
    <col min="13091" max="13091" width="2.625" customWidth="1"/>
    <col min="13092" max="13092" width="3.5" customWidth="1"/>
    <col min="13093" max="13102" width="2.625" customWidth="1"/>
    <col min="13103" max="13103" width="3.5" customWidth="1"/>
    <col min="13104" max="13107" width="2.25" customWidth="1"/>
    <col min="13313" max="13314" width="2.25" customWidth="1"/>
    <col min="13315" max="13315" width="3.625" customWidth="1"/>
    <col min="13316" max="13318" width="2.25" customWidth="1"/>
    <col min="13319" max="13319" width="1.625" customWidth="1"/>
    <col min="13320" max="13337" width="2.25" customWidth="1"/>
    <col min="13338" max="13340" width="2.75" customWidth="1"/>
    <col min="13341" max="13346" width="2.25" customWidth="1"/>
    <col min="13347" max="13347" width="2.625" customWidth="1"/>
    <col min="13348" max="13348" width="3.5" customWidth="1"/>
    <col min="13349" max="13358" width="2.625" customWidth="1"/>
    <col min="13359" max="13359" width="3.5" customWidth="1"/>
    <col min="13360" max="13363" width="2.25" customWidth="1"/>
    <col min="13569" max="13570" width="2.25" customWidth="1"/>
    <col min="13571" max="13571" width="3.625" customWidth="1"/>
    <col min="13572" max="13574" width="2.25" customWidth="1"/>
    <col min="13575" max="13575" width="1.625" customWidth="1"/>
    <col min="13576" max="13593" width="2.25" customWidth="1"/>
    <col min="13594" max="13596" width="2.75" customWidth="1"/>
    <col min="13597" max="13602" width="2.25" customWidth="1"/>
    <col min="13603" max="13603" width="2.625" customWidth="1"/>
    <col min="13604" max="13604" width="3.5" customWidth="1"/>
    <col min="13605" max="13614" width="2.625" customWidth="1"/>
    <col min="13615" max="13615" width="3.5" customWidth="1"/>
    <col min="13616" max="13619" width="2.25" customWidth="1"/>
    <col min="13825" max="13826" width="2.25" customWidth="1"/>
    <col min="13827" max="13827" width="3.625" customWidth="1"/>
    <col min="13828" max="13830" width="2.25" customWidth="1"/>
    <col min="13831" max="13831" width="1.625" customWidth="1"/>
    <col min="13832" max="13849" width="2.25" customWidth="1"/>
    <col min="13850" max="13852" width="2.75" customWidth="1"/>
    <col min="13853" max="13858" width="2.25" customWidth="1"/>
    <col min="13859" max="13859" width="2.625" customWidth="1"/>
    <col min="13860" max="13860" width="3.5" customWidth="1"/>
    <col min="13861" max="13870" width="2.625" customWidth="1"/>
    <col min="13871" max="13871" width="3.5" customWidth="1"/>
    <col min="13872" max="13875" width="2.25" customWidth="1"/>
    <col min="14081" max="14082" width="2.25" customWidth="1"/>
    <col min="14083" max="14083" width="3.625" customWidth="1"/>
    <col min="14084" max="14086" width="2.25" customWidth="1"/>
    <col min="14087" max="14087" width="1.625" customWidth="1"/>
    <col min="14088" max="14105" width="2.25" customWidth="1"/>
    <col min="14106" max="14108" width="2.75" customWidth="1"/>
    <col min="14109" max="14114" width="2.25" customWidth="1"/>
    <col min="14115" max="14115" width="2.625" customWidth="1"/>
    <col min="14116" max="14116" width="3.5" customWidth="1"/>
    <col min="14117" max="14126" width="2.625" customWidth="1"/>
    <col min="14127" max="14127" width="3.5" customWidth="1"/>
    <col min="14128" max="14131" width="2.25" customWidth="1"/>
    <col min="14337" max="14338" width="2.25" customWidth="1"/>
    <col min="14339" max="14339" width="3.625" customWidth="1"/>
    <col min="14340" max="14342" width="2.25" customWidth="1"/>
    <col min="14343" max="14343" width="1.625" customWidth="1"/>
    <col min="14344" max="14361" width="2.25" customWidth="1"/>
    <col min="14362" max="14364" width="2.75" customWidth="1"/>
    <col min="14365" max="14370" width="2.25" customWidth="1"/>
    <col min="14371" max="14371" width="2.625" customWidth="1"/>
    <col min="14372" max="14372" width="3.5" customWidth="1"/>
    <col min="14373" max="14382" width="2.625" customWidth="1"/>
    <col min="14383" max="14383" width="3.5" customWidth="1"/>
    <col min="14384" max="14387" width="2.25" customWidth="1"/>
    <col min="14593" max="14594" width="2.25" customWidth="1"/>
    <col min="14595" max="14595" width="3.625" customWidth="1"/>
    <col min="14596" max="14598" width="2.25" customWidth="1"/>
    <col min="14599" max="14599" width="1.625" customWidth="1"/>
    <col min="14600" max="14617" width="2.25" customWidth="1"/>
    <col min="14618" max="14620" width="2.75" customWidth="1"/>
    <col min="14621" max="14626" width="2.25" customWidth="1"/>
    <col min="14627" max="14627" width="2.625" customWidth="1"/>
    <col min="14628" max="14628" width="3.5" customWidth="1"/>
    <col min="14629" max="14638" width="2.625" customWidth="1"/>
    <col min="14639" max="14639" width="3.5" customWidth="1"/>
    <col min="14640" max="14643" width="2.25" customWidth="1"/>
    <col min="14849" max="14850" width="2.25" customWidth="1"/>
    <col min="14851" max="14851" width="3.625" customWidth="1"/>
    <col min="14852" max="14854" width="2.25" customWidth="1"/>
    <col min="14855" max="14855" width="1.625" customWidth="1"/>
    <col min="14856" max="14873" width="2.25" customWidth="1"/>
    <col min="14874" max="14876" width="2.75" customWidth="1"/>
    <col min="14877" max="14882" width="2.25" customWidth="1"/>
    <col min="14883" max="14883" width="2.625" customWidth="1"/>
    <col min="14884" max="14884" width="3.5" customWidth="1"/>
    <col min="14885" max="14894" width="2.625" customWidth="1"/>
    <col min="14895" max="14895" width="3.5" customWidth="1"/>
    <col min="14896" max="14899" width="2.25" customWidth="1"/>
    <col min="15105" max="15106" width="2.25" customWidth="1"/>
    <col min="15107" max="15107" width="3.625" customWidth="1"/>
    <col min="15108" max="15110" width="2.25" customWidth="1"/>
    <col min="15111" max="15111" width="1.625" customWidth="1"/>
    <col min="15112" max="15129" width="2.25" customWidth="1"/>
    <col min="15130" max="15132" width="2.75" customWidth="1"/>
    <col min="15133" max="15138" width="2.25" customWidth="1"/>
    <col min="15139" max="15139" width="2.625" customWidth="1"/>
    <col min="15140" max="15140" width="3.5" customWidth="1"/>
    <col min="15141" max="15150" width="2.625" customWidth="1"/>
    <col min="15151" max="15151" width="3.5" customWidth="1"/>
    <col min="15152" max="15155" width="2.25" customWidth="1"/>
    <col min="15361" max="15362" width="2.25" customWidth="1"/>
    <col min="15363" max="15363" width="3.625" customWidth="1"/>
    <col min="15364" max="15366" width="2.25" customWidth="1"/>
    <col min="15367" max="15367" width="1.625" customWidth="1"/>
    <col min="15368" max="15385" width="2.25" customWidth="1"/>
    <col min="15386" max="15388" width="2.75" customWidth="1"/>
    <col min="15389" max="15394" width="2.25" customWidth="1"/>
    <col min="15395" max="15395" width="2.625" customWidth="1"/>
    <col min="15396" max="15396" width="3.5" customWidth="1"/>
    <col min="15397" max="15406" width="2.625" customWidth="1"/>
    <col min="15407" max="15407" width="3.5" customWidth="1"/>
    <col min="15408" max="15411" width="2.25" customWidth="1"/>
    <col min="15617" max="15618" width="2.25" customWidth="1"/>
    <col min="15619" max="15619" width="3.625" customWidth="1"/>
    <col min="15620" max="15622" width="2.25" customWidth="1"/>
    <col min="15623" max="15623" width="1.625" customWidth="1"/>
    <col min="15624" max="15641" width="2.25" customWidth="1"/>
    <col min="15642" max="15644" width="2.75" customWidth="1"/>
    <col min="15645" max="15650" width="2.25" customWidth="1"/>
    <col min="15651" max="15651" width="2.625" customWidth="1"/>
    <col min="15652" max="15652" width="3.5" customWidth="1"/>
    <col min="15653" max="15662" width="2.625" customWidth="1"/>
    <col min="15663" max="15663" width="3.5" customWidth="1"/>
    <col min="15664" max="15667" width="2.25" customWidth="1"/>
    <col min="15873" max="15874" width="2.25" customWidth="1"/>
    <col min="15875" max="15875" width="3.625" customWidth="1"/>
    <col min="15876" max="15878" width="2.25" customWidth="1"/>
    <col min="15879" max="15879" width="1.625" customWidth="1"/>
    <col min="15880" max="15897" width="2.25" customWidth="1"/>
    <col min="15898" max="15900" width="2.75" customWidth="1"/>
    <col min="15901" max="15906" width="2.25" customWidth="1"/>
    <col min="15907" max="15907" width="2.625" customWidth="1"/>
    <col min="15908" max="15908" width="3.5" customWidth="1"/>
    <col min="15909" max="15918" width="2.625" customWidth="1"/>
    <col min="15919" max="15919" width="3.5" customWidth="1"/>
    <col min="15920" max="15923" width="2.25" customWidth="1"/>
    <col min="16129" max="16130" width="2.25" customWidth="1"/>
    <col min="16131" max="16131" width="3.625" customWidth="1"/>
    <col min="16132" max="16134" width="2.25" customWidth="1"/>
    <col min="16135" max="16135" width="1.625" customWidth="1"/>
    <col min="16136" max="16153" width="2.25" customWidth="1"/>
    <col min="16154" max="16156" width="2.75" customWidth="1"/>
    <col min="16157" max="16162" width="2.25" customWidth="1"/>
    <col min="16163" max="16163" width="2.625" customWidth="1"/>
    <col min="16164" max="16164" width="3.5" customWidth="1"/>
    <col min="16165" max="16174" width="2.625" customWidth="1"/>
    <col min="16175" max="16175" width="3.5" customWidth="1"/>
    <col min="16176" max="16179" width="2.25" customWidth="1"/>
  </cols>
  <sheetData>
    <row r="1" spans="2:51" ht="23.25" customHeight="1">
      <c r="AQ1" s="46"/>
      <c r="AR1" s="46"/>
      <c r="AS1" s="46"/>
      <c r="AT1" s="46"/>
      <c r="AU1" s="46"/>
      <c r="AV1" s="46"/>
      <c r="AW1" s="46"/>
      <c r="AX1" s="20"/>
    </row>
    <row r="2" spans="2:51" ht="21.75" customHeight="1" thickBot="1">
      <c r="AK2" s="47" t="s">
        <v>0</v>
      </c>
      <c r="AL2" s="47"/>
      <c r="AM2" s="47"/>
      <c r="AN2" s="47"/>
      <c r="AO2" s="47"/>
      <c r="AP2" s="47"/>
      <c r="AQ2" s="47"/>
      <c r="AR2" s="916">
        <v>36</v>
      </c>
      <c r="AS2" s="916"/>
      <c r="AT2" s="916"/>
      <c r="AU2" s="916"/>
      <c r="AV2" s="916"/>
      <c r="AW2" s="916"/>
      <c r="AX2" s="916"/>
      <c r="AY2" s="916"/>
    </row>
    <row r="3" spans="2:51" ht="19.5" thickBot="1">
      <c r="B3" s="49" t="s">
        <v>795</v>
      </c>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466"/>
      <c r="AO3" s="466"/>
      <c r="AP3" s="466"/>
      <c r="AQ3" s="466"/>
      <c r="AR3" s="466"/>
      <c r="AS3" s="466"/>
      <c r="AT3" s="466"/>
      <c r="AU3" s="466"/>
      <c r="AV3" s="466"/>
      <c r="AW3" s="466"/>
      <c r="AX3" s="466"/>
      <c r="AY3" s="467"/>
    </row>
    <row r="4" spans="2:51" ht="21" customHeight="1">
      <c r="B4" s="52" t="s">
        <v>44</v>
      </c>
      <c r="C4" s="53"/>
      <c r="D4" s="53"/>
      <c r="E4" s="53"/>
      <c r="F4" s="53"/>
      <c r="G4" s="53"/>
      <c r="H4" s="1070" t="s">
        <v>822</v>
      </c>
      <c r="I4" s="1071"/>
      <c r="J4" s="1071"/>
      <c r="K4" s="1071"/>
      <c r="L4" s="1071"/>
      <c r="M4" s="1071"/>
      <c r="N4" s="1071"/>
      <c r="O4" s="1071"/>
      <c r="P4" s="1071"/>
      <c r="Q4" s="1071"/>
      <c r="R4" s="1071"/>
      <c r="S4" s="1071"/>
      <c r="T4" s="1071"/>
      <c r="U4" s="1071"/>
      <c r="V4" s="1071"/>
      <c r="W4" s="1071"/>
      <c r="X4" s="1071"/>
      <c r="Y4" s="1072"/>
      <c r="Z4" s="56" t="s">
        <v>823</v>
      </c>
      <c r="AA4" s="469"/>
      <c r="AB4" s="469"/>
      <c r="AC4" s="469"/>
      <c r="AD4" s="469"/>
      <c r="AE4" s="470"/>
      <c r="AF4" s="59" t="s">
        <v>158</v>
      </c>
      <c r="AG4" s="471"/>
      <c r="AH4" s="471"/>
      <c r="AI4" s="471"/>
      <c r="AJ4" s="471"/>
      <c r="AK4" s="471"/>
      <c r="AL4" s="471"/>
      <c r="AM4" s="471"/>
      <c r="AN4" s="471"/>
      <c r="AO4" s="471"/>
      <c r="AP4" s="471"/>
      <c r="AQ4" s="472"/>
      <c r="AR4" s="60" t="s">
        <v>1</v>
      </c>
      <c r="AS4" s="471"/>
      <c r="AT4" s="471"/>
      <c r="AU4" s="471"/>
      <c r="AV4" s="471"/>
      <c r="AW4" s="471"/>
      <c r="AX4" s="471"/>
      <c r="AY4" s="473"/>
    </row>
    <row r="5" spans="2:51" ht="28.15" customHeight="1">
      <c r="B5" s="87" t="s">
        <v>52</v>
      </c>
      <c r="C5" s="88"/>
      <c r="D5" s="88"/>
      <c r="E5" s="88"/>
      <c r="F5" s="88"/>
      <c r="G5" s="89"/>
      <c r="H5" s="757" t="s">
        <v>824</v>
      </c>
      <c r="I5" s="758"/>
      <c r="J5" s="758"/>
      <c r="K5" s="758"/>
      <c r="L5" s="758"/>
      <c r="M5" s="758"/>
      <c r="N5" s="758"/>
      <c r="O5" s="758"/>
      <c r="P5" s="758"/>
      <c r="Q5" s="758"/>
      <c r="R5" s="758"/>
      <c r="S5" s="758"/>
      <c r="T5" s="758"/>
      <c r="U5" s="758"/>
      <c r="V5" s="758"/>
      <c r="W5" s="73"/>
      <c r="X5" s="73"/>
      <c r="Y5" s="73"/>
      <c r="Z5" s="92" t="s">
        <v>2</v>
      </c>
      <c r="AA5" s="487"/>
      <c r="AB5" s="487"/>
      <c r="AC5" s="487"/>
      <c r="AD5" s="487"/>
      <c r="AE5" s="488"/>
      <c r="AF5" s="487" t="s">
        <v>703</v>
      </c>
      <c r="AG5" s="487"/>
      <c r="AH5" s="487"/>
      <c r="AI5" s="487"/>
      <c r="AJ5" s="487"/>
      <c r="AK5" s="487"/>
      <c r="AL5" s="487"/>
      <c r="AM5" s="487"/>
      <c r="AN5" s="487"/>
      <c r="AO5" s="487"/>
      <c r="AP5" s="487"/>
      <c r="AQ5" s="488"/>
      <c r="AR5" s="95" t="s">
        <v>704</v>
      </c>
      <c r="AS5" s="96"/>
      <c r="AT5" s="96"/>
      <c r="AU5" s="96"/>
      <c r="AV5" s="96"/>
      <c r="AW5" s="96"/>
      <c r="AX5" s="96"/>
      <c r="AY5" s="97"/>
    </row>
    <row r="6" spans="2:51" ht="30.75" customHeight="1">
      <c r="B6" s="98" t="s">
        <v>3</v>
      </c>
      <c r="C6" s="99"/>
      <c r="D6" s="99"/>
      <c r="E6" s="99"/>
      <c r="F6" s="99"/>
      <c r="G6" s="99"/>
      <c r="H6" s="763" t="s">
        <v>162</v>
      </c>
      <c r="I6" s="73"/>
      <c r="J6" s="73"/>
      <c r="K6" s="73"/>
      <c r="L6" s="73"/>
      <c r="M6" s="73"/>
      <c r="N6" s="73"/>
      <c r="O6" s="73"/>
      <c r="P6" s="73"/>
      <c r="Q6" s="73"/>
      <c r="R6" s="73"/>
      <c r="S6" s="73"/>
      <c r="T6" s="73"/>
      <c r="U6" s="73"/>
      <c r="V6" s="73"/>
      <c r="W6" s="73"/>
      <c r="X6" s="73"/>
      <c r="Y6" s="73"/>
      <c r="Z6" s="101" t="s">
        <v>63</v>
      </c>
      <c r="AA6" s="102"/>
      <c r="AB6" s="102"/>
      <c r="AC6" s="102"/>
      <c r="AD6" s="102"/>
      <c r="AE6" s="103"/>
      <c r="AF6" s="104" t="s">
        <v>825</v>
      </c>
      <c r="AG6" s="104"/>
      <c r="AH6" s="104"/>
      <c r="AI6" s="104"/>
      <c r="AJ6" s="104"/>
      <c r="AK6" s="104"/>
      <c r="AL6" s="104"/>
      <c r="AM6" s="104"/>
      <c r="AN6" s="104"/>
      <c r="AO6" s="104"/>
      <c r="AP6" s="104"/>
      <c r="AQ6" s="104"/>
      <c r="AR6" s="476"/>
      <c r="AS6" s="476"/>
      <c r="AT6" s="476"/>
      <c r="AU6" s="476"/>
      <c r="AV6" s="476"/>
      <c r="AW6" s="476"/>
      <c r="AX6" s="476"/>
      <c r="AY6" s="490"/>
    </row>
    <row r="7" spans="2:51" ht="18" customHeight="1">
      <c r="B7" s="62" t="s">
        <v>36</v>
      </c>
      <c r="C7" s="63"/>
      <c r="D7" s="63"/>
      <c r="E7" s="63"/>
      <c r="F7" s="63"/>
      <c r="G7" s="63"/>
      <c r="H7" s="1073" t="s">
        <v>826</v>
      </c>
      <c r="I7" s="1074"/>
      <c r="J7" s="1074"/>
      <c r="K7" s="1074"/>
      <c r="L7" s="1074"/>
      <c r="M7" s="1074"/>
      <c r="N7" s="1074"/>
      <c r="O7" s="1074"/>
      <c r="P7" s="1074"/>
      <c r="Q7" s="1074"/>
      <c r="R7" s="1074"/>
      <c r="S7" s="1074"/>
      <c r="T7" s="1074"/>
      <c r="U7" s="1074"/>
      <c r="V7" s="1074"/>
      <c r="W7" s="68"/>
      <c r="X7" s="68"/>
      <c r="Y7" s="68"/>
      <c r="Z7" s="72" t="s">
        <v>827</v>
      </c>
      <c r="AA7" s="476"/>
      <c r="AB7" s="476"/>
      <c r="AC7" s="476"/>
      <c r="AD7" s="476"/>
      <c r="AE7" s="477"/>
      <c r="AF7" s="913" t="s">
        <v>828</v>
      </c>
      <c r="AG7" s="480"/>
      <c r="AH7" s="480"/>
      <c r="AI7" s="480"/>
      <c r="AJ7" s="480"/>
      <c r="AK7" s="480"/>
      <c r="AL7" s="480"/>
      <c r="AM7" s="480"/>
      <c r="AN7" s="480"/>
      <c r="AO7" s="480"/>
      <c r="AP7" s="480"/>
      <c r="AQ7" s="480"/>
      <c r="AR7" s="480"/>
      <c r="AS7" s="480"/>
      <c r="AT7" s="480"/>
      <c r="AU7" s="480"/>
      <c r="AV7" s="480"/>
      <c r="AW7" s="480"/>
      <c r="AX7" s="480"/>
      <c r="AY7" s="481"/>
    </row>
    <row r="8" spans="2:51" ht="24" customHeight="1">
      <c r="B8" s="64"/>
      <c r="C8" s="65"/>
      <c r="D8" s="65"/>
      <c r="E8" s="65"/>
      <c r="F8" s="65"/>
      <c r="G8" s="65"/>
      <c r="H8" s="1075"/>
      <c r="I8" s="1076"/>
      <c r="J8" s="1076"/>
      <c r="K8" s="1076"/>
      <c r="L8" s="1076"/>
      <c r="M8" s="1076"/>
      <c r="N8" s="1076"/>
      <c r="O8" s="1076"/>
      <c r="P8" s="1076"/>
      <c r="Q8" s="1076"/>
      <c r="R8" s="1076"/>
      <c r="S8" s="1076"/>
      <c r="T8" s="1076"/>
      <c r="U8" s="1076"/>
      <c r="V8" s="1076"/>
      <c r="W8" s="71"/>
      <c r="X8" s="71"/>
      <c r="Y8" s="71"/>
      <c r="Z8" s="478"/>
      <c r="AA8" s="476"/>
      <c r="AB8" s="476"/>
      <c r="AC8" s="476"/>
      <c r="AD8" s="476"/>
      <c r="AE8" s="477"/>
      <c r="AF8" s="482"/>
      <c r="AG8" s="482"/>
      <c r="AH8" s="482"/>
      <c r="AI8" s="482"/>
      <c r="AJ8" s="482"/>
      <c r="AK8" s="482"/>
      <c r="AL8" s="482"/>
      <c r="AM8" s="482"/>
      <c r="AN8" s="482"/>
      <c r="AO8" s="482"/>
      <c r="AP8" s="482"/>
      <c r="AQ8" s="482"/>
      <c r="AR8" s="482"/>
      <c r="AS8" s="482"/>
      <c r="AT8" s="482"/>
      <c r="AU8" s="482"/>
      <c r="AV8" s="482"/>
      <c r="AW8" s="482"/>
      <c r="AX8" s="482"/>
      <c r="AY8" s="483"/>
    </row>
    <row r="9" spans="2:51" ht="103.7" customHeight="1">
      <c r="B9" s="82" t="s">
        <v>164</v>
      </c>
      <c r="C9" s="83"/>
      <c r="D9" s="83"/>
      <c r="E9" s="83"/>
      <c r="F9" s="83"/>
      <c r="G9" s="83"/>
      <c r="H9" s="1077" t="s">
        <v>829</v>
      </c>
      <c r="I9" s="1078"/>
      <c r="J9" s="1078"/>
      <c r="K9" s="1078"/>
      <c r="L9" s="1078"/>
      <c r="M9" s="1078"/>
      <c r="N9" s="1078"/>
      <c r="O9" s="1078"/>
      <c r="P9" s="1078"/>
      <c r="Q9" s="1078"/>
      <c r="R9" s="1078"/>
      <c r="S9" s="1078"/>
      <c r="T9" s="1078"/>
      <c r="U9" s="1078"/>
      <c r="V9" s="1078"/>
      <c r="W9" s="1078"/>
      <c r="X9" s="1078"/>
      <c r="Y9" s="1078"/>
      <c r="Z9" s="1078"/>
      <c r="AA9" s="1078"/>
      <c r="AB9" s="1078"/>
      <c r="AC9" s="1078"/>
      <c r="AD9" s="1078"/>
      <c r="AE9" s="1078"/>
      <c r="AF9" s="1078"/>
      <c r="AG9" s="1078"/>
      <c r="AH9" s="1078"/>
      <c r="AI9" s="1078"/>
      <c r="AJ9" s="1078"/>
      <c r="AK9" s="1078"/>
      <c r="AL9" s="1078"/>
      <c r="AM9" s="1078"/>
      <c r="AN9" s="1078"/>
      <c r="AO9" s="1078"/>
      <c r="AP9" s="1078"/>
      <c r="AQ9" s="1078"/>
      <c r="AR9" s="1078"/>
      <c r="AS9" s="1078"/>
      <c r="AT9" s="1078"/>
      <c r="AU9" s="1078"/>
      <c r="AV9" s="1078"/>
      <c r="AW9" s="1078"/>
      <c r="AX9" s="1078"/>
      <c r="AY9" s="1079"/>
    </row>
    <row r="10" spans="2:51" ht="197.25" customHeight="1">
      <c r="B10" s="82" t="s">
        <v>166</v>
      </c>
      <c r="C10" s="83"/>
      <c r="D10" s="83"/>
      <c r="E10" s="83"/>
      <c r="F10" s="83"/>
      <c r="G10" s="83"/>
      <c r="H10" s="84" t="s">
        <v>830</v>
      </c>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6"/>
    </row>
    <row r="11" spans="2:51" ht="29.25" customHeight="1">
      <c r="B11" s="82" t="s">
        <v>4</v>
      </c>
      <c r="C11" s="83"/>
      <c r="D11" s="83"/>
      <c r="E11" s="83"/>
      <c r="F11" s="83"/>
      <c r="G11" s="106"/>
      <c r="H11" s="107" t="s">
        <v>86</v>
      </c>
      <c r="I11" s="491"/>
      <c r="J11" s="491"/>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491"/>
      <c r="AK11" s="491"/>
      <c r="AL11" s="491"/>
      <c r="AM11" s="491"/>
      <c r="AN11" s="491"/>
      <c r="AO11" s="491"/>
      <c r="AP11" s="491"/>
      <c r="AQ11" s="491"/>
      <c r="AR11" s="491"/>
      <c r="AS11" s="491"/>
      <c r="AT11" s="491"/>
      <c r="AU11" s="491"/>
      <c r="AV11" s="491"/>
      <c r="AW11" s="491"/>
      <c r="AX11" s="491"/>
      <c r="AY11" s="492"/>
    </row>
    <row r="12" spans="2:51" ht="21" customHeight="1">
      <c r="B12" s="110" t="s">
        <v>168</v>
      </c>
      <c r="C12" s="111"/>
      <c r="D12" s="111"/>
      <c r="E12" s="111"/>
      <c r="F12" s="111"/>
      <c r="G12" s="112"/>
      <c r="H12" s="119"/>
      <c r="I12" s="120"/>
      <c r="J12" s="120"/>
      <c r="K12" s="120"/>
      <c r="L12" s="120"/>
      <c r="M12" s="120"/>
      <c r="N12" s="120"/>
      <c r="O12" s="120"/>
      <c r="P12" s="120"/>
      <c r="Q12" s="121" t="s">
        <v>710</v>
      </c>
      <c r="R12" s="122"/>
      <c r="S12" s="122"/>
      <c r="T12" s="122"/>
      <c r="U12" s="122"/>
      <c r="V12" s="122"/>
      <c r="W12" s="123"/>
      <c r="X12" s="121" t="s">
        <v>711</v>
      </c>
      <c r="Y12" s="122"/>
      <c r="Z12" s="122"/>
      <c r="AA12" s="122"/>
      <c r="AB12" s="122"/>
      <c r="AC12" s="122"/>
      <c r="AD12" s="123"/>
      <c r="AE12" s="121" t="s">
        <v>712</v>
      </c>
      <c r="AF12" s="122"/>
      <c r="AG12" s="122"/>
      <c r="AH12" s="122"/>
      <c r="AI12" s="122"/>
      <c r="AJ12" s="122"/>
      <c r="AK12" s="123"/>
      <c r="AL12" s="121" t="s">
        <v>713</v>
      </c>
      <c r="AM12" s="122"/>
      <c r="AN12" s="122"/>
      <c r="AO12" s="122"/>
      <c r="AP12" s="122"/>
      <c r="AQ12" s="122"/>
      <c r="AR12" s="123"/>
      <c r="AS12" s="121" t="s">
        <v>714</v>
      </c>
      <c r="AT12" s="122"/>
      <c r="AU12" s="122"/>
      <c r="AV12" s="122"/>
      <c r="AW12" s="122"/>
      <c r="AX12" s="122"/>
      <c r="AY12" s="124"/>
    </row>
    <row r="13" spans="2:51" ht="21" customHeight="1">
      <c r="B13" s="113"/>
      <c r="C13" s="114"/>
      <c r="D13" s="114"/>
      <c r="E13" s="114"/>
      <c r="F13" s="114"/>
      <c r="G13" s="115"/>
      <c r="H13" s="125" t="s">
        <v>5</v>
      </c>
      <c r="I13" s="493"/>
      <c r="J13" s="131" t="s">
        <v>6</v>
      </c>
      <c r="K13" s="132"/>
      <c r="L13" s="132"/>
      <c r="M13" s="132"/>
      <c r="N13" s="132"/>
      <c r="O13" s="132"/>
      <c r="P13" s="133"/>
      <c r="Q13" s="772" t="s">
        <v>831</v>
      </c>
      <c r="R13" s="498"/>
      <c r="S13" s="498"/>
      <c r="T13" s="498"/>
      <c r="U13" s="498"/>
      <c r="V13" s="498"/>
      <c r="W13" s="498"/>
      <c r="X13" s="772" t="s">
        <v>831</v>
      </c>
      <c r="Y13" s="498"/>
      <c r="Z13" s="498"/>
      <c r="AA13" s="498"/>
      <c r="AB13" s="498"/>
      <c r="AC13" s="498"/>
      <c r="AD13" s="498"/>
      <c r="AE13" s="498">
        <v>70</v>
      </c>
      <c r="AF13" s="498"/>
      <c r="AG13" s="498"/>
      <c r="AH13" s="498"/>
      <c r="AI13" s="498"/>
      <c r="AJ13" s="498"/>
      <c r="AK13" s="498"/>
      <c r="AL13" s="498">
        <v>59</v>
      </c>
      <c r="AM13" s="498"/>
      <c r="AN13" s="498"/>
      <c r="AO13" s="498"/>
      <c r="AP13" s="498"/>
      <c r="AQ13" s="498"/>
      <c r="AR13" s="498"/>
      <c r="AS13" s="772">
        <v>64</v>
      </c>
      <c r="AT13" s="498"/>
      <c r="AU13" s="498"/>
      <c r="AV13" s="498"/>
      <c r="AW13" s="498"/>
      <c r="AX13" s="498"/>
      <c r="AY13" s="500"/>
    </row>
    <row r="14" spans="2:51" ht="21" customHeight="1">
      <c r="B14" s="113"/>
      <c r="C14" s="114"/>
      <c r="D14" s="114"/>
      <c r="E14" s="114"/>
      <c r="F14" s="114"/>
      <c r="G14" s="115"/>
      <c r="H14" s="494"/>
      <c r="I14" s="495"/>
      <c r="J14" s="137" t="s">
        <v>7</v>
      </c>
      <c r="K14" s="138"/>
      <c r="L14" s="138"/>
      <c r="M14" s="138"/>
      <c r="N14" s="138"/>
      <c r="O14" s="138"/>
      <c r="P14" s="139"/>
      <c r="Q14" s="773" t="s">
        <v>831</v>
      </c>
      <c r="R14" s="501"/>
      <c r="S14" s="501"/>
      <c r="T14" s="501"/>
      <c r="U14" s="501"/>
      <c r="V14" s="501"/>
      <c r="W14" s="501"/>
      <c r="X14" s="773" t="s">
        <v>831</v>
      </c>
      <c r="Y14" s="501"/>
      <c r="Z14" s="501"/>
      <c r="AA14" s="501"/>
      <c r="AB14" s="501"/>
      <c r="AC14" s="501"/>
      <c r="AD14" s="501"/>
      <c r="AE14" s="501">
        <v>0</v>
      </c>
      <c r="AF14" s="501"/>
      <c r="AG14" s="501"/>
      <c r="AH14" s="501"/>
      <c r="AI14" s="501"/>
      <c r="AJ14" s="501"/>
      <c r="AK14" s="501"/>
      <c r="AL14" s="501">
        <v>0</v>
      </c>
      <c r="AM14" s="501"/>
      <c r="AN14" s="501"/>
      <c r="AO14" s="501"/>
      <c r="AP14" s="501"/>
      <c r="AQ14" s="501"/>
      <c r="AR14" s="501"/>
      <c r="AS14" s="506"/>
      <c r="AT14" s="506"/>
      <c r="AU14" s="506"/>
      <c r="AV14" s="506"/>
      <c r="AW14" s="506"/>
      <c r="AX14" s="506"/>
      <c r="AY14" s="507"/>
    </row>
    <row r="15" spans="2:51" ht="24.75" customHeight="1">
      <c r="B15" s="113"/>
      <c r="C15" s="114"/>
      <c r="D15" s="114"/>
      <c r="E15" s="114"/>
      <c r="F15" s="114"/>
      <c r="G15" s="115"/>
      <c r="H15" s="494"/>
      <c r="I15" s="495"/>
      <c r="J15" s="137" t="s">
        <v>8</v>
      </c>
      <c r="K15" s="138"/>
      <c r="L15" s="138"/>
      <c r="M15" s="138"/>
      <c r="N15" s="138"/>
      <c r="O15" s="138"/>
      <c r="P15" s="139"/>
      <c r="Q15" s="773" t="s">
        <v>831</v>
      </c>
      <c r="R15" s="501"/>
      <c r="S15" s="501"/>
      <c r="T15" s="501"/>
      <c r="U15" s="501"/>
      <c r="V15" s="501"/>
      <c r="W15" s="501"/>
      <c r="X15" s="773" t="s">
        <v>831</v>
      </c>
      <c r="Y15" s="501"/>
      <c r="Z15" s="501"/>
      <c r="AA15" s="501"/>
      <c r="AB15" s="501"/>
      <c r="AC15" s="501"/>
      <c r="AD15" s="501"/>
      <c r="AE15" s="501">
        <v>0</v>
      </c>
      <c r="AF15" s="501"/>
      <c r="AG15" s="501"/>
      <c r="AH15" s="501"/>
      <c r="AI15" s="501"/>
      <c r="AJ15" s="501"/>
      <c r="AK15" s="501"/>
      <c r="AL15" s="501">
        <v>0</v>
      </c>
      <c r="AM15" s="501"/>
      <c r="AN15" s="501"/>
      <c r="AO15" s="501"/>
      <c r="AP15" s="501"/>
      <c r="AQ15" s="501"/>
      <c r="AR15" s="501"/>
      <c r="AS15" s="506"/>
      <c r="AT15" s="506"/>
      <c r="AU15" s="506"/>
      <c r="AV15" s="506"/>
      <c r="AW15" s="506"/>
      <c r="AX15" s="506"/>
      <c r="AY15" s="507"/>
    </row>
    <row r="16" spans="2:51" ht="24.75" customHeight="1">
      <c r="B16" s="113"/>
      <c r="C16" s="114"/>
      <c r="D16" s="114"/>
      <c r="E16" s="114"/>
      <c r="F16" s="114"/>
      <c r="G16" s="115"/>
      <c r="H16" s="496"/>
      <c r="I16" s="497"/>
      <c r="J16" s="141" t="s">
        <v>25</v>
      </c>
      <c r="K16" s="142"/>
      <c r="L16" s="142"/>
      <c r="M16" s="142"/>
      <c r="N16" s="142"/>
      <c r="O16" s="142"/>
      <c r="P16" s="143"/>
      <c r="Q16" s="774" t="s">
        <v>831</v>
      </c>
      <c r="R16" s="502"/>
      <c r="S16" s="502"/>
      <c r="T16" s="502"/>
      <c r="U16" s="502"/>
      <c r="V16" s="502"/>
      <c r="W16" s="502"/>
      <c r="X16" s="774" t="s">
        <v>831</v>
      </c>
      <c r="Y16" s="502"/>
      <c r="Z16" s="502"/>
      <c r="AA16" s="502"/>
      <c r="AB16" s="502"/>
      <c r="AC16" s="502"/>
      <c r="AD16" s="502"/>
      <c r="AE16" s="502">
        <f>SUM(AE13:AK15)</f>
        <v>70</v>
      </c>
      <c r="AF16" s="502"/>
      <c r="AG16" s="502"/>
      <c r="AH16" s="502"/>
      <c r="AI16" s="502"/>
      <c r="AJ16" s="502"/>
      <c r="AK16" s="502"/>
      <c r="AL16" s="502">
        <f>SUM(AL13:AR15)</f>
        <v>59</v>
      </c>
      <c r="AM16" s="502"/>
      <c r="AN16" s="502"/>
      <c r="AO16" s="502"/>
      <c r="AP16" s="502"/>
      <c r="AQ16" s="502"/>
      <c r="AR16" s="502"/>
      <c r="AS16" s="502">
        <v>64</v>
      </c>
      <c r="AT16" s="502"/>
      <c r="AU16" s="502"/>
      <c r="AV16" s="502"/>
      <c r="AW16" s="502"/>
      <c r="AX16" s="502"/>
      <c r="AY16" s="504"/>
    </row>
    <row r="17" spans="2:51" ht="24.75" customHeight="1">
      <c r="B17" s="113"/>
      <c r="C17" s="114"/>
      <c r="D17" s="114"/>
      <c r="E17" s="114"/>
      <c r="F17" s="114"/>
      <c r="G17" s="115"/>
      <c r="H17" s="154" t="s">
        <v>9</v>
      </c>
      <c r="I17" s="155"/>
      <c r="J17" s="155"/>
      <c r="K17" s="155"/>
      <c r="L17" s="155"/>
      <c r="M17" s="155"/>
      <c r="N17" s="155"/>
      <c r="O17" s="155"/>
      <c r="P17" s="155"/>
      <c r="Q17" s="776" t="s">
        <v>831</v>
      </c>
      <c r="R17" s="511"/>
      <c r="S17" s="511"/>
      <c r="T17" s="511"/>
      <c r="U17" s="511"/>
      <c r="V17" s="511"/>
      <c r="W17" s="511"/>
      <c r="X17" s="776" t="s">
        <v>831</v>
      </c>
      <c r="Y17" s="511"/>
      <c r="Z17" s="511"/>
      <c r="AA17" s="511"/>
      <c r="AB17" s="511"/>
      <c r="AC17" s="511"/>
      <c r="AD17" s="511"/>
      <c r="AE17" s="511">
        <v>68</v>
      </c>
      <c r="AF17" s="511"/>
      <c r="AG17" s="511"/>
      <c r="AH17" s="511"/>
      <c r="AI17" s="511"/>
      <c r="AJ17" s="511"/>
      <c r="AK17" s="511"/>
      <c r="AL17" s="509"/>
      <c r="AM17" s="509"/>
      <c r="AN17" s="509"/>
      <c r="AO17" s="509"/>
      <c r="AP17" s="509"/>
      <c r="AQ17" s="509"/>
      <c r="AR17" s="509"/>
      <c r="AS17" s="509"/>
      <c r="AT17" s="509"/>
      <c r="AU17" s="509"/>
      <c r="AV17" s="509"/>
      <c r="AW17" s="509"/>
      <c r="AX17" s="509"/>
      <c r="AY17" s="510"/>
    </row>
    <row r="18" spans="2:51" ht="24.75" customHeight="1">
      <c r="B18" s="116"/>
      <c r="C18" s="117"/>
      <c r="D18" s="117"/>
      <c r="E18" s="117"/>
      <c r="F18" s="117"/>
      <c r="G18" s="118"/>
      <c r="H18" s="154" t="s">
        <v>10</v>
      </c>
      <c r="I18" s="155"/>
      <c r="J18" s="155"/>
      <c r="K18" s="155"/>
      <c r="L18" s="155"/>
      <c r="M18" s="155"/>
      <c r="N18" s="155"/>
      <c r="O18" s="155"/>
      <c r="P18" s="155"/>
      <c r="Q18" s="1080" t="s">
        <v>831</v>
      </c>
      <c r="R18" s="508"/>
      <c r="S18" s="508"/>
      <c r="T18" s="508"/>
      <c r="U18" s="508"/>
      <c r="V18" s="508"/>
      <c r="W18" s="508"/>
      <c r="X18" s="1080" t="s">
        <v>831</v>
      </c>
      <c r="Y18" s="508"/>
      <c r="Z18" s="508"/>
      <c r="AA18" s="508"/>
      <c r="AB18" s="508"/>
      <c r="AC18" s="508"/>
      <c r="AD18" s="508"/>
      <c r="AE18" s="508">
        <f>AE17/AE16</f>
        <v>0.97142857142857142</v>
      </c>
      <c r="AF18" s="508"/>
      <c r="AG18" s="508"/>
      <c r="AH18" s="508"/>
      <c r="AI18" s="508"/>
      <c r="AJ18" s="508"/>
      <c r="AK18" s="508"/>
      <c r="AL18" s="509"/>
      <c r="AM18" s="509"/>
      <c r="AN18" s="509"/>
      <c r="AO18" s="509"/>
      <c r="AP18" s="509"/>
      <c r="AQ18" s="509"/>
      <c r="AR18" s="509"/>
      <c r="AS18" s="509"/>
      <c r="AT18" s="509"/>
      <c r="AU18" s="509"/>
      <c r="AV18" s="509"/>
      <c r="AW18" s="509"/>
      <c r="AX18" s="509"/>
      <c r="AY18" s="510"/>
    </row>
    <row r="19" spans="2:51" ht="31.7" customHeight="1">
      <c r="B19" s="161" t="s">
        <v>12</v>
      </c>
      <c r="C19" s="162"/>
      <c r="D19" s="162"/>
      <c r="E19" s="162"/>
      <c r="F19" s="162"/>
      <c r="G19" s="163"/>
      <c r="H19" s="187" t="s">
        <v>70</v>
      </c>
      <c r="I19" s="531"/>
      <c r="J19" s="531"/>
      <c r="K19" s="531"/>
      <c r="L19" s="531"/>
      <c r="M19" s="531"/>
      <c r="N19" s="531"/>
      <c r="O19" s="531"/>
      <c r="P19" s="531"/>
      <c r="Q19" s="531"/>
      <c r="R19" s="531"/>
      <c r="S19" s="531"/>
      <c r="T19" s="531"/>
      <c r="U19" s="531"/>
      <c r="V19" s="531"/>
      <c r="W19" s="531"/>
      <c r="X19" s="531"/>
      <c r="Y19" s="532"/>
      <c r="Z19" s="533"/>
      <c r="AA19" s="534"/>
      <c r="AB19" s="535"/>
      <c r="AC19" s="530" t="s">
        <v>11</v>
      </c>
      <c r="AD19" s="531"/>
      <c r="AE19" s="532"/>
      <c r="AF19" s="175" t="s">
        <v>710</v>
      </c>
      <c r="AG19" s="175"/>
      <c r="AH19" s="175"/>
      <c r="AI19" s="175"/>
      <c r="AJ19" s="175"/>
      <c r="AK19" s="175" t="s">
        <v>711</v>
      </c>
      <c r="AL19" s="175"/>
      <c r="AM19" s="175"/>
      <c r="AN19" s="175"/>
      <c r="AO19" s="175"/>
      <c r="AP19" s="175" t="s">
        <v>712</v>
      </c>
      <c r="AQ19" s="175"/>
      <c r="AR19" s="175"/>
      <c r="AS19" s="175"/>
      <c r="AT19" s="175"/>
      <c r="AU19" s="176" t="s">
        <v>291</v>
      </c>
      <c r="AV19" s="175"/>
      <c r="AW19" s="175"/>
      <c r="AX19" s="175"/>
      <c r="AY19" s="177"/>
    </row>
    <row r="20" spans="2:51" ht="32.25" customHeight="1">
      <c r="B20" s="164"/>
      <c r="C20" s="162"/>
      <c r="D20" s="162"/>
      <c r="E20" s="162"/>
      <c r="F20" s="162"/>
      <c r="G20" s="163"/>
      <c r="H20" s="1017" t="s">
        <v>832</v>
      </c>
      <c r="I20" s="1081"/>
      <c r="J20" s="1081"/>
      <c r="K20" s="1081"/>
      <c r="L20" s="1081"/>
      <c r="M20" s="1081"/>
      <c r="N20" s="1081"/>
      <c r="O20" s="1081"/>
      <c r="P20" s="1081"/>
      <c r="Q20" s="1081"/>
      <c r="R20" s="1081"/>
      <c r="S20" s="1081"/>
      <c r="T20" s="1081"/>
      <c r="U20" s="1081"/>
      <c r="V20" s="1081"/>
      <c r="W20" s="1081"/>
      <c r="X20" s="1081"/>
      <c r="Y20" s="1082"/>
      <c r="Z20" s="523" t="s">
        <v>13</v>
      </c>
      <c r="AA20" s="524"/>
      <c r="AB20" s="525"/>
      <c r="AC20" s="527"/>
      <c r="AD20" s="527"/>
      <c r="AE20" s="527"/>
      <c r="AF20" s="185"/>
      <c r="AG20" s="185"/>
      <c r="AH20" s="185"/>
      <c r="AI20" s="185"/>
      <c r="AJ20" s="185"/>
      <c r="AK20" s="185"/>
      <c r="AL20" s="185"/>
      <c r="AM20" s="185"/>
      <c r="AN20" s="185"/>
      <c r="AO20" s="185"/>
      <c r="AP20" s="185"/>
      <c r="AQ20" s="185"/>
      <c r="AR20" s="185"/>
      <c r="AS20" s="185"/>
      <c r="AT20" s="185"/>
      <c r="AU20" s="185"/>
      <c r="AV20" s="185"/>
      <c r="AW20" s="185"/>
      <c r="AX20" s="185"/>
      <c r="AY20" s="186"/>
    </row>
    <row r="21" spans="2:51" ht="37.5" customHeight="1">
      <c r="B21" s="165"/>
      <c r="C21" s="166"/>
      <c r="D21" s="166"/>
      <c r="E21" s="166"/>
      <c r="F21" s="166"/>
      <c r="G21" s="167"/>
      <c r="H21" s="1083"/>
      <c r="I21" s="1084"/>
      <c r="J21" s="1084"/>
      <c r="K21" s="1084"/>
      <c r="L21" s="1084"/>
      <c r="M21" s="1084"/>
      <c r="N21" s="1084"/>
      <c r="O21" s="1084"/>
      <c r="P21" s="1084"/>
      <c r="Q21" s="1084"/>
      <c r="R21" s="1084"/>
      <c r="S21" s="1084"/>
      <c r="T21" s="1084"/>
      <c r="U21" s="1084"/>
      <c r="V21" s="1084"/>
      <c r="W21" s="1084"/>
      <c r="X21" s="1084"/>
      <c r="Y21" s="1085"/>
      <c r="Z21" s="530" t="s">
        <v>14</v>
      </c>
      <c r="AA21" s="531"/>
      <c r="AB21" s="532"/>
      <c r="AC21" s="536" t="s">
        <v>833</v>
      </c>
      <c r="AD21" s="536"/>
      <c r="AE21" s="536"/>
      <c r="AF21" s="191"/>
      <c r="AG21" s="191"/>
      <c r="AH21" s="191"/>
      <c r="AI21" s="191"/>
      <c r="AJ21" s="191"/>
      <c r="AK21" s="191"/>
      <c r="AL21" s="191"/>
      <c r="AM21" s="191"/>
      <c r="AN21" s="191"/>
      <c r="AO21" s="191"/>
      <c r="AP21" s="191"/>
      <c r="AQ21" s="191"/>
      <c r="AR21" s="191"/>
      <c r="AS21" s="191"/>
      <c r="AT21" s="191"/>
      <c r="AU21" s="152"/>
      <c r="AV21" s="152"/>
      <c r="AW21" s="152"/>
      <c r="AX21" s="152"/>
      <c r="AY21" s="153"/>
    </row>
    <row r="22" spans="2:51" ht="31.7" customHeight="1">
      <c r="B22" s="192" t="s">
        <v>62</v>
      </c>
      <c r="C22" s="216"/>
      <c r="D22" s="216"/>
      <c r="E22" s="216"/>
      <c r="F22" s="216"/>
      <c r="G22" s="217"/>
      <c r="H22" s="187" t="s">
        <v>64</v>
      </c>
      <c r="I22" s="531"/>
      <c r="J22" s="531"/>
      <c r="K22" s="531"/>
      <c r="L22" s="531"/>
      <c r="M22" s="531"/>
      <c r="N22" s="531"/>
      <c r="O22" s="531"/>
      <c r="P22" s="531"/>
      <c r="Q22" s="531"/>
      <c r="R22" s="531"/>
      <c r="S22" s="531"/>
      <c r="T22" s="531"/>
      <c r="U22" s="531"/>
      <c r="V22" s="531"/>
      <c r="W22" s="531"/>
      <c r="X22" s="531"/>
      <c r="Y22" s="532"/>
      <c r="Z22" s="533"/>
      <c r="AA22" s="534"/>
      <c r="AB22" s="535"/>
      <c r="AC22" s="530" t="s">
        <v>11</v>
      </c>
      <c r="AD22" s="531"/>
      <c r="AE22" s="532"/>
      <c r="AF22" s="175" t="s">
        <v>710</v>
      </c>
      <c r="AG22" s="175"/>
      <c r="AH22" s="175"/>
      <c r="AI22" s="175"/>
      <c r="AJ22" s="175"/>
      <c r="AK22" s="175" t="s">
        <v>711</v>
      </c>
      <c r="AL22" s="175"/>
      <c r="AM22" s="175"/>
      <c r="AN22" s="175"/>
      <c r="AO22" s="175"/>
      <c r="AP22" s="175" t="s">
        <v>712</v>
      </c>
      <c r="AQ22" s="175"/>
      <c r="AR22" s="175"/>
      <c r="AS22" s="175"/>
      <c r="AT22" s="175"/>
      <c r="AU22" s="224" t="s">
        <v>74</v>
      </c>
      <c r="AV22" s="225"/>
      <c r="AW22" s="225"/>
      <c r="AX22" s="225"/>
      <c r="AY22" s="226"/>
    </row>
    <row r="23" spans="2:51" ht="39.950000000000003" customHeight="1">
      <c r="B23" s="218"/>
      <c r="C23" s="219"/>
      <c r="D23" s="219"/>
      <c r="E23" s="219"/>
      <c r="F23" s="219"/>
      <c r="G23" s="220"/>
      <c r="H23" s="1017" t="s">
        <v>834</v>
      </c>
      <c r="I23" s="1081"/>
      <c r="J23" s="1081"/>
      <c r="K23" s="1081"/>
      <c r="L23" s="1081"/>
      <c r="M23" s="1081"/>
      <c r="N23" s="1081"/>
      <c r="O23" s="1081"/>
      <c r="P23" s="1081"/>
      <c r="Q23" s="1081"/>
      <c r="R23" s="1081"/>
      <c r="S23" s="1081"/>
      <c r="T23" s="1081"/>
      <c r="U23" s="1081"/>
      <c r="V23" s="1081"/>
      <c r="W23" s="1081"/>
      <c r="X23" s="1081"/>
      <c r="Y23" s="1082"/>
      <c r="Z23" s="207" t="s">
        <v>65</v>
      </c>
      <c r="AA23" s="208"/>
      <c r="AB23" s="209"/>
      <c r="AC23" s="550"/>
      <c r="AD23" s="551"/>
      <c r="AE23" s="552"/>
      <c r="AF23" s="536"/>
      <c r="AG23" s="536"/>
      <c r="AH23" s="536"/>
      <c r="AI23" s="536"/>
      <c r="AJ23" s="536"/>
      <c r="AK23" s="536"/>
      <c r="AL23" s="536"/>
      <c r="AM23" s="536"/>
      <c r="AN23" s="536"/>
      <c r="AO23" s="536"/>
      <c r="AP23" s="536"/>
      <c r="AQ23" s="536"/>
      <c r="AR23" s="536"/>
      <c r="AS23" s="536"/>
      <c r="AT23" s="536"/>
      <c r="AU23" s="168" t="s">
        <v>835</v>
      </c>
      <c r="AV23" s="513"/>
      <c r="AW23" s="513"/>
      <c r="AX23" s="513"/>
      <c r="AY23" s="514"/>
    </row>
    <row r="24" spans="2:51" ht="26.85" customHeight="1">
      <c r="B24" s="221"/>
      <c r="C24" s="222"/>
      <c r="D24" s="222"/>
      <c r="E24" s="222"/>
      <c r="F24" s="222"/>
      <c r="G24" s="223"/>
      <c r="H24" s="1083"/>
      <c r="I24" s="1084"/>
      <c r="J24" s="1084"/>
      <c r="K24" s="1084"/>
      <c r="L24" s="1084"/>
      <c r="M24" s="1084"/>
      <c r="N24" s="1084"/>
      <c r="O24" s="1084"/>
      <c r="P24" s="1084"/>
      <c r="Q24" s="1084"/>
      <c r="R24" s="1084"/>
      <c r="S24" s="1084"/>
      <c r="T24" s="1084"/>
      <c r="U24" s="1084"/>
      <c r="V24" s="1084"/>
      <c r="W24" s="1084"/>
      <c r="X24" s="1084"/>
      <c r="Y24" s="1085"/>
      <c r="Z24" s="210"/>
      <c r="AA24" s="211"/>
      <c r="AB24" s="212"/>
      <c r="AC24" s="553"/>
      <c r="AD24" s="554"/>
      <c r="AE24" s="555"/>
      <c r="AF24" s="515"/>
      <c r="AG24" s="516"/>
      <c r="AH24" s="516"/>
      <c r="AI24" s="516"/>
      <c r="AJ24" s="517"/>
      <c r="AK24" s="171" t="s">
        <v>836</v>
      </c>
      <c r="AL24" s="516"/>
      <c r="AM24" s="516"/>
      <c r="AN24" s="516"/>
      <c r="AO24" s="517"/>
      <c r="AP24" s="171" t="s">
        <v>836</v>
      </c>
      <c r="AQ24" s="516"/>
      <c r="AR24" s="516"/>
      <c r="AS24" s="516"/>
      <c r="AT24" s="517"/>
      <c r="AU24" s="171" t="s">
        <v>837</v>
      </c>
      <c r="AV24" s="516"/>
      <c r="AW24" s="516"/>
      <c r="AX24" s="516"/>
      <c r="AY24" s="518"/>
    </row>
    <row r="25" spans="2:51" ht="88.5" customHeight="1">
      <c r="B25" s="192" t="s">
        <v>15</v>
      </c>
      <c r="C25" s="193"/>
      <c r="D25" s="193"/>
      <c r="E25" s="193"/>
      <c r="F25" s="193"/>
      <c r="G25" s="193"/>
      <c r="H25" s="1086" t="s">
        <v>838</v>
      </c>
      <c r="I25" s="1087"/>
      <c r="J25" s="1087"/>
      <c r="K25" s="1087"/>
      <c r="L25" s="1087"/>
      <c r="M25" s="1087"/>
      <c r="N25" s="1087"/>
      <c r="O25" s="1087"/>
      <c r="P25" s="1087"/>
      <c r="Q25" s="1087"/>
      <c r="R25" s="1087"/>
      <c r="S25" s="1087"/>
      <c r="T25" s="1087"/>
      <c r="U25" s="1087"/>
      <c r="V25" s="1087"/>
      <c r="W25" s="1087"/>
      <c r="X25" s="1087"/>
      <c r="Y25" s="1088"/>
      <c r="Z25" s="539" t="s">
        <v>16</v>
      </c>
      <c r="AA25" s="540"/>
      <c r="AB25" s="541"/>
      <c r="AC25" s="1089" t="s">
        <v>839</v>
      </c>
      <c r="AD25" s="542"/>
      <c r="AE25" s="542"/>
      <c r="AF25" s="542"/>
      <c r="AG25" s="542"/>
      <c r="AH25" s="542"/>
      <c r="AI25" s="542"/>
      <c r="AJ25" s="542"/>
      <c r="AK25" s="542"/>
      <c r="AL25" s="542"/>
      <c r="AM25" s="542"/>
      <c r="AN25" s="542"/>
      <c r="AO25" s="542"/>
      <c r="AP25" s="542"/>
      <c r="AQ25" s="542"/>
      <c r="AR25" s="542"/>
      <c r="AS25" s="542"/>
      <c r="AT25" s="542"/>
      <c r="AU25" s="542"/>
      <c r="AV25" s="542"/>
      <c r="AW25" s="542"/>
      <c r="AX25" s="542"/>
      <c r="AY25" s="543"/>
    </row>
    <row r="26" spans="2:51" ht="23.1" customHeight="1">
      <c r="B26" s="234" t="s">
        <v>78</v>
      </c>
      <c r="C26" s="235"/>
      <c r="D26" s="240" t="s">
        <v>22</v>
      </c>
      <c r="E26" s="241"/>
      <c r="F26" s="241"/>
      <c r="G26" s="241"/>
      <c r="H26" s="241"/>
      <c r="I26" s="241"/>
      <c r="J26" s="241"/>
      <c r="K26" s="241"/>
      <c r="L26" s="242"/>
      <c r="M26" s="243" t="s">
        <v>77</v>
      </c>
      <c r="N26" s="243"/>
      <c r="O26" s="243"/>
      <c r="P26" s="243"/>
      <c r="Q26" s="243"/>
      <c r="R26" s="243"/>
      <c r="S26" s="244" t="s">
        <v>714</v>
      </c>
      <c r="T26" s="244"/>
      <c r="U26" s="244"/>
      <c r="V26" s="244"/>
      <c r="W26" s="244"/>
      <c r="X26" s="244"/>
      <c r="Y26" s="245" t="s">
        <v>38</v>
      </c>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6"/>
    </row>
    <row r="27" spans="2:51" ht="23.1" customHeight="1">
      <c r="B27" s="236"/>
      <c r="C27" s="237"/>
      <c r="D27" s="1093" t="s">
        <v>175</v>
      </c>
      <c r="E27" s="1094"/>
      <c r="F27" s="1094"/>
      <c r="G27" s="1094"/>
      <c r="H27" s="1094"/>
      <c r="I27" s="1094"/>
      <c r="J27" s="1094"/>
      <c r="K27" s="1094"/>
      <c r="L27" s="1095"/>
      <c r="M27" s="1096">
        <v>0.3</v>
      </c>
      <c r="N27" s="1096"/>
      <c r="O27" s="1096"/>
      <c r="P27" s="1096"/>
      <c r="Q27" s="1096"/>
      <c r="R27" s="1096"/>
      <c r="S27" s="1097" t="s">
        <v>840</v>
      </c>
      <c r="T27" s="1096"/>
      <c r="U27" s="1096"/>
      <c r="V27" s="1096"/>
      <c r="W27" s="1096"/>
      <c r="X27" s="1096"/>
      <c r="Y27" s="1098"/>
      <c r="Z27" s="725"/>
      <c r="AA27" s="725"/>
      <c r="AB27" s="725"/>
      <c r="AC27" s="725"/>
      <c r="AD27" s="725"/>
      <c r="AE27" s="725"/>
      <c r="AF27" s="725"/>
      <c r="AG27" s="725"/>
      <c r="AH27" s="725"/>
      <c r="AI27" s="725"/>
      <c r="AJ27" s="725"/>
      <c r="AK27" s="725"/>
      <c r="AL27" s="725"/>
      <c r="AM27" s="725"/>
      <c r="AN27" s="725"/>
      <c r="AO27" s="725"/>
      <c r="AP27" s="725"/>
      <c r="AQ27" s="725"/>
      <c r="AR27" s="725"/>
      <c r="AS27" s="725"/>
      <c r="AT27" s="725"/>
      <c r="AU27" s="725"/>
      <c r="AV27" s="725"/>
      <c r="AW27" s="725"/>
      <c r="AX27" s="725"/>
      <c r="AY27" s="726"/>
    </row>
    <row r="28" spans="2:51" ht="23.1" customHeight="1">
      <c r="B28" s="236"/>
      <c r="C28" s="237"/>
      <c r="D28" s="1092" t="s">
        <v>88</v>
      </c>
      <c r="E28" s="838"/>
      <c r="F28" s="838"/>
      <c r="G28" s="838"/>
      <c r="H28" s="838"/>
      <c r="I28" s="838"/>
      <c r="J28" s="838"/>
      <c r="K28" s="838"/>
      <c r="L28" s="839"/>
      <c r="M28" s="1090">
        <v>0.5</v>
      </c>
      <c r="N28" s="1090"/>
      <c r="O28" s="1090"/>
      <c r="P28" s="1090"/>
      <c r="Q28" s="1090"/>
      <c r="R28" s="1090"/>
      <c r="S28" s="1091" t="s">
        <v>841</v>
      </c>
      <c r="T28" s="1090"/>
      <c r="U28" s="1090"/>
      <c r="V28" s="1090"/>
      <c r="W28" s="1090"/>
      <c r="X28" s="1090"/>
      <c r="Y28" s="967"/>
      <c r="Z28" s="728"/>
      <c r="AA28" s="728"/>
      <c r="AB28" s="728"/>
      <c r="AC28" s="728"/>
      <c r="AD28" s="728"/>
      <c r="AE28" s="728"/>
      <c r="AF28" s="728"/>
      <c r="AG28" s="728"/>
      <c r="AH28" s="728"/>
      <c r="AI28" s="728"/>
      <c r="AJ28" s="728"/>
      <c r="AK28" s="728"/>
      <c r="AL28" s="728"/>
      <c r="AM28" s="728"/>
      <c r="AN28" s="728"/>
      <c r="AO28" s="728"/>
      <c r="AP28" s="728"/>
      <c r="AQ28" s="728"/>
      <c r="AR28" s="728"/>
      <c r="AS28" s="728"/>
      <c r="AT28" s="728"/>
      <c r="AU28" s="728"/>
      <c r="AV28" s="728"/>
      <c r="AW28" s="728"/>
      <c r="AX28" s="728"/>
      <c r="AY28" s="729"/>
    </row>
    <row r="29" spans="2:51" ht="23.1" customHeight="1">
      <c r="B29" s="236"/>
      <c r="C29" s="237"/>
      <c r="D29" s="1092" t="s">
        <v>89</v>
      </c>
      <c r="E29" s="838"/>
      <c r="F29" s="838"/>
      <c r="G29" s="838"/>
      <c r="H29" s="838"/>
      <c r="I29" s="838"/>
      <c r="J29" s="838"/>
      <c r="K29" s="838"/>
      <c r="L29" s="839"/>
      <c r="M29" s="1090">
        <v>0.4</v>
      </c>
      <c r="N29" s="1090"/>
      <c r="O29" s="1090"/>
      <c r="P29" s="1090"/>
      <c r="Q29" s="1090"/>
      <c r="R29" s="1090"/>
      <c r="S29" s="1091" t="s">
        <v>841</v>
      </c>
      <c r="T29" s="1090"/>
      <c r="U29" s="1090"/>
      <c r="V29" s="1090"/>
      <c r="W29" s="1090"/>
      <c r="X29" s="1090"/>
      <c r="Y29" s="228"/>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30"/>
    </row>
    <row r="30" spans="2:51" ht="23.1" customHeight="1">
      <c r="B30" s="236"/>
      <c r="C30" s="237"/>
      <c r="D30" s="1092" t="s">
        <v>842</v>
      </c>
      <c r="E30" s="838"/>
      <c r="F30" s="838"/>
      <c r="G30" s="838"/>
      <c r="H30" s="838"/>
      <c r="I30" s="838"/>
      <c r="J30" s="838"/>
      <c r="K30" s="838"/>
      <c r="L30" s="839"/>
      <c r="M30" s="1090">
        <v>58</v>
      </c>
      <c r="N30" s="1090"/>
      <c r="O30" s="1090"/>
      <c r="P30" s="1090"/>
      <c r="Q30" s="1090"/>
      <c r="R30" s="1090"/>
      <c r="S30" s="1091" t="s">
        <v>843</v>
      </c>
      <c r="T30" s="1090"/>
      <c r="U30" s="1090"/>
      <c r="V30" s="1090"/>
      <c r="W30" s="1090"/>
      <c r="X30" s="1090"/>
      <c r="Y30" s="228"/>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30"/>
    </row>
    <row r="31" spans="2:51" ht="23.1" customHeight="1">
      <c r="B31" s="236"/>
      <c r="C31" s="237"/>
      <c r="D31" s="231"/>
      <c r="E31" s="232"/>
      <c r="F31" s="232"/>
      <c r="G31" s="232"/>
      <c r="H31" s="232"/>
      <c r="I31" s="232"/>
      <c r="J31" s="232"/>
      <c r="K31" s="232"/>
      <c r="L31" s="233"/>
      <c r="M31" s="254"/>
      <c r="N31" s="254"/>
      <c r="O31" s="254"/>
      <c r="P31" s="254"/>
      <c r="Q31" s="254"/>
      <c r="R31" s="254"/>
      <c r="S31" s="254"/>
      <c r="T31" s="254"/>
      <c r="U31" s="254"/>
      <c r="V31" s="254"/>
      <c r="W31" s="254"/>
      <c r="X31" s="254"/>
      <c r="Y31" s="228"/>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30"/>
    </row>
    <row r="32" spans="2:51" ht="23.1" customHeight="1">
      <c r="B32" s="236"/>
      <c r="C32" s="237"/>
      <c r="D32" s="231"/>
      <c r="E32" s="232"/>
      <c r="F32" s="232"/>
      <c r="G32" s="232"/>
      <c r="H32" s="232"/>
      <c r="I32" s="232"/>
      <c r="J32" s="232"/>
      <c r="K32" s="232"/>
      <c r="L32" s="233"/>
      <c r="M32" s="254"/>
      <c r="N32" s="254"/>
      <c r="O32" s="254"/>
      <c r="P32" s="254"/>
      <c r="Q32" s="254"/>
      <c r="R32" s="254"/>
      <c r="S32" s="254"/>
      <c r="T32" s="254"/>
      <c r="U32" s="254"/>
      <c r="V32" s="254"/>
      <c r="W32" s="254"/>
      <c r="X32" s="254"/>
      <c r="Y32" s="228"/>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30"/>
    </row>
    <row r="33" spans="1:51" ht="23.1" customHeight="1">
      <c r="B33" s="236"/>
      <c r="C33" s="237"/>
      <c r="D33" s="255"/>
      <c r="E33" s="256"/>
      <c r="F33" s="256"/>
      <c r="G33" s="256"/>
      <c r="H33" s="256"/>
      <c r="I33" s="256"/>
      <c r="J33" s="256"/>
      <c r="K33" s="256"/>
      <c r="L33" s="257"/>
      <c r="M33" s="258"/>
      <c r="N33" s="258"/>
      <c r="O33" s="258"/>
      <c r="P33" s="258"/>
      <c r="Q33" s="258"/>
      <c r="R33" s="258"/>
      <c r="S33" s="258"/>
      <c r="T33" s="258"/>
      <c r="U33" s="258"/>
      <c r="V33" s="258"/>
      <c r="W33" s="258"/>
      <c r="X33" s="258"/>
      <c r="Y33" s="228"/>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30"/>
    </row>
    <row r="34" spans="1:51" ht="23.1" customHeight="1">
      <c r="B34" s="238"/>
      <c r="C34" s="239"/>
      <c r="D34" s="274" t="s">
        <v>25</v>
      </c>
      <c r="E34" s="275"/>
      <c r="F34" s="275"/>
      <c r="G34" s="275"/>
      <c r="H34" s="275"/>
      <c r="I34" s="275"/>
      <c r="J34" s="275"/>
      <c r="K34" s="275"/>
      <c r="L34" s="276"/>
      <c r="M34" s="1099">
        <v>59</v>
      </c>
      <c r="N34" s="579"/>
      <c r="O34" s="579"/>
      <c r="P34" s="579"/>
      <c r="Q34" s="579"/>
      <c r="R34" s="579"/>
      <c r="S34" s="1100" t="s">
        <v>844</v>
      </c>
      <c r="T34" s="579"/>
      <c r="U34" s="579"/>
      <c r="V34" s="579"/>
      <c r="W34" s="579"/>
      <c r="X34" s="579"/>
      <c r="Y34" s="278"/>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80"/>
    </row>
    <row r="35" spans="1:51" ht="3" customHeight="1">
      <c r="A35" s="29"/>
      <c r="B35" s="2"/>
      <c r="C35" s="2"/>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row>
    <row r="36" spans="1:51" ht="3" customHeight="1" thickBot="1">
      <c r="A36" s="29"/>
      <c r="B36" s="1"/>
      <c r="C36" s="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row>
    <row r="37" spans="1:51" ht="21" hidden="1" customHeight="1">
      <c r="B37" s="281" t="s">
        <v>17</v>
      </c>
      <c r="C37" s="282"/>
      <c r="D37" s="285" t="s">
        <v>18</v>
      </c>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86"/>
    </row>
    <row r="38" spans="1:51" ht="203.25" hidden="1" customHeight="1">
      <c r="B38" s="281"/>
      <c r="C38" s="282"/>
      <c r="D38" s="566" t="s">
        <v>19</v>
      </c>
      <c r="E38" s="567"/>
      <c r="F38" s="567"/>
      <c r="G38" s="567"/>
      <c r="H38" s="567"/>
      <c r="I38" s="567"/>
      <c r="J38" s="567"/>
      <c r="K38" s="567"/>
      <c r="L38" s="567"/>
      <c r="M38" s="567"/>
      <c r="N38" s="567"/>
      <c r="O38" s="567"/>
      <c r="P38" s="567"/>
      <c r="Q38" s="567"/>
      <c r="R38" s="567"/>
      <c r="S38" s="567"/>
      <c r="T38" s="567"/>
      <c r="U38" s="567"/>
      <c r="V38" s="567"/>
      <c r="W38" s="567"/>
      <c r="X38" s="567"/>
      <c r="Y38" s="567"/>
      <c r="Z38" s="567"/>
      <c r="AA38" s="567"/>
      <c r="AB38" s="567"/>
      <c r="AC38" s="567"/>
      <c r="AD38" s="567"/>
      <c r="AE38" s="567"/>
      <c r="AF38" s="567"/>
      <c r="AG38" s="567"/>
      <c r="AH38" s="567"/>
      <c r="AI38" s="567"/>
      <c r="AJ38" s="567"/>
      <c r="AK38" s="567"/>
      <c r="AL38" s="567"/>
      <c r="AM38" s="567"/>
      <c r="AN38" s="567"/>
      <c r="AO38" s="567"/>
      <c r="AP38" s="567"/>
      <c r="AQ38" s="567"/>
      <c r="AR38" s="567"/>
      <c r="AS38" s="567"/>
      <c r="AT38" s="567"/>
      <c r="AU38" s="567"/>
      <c r="AV38" s="567"/>
      <c r="AW38" s="567"/>
      <c r="AX38" s="567"/>
      <c r="AY38" s="568"/>
    </row>
    <row r="39" spans="1:51" ht="20.25" hidden="1" customHeight="1">
      <c r="B39" s="281"/>
      <c r="C39" s="282"/>
      <c r="D39" s="290" t="s">
        <v>20</v>
      </c>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292"/>
    </row>
    <row r="40" spans="1:51" ht="100.5" hidden="1" customHeight="1" thickBot="1">
      <c r="B40" s="283"/>
      <c r="C40" s="284"/>
      <c r="D40" s="569"/>
      <c r="E40" s="570"/>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0"/>
      <c r="AJ40" s="570"/>
      <c r="AK40" s="570"/>
      <c r="AL40" s="570"/>
      <c r="AM40" s="570"/>
      <c r="AN40" s="570"/>
      <c r="AO40" s="570"/>
      <c r="AP40" s="570"/>
      <c r="AQ40" s="570"/>
      <c r="AR40" s="570"/>
      <c r="AS40" s="570"/>
      <c r="AT40" s="570"/>
      <c r="AU40" s="570"/>
      <c r="AV40" s="570"/>
      <c r="AW40" s="570"/>
      <c r="AX40" s="570"/>
      <c r="AY40" s="571"/>
    </row>
    <row r="41" spans="1:51" ht="21" hidden="1" customHeight="1">
      <c r="A41" s="32"/>
      <c r="B41" s="12"/>
      <c r="C41" s="13"/>
      <c r="D41" s="260" t="s">
        <v>21</v>
      </c>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2"/>
    </row>
    <row r="42" spans="1:51" ht="135.94999999999999" hidden="1" customHeight="1">
      <c r="A42" s="32"/>
      <c r="B42" s="14"/>
      <c r="C42" s="15"/>
      <c r="D42" s="263"/>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5"/>
    </row>
    <row r="43" spans="1:51" ht="21" customHeight="1">
      <c r="A43" s="32"/>
      <c r="B43" s="266" t="s">
        <v>55</v>
      </c>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8"/>
    </row>
    <row r="44" spans="1:51" ht="21" customHeight="1">
      <c r="A44" s="32"/>
      <c r="B44" s="14"/>
      <c r="C44" s="15"/>
      <c r="D44" s="269" t="s">
        <v>61</v>
      </c>
      <c r="E44" s="270"/>
      <c r="F44" s="270"/>
      <c r="G44" s="270"/>
      <c r="H44" s="271" t="s">
        <v>60</v>
      </c>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2"/>
      <c r="AH44" s="271" t="s">
        <v>79</v>
      </c>
      <c r="AI44" s="270"/>
      <c r="AJ44" s="270"/>
      <c r="AK44" s="270"/>
      <c r="AL44" s="270"/>
      <c r="AM44" s="270"/>
      <c r="AN44" s="270"/>
      <c r="AO44" s="270"/>
      <c r="AP44" s="270"/>
      <c r="AQ44" s="270"/>
      <c r="AR44" s="270"/>
      <c r="AS44" s="270"/>
      <c r="AT44" s="270"/>
      <c r="AU44" s="270"/>
      <c r="AV44" s="270"/>
      <c r="AW44" s="270"/>
      <c r="AX44" s="270"/>
      <c r="AY44" s="273"/>
    </row>
    <row r="45" spans="1:51" ht="26.25" customHeight="1">
      <c r="A45" s="32"/>
      <c r="B45" s="296" t="s">
        <v>47</v>
      </c>
      <c r="C45" s="297"/>
      <c r="D45" s="606" t="s">
        <v>254</v>
      </c>
      <c r="E45" s="604"/>
      <c r="F45" s="604"/>
      <c r="G45" s="605"/>
      <c r="H45" s="305" t="s">
        <v>54</v>
      </c>
      <c r="I45" s="604"/>
      <c r="J45" s="604"/>
      <c r="K45" s="604"/>
      <c r="L45" s="604"/>
      <c r="M45" s="604"/>
      <c r="N45" s="604"/>
      <c r="O45" s="604"/>
      <c r="P45" s="604"/>
      <c r="Q45" s="604"/>
      <c r="R45" s="604"/>
      <c r="S45" s="604"/>
      <c r="T45" s="604"/>
      <c r="U45" s="604"/>
      <c r="V45" s="604"/>
      <c r="W45" s="604"/>
      <c r="X45" s="604"/>
      <c r="Y45" s="604"/>
      <c r="Z45" s="604"/>
      <c r="AA45" s="604"/>
      <c r="AB45" s="604"/>
      <c r="AC45" s="604"/>
      <c r="AD45" s="604"/>
      <c r="AE45" s="604"/>
      <c r="AF45" s="604"/>
      <c r="AG45" s="605"/>
      <c r="AH45" s="1101" t="s">
        <v>845</v>
      </c>
      <c r="AI45" s="739"/>
      <c r="AJ45" s="739"/>
      <c r="AK45" s="739"/>
      <c r="AL45" s="739"/>
      <c r="AM45" s="739"/>
      <c r="AN45" s="739"/>
      <c r="AO45" s="739"/>
      <c r="AP45" s="739"/>
      <c r="AQ45" s="739"/>
      <c r="AR45" s="739"/>
      <c r="AS45" s="739"/>
      <c r="AT45" s="739"/>
      <c r="AU45" s="739"/>
      <c r="AV45" s="739"/>
      <c r="AW45" s="739"/>
      <c r="AX45" s="739"/>
      <c r="AY45" s="740"/>
    </row>
    <row r="46" spans="1:51" ht="33.4" customHeight="1">
      <c r="A46" s="32"/>
      <c r="B46" s="298"/>
      <c r="C46" s="299"/>
      <c r="D46" s="607" t="s">
        <v>254</v>
      </c>
      <c r="E46" s="608"/>
      <c r="F46" s="608"/>
      <c r="G46" s="609"/>
      <c r="H46" s="321" t="s">
        <v>728</v>
      </c>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3"/>
      <c r="AH46" s="1102"/>
      <c r="AI46" s="1103"/>
      <c r="AJ46" s="1103"/>
      <c r="AK46" s="1103"/>
      <c r="AL46" s="1103"/>
      <c r="AM46" s="1103"/>
      <c r="AN46" s="1103"/>
      <c r="AO46" s="1103"/>
      <c r="AP46" s="1103"/>
      <c r="AQ46" s="1103"/>
      <c r="AR46" s="1103"/>
      <c r="AS46" s="1103"/>
      <c r="AT46" s="1103"/>
      <c r="AU46" s="1103"/>
      <c r="AV46" s="1103"/>
      <c r="AW46" s="1103"/>
      <c r="AX46" s="1103"/>
      <c r="AY46" s="1104"/>
    </row>
    <row r="47" spans="1:51" ht="26.25" customHeight="1">
      <c r="A47" s="32"/>
      <c r="B47" s="300"/>
      <c r="C47" s="301"/>
      <c r="D47" s="596" t="s">
        <v>846</v>
      </c>
      <c r="E47" s="597"/>
      <c r="F47" s="597"/>
      <c r="G47" s="598"/>
      <c r="H47" s="327" t="s">
        <v>133</v>
      </c>
      <c r="I47" s="599"/>
      <c r="J47" s="599"/>
      <c r="K47" s="599"/>
      <c r="L47" s="599"/>
      <c r="M47" s="599"/>
      <c r="N47" s="599"/>
      <c r="O47" s="599"/>
      <c r="P47" s="599"/>
      <c r="Q47" s="599"/>
      <c r="R47" s="599"/>
      <c r="S47" s="599"/>
      <c r="T47" s="599"/>
      <c r="U47" s="599"/>
      <c r="V47" s="599"/>
      <c r="W47" s="599"/>
      <c r="X47" s="599"/>
      <c r="Y47" s="599"/>
      <c r="Z47" s="599"/>
      <c r="AA47" s="599"/>
      <c r="AB47" s="599"/>
      <c r="AC47" s="599"/>
      <c r="AD47" s="599"/>
      <c r="AE47" s="599"/>
      <c r="AF47" s="599"/>
      <c r="AG47" s="600"/>
      <c r="AH47" s="1105"/>
      <c r="AI47" s="1106"/>
      <c r="AJ47" s="1106"/>
      <c r="AK47" s="1106"/>
      <c r="AL47" s="1106"/>
      <c r="AM47" s="1106"/>
      <c r="AN47" s="1106"/>
      <c r="AO47" s="1106"/>
      <c r="AP47" s="1106"/>
      <c r="AQ47" s="1106"/>
      <c r="AR47" s="1106"/>
      <c r="AS47" s="1106"/>
      <c r="AT47" s="1106"/>
      <c r="AU47" s="1106"/>
      <c r="AV47" s="1106"/>
      <c r="AW47" s="1106"/>
      <c r="AX47" s="1106"/>
      <c r="AY47" s="1107"/>
    </row>
    <row r="48" spans="1:51" ht="26.25" customHeight="1">
      <c r="A48" s="32"/>
      <c r="B48" s="298" t="s">
        <v>49</v>
      </c>
      <c r="C48" s="299"/>
      <c r="D48" s="601" t="s">
        <v>254</v>
      </c>
      <c r="E48" s="602"/>
      <c r="F48" s="602"/>
      <c r="G48" s="603"/>
      <c r="H48" s="305" t="s">
        <v>50</v>
      </c>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5"/>
      <c r="AH48" s="1101" t="s">
        <v>847</v>
      </c>
      <c r="AI48" s="739"/>
      <c r="AJ48" s="739"/>
      <c r="AK48" s="739"/>
      <c r="AL48" s="739"/>
      <c r="AM48" s="739"/>
      <c r="AN48" s="739"/>
      <c r="AO48" s="739"/>
      <c r="AP48" s="739"/>
      <c r="AQ48" s="739"/>
      <c r="AR48" s="739"/>
      <c r="AS48" s="739"/>
      <c r="AT48" s="739"/>
      <c r="AU48" s="739"/>
      <c r="AV48" s="739"/>
      <c r="AW48" s="739"/>
      <c r="AX48" s="739"/>
      <c r="AY48" s="740"/>
    </row>
    <row r="49" spans="1:51" ht="26.25" customHeight="1">
      <c r="A49" s="32"/>
      <c r="B49" s="298"/>
      <c r="C49" s="299"/>
      <c r="D49" s="611" t="s">
        <v>846</v>
      </c>
      <c r="E49" s="612"/>
      <c r="F49" s="612"/>
      <c r="G49" s="613"/>
      <c r="H49" s="1108" t="s">
        <v>135</v>
      </c>
      <c r="I49" s="608"/>
      <c r="J49" s="608"/>
      <c r="K49" s="608"/>
      <c r="L49" s="608"/>
      <c r="M49" s="608"/>
      <c r="N49" s="608"/>
      <c r="O49" s="608"/>
      <c r="P49" s="608"/>
      <c r="Q49" s="608"/>
      <c r="R49" s="608"/>
      <c r="S49" s="608"/>
      <c r="T49" s="608"/>
      <c r="U49" s="608"/>
      <c r="V49" s="608"/>
      <c r="W49" s="608"/>
      <c r="X49" s="608"/>
      <c r="Y49" s="608"/>
      <c r="Z49" s="608"/>
      <c r="AA49" s="608"/>
      <c r="AB49" s="608"/>
      <c r="AC49" s="608"/>
      <c r="AD49" s="608"/>
      <c r="AE49" s="608"/>
      <c r="AF49" s="608"/>
      <c r="AG49" s="609"/>
      <c r="AH49" s="1102"/>
      <c r="AI49" s="1103"/>
      <c r="AJ49" s="1103"/>
      <c r="AK49" s="1103"/>
      <c r="AL49" s="1103"/>
      <c r="AM49" s="1103"/>
      <c r="AN49" s="1103"/>
      <c r="AO49" s="1103"/>
      <c r="AP49" s="1103"/>
      <c r="AQ49" s="1103"/>
      <c r="AR49" s="1103"/>
      <c r="AS49" s="1103"/>
      <c r="AT49" s="1103"/>
      <c r="AU49" s="1103"/>
      <c r="AV49" s="1103"/>
      <c r="AW49" s="1103"/>
      <c r="AX49" s="1103"/>
      <c r="AY49" s="1104"/>
    </row>
    <row r="50" spans="1:51" ht="26.25" customHeight="1">
      <c r="A50" s="32"/>
      <c r="B50" s="298"/>
      <c r="C50" s="299"/>
      <c r="D50" s="611" t="s">
        <v>254</v>
      </c>
      <c r="E50" s="612"/>
      <c r="F50" s="612"/>
      <c r="G50" s="613"/>
      <c r="H50" s="333" t="s">
        <v>51</v>
      </c>
      <c r="I50" s="608"/>
      <c r="J50" s="608"/>
      <c r="K50" s="608"/>
      <c r="L50" s="608"/>
      <c r="M50" s="608"/>
      <c r="N50" s="608"/>
      <c r="O50" s="608"/>
      <c r="P50" s="608"/>
      <c r="Q50" s="608"/>
      <c r="R50" s="608"/>
      <c r="S50" s="608"/>
      <c r="T50" s="608"/>
      <c r="U50" s="608"/>
      <c r="V50" s="608"/>
      <c r="W50" s="608"/>
      <c r="X50" s="608"/>
      <c r="Y50" s="608"/>
      <c r="Z50" s="608"/>
      <c r="AA50" s="608"/>
      <c r="AB50" s="608"/>
      <c r="AC50" s="608"/>
      <c r="AD50" s="608"/>
      <c r="AE50" s="608"/>
      <c r="AF50" s="608"/>
      <c r="AG50" s="609"/>
      <c r="AH50" s="1102"/>
      <c r="AI50" s="1103"/>
      <c r="AJ50" s="1103"/>
      <c r="AK50" s="1103"/>
      <c r="AL50" s="1103"/>
      <c r="AM50" s="1103"/>
      <c r="AN50" s="1103"/>
      <c r="AO50" s="1103"/>
      <c r="AP50" s="1103"/>
      <c r="AQ50" s="1103"/>
      <c r="AR50" s="1103"/>
      <c r="AS50" s="1103"/>
      <c r="AT50" s="1103"/>
      <c r="AU50" s="1103"/>
      <c r="AV50" s="1103"/>
      <c r="AW50" s="1103"/>
      <c r="AX50" s="1103"/>
      <c r="AY50" s="1104"/>
    </row>
    <row r="51" spans="1:51" ht="26.25" customHeight="1">
      <c r="A51" s="32"/>
      <c r="B51" s="298"/>
      <c r="C51" s="299"/>
      <c r="D51" s="611" t="s">
        <v>846</v>
      </c>
      <c r="E51" s="612"/>
      <c r="F51" s="612"/>
      <c r="G51" s="613"/>
      <c r="H51" s="333" t="s">
        <v>56</v>
      </c>
      <c r="I51" s="608"/>
      <c r="J51" s="608"/>
      <c r="K51" s="608"/>
      <c r="L51" s="608"/>
      <c r="M51" s="608"/>
      <c r="N51" s="608"/>
      <c r="O51" s="608"/>
      <c r="P51" s="608"/>
      <c r="Q51" s="608"/>
      <c r="R51" s="608"/>
      <c r="S51" s="608"/>
      <c r="T51" s="608"/>
      <c r="U51" s="608"/>
      <c r="V51" s="608"/>
      <c r="W51" s="608"/>
      <c r="X51" s="608"/>
      <c r="Y51" s="608"/>
      <c r="Z51" s="608"/>
      <c r="AA51" s="608"/>
      <c r="AB51" s="608"/>
      <c r="AC51" s="608"/>
      <c r="AD51" s="608"/>
      <c r="AE51" s="608"/>
      <c r="AF51" s="608"/>
      <c r="AG51" s="609"/>
      <c r="AH51" s="1102"/>
      <c r="AI51" s="1103"/>
      <c r="AJ51" s="1103"/>
      <c r="AK51" s="1103"/>
      <c r="AL51" s="1103"/>
      <c r="AM51" s="1103"/>
      <c r="AN51" s="1103"/>
      <c r="AO51" s="1103"/>
      <c r="AP51" s="1103"/>
      <c r="AQ51" s="1103"/>
      <c r="AR51" s="1103"/>
      <c r="AS51" s="1103"/>
      <c r="AT51" s="1103"/>
      <c r="AU51" s="1103"/>
      <c r="AV51" s="1103"/>
      <c r="AW51" s="1103"/>
      <c r="AX51" s="1103"/>
      <c r="AY51" s="1104"/>
    </row>
    <row r="52" spans="1:51" ht="26.25" customHeight="1">
      <c r="A52" s="32"/>
      <c r="B52" s="300"/>
      <c r="C52" s="301"/>
      <c r="D52" s="596" t="s">
        <v>254</v>
      </c>
      <c r="E52" s="597"/>
      <c r="F52" s="597"/>
      <c r="G52" s="598"/>
      <c r="H52" s="327" t="s">
        <v>57</v>
      </c>
      <c r="I52" s="599"/>
      <c r="J52" s="599"/>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600"/>
      <c r="AH52" s="1105"/>
      <c r="AI52" s="1106"/>
      <c r="AJ52" s="1106"/>
      <c r="AK52" s="1106"/>
      <c r="AL52" s="1106"/>
      <c r="AM52" s="1106"/>
      <c r="AN52" s="1106"/>
      <c r="AO52" s="1106"/>
      <c r="AP52" s="1106"/>
      <c r="AQ52" s="1106"/>
      <c r="AR52" s="1106"/>
      <c r="AS52" s="1106"/>
      <c r="AT52" s="1106"/>
      <c r="AU52" s="1106"/>
      <c r="AV52" s="1106"/>
      <c r="AW52" s="1106"/>
      <c r="AX52" s="1106"/>
      <c r="AY52" s="1107"/>
    </row>
    <row r="53" spans="1:51" ht="26.25" customHeight="1">
      <c r="A53" s="32"/>
      <c r="B53" s="296" t="s">
        <v>46</v>
      </c>
      <c r="C53" s="297"/>
      <c r="D53" s="601" t="s">
        <v>254</v>
      </c>
      <c r="E53" s="602"/>
      <c r="F53" s="602"/>
      <c r="G53" s="603"/>
      <c r="H53" s="305" t="s">
        <v>48</v>
      </c>
      <c r="I53" s="604"/>
      <c r="J53" s="604"/>
      <c r="K53" s="604"/>
      <c r="L53" s="604"/>
      <c r="M53" s="604"/>
      <c r="N53" s="604"/>
      <c r="O53" s="604"/>
      <c r="P53" s="604"/>
      <c r="Q53" s="604"/>
      <c r="R53" s="604"/>
      <c r="S53" s="604"/>
      <c r="T53" s="604"/>
      <c r="U53" s="604"/>
      <c r="V53" s="604"/>
      <c r="W53" s="604"/>
      <c r="X53" s="604"/>
      <c r="Y53" s="604"/>
      <c r="Z53" s="604"/>
      <c r="AA53" s="604"/>
      <c r="AB53" s="604"/>
      <c r="AC53" s="604"/>
      <c r="AD53" s="604"/>
      <c r="AE53" s="604"/>
      <c r="AF53" s="604"/>
      <c r="AG53" s="605"/>
      <c r="AH53" s="1101" t="s">
        <v>848</v>
      </c>
      <c r="AI53" s="739"/>
      <c r="AJ53" s="739"/>
      <c r="AK53" s="739"/>
      <c r="AL53" s="739"/>
      <c r="AM53" s="739"/>
      <c r="AN53" s="739"/>
      <c r="AO53" s="739"/>
      <c r="AP53" s="739"/>
      <c r="AQ53" s="739"/>
      <c r="AR53" s="739"/>
      <c r="AS53" s="739"/>
      <c r="AT53" s="739"/>
      <c r="AU53" s="739"/>
      <c r="AV53" s="739"/>
      <c r="AW53" s="739"/>
      <c r="AX53" s="739"/>
      <c r="AY53" s="740"/>
    </row>
    <row r="54" spans="1:51" ht="26.25" customHeight="1">
      <c r="A54" s="32"/>
      <c r="B54" s="298"/>
      <c r="C54" s="299"/>
      <c r="D54" s="611" t="s">
        <v>846</v>
      </c>
      <c r="E54" s="612"/>
      <c r="F54" s="612"/>
      <c r="G54" s="613"/>
      <c r="H54" s="333" t="s">
        <v>58</v>
      </c>
      <c r="I54" s="608"/>
      <c r="J54" s="608"/>
      <c r="K54" s="608"/>
      <c r="L54" s="608"/>
      <c r="M54" s="608"/>
      <c r="N54" s="608"/>
      <c r="O54" s="608"/>
      <c r="P54" s="608"/>
      <c r="Q54" s="608"/>
      <c r="R54" s="608"/>
      <c r="S54" s="608"/>
      <c r="T54" s="608"/>
      <c r="U54" s="608"/>
      <c r="V54" s="608"/>
      <c r="W54" s="608"/>
      <c r="X54" s="608"/>
      <c r="Y54" s="608"/>
      <c r="Z54" s="608"/>
      <c r="AA54" s="608"/>
      <c r="AB54" s="608"/>
      <c r="AC54" s="608"/>
      <c r="AD54" s="608"/>
      <c r="AE54" s="608"/>
      <c r="AF54" s="608"/>
      <c r="AG54" s="609"/>
      <c r="AH54" s="1102"/>
      <c r="AI54" s="1103"/>
      <c r="AJ54" s="1103"/>
      <c r="AK54" s="1103"/>
      <c r="AL54" s="1103"/>
      <c r="AM54" s="1103"/>
      <c r="AN54" s="1103"/>
      <c r="AO54" s="1103"/>
      <c r="AP54" s="1103"/>
      <c r="AQ54" s="1103"/>
      <c r="AR54" s="1103"/>
      <c r="AS54" s="1103"/>
      <c r="AT54" s="1103"/>
      <c r="AU54" s="1103"/>
      <c r="AV54" s="1103"/>
      <c r="AW54" s="1103"/>
      <c r="AX54" s="1103"/>
      <c r="AY54" s="1104"/>
    </row>
    <row r="55" spans="1:51" ht="26.25" customHeight="1">
      <c r="A55" s="32"/>
      <c r="B55" s="298"/>
      <c r="C55" s="299"/>
      <c r="D55" s="611" t="s">
        <v>254</v>
      </c>
      <c r="E55" s="612"/>
      <c r="F55" s="612"/>
      <c r="G55" s="613"/>
      <c r="H55" s="333" t="s">
        <v>257</v>
      </c>
      <c r="I55" s="608"/>
      <c r="J55" s="608"/>
      <c r="K55" s="608"/>
      <c r="L55" s="608"/>
      <c r="M55" s="608"/>
      <c r="N55" s="608"/>
      <c r="O55" s="608"/>
      <c r="P55" s="608"/>
      <c r="Q55" s="608"/>
      <c r="R55" s="608"/>
      <c r="S55" s="608"/>
      <c r="T55" s="608"/>
      <c r="U55" s="608"/>
      <c r="V55" s="608"/>
      <c r="W55" s="608"/>
      <c r="X55" s="608"/>
      <c r="Y55" s="608"/>
      <c r="Z55" s="608"/>
      <c r="AA55" s="608"/>
      <c r="AB55" s="608"/>
      <c r="AC55" s="608"/>
      <c r="AD55" s="608"/>
      <c r="AE55" s="608"/>
      <c r="AF55" s="608"/>
      <c r="AG55" s="609"/>
      <c r="AH55" s="1102"/>
      <c r="AI55" s="1103"/>
      <c r="AJ55" s="1103"/>
      <c r="AK55" s="1103"/>
      <c r="AL55" s="1103"/>
      <c r="AM55" s="1103"/>
      <c r="AN55" s="1103"/>
      <c r="AO55" s="1103"/>
      <c r="AP55" s="1103"/>
      <c r="AQ55" s="1103"/>
      <c r="AR55" s="1103"/>
      <c r="AS55" s="1103"/>
      <c r="AT55" s="1103"/>
      <c r="AU55" s="1103"/>
      <c r="AV55" s="1103"/>
      <c r="AW55" s="1103"/>
      <c r="AX55" s="1103"/>
      <c r="AY55" s="1104"/>
    </row>
    <row r="56" spans="1:51" ht="26.25" customHeight="1">
      <c r="A56" s="32"/>
      <c r="B56" s="298"/>
      <c r="C56" s="299"/>
      <c r="D56" s="1109" t="s">
        <v>826</v>
      </c>
      <c r="E56" s="1110"/>
      <c r="F56" s="1110"/>
      <c r="G56" s="1111"/>
      <c r="H56" s="334" t="s">
        <v>81</v>
      </c>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6"/>
      <c r="AH56" s="1102"/>
      <c r="AI56" s="1103"/>
      <c r="AJ56" s="1103"/>
      <c r="AK56" s="1103"/>
      <c r="AL56" s="1103"/>
      <c r="AM56" s="1103"/>
      <c r="AN56" s="1103"/>
      <c r="AO56" s="1103"/>
      <c r="AP56" s="1103"/>
      <c r="AQ56" s="1103"/>
      <c r="AR56" s="1103"/>
      <c r="AS56" s="1103"/>
      <c r="AT56" s="1103"/>
      <c r="AU56" s="1103"/>
      <c r="AV56" s="1103"/>
      <c r="AW56" s="1103"/>
      <c r="AX56" s="1103"/>
      <c r="AY56" s="1104"/>
    </row>
    <row r="57" spans="1:51" ht="26.25" customHeight="1">
      <c r="A57" s="32"/>
      <c r="B57" s="298"/>
      <c r="C57" s="299"/>
      <c r="D57" s="1046" t="s">
        <v>826</v>
      </c>
      <c r="E57" s="615"/>
      <c r="F57" s="615"/>
      <c r="G57" s="616"/>
      <c r="H57" s="340" t="s">
        <v>69</v>
      </c>
      <c r="I57" s="341"/>
      <c r="J57" s="341"/>
      <c r="K57" s="341"/>
      <c r="L57" s="341"/>
      <c r="M57" s="341"/>
      <c r="N57" s="341"/>
      <c r="O57" s="341"/>
      <c r="P57" s="341"/>
      <c r="Q57" s="341"/>
      <c r="R57" s="341"/>
      <c r="S57" s="341"/>
      <c r="T57" s="341"/>
      <c r="U57" s="341"/>
      <c r="V57" s="617"/>
      <c r="W57" s="617"/>
      <c r="X57" s="617"/>
      <c r="Y57" s="617"/>
      <c r="Z57" s="617"/>
      <c r="AA57" s="617"/>
      <c r="AB57" s="617"/>
      <c r="AC57" s="617"/>
      <c r="AD57" s="617"/>
      <c r="AE57" s="617"/>
      <c r="AF57" s="617"/>
      <c r="AG57" s="618"/>
      <c r="AH57" s="1102"/>
      <c r="AI57" s="1103"/>
      <c r="AJ57" s="1103"/>
      <c r="AK57" s="1103"/>
      <c r="AL57" s="1103"/>
      <c r="AM57" s="1103"/>
      <c r="AN57" s="1103"/>
      <c r="AO57" s="1103"/>
      <c r="AP57" s="1103"/>
      <c r="AQ57" s="1103"/>
      <c r="AR57" s="1103"/>
      <c r="AS57" s="1103"/>
      <c r="AT57" s="1103"/>
      <c r="AU57" s="1103"/>
      <c r="AV57" s="1103"/>
      <c r="AW57" s="1103"/>
      <c r="AX57" s="1103"/>
      <c r="AY57" s="1104"/>
    </row>
    <row r="58" spans="1:51" ht="26.25" customHeight="1">
      <c r="A58" s="32"/>
      <c r="B58" s="300"/>
      <c r="C58" s="301"/>
      <c r="D58" s="596" t="s">
        <v>846</v>
      </c>
      <c r="E58" s="597"/>
      <c r="F58" s="597"/>
      <c r="G58" s="598"/>
      <c r="H58" s="327" t="s">
        <v>59</v>
      </c>
      <c r="I58" s="599"/>
      <c r="J58" s="599"/>
      <c r="K58" s="599"/>
      <c r="L58" s="599"/>
      <c r="M58" s="599"/>
      <c r="N58" s="599"/>
      <c r="O58" s="599"/>
      <c r="P58" s="599"/>
      <c r="Q58" s="599"/>
      <c r="R58" s="599"/>
      <c r="S58" s="599"/>
      <c r="T58" s="599"/>
      <c r="U58" s="599"/>
      <c r="V58" s="599"/>
      <c r="W58" s="599"/>
      <c r="X58" s="599"/>
      <c r="Y58" s="599"/>
      <c r="Z58" s="599"/>
      <c r="AA58" s="599"/>
      <c r="AB58" s="599"/>
      <c r="AC58" s="599"/>
      <c r="AD58" s="599"/>
      <c r="AE58" s="599"/>
      <c r="AF58" s="599"/>
      <c r="AG58" s="600"/>
      <c r="AH58" s="1105"/>
      <c r="AI58" s="1106"/>
      <c r="AJ58" s="1106"/>
      <c r="AK58" s="1106"/>
      <c r="AL58" s="1106"/>
      <c r="AM58" s="1106"/>
      <c r="AN58" s="1106"/>
      <c r="AO58" s="1106"/>
      <c r="AP58" s="1106"/>
      <c r="AQ58" s="1106"/>
      <c r="AR58" s="1106"/>
      <c r="AS58" s="1106"/>
      <c r="AT58" s="1106"/>
      <c r="AU58" s="1106"/>
      <c r="AV58" s="1106"/>
      <c r="AW58" s="1106"/>
      <c r="AX58" s="1106"/>
      <c r="AY58" s="1107"/>
    </row>
    <row r="59" spans="1:51" ht="180" customHeight="1" thickBot="1">
      <c r="A59" s="32"/>
      <c r="B59" s="362" t="s">
        <v>45</v>
      </c>
      <c r="C59" s="363"/>
      <c r="D59" s="1112" t="s">
        <v>849</v>
      </c>
      <c r="E59" s="1113"/>
      <c r="F59" s="1113"/>
      <c r="G59" s="1113"/>
      <c r="H59" s="1113"/>
      <c r="I59" s="1113"/>
      <c r="J59" s="1113"/>
      <c r="K59" s="1113"/>
      <c r="L59" s="1113"/>
      <c r="M59" s="1113"/>
      <c r="N59" s="1113"/>
      <c r="O59" s="1113"/>
      <c r="P59" s="1113"/>
      <c r="Q59" s="1113"/>
      <c r="R59" s="1113"/>
      <c r="S59" s="1113"/>
      <c r="T59" s="1113"/>
      <c r="U59" s="1113"/>
      <c r="V59" s="1113"/>
      <c r="W59" s="1113"/>
      <c r="X59" s="1113"/>
      <c r="Y59" s="1113"/>
      <c r="Z59" s="1113"/>
      <c r="AA59" s="1113"/>
      <c r="AB59" s="1113"/>
      <c r="AC59" s="1113"/>
      <c r="AD59" s="1113"/>
      <c r="AE59" s="1113"/>
      <c r="AF59" s="1113"/>
      <c r="AG59" s="1113"/>
      <c r="AH59" s="1113"/>
      <c r="AI59" s="1113"/>
      <c r="AJ59" s="1113"/>
      <c r="AK59" s="1113"/>
      <c r="AL59" s="1113"/>
      <c r="AM59" s="1113"/>
      <c r="AN59" s="1113"/>
      <c r="AO59" s="1113"/>
      <c r="AP59" s="1113"/>
      <c r="AQ59" s="1113"/>
      <c r="AR59" s="1113"/>
      <c r="AS59" s="1113"/>
      <c r="AT59" s="1113"/>
      <c r="AU59" s="1113"/>
      <c r="AV59" s="1113"/>
      <c r="AW59" s="1113"/>
      <c r="AX59" s="1113"/>
      <c r="AY59" s="1114"/>
    </row>
    <row r="60" spans="1:51" ht="21" hidden="1" customHeight="1">
      <c r="A60" s="32"/>
      <c r="B60" s="14"/>
      <c r="C60" s="15"/>
      <c r="D60" s="285" t="s">
        <v>41</v>
      </c>
      <c r="E60" s="222"/>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22"/>
      <c r="AL60" s="222"/>
      <c r="AM60" s="222"/>
      <c r="AN60" s="222"/>
      <c r="AO60" s="222"/>
      <c r="AP60" s="222"/>
      <c r="AQ60" s="222"/>
      <c r="AR60" s="222"/>
      <c r="AS60" s="222"/>
      <c r="AT60" s="222"/>
      <c r="AU60" s="222"/>
      <c r="AV60" s="222"/>
      <c r="AW60" s="222"/>
      <c r="AX60" s="222"/>
      <c r="AY60" s="286"/>
    </row>
    <row r="61" spans="1:51" ht="97.5" hidden="1" customHeight="1">
      <c r="A61" s="32"/>
      <c r="B61" s="14"/>
      <c r="C61" s="15"/>
      <c r="D61" s="367" t="s">
        <v>43</v>
      </c>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c r="AO61" s="368"/>
      <c r="AP61" s="368"/>
      <c r="AQ61" s="368"/>
      <c r="AR61" s="368"/>
      <c r="AS61" s="368"/>
      <c r="AT61" s="368"/>
      <c r="AU61" s="368"/>
      <c r="AV61" s="368"/>
      <c r="AW61" s="368"/>
      <c r="AX61" s="368"/>
      <c r="AY61" s="369"/>
    </row>
    <row r="62" spans="1:51" ht="119.85" hidden="1" customHeight="1">
      <c r="A62" s="32"/>
      <c r="B62" s="14"/>
      <c r="C62" s="15"/>
      <c r="D62" s="370" t="s">
        <v>42</v>
      </c>
      <c r="E62" s="371"/>
      <c r="F62" s="371"/>
      <c r="G62" s="371"/>
      <c r="H62" s="371"/>
      <c r="I62" s="371"/>
      <c r="J62" s="371"/>
      <c r="K62" s="371"/>
      <c r="L62" s="371"/>
      <c r="M62" s="371"/>
      <c r="N62" s="371"/>
      <c r="O62" s="371"/>
      <c r="P62" s="371"/>
      <c r="Q62" s="371"/>
      <c r="R62" s="371"/>
      <c r="S62" s="371"/>
      <c r="T62" s="371"/>
      <c r="U62" s="371"/>
      <c r="V62" s="371"/>
      <c r="W62" s="371"/>
      <c r="X62" s="371"/>
      <c r="Y62" s="371"/>
      <c r="Z62" s="371"/>
      <c r="AA62" s="371"/>
      <c r="AB62" s="371"/>
      <c r="AC62" s="371"/>
      <c r="AD62" s="371"/>
      <c r="AE62" s="371"/>
      <c r="AF62" s="371"/>
      <c r="AG62" s="371"/>
      <c r="AH62" s="371"/>
      <c r="AI62" s="371"/>
      <c r="AJ62" s="371"/>
      <c r="AK62" s="371"/>
      <c r="AL62" s="371"/>
      <c r="AM62" s="371"/>
      <c r="AN62" s="371"/>
      <c r="AO62" s="371"/>
      <c r="AP62" s="371"/>
      <c r="AQ62" s="371"/>
      <c r="AR62" s="371"/>
      <c r="AS62" s="371"/>
      <c r="AT62" s="371"/>
      <c r="AU62" s="371"/>
      <c r="AV62" s="371"/>
      <c r="AW62" s="371"/>
      <c r="AX62" s="371"/>
      <c r="AY62" s="372"/>
    </row>
    <row r="63" spans="1:51" ht="21" customHeight="1">
      <c r="A63" s="32"/>
      <c r="B63" s="221" t="s">
        <v>40</v>
      </c>
      <c r="C63" s="222"/>
      <c r="D63" s="222"/>
      <c r="E63" s="222"/>
      <c r="F63" s="222"/>
      <c r="G63" s="222"/>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2"/>
      <c r="AY63" s="286"/>
    </row>
    <row r="64" spans="1:51" ht="122.45" customHeight="1">
      <c r="A64" s="33"/>
      <c r="B64" s="629" t="s">
        <v>850</v>
      </c>
      <c r="C64" s="630"/>
      <c r="D64" s="630"/>
      <c r="E64" s="630"/>
      <c r="F64" s="631"/>
      <c r="G64" s="347" t="s">
        <v>851</v>
      </c>
      <c r="H64" s="632"/>
      <c r="I64" s="632"/>
      <c r="J64" s="632"/>
      <c r="K64" s="632"/>
      <c r="L64" s="632"/>
      <c r="M64" s="632"/>
      <c r="N64" s="632"/>
      <c r="O64" s="632"/>
      <c r="P64" s="632"/>
      <c r="Q64" s="632"/>
      <c r="R64" s="632"/>
      <c r="S64" s="632"/>
      <c r="T64" s="632"/>
      <c r="U64" s="632"/>
      <c r="V64" s="632"/>
      <c r="W64" s="632"/>
      <c r="X64" s="632"/>
      <c r="Y64" s="632"/>
      <c r="Z64" s="632"/>
      <c r="AA64" s="632"/>
      <c r="AB64" s="632"/>
      <c r="AC64" s="632"/>
      <c r="AD64" s="632"/>
      <c r="AE64" s="632"/>
      <c r="AF64" s="632"/>
      <c r="AG64" s="632"/>
      <c r="AH64" s="632"/>
      <c r="AI64" s="632"/>
      <c r="AJ64" s="632"/>
      <c r="AK64" s="632"/>
      <c r="AL64" s="632"/>
      <c r="AM64" s="632"/>
      <c r="AN64" s="632"/>
      <c r="AO64" s="632"/>
      <c r="AP64" s="632"/>
      <c r="AQ64" s="632"/>
      <c r="AR64" s="632"/>
      <c r="AS64" s="632"/>
      <c r="AT64" s="632"/>
      <c r="AU64" s="632"/>
      <c r="AV64" s="632"/>
      <c r="AW64" s="632"/>
      <c r="AX64" s="632"/>
      <c r="AY64" s="633"/>
    </row>
    <row r="65" spans="1:51" ht="18.399999999999999" customHeight="1">
      <c r="A65" s="33"/>
      <c r="B65" s="350" t="s">
        <v>53</v>
      </c>
      <c r="C65" s="351"/>
      <c r="D65" s="351"/>
      <c r="E65" s="351"/>
      <c r="F65" s="351"/>
      <c r="G65" s="351"/>
      <c r="H65" s="351"/>
      <c r="I65" s="351"/>
      <c r="J65" s="351"/>
      <c r="K65" s="351"/>
      <c r="L65" s="351"/>
      <c r="M65" s="351"/>
      <c r="N65" s="351"/>
      <c r="O65" s="351"/>
      <c r="P65" s="351"/>
      <c r="Q65" s="351"/>
      <c r="R65" s="351"/>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2"/>
    </row>
    <row r="66" spans="1:51" ht="119.1" customHeight="1" thickBot="1">
      <c r="A66" s="33"/>
      <c r="B66" s="353" t="s">
        <v>222</v>
      </c>
      <c r="C66" s="622"/>
      <c r="D66" s="622"/>
      <c r="E66" s="622"/>
      <c r="F66" s="623"/>
      <c r="G66" s="347" t="s">
        <v>852</v>
      </c>
      <c r="H66" s="632"/>
      <c r="I66" s="632"/>
      <c r="J66" s="632"/>
      <c r="K66" s="632"/>
      <c r="L66" s="632"/>
      <c r="M66" s="632"/>
      <c r="N66" s="632"/>
      <c r="O66" s="632"/>
      <c r="P66" s="632"/>
      <c r="Q66" s="632"/>
      <c r="R66" s="632"/>
      <c r="S66" s="632"/>
      <c r="T66" s="632"/>
      <c r="U66" s="632"/>
      <c r="V66" s="632"/>
      <c r="W66" s="632"/>
      <c r="X66" s="632"/>
      <c r="Y66" s="632"/>
      <c r="Z66" s="632"/>
      <c r="AA66" s="632"/>
      <c r="AB66" s="632"/>
      <c r="AC66" s="632"/>
      <c r="AD66" s="632"/>
      <c r="AE66" s="632"/>
      <c r="AF66" s="632"/>
      <c r="AG66" s="632"/>
      <c r="AH66" s="632"/>
      <c r="AI66" s="632"/>
      <c r="AJ66" s="632"/>
      <c r="AK66" s="632"/>
      <c r="AL66" s="632"/>
      <c r="AM66" s="632"/>
      <c r="AN66" s="632"/>
      <c r="AO66" s="632"/>
      <c r="AP66" s="632"/>
      <c r="AQ66" s="632"/>
      <c r="AR66" s="632"/>
      <c r="AS66" s="632"/>
      <c r="AT66" s="632"/>
      <c r="AU66" s="632"/>
      <c r="AV66" s="632"/>
      <c r="AW66" s="632"/>
      <c r="AX66" s="632"/>
      <c r="AY66" s="633"/>
    </row>
    <row r="67" spans="1:51" ht="19.7" customHeight="1">
      <c r="A67" s="33"/>
      <c r="B67" s="359" t="s">
        <v>82</v>
      </c>
      <c r="C67" s="360"/>
      <c r="D67" s="360"/>
      <c r="E67" s="360"/>
      <c r="F67" s="360"/>
      <c r="G67" s="360"/>
      <c r="H67" s="360"/>
      <c r="I67" s="360"/>
      <c r="J67" s="360"/>
      <c r="K67" s="360"/>
      <c r="L67" s="360"/>
      <c r="M67" s="360"/>
      <c r="N67" s="360"/>
      <c r="O67" s="360"/>
      <c r="P67" s="360"/>
      <c r="Q67" s="360"/>
      <c r="R67" s="360"/>
      <c r="S67" s="360"/>
      <c r="T67" s="360"/>
      <c r="U67" s="360"/>
      <c r="V67" s="360"/>
      <c r="W67" s="360"/>
      <c r="X67" s="360"/>
      <c r="Y67" s="360"/>
      <c r="Z67" s="360"/>
      <c r="AA67" s="360"/>
      <c r="AB67" s="360"/>
      <c r="AC67" s="360"/>
      <c r="AD67" s="360"/>
      <c r="AE67" s="360"/>
      <c r="AF67" s="360"/>
      <c r="AG67" s="360"/>
      <c r="AH67" s="360"/>
      <c r="AI67" s="360"/>
      <c r="AJ67" s="360"/>
      <c r="AK67" s="360"/>
      <c r="AL67" s="360"/>
      <c r="AM67" s="360"/>
      <c r="AN67" s="360"/>
      <c r="AO67" s="360"/>
      <c r="AP67" s="360"/>
      <c r="AQ67" s="360"/>
      <c r="AR67" s="360"/>
      <c r="AS67" s="360"/>
      <c r="AT67" s="360"/>
      <c r="AU67" s="360"/>
      <c r="AV67" s="360"/>
      <c r="AW67" s="360"/>
      <c r="AX67" s="360"/>
      <c r="AY67" s="361"/>
    </row>
    <row r="68" spans="1:51" ht="205.15" customHeight="1" thickBot="1">
      <c r="A68" s="33"/>
      <c r="B68" s="373"/>
      <c r="C68" s="627"/>
      <c r="D68" s="627"/>
      <c r="E68" s="627"/>
      <c r="F68" s="627"/>
      <c r="G68" s="627"/>
      <c r="H68" s="627"/>
      <c r="I68" s="627"/>
      <c r="J68" s="627"/>
      <c r="K68" s="627"/>
      <c r="L68" s="627"/>
      <c r="M68" s="627"/>
      <c r="N68" s="627"/>
      <c r="O68" s="627"/>
      <c r="P68" s="627"/>
      <c r="Q68" s="627"/>
      <c r="R68" s="627"/>
      <c r="S68" s="627"/>
      <c r="T68" s="627"/>
      <c r="U68" s="627"/>
      <c r="V68" s="627"/>
      <c r="W68" s="627"/>
      <c r="X68" s="627"/>
      <c r="Y68" s="627"/>
      <c r="Z68" s="627"/>
      <c r="AA68" s="627"/>
      <c r="AB68" s="627"/>
      <c r="AC68" s="627"/>
      <c r="AD68" s="627"/>
      <c r="AE68" s="627"/>
      <c r="AF68" s="627"/>
      <c r="AG68" s="627"/>
      <c r="AH68" s="627"/>
      <c r="AI68" s="627"/>
      <c r="AJ68" s="627"/>
      <c r="AK68" s="627"/>
      <c r="AL68" s="627"/>
      <c r="AM68" s="627"/>
      <c r="AN68" s="627"/>
      <c r="AO68" s="627"/>
      <c r="AP68" s="627"/>
      <c r="AQ68" s="627"/>
      <c r="AR68" s="627"/>
      <c r="AS68" s="627"/>
      <c r="AT68" s="627"/>
      <c r="AU68" s="627"/>
      <c r="AV68" s="627"/>
      <c r="AW68" s="627"/>
      <c r="AX68" s="627"/>
      <c r="AY68" s="628"/>
    </row>
    <row r="69" spans="1:51" ht="19.7" customHeight="1">
      <c r="A69" s="33"/>
      <c r="B69" s="359" t="s">
        <v>66</v>
      </c>
      <c r="C69" s="376"/>
      <c r="D69" s="376"/>
      <c r="E69" s="376"/>
      <c r="F69" s="376"/>
      <c r="G69" s="376"/>
      <c r="H69" s="376"/>
      <c r="I69" s="376"/>
      <c r="J69" s="376"/>
      <c r="K69" s="376"/>
      <c r="L69" s="376"/>
      <c r="M69" s="376"/>
      <c r="N69" s="376"/>
      <c r="O69" s="376"/>
      <c r="P69" s="376"/>
      <c r="Q69" s="376"/>
      <c r="R69" s="376"/>
      <c r="S69" s="376"/>
      <c r="T69" s="376"/>
      <c r="U69" s="376"/>
      <c r="V69" s="376"/>
      <c r="W69" s="376"/>
      <c r="X69" s="376"/>
      <c r="Y69" s="376"/>
      <c r="Z69" s="376"/>
      <c r="AA69" s="376"/>
      <c r="AB69" s="376"/>
      <c r="AC69" s="376"/>
      <c r="AD69" s="376"/>
      <c r="AE69" s="376"/>
      <c r="AF69" s="376"/>
      <c r="AG69" s="376"/>
      <c r="AH69" s="376"/>
      <c r="AI69" s="376"/>
      <c r="AJ69" s="376"/>
      <c r="AK69" s="376"/>
      <c r="AL69" s="376"/>
      <c r="AM69" s="376"/>
      <c r="AN69" s="376"/>
      <c r="AO69" s="376"/>
      <c r="AP69" s="376"/>
      <c r="AQ69" s="376"/>
      <c r="AR69" s="376"/>
      <c r="AS69" s="376"/>
      <c r="AT69" s="376"/>
      <c r="AU69" s="376"/>
      <c r="AV69" s="376"/>
      <c r="AW69" s="376"/>
      <c r="AX69" s="376"/>
      <c r="AY69" s="377"/>
    </row>
    <row r="70" spans="1:51" ht="19.899999999999999" customHeight="1">
      <c r="A70" s="33"/>
      <c r="B70" s="19" t="s">
        <v>67</v>
      </c>
      <c r="C70" s="17"/>
      <c r="D70" s="17"/>
      <c r="E70" s="17"/>
      <c r="F70" s="17"/>
      <c r="G70" s="17"/>
      <c r="H70" s="17"/>
      <c r="I70" s="17"/>
      <c r="J70" s="17"/>
      <c r="K70" s="17"/>
      <c r="L70" s="18"/>
      <c r="M70" s="378"/>
      <c r="N70" s="379"/>
      <c r="O70" s="379"/>
      <c r="P70" s="379"/>
      <c r="Q70" s="379"/>
      <c r="R70" s="379"/>
      <c r="S70" s="379"/>
      <c r="T70" s="379"/>
      <c r="U70" s="379"/>
      <c r="V70" s="379"/>
      <c r="W70" s="379"/>
      <c r="X70" s="379"/>
      <c r="Y70" s="379"/>
      <c r="Z70" s="379"/>
      <c r="AA70" s="380"/>
      <c r="AB70" s="17" t="s">
        <v>68</v>
      </c>
      <c r="AC70" s="17"/>
      <c r="AD70" s="17"/>
      <c r="AE70" s="17"/>
      <c r="AF70" s="17"/>
      <c r="AG70" s="17"/>
      <c r="AH70" s="17"/>
      <c r="AI70" s="17"/>
      <c r="AJ70" s="17"/>
      <c r="AK70" s="18"/>
      <c r="AL70" s="378">
        <v>33</v>
      </c>
      <c r="AM70" s="379"/>
      <c r="AN70" s="379"/>
      <c r="AO70" s="379"/>
      <c r="AP70" s="379"/>
      <c r="AQ70" s="379"/>
      <c r="AR70" s="379"/>
      <c r="AS70" s="379"/>
      <c r="AT70" s="379"/>
      <c r="AU70" s="379"/>
      <c r="AV70" s="379"/>
      <c r="AW70" s="379"/>
      <c r="AX70" s="379"/>
      <c r="AY70" s="381"/>
    </row>
    <row r="71" spans="1:51" ht="3" customHeight="1">
      <c r="A71" s="32"/>
      <c r="B71" s="2"/>
      <c r="C71" s="2"/>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row>
    <row r="72" spans="1:51" ht="3" customHeight="1" thickBot="1">
      <c r="A72" s="32"/>
      <c r="B72" s="1"/>
      <c r="C72" s="1"/>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row>
    <row r="73" spans="1:51" ht="385.5" customHeight="1">
      <c r="A73" s="33"/>
      <c r="B73" s="382" t="s">
        <v>184</v>
      </c>
      <c r="C73" s="383"/>
      <c r="D73" s="383"/>
      <c r="E73" s="383"/>
      <c r="F73" s="383"/>
      <c r="G73" s="384"/>
      <c r="H73" s="10" t="s">
        <v>262</v>
      </c>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11"/>
    </row>
    <row r="74" spans="1:51" ht="348.95" customHeight="1">
      <c r="B74" s="113"/>
      <c r="C74" s="114"/>
      <c r="D74" s="114"/>
      <c r="E74" s="114"/>
      <c r="F74" s="114"/>
      <c r="G74" s="115"/>
      <c r="H74" s="7"/>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9"/>
    </row>
    <row r="75" spans="1:51" ht="324" customHeight="1" thickBot="1">
      <c r="B75" s="113"/>
      <c r="C75" s="114"/>
      <c r="D75" s="114"/>
      <c r="E75" s="114"/>
      <c r="F75" s="114"/>
      <c r="G75" s="115"/>
      <c r="H75" s="7"/>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9"/>
    </row>
    <row r="76" spans="1:51" ht="3" customHeight="1">
      <c r="B76" s="4"/>
      <c r="C76" s="4"/>
      <c r="D76" s="4"/>
      <c r="E76" s="4"/>
      <c r="F76" s="4"/>
      <c r="G76" s="4"/>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row>
    <row r="77" spans="1:51" ht="3" customHeight="1" thickBot="1">
      <c r="B77" s="6"/>
      <c r="C77" s="6"/>
      <c r="D77" s="6"/>
      <c r="E77" s="6"/>
      <c r="F77" s="6"/>
      <c r="G77" s="6"/>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row>
    <row r="78" spans="1:51" ht="24.75" customHeight="1">
      <c r="B78" s="218" t="s">
        <v>735</v>
      </c>
      <c r="C78" s="219"/>
      <c r="D78" s="219"/>
      <c r="E78" s="219"/>
      <c r="F78" s="219"/>
      <c r="G78" s="220"/>
      <c r="H78" s="388" t="s">
        <v>853</v>
      </c>
      <c r="I78" s="389"/>
      <c r="J78" s="389"/>
      <c r="K78" s="389"/>
      <c r="L78" s="389"/>
      <c r="M78" s="389"/>
      <c r="N78" s="389"/>
      <c r="O78" s="389"/>
      <c r="P78" s="389"/>
      <c r="Q78" s="389"/>
      <c r="R78" s="389"/>
      <c r="S78" s="389"/>
      <c r="T78" s="389"/>
      <c r="U78" s="389"/>
      <c r="V78" s="389"/>
      <c r="W78" s="389"/>
      <c r="X78" s="389"/>
      <c r="Y78" s="389"/>
      <c r="Z78" s="389"/>
      <c r="AA78" s="389"/>
      <c r="AB78" s="389"/>
      <c r="AC78" s="390"/>
      <c r="AD78" s="388" t="s">
        <v>854</v>
      </c>
      <c r="AE78" s="389"/>
      <c r="AF78" s="389"/>
      <c r="AG78" s="389"/>
      <c r="AH78" s="389"/>
      <c r="AI78" s="389"/>
      <c r="AJ78" s="389"/>
      <c r="AK78" s="389"/>
      <c r="AL78" s="389"/>
      <c r="AM78" s="389"/>
      <c r="AN78" s="389"/>
      <c r="AO78" s="389"/>
      <c r="AP78" s="389"/>
      <c r="AQ78" s="389"/>
      <c r="AR78" s="389"/>
      <c r="AS78" s="389"/>
      <c r="AT78" s="389"/>
      <c r="AU78" s="389"/>
      <c r="AV78" s="389"/>
      <c r="AW78" s="389"/>
      <c r="AX78" s="389"/>
      <c r="AY78" s="391"/>
    </row>
    <row r="79" spans="1:51" ht="24.75" customHeight="1">
      <c r="B79" s="218"/>
      <c r="C79" s="219"/>
      <c r="D79" s="219"/>
      <c r="E79" s="219"/>
      <c r="F79" s="219"/>
      <c r="G79" s="220"/>
      <c r="H79" s="643" t="s">
        <v>22</v>
      </c>
      <c r="I79" s="513"/>
      <c r="J79" s="513"/>
      <c r="K79" s="513"/>
      <c r="L79" s="513"/>
      <c r="M79" s="644" t="s">
        <v>23</v>
      </c>
      <c r="N79" s="645"/>
      <c r="O79" s="645"/>
      <c r="P79" s="645"/>
      <c r="Q79" s="645"/>
      <c r="R79" s="645"/>
      <c r="S79" s="645"/>
      <c r="T79" s="645"/>
      <c r="U79" s="645"/>
      <c r="V79" s="645"/>
      <c r="W79" s="645"/>
      <c r="X79" s="645"/>
      <c r="Y79" s="646"/>
      <c r="Z79" s="404" t="s">
        <v>24</v>
      </c>
      <c r="AA79" s="405"/>
      <c r="AB79" s="405"/>
      <c r="AC79" s="406"/>
      <c r="AD79" s="643" t="s">
        <v>22</v>
      </c>
      <c r="AE79" s="513"/>
      <c r="AF79" s="513"/>
      <c r="AG79" s="513"/>
      <c r="AH79" s="513"/>
      <c r="AI79" s="644" t="s">
        <v>23</v>
      </c>
      <c r="AJ79" s="645"/>
      <c r="AK79" s="645"/>
      <c r="AL79" s="645"/>
      <c r="AM79" s="645"/>
      <c r="AN79" s="645"/>
      <c r="AO79" s="645"/>
      <c r="AP79" s="645"/>
      <c r="AQ79" s="645"/>
      <c r="AR79" s="645"/>
      <c r="AS79" s="645"/>
      <c r="AT79" s="645"/>
      <c r="AU79" s="646"/>
      <c r="AV79" s="404" t="s">
        <v>24</v>
      </c>
      <c r="AW79" s="405"/>
      <c r="AX79" s="405"/>
      <c r="AY79" s="407"/>
    </row>
    <row r="80" spans="1:51" ht="24.75" customHeight="1">
      <c r="B80" s="218"/>
      <c r="C80" s="219"/>
      <c r="D80" s="219"/>
      <c r="E80" s="219"/>
      <c r="F80" s="219"/>
      <c r="G80" s="220"/>
      <c r="H80" s="654" t="s">
        <v>90</v>
      </c>
      <c r="I80" s="602"/>
      <c r="J80" s="602"/>
      <c r="K80" s="602"/>
      <c r="L80" s="603"/>
      <c r="M80" s="409" t="s">
        <v>855</v>
      </c>
      <c r="N80" s="655"/>
      <c r="O80" s="655"/>
      <c r="P80" s="655"/>
      <c r="Q80" s="655"/>
      <c r="R80" s="655"/>
      <c r="S80" s="655"/>
      <c r="T80" s="655"/>
      <c r="U80" s="655"/>
      <c r="V80" s="655"/>
      <c r="W80" s="655"/>
      <c r="X80" s="655"/>
      <c r="Y80" s="656"/>
      <c r="Z80" s="660">
        <v>3</v>
      </c>
      <c r="AA80" s="661"/>
      <c r="AB80" s="661"/>
      <c r="AC80" s="676"/>
      <c r="AD80" s="654"/>
      <c r="AE80" s="602"/>
      <c r="AF80" s="602"/>
      <c r="AG80" s="602"/>
      <c r="AH80" s="603"/>
      <c r="AI80" s="409"/>
      <c r="AJ80" s="655"/>
      <c r="AK80" s="655"/>
      <c r="AL80" s="655"/>
      <c r="AM80" s="655"/>
      <c r="AN80" s="655"/>
      <c r="AO80" s="655"/>
      <c r="AP80" s="655"/>
      <c r="AQ80" s="655"/>
      <c r="AR80" s="655"/>
      <c r="AS80" s="655"/>
      <c r="AT80" s="655"/>
      <c r="AU80" s="656"/>
      <c r="AV80" s="660"/>
      <c r="AW80" s="661"/>
      <c r="AX80" s="661"/>
      <c r="AY80" s="662"/>
    </row>
    <row r="81" spans="2:51" ht="24.75" customHeight="1">
      <c r="B81" s="218"/>
      <c r="C81" s="219"/>
      <c r="D81" s="219"/>
      <c r="E81" s="219"/>
      <c r="F81" s="219"/>
      <c r="G81" s="220"/>
      <c r="H81" s="647" t="s">
        <v>561</v>
      </c>
      <c r="I81" s="612"/>
      <c r="J81" s="612"/>
      <c r="K81" s="612"/>
      <c r="L81" s="613"/>
      <c r="M81" s="395" t="s">
        <v>856</v>
      </c>
      <c r="N81" s="648"/>
      <c r="O81" s="648"/>
      <c r="P81" s="648"/>
      <c r="Q81" s="648"/>
      <c r="R81" s="648"/>
      <c r="S81" s="648"/>
      <c r="T81" s="648"/>
      <c r="U81" s="648"/>
      <c r="V81" s="648"/>
      <c r="W81" s="648"/>
      <c r="X81" s="648"/>
      <c r="Y81" s="649"/>
      <c r="Z81" s="650">
        <v>7</v>
      </c>
      <c r="AA81" s="651"/>
      <c r="AB81" s="651"/>
      <c r="AC81" s="652"/>
      <c r="AD81" s="647"/>
      <c r="AE81" s="612"/>
      <c r="AF81" s="612"/>
      <c r="AG81" s="612"/>
      <c r="AH81" s="613"/>
      <c r="AI81" s="395"/>
      <c r="AJ81" s="648"/>
      <c r="AK81" s="648"/>
      <c r="AL81" s="648"/>
      <c r="AM81" s="648"/>
      <c r="AN81" s="648"/>
      <c r="AO81" s="648"/>
      <c r="AP81" s="648"/>
      <c r="AQ81" s="648"/>
      <c r="AR81" s="648"/>
      <c r="AS81" s="648"/>
      <c r="AT81" s="648"/>
      <c r="AU81" s="649"/>
      <c r="AV81" s="650"/>
      <c r="AW81" s="651"/>
      <c r="AX81" s="651"/>
      <c r="AY81" s="653"/>
    </row>
    <row r="82" spans="2:51" ht="24.75" customHeight="1">
      <c r="B82" s="218"/>
      <c r="C82" s="219"/>
      <c r="D82" s="219"/>
      <c r="E82" s="219"/>
      <c r="F82" s="219"/>
      <c r="G82" s="220"/>
      <c r="H82" s="647"/>
      <c r="I82" s="612"/>
      <c r="J82" s="612"/>
      <c r="K82" s="612"/>
      <c r="L82" s="613"/>
      <c r="M82" s="395"/>
      <c r="N82" s="648"/>
      <c r="O82" s="648"/>
      <c r="P82" s="648"/>
      <c r="Q82" s="648"/>
      <c r="R82" s="648"/>
      <c r="S82" s="648"/>
      <c r="T82" s="648"/>
      <c r="U82" s="648"/>
      <c r="V82" s="648"/>
      <c r="W82" s="648"/>
      <c r="X82" s="648"/>
      <c r="Y82" s="649"/>
      <c r="Z82" s="650"/>
      <c r="AA82" s="651"/>
      <c r="AB82" s="651"/>
      <c r="AC82" s="652"/>
      <c r="AD82" s="647"/>
      <c r="AE82" s="612"/>
      <c r="AF82" s="612"/>
      <c r="AG82" s="612"/>
      <c r="AH82" s="613"/>
      <c r="AI82" s="395"/>
      <c r="AJ82" s="648"/>
      <c r="AK82" s="648"/>
      <c r="AL82" s="648"/>
      <c r="AM82" s="648"/>
      <c r="AN82" s="648"/>
      <c r="AO82" s="648"/>
      <c r="AP82" s="648"/>
      <c r="AQ82" s="648"/>
      <c r="AR82" s="648"/>
      <c r="AS82" s="648"/>
      <c r="AT82" s="648"/>
      <c r="AU82" s="649"/>
      <c r="AV82" s="650"/>
      <c r="AW82" s="651"/>
      <c r="AX82" s="651"/>
      <c r="AY82" s="653"/>
    </row>
    <row r="83" spans="2:51" ht="24.75" customHeight="1">
      <c r="B83" s="218"/>
      <c r="C83" s="219"/>
      <c r="D83" s="219"/>
      <c r="E83" s="219"/>
      <c r="F83" s="219"/>
      <c r="G83" s="220"/>
      <c r="H83" s="647"/>
      <c r="I83" s="612"/>
      <c r="J83" s="612"/>
      <c r="K83" s="612"/>
      <c r="L83" s="613"/>
      <c r="M83" s="395"/>
      <c r="N83" s="648"/>
      <c r="O83" s="648"/>
      <c r="P83" s="648"/>
      <c r="Q83" s="648"/>
      <c r="R83" s="648"/>
      <c r="S83" s="648"/>
      <c r="T83" s="648"/>
      <c r="U83" s="648"/>
      <c r="V83" s="648"/>
      <c r="W83" s="648"/>
      <c r="X83" s="648"/>
      <c r="Y83" s="649"/>
      <c r="Z83" s="650"/>
      <c r="AA83" s="651"/>
      <c r="AB83" s="651"/>
      <c r="AC83" s="652"/>
      <c r="AD83" s="647"/>
      <c r="AE83" s="612"/>
      <c r="AF83" s="612"/>
      <c r="AG83" s="612"/>
      <c r="AH83" s="613"/>
      <c r="AI83" s="395"/>
      <c r="AJ83" s="648"/>
      <c r="AK83" s="648"/>
      <c r="AL83" s="648"/>
      <c r="AM83" s="648"/>
      <c r="AN83" s="648"/>
      <c r="AO83" s="648"/>
      <c r="AP83" s="648"/>
      <c r="AQ83" s="648"/>
      <c r="AR83" s="648"/>
      <c r="AS83" s="648"/>
      <c r="AT83" s="648"/>
      <c r="AU83" s="649"/>
      <c r="AV83" s="650"/>
      <c r="AW83" s="651"/>
      <c r="AX83" s="651"/>
      <c r="AY83" s="653"/>
    </row>
    <row r="84" spans="2:51" ht="24.75" customHeight="1">
      <c r="B84" s="218"/>
      <c r="C84" s="219"/>
      <c r="D84" s="219"/>
      <c r="E84" s="219"/>
      <c r="F84" s="219"/>
      <c r="G84" s="220"/>
      <c r="H84" s="647"/>
      <c r="I84" s="612"/>
      <c r="J84" s="612"/>
      <c r="K84" s="612"/>
      <c r="L84" s="613"/>
      <c r="M84" s="395"/>
      <c r="N84" s="648"/>
      <c r="O84" s="648"/>
      <c r="P84" s="648"/>
      <c r="Q84" s="648"/>
      <c r="R84" s="648"/>
      <c r="S84" s="648"/>
      <c r="T84" s="648"/>
      <c r="U84" s="648"/>
      <c r="V84" s="648"/>
      <c r="W84" s="648"/>
      <c r="X84" s="648"/>
      <c r="Y84" s="649"/>
      <c r="Z84" s="650"/>
      <c r="AA84" s="651"/>
      <c r="AB84" s="651"/>
      <c r="AC84" s="651"/>
      <c r="AD84" s="647"/>
      <c r="AE84" s="612"/>
      <c r="AF84" s="612"/>
      <c r="AG84" s="612"/>
      <c r="AH84" s="613"/>
      <c r="AI84" s="395"/>
      <c r="AJ84" s="648"/>
      <c r="AK84" s="648"/>
      <c r="AL84" s="648"/>
      <c r="AM84" s="648"/>
      <c r="AN84" s="648"/>
      <c r="AO84" s="648"/>
      <c r="AP84" s="648"/>
      <c r="AQ84" s="648"/>
      <c r="AR84" s="648"/>
      <c r="AS84" s="648"/>
      <c r="AT84" s="648"/>
      <c r="AU84" s="649"/>
      <c r="AV84" s="650"/>
      <c r="AW84" s="651"/>
      <c r="AX84" s="651"/>
      <c r="AY84" s="653"/>
    </row>
    <row r="85" spans="2:51" ht="24.75" customHeight="1">
      <c r="B85" s="218"/>
      <c r="C85" s="219"/>
      <c r="D85" s="219"/>
      <c r="E85" s="219"/>
      <c r="F85" s="219"/>
      <c r="G85" s="220"/>
      <c r="H85" s="647"/>
      <c r="I85" s="612"/>
      <c r="J85" s="612"/>
      <c r="K85" s="612"/>
      <c r="L85" s="613"/>
      <c r="M85" s="395"/>
      <c r="N85" s="648"/>
      <c r="O85" s="648"/>
      <c r="P85" s="648"/>
      <c r="Q85" s="648"/>
      <c r="R85" s="648"/>
      <c r="S85" s="648"/>
      <c r="T85" s="648"/>
      <c r="U85" s="648"/>
      <c r="V85" s="648"/>
      <c r="W85" s="648"/>
      <c r="X85" s="648"/>
      <c r="Y85" s="649"/>
      <c r="Z85" s="650"/>
      <c r="AA85" s="651"/>
      <c r="AB85" s="651"/>
      <c r="AC85" s="651"/>
      <c r="AD85" s="647"/>
      <c r="AE85" s="612"/>
      <c r="AF85" s="612"/>
      <c r="AG85" s="612"/>
      <c r="AH85" s="613"/>
      <c r="AI85" s="395"/>
      <c r="AJ85" s="648"/>
      <c r="AK85" s="648"/>
      <c r="AL85" s="648"/>
      <c r="AM85" s="648"/>
      <c r="AN85" s="648"/>
      <c r="AO85" s="648"/>
      <c r="AP85" s="648"/>
      <c r="AQ85" s="648"/>
      <c r="AR85" s="648"/>
      <c r="AS85" s="648"/>
      <c r="AT85" s="648"/>
      <c r="AU85" s="649"/>
      <c r="AV85" s="650"/>
      <c r="AW85" s="651"/>
      <c r="AX85" s="651"/>
      <c r="AY85" s="653"/>
    </row>
    <row r="86" spans="2:51" ht="24.75" customHeight="1">
      <c r="B86" s="218"/>
      <c r="C86" s="219"/>
      <c r="D86" s="219"/>
      <c r="E86" s="219"/>
      <c r="F86" s="219"/>
      <c r="G86" s="220"/>
      <c r="H86" s="647"/>
      <c r="I86" s="612"/>
      <c r="J86" s="612"/>
      <c r="K86" s="612"/>
      <c r="L86" s="613"/>
      <c r="M86" s="395"/>
      <c r="N86" s="648"/>
      <c r="O86" s="648"/>
      <c r="P86" s="648"/>
      <c r="Q86" s="648"/>
      <c r="R86" s="648"/>
      <c r="S86" s="648"/>
      <c r="T86" s="648"/>
      <c r="U86" s="648"/>
      <c r="V86" s="648"/>
      <c r="W86" s="648"/>
      <c r="X86" s="648"/>
      <c r="Y86" s="649"/>
      <c r="Z86" s="650"/>
      <c r="AA86" s="651"/>
      <c r="AB86" s="651"/>
      <c r="AC86" s="651"/>
      <c r="AD86" s="647"/>
      <c r="AE86" s="612"/>
      <c r="AF86" s="612"/>
      <c r="AG86" s="612"/>
      <c r="AH86" s="613"/>
      <c r="AI86" s="395"/>
      <c r="AJ86" s="648"/>
      <c r="AK86" s="648"/>
      <c r="AL86" s="648"/>
      <c r="AM86" s="648"/>
      <c r="AN86" s="648"/>
      <c r="AO86" s="648"/>
      <c r="AP86" s="648"/>
      <c r="AQ86" s="648"/>
      <c r="AR86" s="648"/>
      <c r="AS86" s="648"/>
      <c r="AT86" s="648"/>
      <c r="AU86" s="649"/>
      <c r="AV86" s="650"/>
      <c r="AW86" s="651"/>
      <c r="AX86" s="651"/>
      <c r="AY86" s="653"/>
    </row>
    <row r="87" spans="2:51" ht="24.75" customHeight="1">
      <c r="B87" s="218"/>
      <c r="C87" s="219"/>
      <c r="D87" s="219"/>
      <c r="E87" s="219"/>
      <c r="F87" s="219"/>
      <c r="G87" s="220"/>
      <c r="H87" s="663"/>
      <c r="I87" s="597"/>
      <c r="J87" s="597"/>
      <c r="K87" s="597"/>
      <c r="L87" s="598"/>
      <c r="M87" s="420"/>
      <c r="N87" s="664"/>
      <c r="O87" s="664"/>
      <c r="P87" s="664"/>
      <c r="Q87" s="664"/>
      <c r="R87" s="664"/>
      <c r="S87" s="664"/>
      <c r="T87" s="664"/>
      <c r="U87" s="664"/>
      <c r="V87" s="664"/>
      <c r="W87" s="664"/>
      <c r="X87" s="664"/>
      <c r="Y87" s="665"/>
      <c r="Z87" s="666"/>
      <c r="AA87" s="667"/>
      <c r="AB87" s="667"/>
      <c r="AC87" s="667"/>
      <c r="AD87" s="663"/>
      <c r="AE87" s="597"/>
      <c r="AF87" s="597"/>
      <c r="AG87" s="597"/>
      <c r="AH87" s="598"/>
      <c r="AI87" s="420"/>
      <c r="AJ87" s="664"/>
      <c r="AK87" s="664"/>
      <c r="AL87" s="664"/>
      <c r="AM87" s="664"/>
      <c r="AN87" s="664"/>
      <c r="AO87" s="664"/>
      <c r="AP87" s="664"/>
      <c r="AQ87" s="664"/>
      <c r="AR87" s="664"/>
      <c r="AS87" s="664"/>
      <c r="AT87" s="664"/>
      <c r="AU87" s="665"/>
      <c r="AV87" s="666"/>
      <c r="AW87" s="667"/>
      <c r="AX87" s="667"/>
      <c r="AY87" s="668"/>
    </row>
    <row r="88" spans="2:51" ht="24.75" customHeight="1">
      <c r="B88" s="218"/>
      <c r="C88" s="219"/>
      <c r="D88" s="219"/>
      <c r="E88" s="219"/>
      <c r="F88" s="219"/>
      <c r="G88" s="220"/>
      <c r="H88" s="669" t="s">
        <v>25</v>
      </c>
      <c r="I88" s="476"/>
      <c r="J88" s="476"/>
      <c r="K88" s="476"/>
      <c r="L88" s="476"/>
      <c r="M88" s="431"/>
      <c r="N88" s="670"/>
      <c r="O88" s="670"/>
      <c r="P88" s="670"/>
      <c r="Q88" s="670"/>
      <c r="R88" s="670"/>
      <c r="S88" s="670"/>
      <c r="T88" s="670"/>
      <c r="U88" s="670"/>
      <c r="V88" s="670"/>
      <c r="W88" s="670"/>
      <c r="X88" s="670"/>
      <c r="Y88" s="671"/>
      <c r="Z88" s="672">
        <f>SUM(Z80:AC87)</f>
        <v>10</v>
      </c>
      <c r="AA88" s="673"/>
      <c r="AB88" s="673"/>
      <c r="AC88" s="674"/>
      <c r="AD88" s="669" t="s">
        <v>25</v>
      </c>
      <c r="AE88" s="476"/>
      <c r="AF88" s="476"/>
      <c r="AG88" s="476"/>
      <c r="AH88" s="476"/>
      <c r="AI88" s="431"/>
      <c r="AJ88" s="670"/>
      <c r="AK88" s="670"/>
      <c r="AL88" s="670"/>
      <c r="AM88" s="670"/>
      <c r="AN88" s="670"/>
      <c r="AO88" s="670"/>
      <c r="AP88" s="670"/>
      <c r="AQ88" s="670"/>
      <c r="AR88" s="670"/>
      <c r="AS88" s="670"/>
      <c r="AT88" s="670"/>
      <c r="AU88" s="671"/>
      <c r="AV88" s="672">
        <f>SUM(AV80:AY87)</f>
        <v>0</v>
      </c>
      <c r="AW88" s="673"/>
      <c r="AX88" s="673"/>
      <c r="AY88" s="675"/>
    </row>
    <row r="89" spans="2:51" ht="25.15" customHeight="1">
      <c r="B89" s="218"/>
      <c r="C89" s="219"/>
      <c r="D89" s="219"/>
      <c r="E89" s="219"/>
      <c r="F89" s="219"/>
      <c r="G89" s="220"/>
      <c r="H89" s="426" t="s">
        <v>857</v>
      </c>
      <c r="I89" s="427"/>
      <c r="J89" s="427"/>
      <c r="K89" s="427"/>
      <c r="L89" s="427"/>
      <c r="M89" s="427"/>
      <c r="N89" s="427"/>
      <c r="O89" s="427"/>
      <c r="P89" s="427"/>
      <c r="Q89" s="427"/>
      <c r="R89" s="427"/>
      <c r="S89" s="427"/>
      <c r="T89" s="427"/>
      <c r="U89" s="427"/>
      <c r="V89" s="427"/>
      <c r="W89" s="427"/>
      <c r="X89" s="427"/>
      <c r="Y89" s="427"/>
      <c r="Z89" s="427"/>
      <c r="AA89" s="427"/>
      <c r="AB89" s="427"/>
      <c r="AC89" s="428"/>
      <c r="AD89" s="426" t="s">
        <v>858</v>
      </c>
      <c r="AE89" s="427"/>
      <c r="AF89" s="427"/>
      <c r="AG89" s="427"/>
      <c r="AH89" s="427"/>
      <c r="AI89" s="427"/>
      <c r="AJ89" s="427"/>
      <c r="AK89" s="427"/>
      <c r="AL89" s="427"/>
      <c r="AM89" s="427"/>
      <c r="AN89" s="427"/>
      <c r="AO89" s="427"/>
      <c r="AP89" s="427"/>
      <c r="AQ89" s="427"/>
      <c r="AR89" s="427"/>
      <c r="AS89" s="427"/>
      <c r="AT89" s="427"/>
      <c r="AU89" s="427"/>
      <c r="AV89" s="427"/>
      <c r="AW89" s="427"/>
      <c r="AX89" s="427"/>
      <c r="AY89" s="429"/>
    </row>
    <row r="90" spans="2:51" ht="25.5" customHeight="1">
      <c r="B90" s="218"/>
      <c r="C90" s="219"/>
      <c r="D90" s="219"/>
      <c r="E90" s="219"/>
      <c r="F90" s="219"/>
      <c r="G90" s="220"/>
      <c r="H90" s="643" t="s">
        <v>22</v>
      </c>
      <c r="I90" s="513"/>
      <c r="J90" s="513"/>
      <c r="K90" s="513"/>
      <c r="L90" s="513"/>
      <c r="M90" s="644" t="s">
        <v>23</v>
      </c>
      <c r="N90" s="645"/>
      <c r="O90" s="645"/>
      <c r="P90" s="645"/>
      <c r="Q90" s="645"/>
      <c r="R90" s="645"/>
      <c r="S90" s="645"/>
      <c r="T90" s="645"/>
      <c r="U90" s="645"/>
      <c r="V90" s="645"/>
      <c r="W90" s="645"/>
      <c r="X90" s="645"/>
      <c r="Y90" s="646"/>
      <c r="Z90" s="404" t="s">
        <v>24</v>
      </c>
      <c r="AA90" s="405"/>
      <c r="AB90" s="405"/>
      <c r="AC90" s="406"/>
      <c r="AD90" s="643" t="s">
        <v>22</v>
      </c>
      <c r="AE90" s="513"/>
      <c r="AF90" s="513"/>
      <c r="AG90" s="513"/>
      <c r="AH90" s="513"/>
      <c r="AI90" s="644" t="s">
        <v>23</v>
      </c>
      <c r="AJ90" s="645"/>
      <c r="AK90" s="645"/>
      <c r="AL90" s="645"/>
      <c r="AM90" s="645"/>
      <c r="AN90" s="645"/>
      <c r="AO90" s="645"/>
      <c r="AP90" s="645"/>
      <c r="AQ90" s="645"/>
      <c r="AR90" s="645"/>
      <c r="AS90" s="645"/>
      <c r="AT90" s="645"/>
      <c r="AU90" s="646"/>
      <c r="AV90" s="404" t="s">
        <v>24</v>
      </c>
      <c r="AW90" s="405"/>
      <c r="AX90" s="405"/>
      <c r="AY90" s="407"/>
    </row>
    <row r="91" spans="2:51" ht="24.75" customHeight="1">
      <c r="B91" s="218"/>
      <c r="C91" s="219"/>
      <c r="D91" s="219"/>
      <c r="E91" s="219"/>
      <c r="F91" s="219"/>
      <c r="G91" s="220"/>
      <c r="H91" s="654" t="s">
        <v>859</v>
      </c>
      <c r="I91" s="602"/>
      <c r="J91" s="602"/>
      <c r="K91" s="602"/>
      <c r="L91" s="603"/>
      <c r="M91" s="409" t="s">
        <v>860</v>
      </c>
      <c r="N91" s="655"/>
      <c r="O91" s="655"/>
      <c r="P91" s="655"/>
      <c r="Q91" s="655"/>
      <c r="R91" s="655"/>
      <c r="S91" s="655"/>
      <c r="T91" s="655"/>
      <c r="U91" s="655"/>
      <c r="V91" s="655"/>
      <c r="W91" s="655"/>
      <c r="X91" s="655"/>
      <c r="Y91" s="656"/>
      <c r="Z91" s="660">
        <v>5</v>
      </c>
      <c r="AA91" s="661"/>
      <c r="AB91" s="661"/>
      <c r="AC91" s="676"/>
      <c r="AD91" s="654"/>
      <c r="AE91" s="602"/>
      <c r="AF91" s="602"/>
      <c r="AG91" s="602"/>
      <c r="AH91" s="603"/>
      <c r="AI91" s="409"/>
      <c r="AJ91" s="655"/>
      <c r="AK91" s="655"/>
      <c r="AL91" s="655"/>
      <c r="AM91" s="655"/>
      <c r="AN91" s="655"/>
      <c r="AO91" s="655"/>
      <c r="AP91" s="655"/>
      <c r="AQ91" s="655"/>
      <c r="AR91" s="655"/>
      <c r="AS91" s="655"/>
      <c r="AT91" s="655"/>
      <c r="AU91" s="656"/>
      <c r="AV91" s="660"/>
      <c r="AW91" s="661"/>
      <c r="AX91" s="661"/>
      <c r="AY91" s="662"/>
    </row>
    <row r="92" spans="2:51" ht="24.75" customHeight="1">
      <c r="B92" s="218"/>
      <c r="C92" s="219"/>
      <c r="D92" s="219"/>
      <c r="E92" s="219"/>
      <c r="F92" s="219"/>
      <c r="G92" s="220"/>
      <c r="H92" s="647"/>
      <c r="I92" s="612"/>
      <c r="J92" s="612"/>
      <c r="K92" s="612"/>
      <c r="L92" s="613"/>
      <c r="M92" s="395"/>
      <c r="N92" s="648"/>
      <c r="O92" s="648"/>
      <c r="P92" s="648"/>
      <c r="Q92" s="648"/>
      <c r="R92" s="648"/>
      <c r="S92" s="648"/>
      <c r="T92" s="648"/>
      <c r="U92" s="648"/>
      <c r="V92" s="648"/>
      <c r="W92" s="648"/>
      <c r="X92" s="648"/>
      <c r="Y92" s="649"/>
      <c r="Z92" s="650"/>
      <c r="AA92" s="651"/>
      <c r="AB92" s="651"/>
      <c r="AC92" s="652"/>
      <c r="AD92" s="647"/>
      <c r="AE92" s="612"/>
      <c r="AF92" s="612"/>
      <c r="AG92" s="612"/>
      <c r="AH92" s="613"/>
      <c r="AI92" s="395"/>
      <c r="AJ92" s="648"/>
      <c r="AK92" s="648"/>
      <c r="AL92" s="648"/>
      <c r="AM92" s="648"/>
      <c r="AN92" s="648"/>
      <c r="AO92" s="648"/>
      <c r="AP92" s="648"/>
      <c r="AQ92" s="648"/>
      <c r="AR92" s="648"/>
      <c r="AS92" s="648"/>
      <c r="AT92" s="648"/>
      <c r="AU92" s="649"/>
      <c r="AV92" s="650"/>
      <c r="AW92" s="651"/>
      <c r="AX92" s="651"/>
      <c r="AY92" s="653"/>
    </row>
    <row r="93" spans="2:51" ht="24.75" customHeight="1">
      <c r="B93" s="218"/>
      <c r="C93" s="219"/>
      <c r="D93" s="219"/>
      <c r="E93" s="219"/>
      <c r="F93" s="219"/>
      <c r="G93" s="220"/>
      <c r="H93" s="647"/>
      <c r="I93" s="612"/>
      <c r="J93" s="612"/>
      <c r="K93" s="612"/>
      <c r="L93" s="613"/>
      <c r="M93" s="395"/>
      <c r="N93" s="648"/>
      <c r="O93" s="648"/>
      <c r="P93" s="648"/>
      <c r="Q93" s="648"/>
      <c r="R93" s="648"/>
      <c r="S93" s="648"/>
      <c r="T93" s="648"/>
      <c r="U93" s="648"/>
      <c r="V93" s="648"/>
      <c r="W93" s="648"/>
      <c r="X93" s="648"/>
      <c r="Y93" s="649"/>
      <c r="Z93" s="650"/>
      <c r="AA93" s="651"/>
      <c r="AB93" s="651"/>
      <c r="AC93" s="652"/>
      <c r="AD93" s="647"/>
      <c r="AE93" s="612"/>
      <c r="AF93" s="612"/>
      <c r="AG93" s="612"/>
      <c r="AH93" s="613"/>
      <c r="AI93" s="395"/>
      <c r="AJ93" s="648"/>
      <c r="AK93" s="648"/>
      <c r="AL93" s="648"/>
      <c r="AM93" s="648"/>
      <c r="AN93" s="648"/>
      <c r="AO93" s="648"/>
      <c r="AP93" s="648"/>
      <c r="AQ93" s="648"/>
      <c r="AR93" s="648"/>
      <c r="AS93" s="648"/>
      <c r="AT93" s="648"/>
      <c r="AU93" s="649"/>
      <c r="AV93" s="650"/>
      <c r="AW93" s="651"/>
      <c r="AX93" s="651"/>
      <c r="AY93" s="653"/>
    </row>
    <row r="94" spans="2:51" ht="24.75" customHeight="1">
      <c r="B94" s="218"/>
      <c r="C94" s="219"/>
      <c r="D94" s="219"/>
      <c r="E94" s="219"/>
      <c r="F94" s="219"/>
      <c r="G94" s="220"/>
      <c r="H94" s="647"/>
      <c r="I94" s="612"/>
      <c r="J94" s="612"/>
      <c r="K94" s="612"/>
      <c r="L94" s="613"/>
      <c r="M94" s="395"/>
      <c r="N94" s="648"/>
      <c r="O94" s="648"/>
      <c r="P94" s="648"/>
      <c r="Q94" s="648"/>
      <c r="R94" s="648"/>
      <c r="S94" s="648"/>
      <c r="T94" s="648"/>
      <c r="U94" s="648"/>
      <c r="V94" s="648"/>
      <c r="W94" s="648"/>
      <c r="X94" s="648"/>
      <c r="Y94" s="649"/>
      <c r="Z94" s="650"/>
      <c r="AA94" s="651"/>
      <c r="AB94" s="651"/>
      <c r="AC94" s="652"/>
      <c r="AD94" s="647"/>
      <c r="AE94" s="612"/>
      <c r="AF94" s="612"/>
      <c r="AG94" s="612"/>
      <c r="AH94" s="613"/>
      <c r="AI94" s="395"/>
      <c r="AJ94" s="648"/>
      <c r="AK94" s="648"/>
      <c r="AL94" s="648"/>
      <c r="AM94" s="648"/>
      <c r="AN94" s="648"/>
      <c r="AO94" s="648"/>
      <c r="AP94" s="648"/>
      <c r="AQ94" s="648"/>
      <c r="AR94" s="648"/>
      <c r="AS94" s="648"/>
      <c r="AT94" s="648"/>
      <c r="AU94" s="649"/>
      <c r="AV94" s="650"/>
      <c r="AW94" s="651"/>
      <c r="AX94" s="651"/>
      <c r="AY94" s="653"/>
    </row>
    <row r="95" spans="2:51" ht="24.75" customHeight="1">
      <c r="B95" s="218"/>
      <c r="C95" s="219"/>
      <c r="D95" s="219"/>
      <c r="E95" s="219"/>
      <c r="F95" s="219"/>
      <c r="G95" s="220"/>
      <c r="H95" s="647"/>
      <c r="I95" s="612"/>
      <c r="J95" s="612"/>
      <c r="K95" s="612"/>
      <c r="L95" s="613"/>
      <c r="M95" s="395"/>
      <c r="N95" s="648"/>
      <c r="O95" s="648"/>
      <c r="P95" s="648"/>
      <c r="Q95" s="648"/>
      <c r="R95" s="648"/>
      <c r="S95" s="648"/>
      <c r="T95" s="648"/>
      <c r="U95" s="648"/>
      <c r="V95" s="648"/>
      <c r="W95" s="648"/>
      <c r="X95" s="648"/>
      <c r="Y95" s="649"/>
      <c r="Z95" s="650"/>
      <c r="AA95" s="651"/>
      <c r="AB95" s="651"/>
      <c r="AC95" s="651"/>
      <c r="AD95" s="647"/>
      <c r="AE95" s="612"/>
      <c r="AF95" s="612"/>
      <c r="AG95" s="612"/>
      <c r="AH95" s="613"/>
      <c r="AI95" s="395"/>
      <c r="AJ95" s="648"/>
      <c r="AK95" s="648"/>
      <c r="AL95" s="648"/>
      <c r="AM95" s="648"/>
      <c r="AN95" s="648"/>
      <c r="AO95" s="648"/>
      <c r="AP95" s="648"/>
      <c r="AQ95" s="648"/>
      <c r="AR95" s="648"/>
      <c r="AS95" s="648"/>
      <c r="AT95" s="648"/>
      <c r="AU95" s="649"/>
      <c r="AV95" s="650"/>
      <c r="AW95" s="651"/>
      <c r="AX95" s="651"/>
      <c r="AY95" s="653"/>
    </row>
    <row r="96" spans="2:51" ht="24.75" customHeight="1">
      <c r="B96" s="218"/>
      <c r="C96" s="219"/>
      <c r="D96" s="219"/>
      <c r="E96" s="219"/>
      <c r="F96" s="219"/>
      <c r="G96" s="220"/>
      <c r="H96" s="647"/>
      <c r="I96" s="612"/>
      <c r="J96" s="612"/>
      <c r="K96" s="612"/>
      <c r="L96" s="613"/>
      <c r="M96" s="395"/>
      <c r="N96" s="648"/>
      <c r="O96" s="648"/>
      <c r="P96" s="648"/>
      <c r="Q96" s="648"/>
      <c r="R96" s="648"/>
      <c r="S96" s="648"/>
      <c r="T96" s="648"/>
      <c r="U96" s="648"/>
      <c r="V96" s="648"/>
      <c r="W96" s="648"/>
      <c r="X96" s="648"/>
      <c r="Y96" s="649"/>
      <c r="Z96" s="650"/>
      <c r="AA96" s="651"/>
      <c r="AB96" s="651"/>
      <c r="AC96" s="651"/>
      <c r="AD96" s="647"/>
      <c r="AE96" s="612"/>
      <c r="AF96" s="612"/>
      <c r="AG96" s="612"/>
      <c r="AH96" s="613"/>
      <c r="AI96" s="395"/>
      <c r="AJ96" s="648"/>
      <c r="AK96" s="648"/>
      <c r="AL96" s="648"/>
      <c r="AM96" s="648"/>
      <c r="AN96" s="648"/>
      <c r="AO96" s="648"/>
      <c r="AP96" s="648"/>
      <c r="AQ96" s="648"/>
      <c r="AR96" s="648"/>
      <c r="AS96" s="648"/>
      <c r="AT96" s="648"/>
      <c r="AU96" s="649"/>
      <c r="AV96" s="650"/>
      <c r="AW96" s="651"/>
      <c r="AX96" s="651"/>
      <c r="AY96" s="653"/>
    </row>
    <row r="97" spans="2:51" ht="24.75" customHeight="1">
      <c r="B97" s="218"/>
      <c r="C97" s="219"/>
      <c r="D97" s="219"/>
      <c r="E97" s="219"/>
      <c r="F97" s="219"/>
      <c r="G97" s="220"/>
      <c r="H97" s="647"/>
      <c r="I97" s="612"/>
      <c r="J97" s="612"/>
      <c r="K97" s="612"/>
      <c r="L97" s="613"/>
      <c r="M97" s="395"/>
      <c r="N97" s="648"/>
      <c r="O97" s="648"/>
      <c r="P97" s="648"/>
      <c r="Q97" s="648"/>
      <c r="R97" s="648"/>
      <c r="S97" s="648"/>
      <c r="T97" s="648"/>
      <c r="U97" s="648"/>
      <c r="V97" s="648"/>
      <c r="W97" s="648"/>
      <c r="X97" s="648"/>
      <c r="Y97" s="649"/>
      <c r="Z97" s="650"/>
      <c r="AA97" s="651"/>
      <c r="AB97" s="651"/>
      <c r="AC97" s="651"/>
      <c r="AD97" s="647"/>
      <c r="AE97" s="612"/>
      <c r="AF97" s="612"/>
      <c r="AG97" s="612"/>
      <c r="AH97" s="613"/>
      <c r="AI97" s="395"/>
      <c r="AJ97" s="648"/>
      <c r="AK97" s="648"/>
      <c r="AL97" s="648"/>
      <c r="AM97" s="648"/>
      <c r="AN97" s="648"/>
      <c r="AO97" s="648"/>
      <c r="AP97" s="648"/>
      <c r="AQ97" s="648"/>
      <c r="AR97" s="648"/>
      <c r="AS97" s="648"/>
      <c r="AT97" s="648"/>
      <c r="AU97" s="649"/>
      <c r="AV97" s="650"/>
      <c r="AW97" s="651"/>
      <c r="AX97" s="651"/>
      <c r="AY97" s="653"/>
    </row>
    <row r="98" spans="2:51" ht="24.75" customHeight="1">
      <c r="B98" s="218"/>
      <c r="C98" s="219"/>
      <c r="D98" s="219"/>
      <c r="E98" s="219"/>
      <c r="F98" s="219"/>
      <c r="G98" s="220"/>
      <c r="H98" s="663"/>
      <c r="I98" s="597"/>
      <c r="J98" s="597"/>
      <c r="K98" s="597"/>
      <c r="L98" s="598"/>
      <c r="M98" s="420"/>
      <c r="N98" s="664"/>
      <c r="O98" s="664"/>
      <c r="P98" s="664"/>
      <c r="Q98" s="664"/>
      <c r="R98" s="664"/>
      <c r="S98" s="664"/>
      <c r="T98" s="664"/>
      <c r="U98" s="664"/>
      <c r="V98" s="664"/>
      <c r="W98" s="664"/>
      <c r="X98" s="664"/>
      <c r="Y98" s="665"/>
      <c r="Z98" s="666"/>
      <c r="AA98" s="667"/>
      <c r="AB98" s="667"/>
      <c r="AC98" s="667"/>
      <c r="AD98" s="663"/>
      <c r="AE98" s="597"/>
      <c r="AF98" s="597"/>
      <c r="AG98" s="597"/>
      <c r="AH98" s="598"/>
      <c r="AI98" s="420"/>
      <c r="AJ98" s="664"/>
      <c r="AK98" s="664"/>
      <c r="AL98" s="664"/>
      <c r="AM98" s="664"/>
      <c r="AN98" s="664"/>
      <c r="AO98" s="664"/>
      <c r="AP98" s="664"/>
      <c r="AQ98" s="664"/>
      <c r="AR98" s="664"/>
      <c r="AS98" s="664"/>
      <c r="AT98" s="664"/>
      <c r="AU98" s="665"/>
      <c r="AV98" s="666"/>
      <c r="AW98" s="667"/>
      <c r="AX98" s="667"/>
      <c r="AY98" s="668"/>
    </row>
    <row r="99" spans="2:51" ht="24.75" customHeight="1">
      <c r="B99" s="218"/>
      <c r="C99" s="219"/>
      <c r="D99" s="219"/>
      <c r="E99" s="219"/>
      <c r="F99" s="219"/>
      <c r="G99" s="220"/>
      <c r="H99" s="669" t="s">
        <v>25</v>
      </c>
      <c r="I99" s="476"/>
      <c r="J99" s="476"/>
      <c r="K99" s="476"/>
      <c r="L99" s="476"/>
      <c r="M99" s="431"/>
      <c r="N99" s="670"/>
      <c r="O99" s="670"/>
      <c r="P99" s="670"/>
      <c r="Q99" s="670"/>
      <c r="R99" s="670"/>
      <c r="S99" s="670"/>
      <c r="T99" s="670"/>
      <c r="U99" s="670"/>
      <c r="V99" s="670"/>
      <c r="W99" s="670"/>
      <c r="X99" s="670"/>
      <c r="Y99" s="671"/>
      <c r="Z99" s="672">
        <f>SUM(Z91:AC98)</f>
        <v>5</v>
      </c>
      <c r="AA99" s="673"/>
      <c r="AB99" s="673"/>
      <c r="AC99" s="674"/>
      <c r="AD99" s="669" t="s">
        <v>25</v>
      </c>
      <c r="AE99" s="476"/>
      <c r="AF99" s="476"/>
      <c r="AG99" s="476"/>
      <c r="AH99" s="476"/>
      <c r="AI99" s="431"/>
      <c r="AJ99" s="670"/>
      <c r="AK99" s="670"/>
      <c r="AL99" s="670"/>
      <c r="AM99" s="670"/>
      <c r="AN99" s="670"/>
      <c r="AO99" s="670"/>
      <c r="AP99" s="670"/>
      <c r="AQ99" s="670"/>
      <c r="AR99" s="670"/>
      <c r="AS99" s="670"/>
      <c r="AT99" s="670"/>
      <c r="AU99" s="671"/>
      <c r="AV99" s="672">
        <f>SUM(AV91:AY98)</f>
        <v>0</v>
      </c>
      <c r="AW99" s="673"/>
      <c r="AX99" s="673"/>
      <c r="AY99" s="675"/>
    </row>
    <row r="100" spans="2:51" ht="24.75" customHeight="1">
      <c r="B100" s="218"/>
      <c r="C100" s="219"/>
      <c r="D100" s="219"/>
      <c r="E100" s="219"/>
      <c r="F100" s="219"/>
      <c r="G100" s="220"/>
      <c r="H100" s="426" t="s">
        <v>861</v>
      </c>
      <c r="I100" s="427"/>
      <c r="J100" s="427"/>
      <c r="K100" s="427"/>
      <c r="L100" s="427"/>
      <c r="M100" s="427"/>
      <c r="N100" s="427"/>
      <c r="O100" s="427"/>
      <c r="P100" s="427"/>
      <c r="Q100" s="427"/>
      <c r="R100" s="427"/>
      <c r="S100" s="427"/>
      <c r="T100" s="427"/>
      <c r="U100" s="427"/>
      <c r="V100" s="427"/>
      <c r="W100" s="427"/>
      <c r="X100" s="427"/>
      <c r="Y100" s="427"/>
      <c r="Z100" s="427"/>
      <c r="AA100" s="427"/>
      <c r="AB100" s="427"/>
      <c r="AC100" s="428"/>
      <c r="AD100" s="426" t="s">
        <v>862</v>
      </c>
      <c r="AE100" s="427"/>
      <c r="AF100" s="427"/>
      <c r="AG100" s="427"/>
      <c r="AH100" s="427"/>
      <c r="AI100" s="427"/>
      <c r="AJ100" s="427"/>
      <c r="AK100" s="427"/>
      <c r="AL100" s="427"/>
      <c r="AM100" s="427"/>
      <c r="AN100" s="427"/>
      <c r="AO100" s="427"/>
      <c r="AP100" s="427"/>
      <c r="AQ100" s="427"/>
      <c r="AR100" s="427"/>
      <c r="AS100" s="427"/>
      <c r="AT100" s="427"/>
      <c r="AU100" s="427"/>
      <c r="AV100" s="427"/>
      <c r="AW100" s="427"/>
      <c r="AX100" s="427"/>
      <c r="AY100" s="429"/>
    </row>
    <row r="101" spans="2:51" ht="24.75" customHeight="1">
      <c r="B101" s="218"/>
      <c r="C101" s="219"/>
      <c r="D101" s="219"/>
      <c r="E101" s="219"/>
      <c r="F101" s="219"/>
      <c r="G101" s="220"/>
      <c r="H101" s="643" t="s">
        <v>22</v>
      </c>
      <c r="I101" s="513"/>
      <c r="J101" s="513"/>
      <c r="K101" s="513"/>
      <c r="L101" s="513"/>
      <c r="M101" s="644" t="s">
        <v>23</v>
      </c>
      <c r="N101" s="645"/>
      <c r="O101" s="645"/>
      <c r="P101" s="645"/>
      <c r="Q101" s="645"/>
      <c r="R101" s="645"/>
      <c r="S101" s="645"/>
      <c r="T101" s="645"/>
      <c r="U101" s="645"/>
      <c r="V101" s="645"/>
      <c r="W101" s="645"/>
      <c r="X101" s="645"/>
      <c r="Y101" s="646"/>
      <c r="Z101" s="404" t="s">
        <v>24</v>
      </c>
      <c r="AA101" s="405"/>
      <c r="AB101" s="405"/>
      <c r="AC101" s="406"/>
      <c r="AD101" s="643" t="s">
        <v>22</v>
      </c>
      <c r="AE101" s="513"/>
      <c r="AF101" s="513"/>
      <c r="AG101" s="513"/>
      <c r="AH101" s="513"/>
      <c r="AI101" s="644" t="s">
        <v>23</v>
      </c>
      <c r="AJ101" s="645"/>
      <c r="AK101" s="645"/>
      <c r="AL101" s="645"/>
      <c r="AM101" s="645"/>
      <c r="AN101" s="645"/>
      <c r="AO101" s="645"/>
      <c r="AP101" s="645"/>
      <c r="AQ101" s="645"/>
      <c r="AR101" s="645"/>
      <c r="AS101" s="645"/>
      <c r="AT101" s="645"/>
      <c r="AU101" s="646"/>
      <c r="AV101" s="404" t="s">
        <v>24</v>
      </c>
      <c r="AW101" s="405"/>
      <c r="AX101" s="405"/>
      <c r="AY101" s="407"/>
    </row>
    <row r="102" spans="2:51" ht="24.75" customHeight="1">
      <c r="B102" s="218"/>
      <c r="C102" s="219"/>
      <c r="D102" s="219"/>
      <c r="E102" s="219"/>
      <c r="F102" s="219"/>
      <c r="G102" s="220"/>
      <c r="H102" s="654" t="s">
        <v>325</v>
      </c>
      <c r="I102" s="602"/>
      <c r="J102" s="602"/>
      <c r="K102" s="602"/>
      <c r="L102" s="603"/>
      <c r="M102" s="409" t="s">
        <v>863</v>
      </c>
      <c r="N102" s="655"/>
      <c r="O102" s="655"/>
      <c r="P102" s="655"/>
      <c r="Q102" s="655"/>
      <c r="R102" s="655"/>
      <c r="S102" s="655"/>
      <c r="T102" s="655"/>
      <c r="U102" s="655"/>
      <c r="V102" s="655"/>
      <c r="W102" s="655"/>
      <c r="X102" s="655"/>
      <c r="Y102" s="656"/>
      <c r="Z102" s="660">
        <v>10</v>
      </c>
      <c r="AA102" s="661"/>
      <c r="AB102" s="661"/>
      <c r="AC102" s="676"/>
      <c r="AD102" s="654"/>
      <c r="AE102" s="602"/>
      <c r="AF102" s="602"/>
      <c r="AG102" s="602"/>
      <c r="AH102" s="603"/>
      <c r="AI102" s="409"/>
      <c r="AJ102" s="655"/>
      <c r="AK102" s="655"/>
      <c r="AL102" s="655"/>
      <c r="AM102" s="655"/>
      <c r="AN102" s="655"/>
      <c r="AO102" s="655"/>
      <c r="AP102" s="655"/>
      <c r="AQ102" s="655"/>
      <c r="AR102" s="655"/>
      <c r="AS102" s="655"/>
      <c r="AT102" s="655"/>
      <c r="AU102" s="656"/>
      <c r="AV102" s="660"/>
      <c r="AW102" s="661"/>
      <c r="AX102" s="661"/>
      <c r="AY102" s="662"/>
    </row>
    <row r="103" spans="2:51" ht="24.75" customHeight="1">
      <c r="B103" s="218"/>
      <c r="C103" s="219"/>
      <c r="D103" s="219"/>
      <c r="E103" s="219"/>
      <c r="F103" s="219"/>
      <c r="G103" s="220"/>
      <c r="H103" s="647"/>
      <c r="I103" s="612"/>
      <c r="J103" s="612"/>
      <c r="K103" s="612"/>
      <c r="L103" s="613"/>
      <c r="M103" s="395"/>
      <c r="N103" s="648"/>
      <c r="O103" s="648"/>
      <c r="P103" s="648"/>
      <c r="Q103" s="648"/>
      <c r="R103" s="648"/>
      <c r="S103" s="648"/>
      <c r="T103" s="648"/>
      <c r="U103" s="648"/>
      <c r="V103" s="648"/>
      <c r="W103" s="648"/>
      <c r="X103" s="648"/>
      <c r="Y103" s="649"/>
      <c r="Z103" s="650"/>
      <c r="AA103" s="651"/>
      <c r="AB103" s="651"/>
      <c r="AC103" s="652"/>
      <c r="AD103" s="647"/>
      <c r="AE103" s="612"/>
      <c r="AF103" s="612"/>
      <c r="AG103" s="612"/>
      <c r="AH103" s="613"/>
      <c r="AI103" s="395"/>
      <c r="AJ103" s="648"/>
      <c r="AK103" s="648"/>
      <c r="AL103" s="648"/>
      <c r="AM103" s="648"/>
      <c r="AN103" s="648"/>
      <c r="AO103" s="648"/>
      <c r="AP103" s="648"/>
      <c r="AQ103" s="648"/>
      <c r="AR103" s="648"/>
      <c r="AS103" s="648"/>
      <c r="AT103" s="648"/>
      <c r="AU103" s="649"/>
      <c r="AV103" s="650"/>
      <c r="AW103" s="651"/>
      <c r="AX103" s="651"/>
      <c r="AY103" s="653"/>
    </row>
    <row r="104" spans="2:51" ht="24.75" customHeight="1">
      <c r="B104" s="218"/>
      <c r="C104" s="219"/>
      <c r="D104" s="219"/>
      <c r="E104" s="219"/>
      <c r="F104" s="219"/>
      <c r="G104" s="220"/>
      <c r="H104" s="647"/>
      <c r="I104" s="612"/>
      <c r="J104" s="612"/>
      <c r="K104" s="612"/>
      <c r="L104" s="613"/>
      <c r="M104" s="395"/>
      <c r="N104" s="648"/>
      <c r="O104" s="648"/>
      <c r="P104" s="648"/>
      <c r="Q104" s="648"/>
      <c r="R104" s="648"/>
      <c r="S104" s="648"/>
      <c r="T104" s="648"/>
      <c r="U104" s="648"/>
      <c r="V104" s="648"/>
      <c r="W104" s="648"/>
      <c r="X104" s="648"/>
      <c r="Y104" s="649"/>
      <c r="Z104" s="650"/>
      <c r="AA104" s="651"/>
      <c r="AB104" s="651"/>
      <c r="AC104" s="652"/>
      <c r="AD104" s="647"/>
      <c r="AE104" s="612"/>
      <c r="AF104" s="612"/>
      <c r="AG104" s="612"/>
      <c r="AH104" s="613"/>
      <c r="AI104" s="395"/>
      <c r="AJ104" s="648"/>
      <c r="AK104" s="648"/>
      <c r="AL104" s="648"/>
      <c r="AM104" s="648"/>
      <c r="AN104" s="648"/>
      <c r="AO104" s="648"/>
      <c r="AP104" s="648"/>
      <c r="AQ104" s="648"/>
      <c r="AR104" s="648"/>
      <c r="AS104" s="648"/>
      <c r="AT104" s="648"/>
      <c r="AU104" s="649"/>
      <c r="AV104" s="650"/>
      <c r="AW104" s="651"/>
      <c r="AX104" s="651"/>
      <c r="AY104" s="653"/>
    </row>
    <row r="105" spans="2:51" ht="24.75" customHeight="1">
      <c r="B105" s="218"/>
      <c r="C105" s="219"/>
      <c r="D105" s="219"/>
      <c r="E105" s="219"/>
      <c r="F105" s="219"/>
      <c r="G105" s="220"/>
      <c r="H105" s="647"/>
      <c r="I105" s="612"/>
      <c r="J105" s="612"/>
      <c r="K105" s="612"/>
      <c r="L105" s="613"/>
      <c r="M105" s="395"/>
      <c r="N105" s="648"/>
      <c r="O105" s="648"/>
      <c r="P105" s="648"/>
      <c r="Q105" s="648"/>
      <c r="R105" s="648"/>
      <c r="S105" s="648"/>
      <c r="T105" s="648"/>
      <c r="U105" s="648"/>
      <c r="V105" s="648"/>
      <c r="W105" s="648"/>
      <c r="X105" s="648"/>
      <c r="Y105" s="649"/>
      <c r="Z105" s="650"/>
      <c r="AA105" s="651"/>
      <c r="AB105" s="651"/>
      <c r="AC105" s="652"/>
      <c r="AD105" s="647"/>
      <c r="AE105" s="612"/>
      <c r="AF105" s="612"/>
      <c r="AG105" s="612"/>
      <c r="AH105" s="613"/>
      <c r="AI105" s="395"/>
      <c r="AJ105" s="648"/>
      <c r="AK105" s="648"/>
      <c r="AL105" s="648"/>
      <c r="AM105" s="648"/>
      <c r="AN105" s="648"/>
      <c r="AO105" s="648"/>
      <c r="AP105" s="648"/>
      <c r="AQ105" s="648"/>
      <c r="AR105" s="648"/>
      <c r="AS105" s="648"/>
      <c r="AT105" s="648"/>
      <c r="AU105" s="649"/>
      <c r="AV105" s="650"/>
      <c r="AW105" s="651"/>
      <c r="AX105" s="651"/>
      <c r="AY105" s="653"/>
    </row>
    <row r="106" spans="2:51" ht="24.75" customHeight="1">
      <c r="B106" s="218"/>
      <c r="C106" s="219"/>
      <c r="D106" s="219"/>
      <c r="E106" s="219"/>
      <c r="F106" s="219"/>
      <c r="G106" s="220"/>
      <c r="H106" s="647"/>
      <c r="I106" s="612"/>
      <c r="J106" s="612"/>
      <c r="K106" s="612"/>
      <c r="L106" s="613"/>
      <c r="M106" s="395"/>
      <c r="N106" s="648"/>
      <c r="O106" s="648"/>
      <c r="P106" s="648"/>
      <c r="Q106" s="648"/>
      <c r="R106" s="648"/>
      <c r="S106" s="648"/>
      <c r="T106" s="648"/>
      <c r="U106" s="648"/>
      <c r="V106" s="648"/>
      <c r="W106" s="648"/>
      <c r="X106" s="648"/>
      <c r="Y106" s="649"/>
      <c r="Z106" s="650"/>
      <c r="AA106" s="651"/>
      <c r="AB106" s="651"/>
      <c r="AC106" s="651"/>
      <c r="AD106" s="647"/>
      <c r="AE106" s="612"/>
      <c r="AF106" s="612"/>
      <c r="AG106" s="612"/>
      <c r="AH106" s="613"/>
      <c r="AI106" s="395"/>
      <c r="AJ106" s="648"/>
      <c r="AK106" s="648"/>
      <c r="AL106" s="648"/>
      <c r="AM106" s="648"/>
      <c r="AN106" s="648"/>
      <c r="AO106" s="648"/>
      <c r="AP106" s="648"/>
      <c r="AQ106" s="648"/>
      <c r="AR106" s="648"/>
      <c r="AS106" s="648"/>
      <c r="AT106" s="648"/>
      <c r="AU106" s="649"/>
      <c r="AV106" s="650"/>
      <c r="AW106" s="651"/>
      <c r="AX106" s="651"/>
      <c r="AY106" s="653"/>
    </row>
    <row r="107" spans="2:51" ht="24.75" customHeight="1">
      <c r="B107" s="218"/>
      <c r="C107" s="219"/>
      <c r="D107" s="219"/>
      <c r="E107" s="219"/>
      <c r="F107" s="219"/>
      <c r="G107" s="220"/>
      <c r="H107" s="647"/>
      <c r="I107" s="612"/>
      <c r="J107" s="612"/>
      <c r="K107" s="612"/>
      <c r="L107" s="613"/>
      <c r="M107" s="395"/>
      <c r="N107" s="648"/>
      <c r="O107" s="648"/>
      <c r="P107" s="648"/>
      <c r="Q107" s="648"/>
      <c r="R107" s="648"/>
      <c r="S107" s="648"/>
      <c r="T107" s="648"/>
      <c r="U107" s="648"/>
      <c r="V107" s="648"/>
      <c r="W107" s="648"/>
      <c r="X107" s="648"/>
      <c r="Y107" s="649"/>
      <c r="Z107" s="650"/>
      <c r="AA107" s="651"/>
      <c r="AB107" s="651"/>
      <c r="AC107" s="651"/>
      <c r="AD107" s="647"/>
      <c r="AE107" s="612"/>
      <c r="AF107" s="612"/>
      <c r="AG107" s="612"/>
      <c r="AH107" s="613"/>
      <c r="AI107" s="395"/>
      <c r="AJ107" s="648"/>
      <c r="AK107" s="648"/>
      <c r="AL107" s="648"/>
      <c r="AM107" s="648"/>
      <c r="AN107" s="648"/>
      <c r="AO107" s="648"/>
      <c r="AP107" s="648"/>
      <c r="AQ107" s="648"/>
      <c r="AR107" s="648"/>
      <c r="AS107" s="648"/>
      <c r="AT107" s="648"/>
      <c r="AU107" s="649"/>
      <c r="AV107" s="650"/>
      <c r="AW107" s="651"/>
      <c r="AX107" s="651"/>
      <c r="AY107" s="653"/>
    </row>
    <row r="108" spans="2:51" ht="24.75" customHeight="1">
      <c r="B108" s="218"/>
      <c r="C108" s="219"/>
      <c r="D108" s="219"/>
      <c r="E108" s="219"/>
      <c r="F108" s="219"/>
      <c r="G108" s="220"/>
      <c r="H108" s="647"/>
      <c r="I108" s="612"/>
      <c r="J108" s="612"/>
      <c r="K108" s="612"/>
      <c r="L108" s="613"/>
      <c r="M108" s="395"/>
      <c r="N108" s="648"/>
      <c r="O108" s="648"/>
      <c r="P108" s="648"/>
      <c r="Q108" s="648"/>
      <c r="R108" s="648"/>
      <c r="S108" s="648"/>
      <c r="T108" s="648"/>
      <c r="U108" s="648"/>
      <c r="V108" s="648"/>
      <c r="W108" s="648"/>
      <c r="X108" s="648"/>
      <c r="Y108" s="649"/>
      <c r="Z108" s="650"/>
      <c r="AA108" s="651"/>
      <c r="AB108" s="651"/>
      <c r="AC108" s="651"/>
      <c r="AD108" s="647"/>
      <c r="AE108" s="612"/>
      <c r="AF108" s="612"/>
      <c r="AG108" s="612"/>
      <c r="AH108" s="613"/>
      <c r="AI108" s="395"/>
      <c r="AJ108" s="648"/>
      <c r="AK108" s="648"/>
      <c r="AL108" s="648"/>
      <c r="AM108" s="648"/>
      <c r="AN108" s="648"/>
      <c r="AO108" s="648"/>
      <c r="AP108" s="648"/>
      <c r="AQ108" s="648"/>
      <c r="AR108" s="648"/>
      <c r="AS108" s="648"/>
      <c r="AT108" s="648"/>
      <c r="AU108" s="649"/>
      <c r="AV108" s="650"/>
      <c r="AW108" s="651"/>
      <c r="AX108" s="651"/>
      <c r="AY108" s="653"/>
    </row>
    <row r="109" spans="2:51" ht="24.75" customHeight="1">
      <c r="B109" s="218"/>
      <c r="C109" s="219"/>
      <c r="D109" s="219"/>
      <c r="E109" s="219"/>
      <c r="F109" s="219"/>
      <c r="G109" s="220"/>
      <c r="H109" s="663"/>
      <c r="I109" s="597"/>
      <c r="J109" s="597"/>
      <c r="K109" s="597"/>
      <c r="L109" s="598"/>
      <c r="M109" s="420"/>
      <c r="N109" s="664"/>
      <c r="O109" s="664"/>
      <c r="P109" s="664"/>
      <c r="Q109" s="664"/>
      <c r="R109" s="664"/>
      <c r="S109" s="664"/>
      <c r="T109" s="664"/>
      <c r="U109" s="664"/>
      <c r="V109" s="664"/>
      <c r="W109" s="664"/>
      <c r="X109" s="664"/>
      <c r="Y109" s="665"/>
      <c r="Z109" s="666"/>
      <c r="AA109" s="667"/>
      <c r="AB109" s="667"/>
      <c r="AC109" s="667"/>
      <c r="AD109" s="663"/>
      <c r="AE109" s="597"/>
      <c r="AF109" s="597"/>
      <c r="AG109" s="597"/>
      <c r="AH109" s="598"/>
      <c r="AI109" s="420"/>
      <c r="AJ109" s="664"/>
      <c r="AK109" s="664"/>
      <c r="AL109" s="664"/>
      <c r="AM109" s="664"/>
      <c r="AN109" s="664"/>
      <c r="AO109" s="664"/>
      <c r="AP109" s="664"/>
      <c r="AQ109" s="664"/>
      <c r="AR109" s="664"/>
      <c r="AS109" s="664"/>
      <c r="AT109" s="664"/>
      <c r="AU109" s="665"/>
      <c r="AV109" s="666"/>
      <c r="AW109" s="667"/>
      <c r="AX109" s="667"/>
      <c r="AY109" s="668"/>
    </row>
    <row r="110" spans="2:51" ht="24.75" customHeight="1">
      <c r="B110" s="218"/>
      <c r="C110" s="219"/>
      <c r="D110" s="219"/>
      <c r="E110" s="219"/>
      <c r="F110" s="219"/>
      <c r="G110" s="220"/>
      <c r="H110" s="669" t="s">
        <v>25</v>
      </c>
      <c r="I110" s="476"/>
      <c r="J110" s="476"/>
      <c r="K110" s="476"/>
      <c r="L110" s="476"/>
      <c r="M110" s="431"/>
      <c r="N110" s="670"/>
      <c r="O110" s="670"/>
      <c r="P110" s="670"/>
      <c r="Q110" s="670"/>
      <c r="R110" s="670"/>
      <c r="S110" s="670"/>
      <c r="T110" s="670"/>
      <c r="U110" s="670"/>
      <c r="V110" s="670"/>
      <c r="W110" s="670"/>
      <c r="X110" s="670"/>
      <c r="Y110" s="671"/>
      <c r="Z110" s="672">
        <f>SUM(Z102:AC109)</f>
        <v>10</v>
      </c>
      <c r="AA110" s="673"/>
      <c r="AB110" s="673"/>
      <c r="AC110" s="674"/>
      <c r="AD110" s="669" t="s">
        <v>25</v>
      </c>
      <c r="AE110" s="476"/>
      <c r="AF110" s="476"/>
      <c r="AG110" s="476"/>
      <c r="AH110" s="476"/>
      <c r="AI110" s="431"/>
      <c r="AJ110" s="670"/>
      <c r="AK110" s="670"/>
      <c r="AL110" s="670"/>
      <c r="AM110" s="670"/>
      <c r="AN110" s="670"/>
      <c r="AO110" s="670"/>
      <c r="AP110" s="670"/>
      <c r="AQ110" s="670"/>
      <c r="AR110" s="670"/>
      <c r="AS110" s="670"/>
      <c r="AT110" s="670"/>
      <c r="AU110" s="671"/>
      <c r="AV110" s="672">
        <f>SUM(AV102:AY109)</f>
        <v>0</v>
      </c>
      <c r="AW110" s="673"/>
      <c r="AX110" s="673"/>
      <c r="AY110" s="675"/>
    </row>
    <row r="111" spans="2:51" ht="24.75" customHeight="1">
      <c r="B111" s="218"/>
      <c r="C111" s="219"/>
      <c r="D111" s="219"/>
      <c r="E111" s="219"/>
      <c r="F111" s="219"/>
      <c r="G111" s="220"/>
      <c r="H111" s="426" t="s">
        <v>864</v>
      </c>
      <c r="I111" s="427"/>
      <c r="J111" s="427"/>
      <c r="K111" s="427"/>
      <c r="L111" s="427"/>
      <c r="M111" s="427"/>
      <c r="N111" s="427"/>
      <c r="O111" s="427"/>
      <c r="P111" s="427"/>
      <c r="Q111" s="427"/>
      <c r="R111" s="427"/>
      <c r="S111" s="427"/>
      <c r="T111" s="427"/>
      <c r="U111" s="427"/>
      <c r="V111" s="427"/>
      <c r="W111" s="427"/>
      <c r="X111" s="427"/>
      <c r="Y111" s="427"/>
      <c r="Z111" s="427"/>
      <c r="AA111" s="427"/>
      <c r="AB111" s="427"/>
      <c r="AC111" s="428"/>
      <c r="AD111" s="426" t="s">
        <v>865</v>
      </c>
      <c r="AE111" s="427"/>
      <c r="AF111" s="427"/>
      <c r="AG111" s="427"/>
      <c r="AH111" s="427"/>
      <c r="AI111" s="427"/>
      <c r="AJ111" s="427"/>
      <c r="AK111" s="427"/>
      <c r="AL111" s="427"/>
      <c r="AM111" s="427"/>
      <c r="AN111" s="427"/>
      <c r="AO111" s="427"/>
      <c r="AP111" s="427"/>
      <c r="AQ111" s="427"/>
      <c r="AR111" s="427"/>
      <c r="AS111" s="427"/>
      <c r="AT111" s="427"/>
      <c r="AU111" s="427"/>
      <c r="AV111" s="427"/>
      <c r="AW111" s="427"/>
      <c r="AX111" s="427"/>
      <c r="AY111" s="429"/>
    </row>
    <row r="112" spans="2:51" ht="24.75" customHeight="1">
      <c r="B112" s="218"/>
      <c r="C112" s="219"/>
      <c r="D112" s="219"/>
      <c r="E112" s="219"/>
      <c r="F112" s="219"/>
      <c r="G112" s="220"/>
      <c r="H112" s="643" t="s">
        <v>22</v>
      </c>
      <c r="I112" s="513"/>
      <c r="J112" s="513"/>
      <c r="K112" s="513"/>
      <c r="L112" s="513"/>
      <c r="M112" s="644" t="s">
        <v>23</v>
      </c>
      <c r="N112" s="645"/>
      <c r="O112" s="645"/>
      <c r="P112" s="645"/>
      <c r="Q112" s="645"/>
      <c r="R112" s="645"/>
      <c r="S112" s="645"/>
      <c r="T112" s="645"/>
      <c r="U112" s="645"/>
      <c r="V112" s="645"/>
      <c r="W112" s="645"/>
      <c r="X112" s="645"/>
      <c r="Y112" s="646"/>
      <c r="Z112" s="404" t="s">
        <v>24</v>
      </c>
      <c r="AA112" s="405"/>
      <c r="AB112" s="405"/>
      <c r="AC112" s="406"/>
      <c r="AD112" s="643" t="s">
        <v>22</v>
      </c>
      <c r="AE112" s="513"/>
      <c r="AF112" s="513"/>
      <c r="AG112" s="513"/>
      <c r="AH112" s="513"/>
      <c r="AI112" s="644" t="s">
        <v>23</v>
      </c>
      <c r="AJ112" s="645"/>
      <c r="AK112" s="645"/>
      <c r="AL112" s="645"/>
      <c r="AM112" s="645"/>
      <c r="AN112" s="645"/>
      <c r="AO112" s="645"/>
      <c r="AP112" s="645"/>
      <c r="AQ112" s="645"/>
      <c r="AR112" s="645"/>
      <c r="AS112" s="645"/>
      <c r="AT112" s="645"/>
      <c r="AU112" s="646"/>
      <c r="AV112" s="404" t="s">
        <v>24</v>
      </c>
      <c r="AW112" s="405"/>
      <c r="AX112" s="405"/>
      <c r="AY112" s="407"/>
    </row>
    <row r="113" spans="2:51" ht="24.75" customHeight="1">
      <c r="B113" s="218"/>
      <c r="C113" s="219"/>
      <c r="D113" s="219"/>
      <c r="E113" s="219"/>
      <c r="F113" s="219"/>
      <c r="G113" s="220"/>
      <c r="H113" s="654" t="s">
        <v>325</v>
      </c>
      <c r="I113" s="602"/>
      <c r="J113" s="602"/>
      <c r="K113" s="602"/>
      <c r="L113" s="603"/>
      <c r="M113" s="409" t="s">
        <v>866</v>
      </c>
      <c r="N113" s="655"/>
      <c r="O113" s="655"/>
      <c r="P113" s="655"/>
      <c r="Q113" s="655"/>
      <c r="R113" s="655"/>
      <c r="S113" s="655"/>
      <c r="T113" s="655"/>
      <c r="U113" s="655"/>
      <c r="V113" s="655"/>
      <c r="W113" s="655"/>
      <c r="X113" s="655"/>
      <c r="Y113" s="656"/>
      <c r="Z113" s="660">
        <v>1</v>
      </c>
      <c r="AA113" s="661"/>
      <c r="AB113" s="661"/>
      <c r="AC113" s="676"/>
      <c r="AD113" s="654"/>
      <c r="AE113" s="602"/>
      <c r="AF113" s="602"/>
      <c r="AG113" s="602"/>
      <c r="AH113" s="603"/>
      <c r="AI113" s="409"/>
      <c r="AJ113" s="655"/>
      <c r="AK113" s="655"/>
      <c r="AL113" s="655"/>
      <c r="AM113" s="655"/>
      <c r="AN113" s="655"/>
      <c r="AO113" s="655"/>
      <c r="AP113" s="655"/>
      <c r="AQ113" s="655"/>
      <c r="AR113" s="655"/>
      <c r="AS113" s="655"/>
      <c r="AT113" s="655"/>
      <c r="AU113" s="656"/>
      <c r="AV113" s="660"/>
      <c r="AW113" s="661"/>
      <c r="AX113" s="661"/>
      <c r="AY113" s="662"/>
    </row>
    <row r="114" spans="2:51" ht="24.75" customHeight="1">
      <c r="B114" s="218"/>
      <c r="C114" s="219"/>
      <c r="D114" s="219"/>
      <c r="E114" s="219"/>
      <c r="F114" s="219"/>
      <c r="G114" s="220"/>
      <c r="H114" s="647"/>
      <c r="I114" s="612"/>
      <c r="J114" s="612"/>
      <c r="K114" s="612"/>
      <c r="L114" s="613"/>
      <c r="M114" s="395"/>
      <c r="N114" s="648"/>
      <c r="O114" s="648"/>
      <c r="P114" s="648"/>
      <c r="Q114" s="648"/>
      <c r="R114" s="648"/>
      <c r="S114" s="648"/>
      <c r="T114" s="648"/>
      <c r="U114" s="648"/>
      <c r="V114" s="648"/>
      <c r="W114" s="648"/>
      <c r="X114" s="648"/>
      <c r="Y114" s="649"/>
      <c r="Z114" s="650"/>
      <c r="AA114" s="651"/>
      <c r="AB114" s="651"/>
      <c r="AC114" s="652"/>
      <c r="AD114" s="647"/>
      <c r="AE114" s="612"/>
      <c r="AF114" s="612"/>
      <c r="AG114" s="612"/>
      <c r="AH114" s="613"/>
      <c r="AI114" s="395"/>
      <c r="AJ114" s="648"/>
      <c r="AK114" s="648"/>
      <c r="AL114" s="648"/>
      <c r="AM114" s="648"/>
      <c r="AN114" s="648"/>
      <c r="AO114" s="648"/>
      <c r="AP114" s="648"/>
      <c r="AQ114" s="648"/>
      <c r="AR114" s="648"/>
      <c r="AS114" s="648"/>
      <c r="AT114" s="648"/>
      <c r="AU114" s="649"/>
      <c r="AV114" s="650"/>
      <c r="AW114" s="651"/>
      <c r="AX114" s="651"/>
      <c r="AY114" s="653"/>
    </row>
    <row r="115" spans="2:51" ht="24.75" customHeight="1">
      <c r="B115" s="218"/>
      <c r="C115" s="219"/>
      <c r="D115" s="219"/>
      <c r="E115" s="219"/>
      <c r="F115" s="219"/>
      <c r="G115" s="220"/>
      <c r="H115" s="647"/>
      <c r="I115" s="612"/>
      <c r="J115" s="612"/>
      <c r="K115" s="612"/>
      <c r="L115" s="613"/>
      <c r="M115" s="395"/>
      <c r="N115" s="648"/>
      <c r="O115" s="648"/>
      <c r="P115" s="648"/>
      <c r="Q115" s="648"/>
      <c r="R115" s="648"/>
      <c r="S115" s="648"/>
      <c r="T115" s="648"/>
      <c r="U115" s="648"/>
      <c r="V115" s="648"/>
      <c r="W115" s="648"/>
      <c r="X115" s="648"/>
      <c r="Y115" s="649"/>
      <c r="Z115" s="650"/>
      <c r="AA115" s="651"/>
      <c r="AB115" s="651"/>
      <c r="AC115" s="652"/>
      <c r="AD115" s="647"/>
      <c r="AE115" s="612"/>
      <c r="AF115" s="612"/>
      <c r="AG115" s="612"/>
      <c r="AH115" s="613"/>
      <c r="AI115" s="395"/>
      <c r="AJ115" s="648"/>
      <c r="AK115" s="648"/>
      <c r="AL115" s="648"/>
      <c r="AM115" s="648"/>
      <c r="AN115" s="648"/>
      <c r="AO115" s="648"/>
      <c r="AP115" s="648"/>
      <c r="AQ115" s="648"/>
      <c r="AR115" s="648"/>
      <c r="AS115" s="648"/>
      <c r="AT115" s="648"/>
      <c r="AU115" s="649"/>
      <c r="AV115" s="650"/>
      <c r="AW115" s="651"/>
      <c r="AX115" s="651"/>
      <c r="AY115" s="653"/>
    </row>
    <row r="116" spans="2:51" ht="24.75" customHeight="1">
      <c r="B116" s="218"/>
      <c r="C116" s="219"/>
      <c r="D116" s="219"/>
      <c r="E116" s="219"/>
      <c r="F116" s="219"/>
      <c r="G116" s="220"/>
      <c r="H116" s="647"/>
      <c r="I116" s="612"/>
      <c r="J116" s="612"/>
      <c r="K116" s="612"/>
      <c r="L116" s="613"/>
      <c r="M116" s="395"/>
      <c r="N116" s="648"/>
      <c r="O116" s="648"/>
      <c r="P116" s="648"/>
      <c r="Q116" s="648"/>
      <c r="R116" s="648"/>
      <c r="S116" s="648"/>
      <c r="T116" s="648"/>
      <c r="U116" s="648"/>
      <c r="V116" s="648"/>
      <c r="W116" s="648"/>
      <c r="X116" s="648"/>
      <c r="Y116" s="649"/>
      <c r="Z116" s="650"/>
      <c r="AA116" s="651"/>
      <c r="AB116" s="651"/>
      <c r="AC116" s="652"/>
      <c r="AD116" s="647"/>
      <c r="AE116" s="612"/>
      <c r="AF116" s="612"/>
      <c r="AG116" s="612"/>
      <c r="AH116" s="613"/>
      <c r="AI116" s="395"/>
      <c r="AJ116" s="648"/>
      <c r="AK116" s="648"/>
      <c r="AL116" s="648"/>
      <c r="AM116" s="648"/>
      <c r="AN116" s="648"/>
      <c r="AO116" s="648"/>
      <c r="AP116" s="648"/>
      <c r="AQ116" s="648"/>
      <c r="AR116" s="648"/>
      <c r="AS116" s="648"/>
      <c r="AT116" s="648"/>
      <c r="AU116" s="649"/>
      <c r="AV116" s="650"/>
      <c r="AW116" s="651"/>
      <c r="AX116" s="651"/>
      <c r="AY116" s="653"/>
    </row>
    <row r="117" spans="2:51" ht="24.75" customHeight="1">
      <c r="B117" s="218"/>
      <c r="C117" s="219"/>
      <c r="D117" s="219"/>
      <c r="E117" s="219"/>
      <c r="F117" s="219"/>
      <c r="G117" s="220"/>
      <c r="H117" s="647"/>
      <c r="I117" s="612"/>
      <c r="J117" s="612"/>
      <c r="K117" s="612"/>
      <c r="L117" s="613"/>
      <c r="M117" s="395"/>
      <c r="N117" s="648"/>
      <c r="O117" s="648"/>
      <c r="P117" s="648"/>
      <c r="Q117" s="648"/>
      <c r="R117" s="648"/>
      <c r="S117" s="648"/>
      <c r="T117" s="648"/>
      <c r="U117" s="648"/>
      <c r="V117" s="648"/>
      <c r="W117" s="648"/>
      <c r="X117" s="648"/>
      <c r="Y117" s="649"/>
      <c r="Z117" s="650"/>
      <c r="AA117" s="651"/>
      <c r="AB117" s="651"/>
      <c r="AC117" s="651"/>
      <c r="AD117" s="647"/>
      <c r="AE117" s="612"/>
      <c r="AF117" s="612"/>
      <c r="AG117" s="612"/>
      <c r="AH117" s="613"/>
      <c r="AI117" s="395"/>
      <c r="AJ117" s="648"/>
      <c r="AK117" s="648"/>
      <c r="AL117" s="648"/>
      <c r="AM117" s="648"/>
      <c r="AN117" s="648"/>
      <c r="AO117" s="648"/>
      <c r="AP117" s="648"/>
      <c r="AQ117" s="648"/>
      <c r="AR117" s="648"/>
      <c r="AS117" s="648"/>
      <c r="AT117" s="648"/>
      <c r="AU117" s="649"/>
      <c r="AV117" s="650"/>
      <c r="AW117" s="651"/>
      <c r="AX117" s="651"/>
      <c r="AY117" s="653"/>
    </row>
    <row r="118" spans="2:51" ht="24.75" customHeight="1">
      <c r="B118" s="218"/>
      <c r="C118" s="219"/>
      <c r="D118" s="219"/>
      <c r="E118" s="219"/>
      <c r="F118" s="219"/>
      <c r="G118" s="220"/>
      <c r="H118" s="647"/>
      <c r="I118" s="612"/>
      <c r="J118" s="612"/>
      <c r="K118" s="612"/>
      <c r="L118" s="613"/>
      <c r="M118" s="395"/>
      <c r="N118" s="648"/>
      <c r="O118" s="648"/>
      <c r="P118" s="648"/>
      <c r="Q118" s="648"/>
      <c r="R118" s="648"/>
      <c r="S118" s="648"/>
      <c r="T118" s="648"/>
      <c r="U118" s="648"/>
      <c r="V118" s="648"/>
      <c r="W118" s="648"/>
      <c r="X118" s="648"/>
      <c r="Y118" s="649"/>
      <c r="Z118" s="650"/>
      <c r="AA118" s="651"/>
      <c r="AB118" s="651"/>
      <c r="AC118" s="651"/>
      <c r="AD118" s="647"/>
      <c r="AE118" s="612"/>
      <c r="AF118" s="612"/>
      <c r="AG118" s="612"/>
      <c r="AH118" s="613"/>
      <c r="AI118" s="395"/>
      <c r="AJ118" s="648"/>
      <c r="AK118" s="648"/>
      <c r="AL118" s="648"/>
      <c r="AM118" s="648"/>
      <c r="AN118" s="648"/>
      <c r="AO118" s="648"/>
      <c r="AP118" s="648"/>
      <c r="AQ118" s="648"/>
      <c r="AR118" s="648"/>
      <c r="AS118" s="648"/>
      <c r="AT118" s="648"/>
      <c r="AU118" s="649"/>
      <c r="AV118" s="650"/>
      <c r="AW118" s="651"/>
      <c r="AX118" s="651"/>
      <c r="AY118" s="653"/>
    </row>
    <row r="119" spans="2:51" ht="24.75" customHeight="1">
      <c r="B119" s="218"/>
      <c r="C119" s="219"/>
      <c r="D119" s="219"/>
      <c r="E119" s="219"/>
      <c r="F119" s="219"/>
      <c r="G119" s="220"/>
      <c r="H119" s="647"/>
      <c r="I119" s="612"/>
      <c r="J119" s="612"/>
      <c r="K119" s="612"/>
      <c r="L119" s="613"/>
      <c r="M119" s="395"/>
      <c r="N119" s="648"/>
      <c r="O119" s="648"/>
      <c r="P119" s="648"/>
      <c r="Q119" s="648"/>
      <c r="R119" s="648"/>
      <c r="S119" s="648"/>
      <c r="T119" s="648"/>
      <c r="U119" s="648"/>
      <c r="V119" s="648"/>
      <c r="W119" s="648"/>
      <c r="X119" s="648"/>
      <c r="Y119" s="649"/>
      <c r="Z119" s="650"/>
      <c r="AA119" s="651"/>
      <c r="AB119" s="651"/>
      <c r="AC119" s="651"/>
      <c r="AD119" s="647"/>
      <c r="AE119" s="612"/>
      <c r="AF119" s="612"/>
      <c r="AG119" s="612"/>
      <c r="AH119" s="613"/>
      <c r="AI119" s="395"/>
      <c r="AJ119" s="648"/>
      <c r="AK119" s="648"/>
      <c r="AL119" s="648"/>
      <c r="AM119" s="648"/>
      <c r="AN119" s="648"/>
      <c r="AO119" s="648"/>
      <c r="AP119" s="648"/>
      <c r="AQ119" s="648"/>
      <c r="AR119" s="648"/>
      <c r="AS119" s="648"/>
      <c r="AT119" s="648"/>
      <c r="AU119" s="649"/>
      <c r="AV119" s="650"/>
      <c r="AW119" s="651"/>
      <c r="AX119" s="651"/>
      <c r="AY119" s="653"/>
    </row>
    <row r="120" spans="2:51" ht="24.75" customHeight="1">
      <c r="B120" s="218"/>
      <c r="C120" s="219"/>
      <c r="D120" s="219"/>
      <c r="E120" s="219"/>
      <c r="F120" s="219"/>
      <c r="G120" s="220"/>
      <c r="H120" s="663"/>
      <c r="I120" s="597"/>
      <c r="J120" s="597"/>
      <c r="K120" s="597"/>
      <c r="L120" s="598"/>
      <c r="M120" s="420"/>
      <c r="N120" s="664"/>
      <c r="O120" s="664"/>
      <c r="P120" s="664"/>
      <c r="Q120" s="664"/>
      <c r="R120" s="664"/>
      <c r="S120" s="664"/>
      <c r="T120" s="664"/>
      <c r="U120" s="664"/>
      <c r="V120" s="664"/>
      <c r="W120" s="664"/>
      <c r="X120" s="664"/>
      <c r="Y120" s="665"/>
      <c r="Z120" s="666"/>
      <c r="AA120" s="667"/>
      <c r="AB120" s="667"/>
      <c r="AC120" s="667"/>
      <c r="AD120" s="663"/>
      <c r="AE120" s="597"/>
      <c r="AF120" s="597"/>
      <c r="AG120" s="597"/>
      <c r="AH120" s="598"/>
      <c r="AI120" s="420"/>
      <c r="AJ120" s="664"/>
      <c r="AK120" s="664"/>
      <c r="AL120" s="664"/>
      <c r="AM120" s="664"/>
      <c r="AN120" s="664"/>
      <c r="AO120" s="664"/>
      <c r="AP120" s="664"/>
      <c r="AQ120" s="664"/>
      <c r="AR120" s="664"/>
      <c r="AS120" s="664"/>
      <c r="AT120" s="664"/>
      <c r="AU120" s="665"/>
      <c r="AV120" s="666"/>
      <c r="AW120" s="667"/>
      <c r="AX120" s="667"/>
      <c r="AY120" s="668"/>
    </row>
    <row r="121" spans="2:51" ht="24.75" customHeight="1" thickBot="1">
      <c r="B121" s="385"/>
      <c r="C121" s="386"/>
      <c r="D121" s="386"/>
      <c r="E121" s="386"/>
      <c r="F121" s="386"/>
      <c r="G121" s="387"/>
      <c r="H121" s="679" t="s">
        <v>25</v>
      </c>
      <c r="I121" s="680"/>
      <c r="J121" s="680"/>
      <c r="K121" s="680"/>
      <c r="L121" s="680"/>
      <c r="M121" s="443"/>
      <c r="N121" s="681"/>
      <c r="O121" s="681"/>
      <c r="P121" s="681"/>
      <c r="Q121" s="681"/>
      <c r="R121" s="681"/>
      <c r="S121" s="681"/>
      <c r="T121" s="681"/>
      <c r="U121" s="681"/>
      <c r="V121" s="681"/>
      <c r="W121" s="681"/>
      <c r="X121" s="681"/>
      <c r="Y121" s="682"/>
      <c r="Z121" s="683">
        <f>SUM(Z113:AC120)</f>
        <v>1</v>
      </c>
      <c r="AA121" s="684"/>
      <c r="AB121" s="684"/>
      <c r="AC121" s="685"/>
      <c r="AD121" s="679" t="s">
        <v>25</v>
      </c>
      <c r="AE121" s="680"/>
      <c r="AF121" s="680"/>
      <c r="AG121" s="680"/>
      <c r="AH121" s="680"/>
      <c r="AI121" s="443"/>
      <c r="AJ121" s="681"/>
      <c r="AK121" s="681"/>
      <c r="AL121" s="681"/>
      <c r="AM121" s="681"/>
      <c r="AN121" s="681"/>
      <c r="AO121" s="681"/>
      <c r="AP121" s="681"/>
      <c r="AQ121" s="681"/>
      <c r="AR121" s="681"/>
      <c r="AS121" s="681"/>
      <c r="AT121" s="681"/>
      <c r="AU121" s="682"/>
      <c r="AV121" s="683">
        <f>SUM(AV113:AY120)</f>
        <v>0</v>
      </c>
      <c r="AW121" s="684"/>
      <c r="AX121" s="684"/>
      <c r="AY121" s="686"/>
    </row>
    <row r="124" spans="2:51" ht="14.25">
      <c r="C124" s="16" t="s">
        <v>867</v>
      </c>
    </row>
    <row r="125" spans="2:51">
      <c r="C125" t="s">
        <v>868</v>
      </c>
    </row>
    <row r="126" spans="2:51" ht="34.5" customHeight="1">
      <c r="B126" s="677"/>
      <c r="C126" s="677"/>
      <c r="D126" s="678" t="s">
        <v>869</v>
      </c>
      <c r="E126" s="678"/>
      <c r="F126" s="678"/>
      <c r="G126" s="678"/>
      <c r="H126" s="678"/>
      <c r="I126" s="678"/>
      <c r="J126" s="678"/>
      <c r="K126" s="678"/>
      <c r="L126" s="678"/>
      <c r="M126" s="678"/>
      <c r="N126" s="678" t="s">
        <v>870</v>
      </c>
      <c r="O126" s="678"/>
      <c r="P126" s="678"/>
      <c r="Q126" s="678"/>
      <c r="R126" s="678"/>
      <c r="S126" s="678"/>
      <c r="T126" s="678"/>
      <c r="U126" s="678"/>
      <c r="V126" s="678"/>
      <c r="W126" s="678"/>
      <c r="X126" s="678"/>
      <c r="Y126" s="678"/>
      <c r="Z126" s="678"/>
      <c r="AA126" s="678"/>
      <c r="AB126" s="678"/>
      <c r="AC126" s="678"/>
      <c r="AD126" s="678"/>
      <c r="AE126" s="678"/>
      <c r="AF126" s="678"/>
      <c r="AG126" s="678"/>
      <c r="AH126" s="678"/>
      <c r="AI126" s="678"/>
      <c r="AJ126" s="678"/>
      <c r="AK126" s="678"/>
      <c r="AL126" s="519" t="s">
        <v>871</v>
      </c>
      <c r="AM126" s="678"/>
      <c r="AN126" s="678"/>
      <c r="AO126" s="678"/>
      <c r="AP126" s="678"/>
      <c r="AQ126" s="678"/>
      <c r="AR126" s="678" t="s">
        <v>26</v>
      </c>
      <c r="AS126" s="678"/>
      <c r="AT126" s="678"/>
      <c r="AU126" s="678"/>
      <c r="AV126" s="678" t="s">
        <v>27</v>
      </c>
      <c r="AW126" s="678"/>
      <c r="AX126" s="678"/>
    </row>
    <row r="127" spans="2:51" ht="24" customHeight="1">
      <c r="B127" s="677">
        <v>1</v>
      </c>
      <c r="C127" s="677">
        <v>1</v>
      </c>
      <c r="D127" s="982" t="s">
        <v>872</v>
      </c>
      <c r="E127" s="982"/>
      <c r="F127" s="982"/>
      <c r="G127" s="982"/>
      <c r="H127" s="982"/>
      <c r="I127" s="982"/>
      <c r="J127" s="982"/>
      <c r="K127" s="982"/>
      <c r="L127" s="982"/>
      <c r="M127" s="982"/>
      <c r="N127" s="982" t="s">
        <v>873</v>
      </c>
      <c r="O127" s="982"/>
      <c r="P127" s="982"/>
      <c r="Q127" s="982"/>
      <c r="R127" s="982"/>
      <c r="S127" s="982"/>
      <c r="T127" s="982"/>
      <c r="U127" s="982"/>
      <c r="V127" s="982"/>
      <c r="W127" s="982"/>
      <c r="X127" s="982"/>
      <c r="Y127" s="982"/>
      <c r="Z127" s="982"/>
      <c r="AA127" s="982"/>
      <c r="AB127" s="982"/>
      <c r="AC127" s="982"/>
      <c r="AD127" s="982"/>
      <c r="AE127" s="982"/>
      <c r="AF127" s="982"/>
      <c r="AG127" s="982"/>
      <c r="AH127" s="982"/>
      <c r="AI127" s="982"/>
      <c r="AJ127" s="982"/>
      <c r="AK127" s="982"/>
      <c r="AL127" s="688">
        <v>9</v>
      </c>
      <c r="AM127" s="687"/>
      <c r="AN127" s="687"/>
      <c r="AO127" s="687"/>
      <c r="AP127" s="687"/>
      <c r="AQ127" s="687"/>
      <c r="AR127" s="687" t="s">
        <v>831</v>
      </c>
      <c r="AS127" s="687"/>
      <c r="AT127" s="687"/>
      <c r="AU127" s="687"/>
      <c r="AV127" s="687" t="s">
        <v>831</v>
      </c>
      <c r="AW127" s="687"/>
      <c r="AX127" s="687"/>
    </row>
    <row r="128" spans="2:51" ht="24" customHeight="1">
      <c r="B128" s="677">
        <v>2</v>
      </c>
      <c r="C128" s="677">
        <v>1</v>
      </c>
      <c r="D128" s="982" t="s">
        <v>874</v>
      </c>
      <c r="E128" s="982"/>
      <c r="F128" s="982"/>
      <c r="G128" s="982"/>
      <c r="H128" s="982"/>
      <c r="I128" s="982"/>
      <c r="J128" s="982"/>
      <c r="K128" s="982"/>
      <c r="L128" s="982"/>
      <c r="M128" s="982"/>
      <c r="N128" s="982" t="s">
        <v>875</v>
      </c>
      <c r="O128" s="982"/>
      <c r="P128" s="982"/>
      <c r="Q128" s="982"/>
      <c r="R128" s="982"/>
      <c r="S128" s="982"/>
      <c r="T128" s="982"/>
      <c r="U128" s="982"/>
      <c r="V128" s="982"/>
      <c r="W128" s="982"/>
      <c r="X128" s="982"/>
      <c r="Y128" s="982"/>
      <c r="Z128" s="982"/>
      <c r="AA128" s="982"/>
      <c r="AB128" s="982"/>
      <c r="AC128" s="982"/>
      <c r="AD128" s="982"/>
      <c r="AE128" s="982"/>
      <c r="AF128" s="982"/>
      <c r="AG128" s="982"/>
      <c r="AH128" s="982"/>
      <c r="AI128" s="982"/>
      <c r="AJ128" s="982"/>
      <c r="AK128" s="982"/>
      <c r="AL128" s="688">
        <v>10</v>
      </c>
      <c r="AM128" s="687"/>
      <c r="AN128" s="687"/>
      <c r="AO128" s="687"/>
      <c r="AP128" s="687"/>
      <c r="AQ128" s="687"/>
      <c r="AR128" s="687" t="s">
        <v>831</v>
      </c>
      <c r="AS128" s="687"/>
      <c r="AT128" s="687"/>
      <c r="AU128" s="687"/>
      <c r="AV128" s="687" t="s">
        <v>831</v>
      </c>
      <c r="AW128" s="687"/>
      <c r="AX128" s="687"/>
    </row>
    <row r="129" spans="2:50" ht="24" customHeight="1">
      <c r="B129" s="677">
        <v>3</v>
      </c>
      <c r="C129" s="677">
        <v>1</v>
      </c>
      <c r="D129" s="982" t="s">
        <v>876</v>
      </c>
      <c r="E129" s="982"/>
      <c r="F129" s="982"/>
      <c r="G129" s="982"/>
      <c r="H129" s="982"/>
      <c r="I129" s="982"/>
      <c r="J129" s="982"/>
      <c r="K129" s="982"/>
      <c r="L129" s="982"/>
      <c r="M129" s="982"/>
      <c r="N129" s="982" t="s">
        <v>877</v>
      </c>
      <c r="O129" s="982"/>
      <c r="P129" s="982"/>
      <c r="Q129" s="982"/>
      <c r="R129" s="982"/>
      <c r="S129" s="982"/>
      <c r="T129" s="982"/>
      <c r="U129" s="982"/>
      <c r="V129" s="982"/>
      <c r="W129" s="982"/>
      <c r="X129" s="982"/>
      <c r="Y129" s="982"/>
      <c r="Z129" s="982"/>
      <c r="AA129" s="982"/>
      <c r="AB129" s="982"/>
      <c r="AC129" s="982"/>
      <c r="AD129" s="982"/>
      <c r="AE129" s="982"/>
      <c r="AF129" s="982"/>
      <c r="AG129" s="982"/>
      <c r="AH129" s="982"/>
      <c r="AI129" s="982"/>
      <c r="AJ129" s="982"/>
      <c r="AK129" s="982"/>
      <c r="AL129" s="688">
        <v>9</v>
      </c>
      <c r="AM129" s="687"/>
      <c r="AN129" s="687"/>
      <c r="AO129" s="687"/>
      <c r="AP129" s="687"/>
      <c r="AQ129" s="687"/>
      <c r="AR129" s="687" t="s">
        <v>831</v>
      </c>
      <c r="AS129" s="687"/>
      <c r="AT129" s="687"/>
      <c r="AU129" s="687"/>
      <c r="AV129" s="687" t="s">
        <v>831</v>
      </c>
      <c r="AW129" s="687"/>
      <c r="AX129" s="687"/>
    </row>
    <row r="130" spans="2:50" ht="24" customHeight="1">
      <c r="B130" s="677">
        <v>4</v>
      </c>
      <c r="C130" s="677">
        <v>1</v>
      </c>
      <c r="D130" s="982" t="s">
        <v>878</v>
      </c>
      <c r="E130" s="982"/>
      <c r="F130" s="982"/>
      <c r="G130" s="982"/>
      <c r="H130" s="982"/>
      <c r="I130" s="982"/>
      <c r="J130" s="982"/>
      <c r="K130" s="982"/>
      <c r="L130" s="982"/>
      <c r="M130" s="982"/>
      <c r="N130" s="982" t="s">
        <v>879</v>
      </c>
      <c r="O130" s="982"/>
      <c r="P130" s="982"/>
      <c r="Q130" s="982"/>
      <c r="R130" s="982"/>
      <c r="S130" s="982"/>
      <c r="T130" s="982"/>
      <c r="U130" s="982"/>
      <c r="V130" s="982"/>
      <c r="W130" s="982"/>
      <c r="X130" s="982"/>
      <c r="Y130" s="982"/>
      <c r="Z130" s="982"/>
      <c r="AA130" s="982"/>
      <c r="AB130" s="982"/>
      <c r="AC130" s="982"/>
      <c r="AD130" s="982"/>
      <c r="AE130" s="982"/>
      <c r="AF130" s="982"/>
      <c r="AG130" s="982"/>
      <c r="AH130" s="982"/>
      <c r="AI130" s="982"/>
      <c r="AJ130" s="982"/>
      <c r="AK130" s="982"/>
      <c r="AL130" s="688">
        <v>8</v>
      </c>
      <c r="AM130" s="687"/>
      <c r="AN130" s="687"/>
      <c r="AO130" s="687"/>
      <c r="AP130" s="687"/>
      <c r="AQ130" s="687"/>
      <c r="AR130" s="687" t="s">
        <v>831</v>
      </c>
      <c r="AS130" s="687"/>
      <c r="AT130" s="687"/>
      <c r="AU130" s="687"/>
      <c r="AV130" s="687" t="s">
        <v>831</v>
      </c>
      <c r="AW130" s="687"/>
      <c r="AX130" s="687"/>
    </row>
    <row r="131" spans="2:50" ht="24" customHeight="1">
      <c r="B131" s="677">
        <v>5</v>
      </c>
      <c r="C131" s="677">
        <v>1</v>
      </c>
      <c r="D131" s="687"/>
      <c r="E131" s="687"/>
      <c r="F131" s="687"/>
      <c r="G131" s="687"/>
      <c r="H131" s="687"/>
      <c r="I131" s="687"/>
      <c r="J131" s="687"/>
      <c r="K131" s="687"/>
      <c r="L131" s="687"/>
      <c r="M131" s="687"/>
      <c r="N131" s="687"/>
      <c r="O131" s="687"/>
      <c r="P131" s="687"/>
      <c r="Q131" s="687"/>
      <c r="R131" s="687"/>
      <c r="S131" s="687"/>
      <c r="T131" s="687"/>
      <c r="U131" s="687"/>
      <c r="V131" s="687"/>
      <c r="W131" s="687"/>
      <c r="X131" s="687"/>
      <c r="Y131" s="687"/>
      <c r="Z131" s="687"/>
      <c r="AA131" s="687"/>
      <c r="AB131" s="687"/>
      <c r="AC131" s="687"/>
      <c r="AD131" s="687"/>
      <c r="AE131" s="687"/>
      <c r="AF131" s="687"/>
      <c r="AG131" s="687"/>
      <c r="AH131" s="687"/>
      <c r="AI131" s="687"/>
      <c r="AJ131" s="687"/>
      <c r="AK131" s="687"/>
      <c r="AL131" s="688"/>
      <c r="AM131" s="687"/>
      <c r="AN131" s="687"/>
      <c r="AO131" s="687"/>
      <c r="AP131" s="687"/>
      <c r="AQ131" s="687"/>
      <c r="AR131" s="687"/>
      <c r="AS131" s="687"/>
      <c r="AT131" s="687"/>
      <c r="AU131" s="687"/>
      <c r="AV131" s="687"/>
      <c r="AW131" s="687"/>
      <c r="AX131" s="687"/>
    </row>
    <row r="132" spans="2:50" ht="24" customHeight="1">
      <c r="B132" s="677">
        <v>6</v>
      </c>
      <c r="C132" s="677">
        <v>1</v>
      </c>
      <c r="D132" s="687"/>
      <c r="E132" s="687"/>
      <c r="F132" s="687"/>
      <c r="G132" s="687"/>
      <c r="H132" s="687"/>
      <c r="I132" s="687"/>
      <c r="J132" s="687"/>
      <c r="K132" s="687"/>
      <c r="L132" s="687"/>
      <c r="M132" s="687"/>
      <c r="N132" s="687"/>
      <c r="O132" s="687"/>
      <c r="P132" s="687"/>
      <c r="Q132" s="687"/>
      <c r="R132" s="687"/>
      <c r="S132" s="687"/>
      <c r="T132" s="687"/>
      <c r="U132" s="687"/>
      <c r="V132" s="687"/>
      <c r="W132" s="687"/>
      <c r="X132" s="687"/>
      <c r="Y132" s="687"/>
      <c r="Z132" s="687"/>
      <c r="AA132" s="687"/>
      <c r="AB132" s="687"/>
      <c r="AC132" s="687"/>
      <c r="AD132" s="687"/>
      <c r="AE132" s="687"/>
      <c r="AF132" s="687"/>
      <c r="AG132" s="687"/>
      <c r="AH132" s="687"/>
      <c r="AI132" s="687"/>
      <c r="AJ132" s="687"/>
      <c r="AK132" s="687"/>
      <c r="AL132" s="688"/>
      <c r="AM132" s="687"/>
      <c r="AN132" s="687"/>
      <c r="AO132" s="687"/>
      <c r="AP132" s="687"/>
      <c r="AQ132" s="687"/>
      <c r="AR132" s="687"/>
      <c r="AS132" s="687"/>
      <c r="AT132" s="687"/>
      <c r="AU132" s="687"/>
      <c r="AV132" s="687"/>
      <c r="AW132" s="687"/>
      <c r="AX132" s="687"/>
    </row>
    <row r="133" spans="2:50" ht="24" customHeight="1">
      <c r="B133" s="677">
        <v>7</v>
      </c>
      <c r="C133" s="677">
        <v>1</v>
      </c>
      <c r="D133" s="687"/>
      <c r="E133" s="687"/>
      <c r="F133" s="687"/>
      <c r="G133" s="687"/>
      <c r="H133" s="687"/>
      <c r="I133" s="687"/>
      <c r="J133" s="687"/>
      <c r="K133" s="687"/>
      <c r="L133" s="687"/>
      <c r="M133" s="687"/>
      <c r="N133" s="687"/>
      <c r="O133" s="687"/>
      <c r="P133" s="687"/>
      <c r="Q133" s="687"/>
      <c r="R133" s="687"/>
      <c r="S133" s="687"/>
      <c r="T133" s="687"/>
      <c r="U133" s="687"/>
      <c r="V133" s="687"/>
      <c r="W133" s="687"/>
      <c r="X133" s="687"/>
      <c r="Y133" s="687"/>
      <c r="Z133" s="687"/>
      <c r="AA133" s="687"/>
      <c r="AB133" s="687"/>
      <c r="AC133" s="687"/>
      <c r="AD133" s="687"/>
      <c r="AE133" s="687"/>
      <c r="AF133" s="687"/>
      <c r="AG133" s="687"/>
      <c r="AH133" s="687"/>
      <c r="AI133" s="687"/>
      <c r="AJ133" s="687"/>
      <c r="AK133" s="687"/>
      <c r="AL133" s="688"/>
      <c r="AM133" s="687"/>
      <c r="AN133" s="687"/>
      <c r="AO133" s="687"/>
      <c r="AP133" s="687"/>
      <c r="AQ133" s="687"/>
      <c r="AR133" s="687"/>
      <c r="AS133" s="687"/>
      <c r="AT133" s="687"/>
      <c r="AU133" s="687"/>
      <c r="AV133" s="687"/>
      <c r="AW133" s="687"/>
      <c r="AX133" s="687"/>
    </row>
    <row r="134" spans="2:50" ht="24" customHeight="1">
      <c r="B134" s="677">
        <v>8</v>
      </c>
      <c r="C134" s="677">
        <v>1</v>
      </c>
      <c r="D134" s="687"/>
      <c r="E134" s="687"/>
      <c r="F134" s="687"/>
      <c r="G134" s="687"/>
      <c r="H134" s="687"/>
      <c r="I134" s="687"/>
      <c r="J134" s="687"/>
      <c r="K134" s="687"/>
      <c r="L134" s="687"/>
      <c r="M134" s="687"/>
      <c r="N134" s="687"/>
      <c r="O134" s="687"/>
      <c r="P134" s="687"/>
      <c r="Q134" s="687"/>
      <c r="R134" s="687"/>
      <c r="S134" s="687"/>
      <c r="T134" s="687"/>
      <c r="U134" s="687"/>
      <c r="V134" s="687"/>
      <c r="W134" s="687"/>
      <c r="X134" s="687"/>
      <c r="Y134" s="687"/>
      <c r="Z134" s="687"/>
      <c r="AA134" s="687"/>
      <c r="AB134" s="687"/>
      <c r="AC134" s="687"/>
      <c r="AD134" s="687"/>
      <c r="AE134" s="687"/>
      <c r="AF134" s="687"/>
      <c r="AG134" s="687"/>
      <c r="AH134" s="687"/>
      <c r="AI134" s="687"/>
      <c r="AJ134" s="687"/>
      <c r="AK134" s="687"/>
      <c r="AL134" s="688"/>
      <c r="AM134" s="687"/>
      <c r="AN134" s="687"/>
      <c r="AO134" s="687"/>
      <c r="AP134" s="687"/>
      <c r="AQ134" s="687"/>
      <c r="AR134" s="687"/>
      <c r="AS134" s="687"/>
      <c r="AT134" s="687"/>
      <c r="AU134" s="687"/>
      <c r="AV134" s="687"/>
      <c r="AW134" s="687"/>
      <c r="AX134" s="687"/>
    </row>
    <row r="135" spans="2:50" ht="24" customHeight="1">
      <c r="B135" s="677">
        <v>9</v>
      </c>
      <c r="C135" s="677">
        <v>1</v>
      </c>
      <c r="D135" s="687"/>
      <c r="E135" s="687"/>
      <c r="F135" s="687"/>
      <c r="G135" s="687"/>
      <c r="H135" s="687"/>
      <c r="I135" s="687"/>
      <c r="J135" s="687"/>
      <c r="K135" s="687"/>
      <c r="L135" s="687"/>
      <c r="M135" s="687"/>
      <c r="N135" s="687"/>
      <c r="O135" s="687"/>
      <c r="P135" s="687"/>
      <c r="Q135" s="687"/>
      <c r="R135" s="687"/>
      <c r="S135" s="687"/>
      <c r="T135" s="687"/>
      <c r="U135" s="687"/>
      <c r="V135" s="687"/>
      <c r="W135" s="687"/>
      <c r="X135" s="687"/>
      <c r="Y135" s="687"/>
      <c r="Z135" s="687"/>
      <c r="AA135" s="687"/>
      <c r="AB135" s="687"/>
      <c r="AC135" s="687"/>
      <c r="AD135" s="687"/>
      <c r="AE135" s="687"/>
      <c r="AF135" s="687"/>
      <c r="AG135" s="687"/>
      <c r="AH135" s="687"/>
      <c r="AI135" s="687"/>
      <c r="AJ135" s="687"/>
      <c r="AK135" s="687"/>
      <c r="AL135" s="688"/>
      <c r="AM135" s="687"/>
      <c r="AN135" s="687"/>
      <c r="AO135" s="687"/>
      <c r="AP135" s="687"/>
      <c r="AQ135" s="687"/>
      <c r="AR135" s="687"/>
      <c r="AS135" s="687"/>
      <c r="AT135" s="687"/>
      <c r="AU135" s="687"/>
      <c r="AV135" s="687"/>
      <c r="AW135" s="687"/>
      <c r="AX135" s="687"/>
    </row>
    <row r="136" spans="2:50" ht="24" customHeight="1">
      <c r="B136" s="677">
        <v>10</v>
      </c>
      <c r="C136" s="677">
        <v>1</v>
      </c>
      <c r="D136" s="687"/>
      <c r="E136" s="687"/>
      <c r="F136" s="687"/>
      <c r="G136" s="687"/>
      <c r="H136" s="687"/>
      <c r="I136" s="687"/>
      <c r="J136" s="687"/>
      <c r="K136" s="687"/>
      <c r="L136" s="687"/>
      <c r="M136" s="687"/>
      <c r="N136" s="687"/>
      <c r="O136" s="687"/>
      <c r="P136" s="687"/>
      <c r="Q136" s="687"/>
      <c r="R136" s="687"/>
      <c r="S136" s="687"/>
      <c r="T136" s="687"/>
      <c r="U136" s="687"/>
      <c r="V136" s="687"/>
      <c r="W136" s="687"/>
      <c r="X136" s="687"/>
      <c r="Y136" s="687"/>
      <c r="Z136" s="687"/>
      <c r="AA136" s="687"/>
      <c r="AB136" s="687"/>
      <c r="AC136" s="687"/>
      <c r="AD136" s="687"/>
      <c r="AE136" s="687"/>
      <c r="AF136" s="687"/>
      <c r="AG136" s="687"/>
      <c r="AH136" s="687"/>
      <c r="AI136" s="687"/>
      <c r="AJ136" s="687"/>
      <c r="AK136" s="687"/>
      <c r="AL136" s="688"/>
      <c r="AM136" s="687"/>
      <c r="AN136" s="687"/>
      <c r="AO136" s="687"/>
      <c r="AP136" s="687"/>
      <c r="AQ136" s="687"/>
      <c r="AR136" s="687"/>
      <c r="AS136" s="687"/>
      <c r="AT136" s="687"/>
      <c r="AU136" s="687"/>
      <c r="AV136" s="687"/>
      <c r="AW136" s="687"/>
      <c r="AX136" s="687"/>
    </row>
    <row r="138" spans="2:50" ht="23.25" hidden="1" customHeight="1">
      <c r="B138" t="s">
        <v>39</v>
      </c>
    </row>
    <row r="139" spans="2:50" ht="36" hidden="1" customHeight="1">
      <c r="B139" s="678" t="s">
        <v>28</v>
      </c>
      <c r="C139" s="678"/>
      <c r="D139" s="678"/>
      <c r="E139" s="678"/>
      <c r="F139" s="678"/>
      <c r="G139" s="678"/>
      <c r="H139" s="678"/>
      <c r="I139" s="528"/>
      <c r="J139" s="528"/>
      <c r="K139" s="528"/>
      <c r="L139" s="528"/>
      <c r="M139" s="528"/>
      <c r="N139" s="528"/>
      <c r="O139" s="528"/>
      <c r="P139" s="528"/>
      <c r="Q139" s="528"/>
      <c r="R139" s="528"/>
      <c r="S139" s="528"/>
      <c r="T139" s="528"/>
      <c r="U139" s="528"/>
      <c r="V139" s="528"/>
      <c r="W139" s="528"/>
      <c r="X139" s="528"/>
      <c r="Y139" s="528"/>
    </row>
    <row r="140" spans="2:50" ht="36" hidden="1" customHeight="1">
      <c r="B140" s="691" t="s">
        <v>37</v>
      </c>
      <c r="C140" s="692"/>
      <c r="D140" s="692"/>
      <c r="E140" s="692"/>
      <c r="F140" s="692"/>
      <c r="G140" s="692"/>
      <c r="H140" s="693"/>
      <c r="I140" s="478" t="s">
        <v>880</v>
      </c>
      <c r="J140" s="476"/>
      <c r="K140" s="476"/>
      <c r="L140" s="476"/>
      <c r="M140" s="477"/>
      <c r="N140" s="694" t="s">
        <v>29</v>
      </c>
      <c r="O140" s="692"/>
      <c r="P140" s="692"/>
      <c r="Q140" s="692"/>
      <c r="R140" s="692"/>
      <c r="S140" s="692"/>
      <c r="T140" s="693"/>
      <c r="U140" s="478" t="s">
        <v>880</v>
      </c>
      <c r="V140" s="476"/>
      <c r="W140" s="476"/>
      <c r="X140" s="476"/>
      <c r="Y140" s="477"/>
      <c r="Z140" s="694" t="s">
        <v>30</v>
      </c>
      <c r="AA140" s="692"/>
      <c r="AB140" s="692"/>
      <c r="AC140" s="692"/>
      <c r="AD140" s="692"/>
      <c r="AE140" s="692"/>
      <c r="AF140" s="693"/>
      <c r="AG140" s="478" t="s">
        <v>880</v>
      </c>
      <c r="AH140" s="476"/>
      <c r="AI140" s="476"/>
      <c r="AJ140" s="476"/>
      <c r="AK140" s="477"/>
      <c r="AL140" s="694" t="s">
        <v>31</v>
      </c>
      <c r="AM140" s="692"/>
      <c r="AN140" s="692"/>
      <c r="AO140" s="692"/>
      <c r="AP140" s="692"/>
      <c r="AQ140" s="692"/>
      <c r="AR140" s="693"/>
      <c r="AS140" s="478" t="s">
        <v>880</v>
      </c>
      <c r="AT140" s="476"/>
      <c r="AU140" s="476"/>
      <c r="AV140" s="476"/>
      <c r="AW140" s="477"/>
    </row>
    <row r="141" spans="2:50" ht="36" hidden="1" customHeight="1">
      <c r="B141" s="694" t="s">
        <v>32</v>
      </c>
      <c r="C141" s="692"/>
      <c r="D141" s="692"/>
      <c r="E141" s="692"/>
      <c r="F141" s="692"/>
      <c r="G141" s="692"/>
      <c r="H141" s="693"/>
      <c r="I141" s="695"/>
      <c r="J141" s="630"/>
      <c r="K141" s="630"/>
      <c r="L141" s="630"/>
      <c r="M141" s="696"/>
      <c r="N141" s="694" t="s">
        <v>33</v>
      </c>
      <c r="O141" s="692"/>
      <c r="P141" s="692"/>
      <c r="Q141" s="692"/>
      <c r="R141" s="692"/>
      <c r="S141" s="692"/>
      <c r="T141" s="693"/>
      <c r="U141" s="695"/>
      <c r="V141" s="630"/>
      <c r="W141" s="630"/>
      <c r="X141" s="630"/>
      <c r="Y141" s="696"/>
      <c r="Z141" s="694" t="s">
        <v>34</v>
      </c>
      <c r="AA141" s="692"/>
      <c r="AB141" s="692"/>
      <c r="AC141" s="692"/>
      <c r="AD141" s="692"/>
      <c r="AE141" s="692"/>
      <c r="AF141" s="693"/>
      <c r="AG141" s="695"/>
      <c r="AH141" s="630"/>
      <c r="AI141" s="630"/>
      <c r="AJ141" s="630"/>
      <c r="AK141" s="696"/>
      <c r="AL141" s="691" t="s">
        <v>35</v>
      </c>
      <c r="AM141" s="692"/>
      <c r="AN141" s="692"/>
      <c r="AO141" s="692"/>
      <c r="AP141" s="692"/>
      <c r="AQ141" s="692"/>
      <c r="AR141" s="693"/>
      <c r="AS141" s="695"/>
      <c r="AT141" s="630"/>
      <c r="AU141" s="630"/>
      <c r="AV141" s="630"/>
      <c r="AW141" s="696"/>
    </row>
    <row r="142" spans="2:50">
      <c r="C142" t="s">
        <v>881</v>
      </c>
    </row>
    <row r="143" spans="2:50" ht="34.5" customHeight="1">
      <c r="B143" s="677"/>
      <c r="C143" s="677"/>
      <c r="D143" s="678" t="s">
        <v>869</v>
      </c>
      <c r="E143" s="678"/>
      <c r="F143" s="678"/>
      <c r="G143" s="678"/>
      <c r="H143" s="678"/>
      <c r="I143" s="678"/>
      <c r="J143" s="678"/>
      <c r="K143" s="678"/>
      <c r="L143" s="678"/>
      <c r="M143" s="678"/>
      <c r="N143" s="678" t="s">
        <v>870</v>
      </c>
      <c r="O143" s="678"/>
      <c r="P143" s="678"/>
      <c r="Q143" s="678"/>
      <c r="R143" s="678"/>
      <c r="S143" s="678"/>
      <c r="T143" s="678"/>
      <c r="U143" s="678"/>
      <c r="V143" s="678"/>
      <c r="W143" s="678"/>
      <c r="X143" s="678"/>
      <c r="Y143" s="678"/>
      <c r="Z143" s="678"/>
      <c r="AA143" s="678"/>
      <c r="AB143" s="678"/>
      <c r="AC143" s="678"/>
      <c r="AD143" s="678"/>
      <c r="AE143" s="678"/>
      <c r="AF143" s="678"/>
      <c r="AG143" s="678"/>
      <c r="AH143" s="678"/>
      <c r="AI143" s="678"/>
      <c r="AJ143" s="678"/>
      <c r="AK143" s="678"/>
      <c r="AL143" s="519" t="s">
        <v>871</v>
      </c>
      <c r="AM143" s="678"/>
      <c r="AN143" s="678"/>
      <c r="AO143" s="678"/>
      <c r="AP143" s="678"/>
      <c r="AQ143" s="678"/>
      <c r="AR143" s="678" t="s">
        <v>26</v>
      </c>
      <c r="AS143" s="678"/>
      <c r="AT143" s="678"/>
      <c r="AU143" s="678"/>
      <c r="AV143" s="678" t="s">
        <v>27</v>
      </c>
      <c r="AW143" s="678"/>
      <c r="AX143" s="678"/>
    </row>
    <row r="144" spans="2:50" ht="24" customHeight="1">
      <c r="B144" s="677">
        <v>1</v>
      </c>
      <c r="C144" s="677">
        <v>1</v>
      </c>
      <c r="D144" s="982" t="s">
        <v>882</v>
      </c>
      <c r="E144" s="982"/>
      <c r="F144" s="982"/>
      <c r="G144" s="982"/>
      <c r="H144" s="982"/>
      <c r="I144" s="982"/>
      <c r="J144" s="982"/>
      <c r="K144" s="982"/>
      <c r="L144" s="982"/>
      <c r="M144" s="982"/>
      <c r="N144" s="982" t="s">
        <v>883</v>
      </c>
      <c r="O144" s="982"/>
      <c r="P144" s="982"/>
      <c r="Q144" s="982"/>
      <c r="R144" s="982"/>
      <c r="S144" s="982"/>
      <c r="T144" s="982"/>
      <c r="U144" s="982"/>
      <c r="V144" s="982"/>
      <c r="W144" s="982"/>
      <c r="X144" s="982"/>
      <c r="Y144" s="982"/>
      <c r="Z144" s="982"/>
      <c r="AA144" s="982"/>
      <c r="AB144" s="982"/>
      <c r="AC144" s="982"/>
      <c r="AD144" s="982"/>
      <c r="AE144" s="982"/>
      <c r="AF144" s="982"/>
      <c r="AG144" s="982"/>
      <c r="AH144" s="982"/>
      <c r="AI144" s="982"/>
      <c r="AJ144" s="982"/>
      <c r="AK144" s="982"/>
      <c r="AL144" s="688">
        <v>5</v>
      </c>
      <c r="AM144" s="687"/>
      <c r="AN144" s="687"/>
      <c r="AO144" s="687"/>
      <c r="AP144" s="687"/>
      <c r="AQ144" s="687"/>
      <c r="AR144" s="687" t="s">
        <v>831</v>
      </c>
      <c r="AS144" s="687"/>
      <c r="AT144" s="687"/>
      <c r="AU144" s="687"/>
      <c r="AV144" s="687" t="s">
        <v>831</v>
      </c>
      <c r="AW144" s="687"/>
      <c r="AX144" s="687"/>
    </row>
    <row r="145" spans="2:50" ht="24" customHeight="1">
      <c r="B145" s="677">
        <v>2</v>
      </c>
      <c r="C145" s="677">
        <v>1</v>
      </c>
      <c r="D145" s="982"/>
      <c r="E145" s="982"/>
      <c r="F145" s="982"/>
      <c r="G145" s="982"/>
      <c r="H145" s="982"/>
      <c r="I145" s="982"/>
      <c r="J145" s="982"/>
      <c r="K145" s="982"/>
      <c r="L145" s="982"/>
      <c r="M145" s="982"/>
      <c r="N145" s="982"/>
      <c r="O145" s="982"/>
      <c r="P145" s="982"/>
      <c r="Q145" s="982"/>
      <c r="R145" s="982"/>
      <c r="S145" s="982"/>
      <c r="T145" s="982"/>
      <c r="U145" s="982"/>
      <c r="V145" s="982"/>
      <c r="W145" s="982"/>
      <c r="X145" s="982"/>
      <c r="Y145" s="982"/>
      <c r="Z145" s="982"/>
      <c r="AA145" s="982"/>
      <c r="AB145" s="982"/>
      <c r="AC145" s="982"/>
      <c r="AD145" s="982"/>
      <c r="AE145" s="982"/>
      <c r="AF145" s="982"/>
      <c r="AG145" s="982"/>
      <c r="AH145" s="982"/>
      <c r="AI145" s="982"/>
      <c r="AJ145" s="982"/>
      <c r="AK145" s="982"/>
      <c r="AL145" s="688"/>
      <c r="AM145" s="687"/>
      <c r="AN145" s="687"/>
      <c r="AO145" s="687"/>
      <c r="AP145" s="687"/>
      <c r="AQ145" s="687"/>
      <c r="AR145" s="687"/>
      <c r="AS145" s="687"/>
      <c r="AT145" s="687"/>
      <c r="AU145" s="687"/>
      <c r="AV145" s="687"/>
      <c r="AW145" s="687"/>
      <c r="AX145" s="687"/>
    </row>
    <row r="146" spans="2:50" ht="24" customHeight="1">
      <c r="B146" s="677">
        <v>3</v>
      </c>
      <c r="C146" s="677">
        <v>1</v>
      </c>
      <c r="D146" s="982"/>
      <c r="E146" s="982"/>
      <c r="F146" s="982"/>
      <c r="G146" s="982"/>
      <c r="H146" s="982"/>
      <c r="I146" s="982"/>
      <c r="J146" s="982"/>
      <c r="K146" s="982"/>
      <c r="L146" s="982"/>
      <c r="M146" s="982"/>
      <c r="N146" s="982"/>
      <c r="O146" s="982"/>
      <c r="P146" s="982"/>
      <c r="Q146" s="982"/>
      <c r="R146" s="982"/>
      <c r="S146" s="982"/>
      <c r="T146" s="982"/>
      <c r="U146" s="982"/>
      <c r="V146" s="982"/>
      <c r="W146" s="982"/>
      <c r="X146" s="982"/>
      <c r="Y146" s="982"/>
      <c r="Z146" s="982"/>
      <c r="AA146" s="982"/>
      <c r="AB146" s="982"/>
      <c r="AC146" s="982"/>
      <c r="AD146" s="982"/>
      <c r="AE146" s="982"/>
      <c r="AF146" s="982"/>
      <c r="AG146" s="982"/>
      <c r="AH146" s="982"/>
      <c r="AI146" s="982"/>
      <c r="AJ146" s="982"/>
      <c r="AK146" s="982"/>
      <c r="AL146" s="688"/>
      <c r="AM146" s="687"/>
      <c r="AN146" s="687"/>
      <c r="AO146" s="687"/>
      <c r="AP146" s="687"/>
      <c r="AQ146" s="687"/>
      <c r="AR146" s="687"/>
      <c r="AS146" s="687"/>
      <c r="AT146" s="687"/>
      <c r="AU146" s="687"/>
      <c r="AV146" s="687"/>
      <c r="AW146" s="687"/>
      <c r="AX146" s="687"/>
    </row>
    <row r="147" spans="2:50" ht="24" customHeight="1">
      <c r="B147" s="677">
        <v>4</v>
      </c>
      <c r="C147" s="677">
        <v>1</v>
      </c>
      <c r="D147" s="687"/>
      <c r="E147" s="687"/>
      <c r="F147" s="687"/>
      <c r="G147" s="687"/>
      <c r="H147" s="687"/>
      <c r="I147" s="687"/>
      <c r="J147" s="687"/>
      <c r="K147" s="687"/>
      <c r="L147" s="687"/>
      <c r="M147" s="687"/>
      <c r="N147" s="687"/>
      <c r="O147" s="687"/>
      <c r="P147" s="687"/>
      <c r="Q147" s="687"/>
      <c r="R147" s="687"/>
      <c r="S147" s="687"/>
      <c r="T147" s="687"/>
      <c r="U147" s="687"/>
      <c r="V147" s="687"/>
      <c r="W147" s="687"/>
      <c r="X147" s="687"/>
      <c r="Y147" s="687"/>
      <c r="Z147" s="687"/>
      <c r="AA147" s="687"/>
      <c r="AB147" s="687"/>
      <c r="AC147" s="687"/>
      <c r="AD147" s="687"/>
      <c r="AE147" s="687"/>
      <c r="AF147" s="687"/>
      <c r="AG147" s="687"/>
      <c r="AH147" s="687"/>
      <c r="AI147" s="687"/>
      <c r="AJ147" s="687"/>
      <c r="AK147" s="687"/>
      <c r="AL147" s="688"/>
      <c r="AM147" s="687"/>
      <c r="AN147" s="687"/>
      <c r="AO147" s="687"/>
      <c r="AP147" s="687"/>
      <c r="AQ147" s="687"/>
      <c r="AR147" s="687"/>
      <c r="AS147" s="687"/>
      <c r="AT147" s="687"/>
      <c r="AU147" s="687"/>
      <c r="AV147" s="687"/>
      <c r="AW147" s="687"/>
      <c r="AX147" s="687"/>
    </row>
    <row r="148" spans="2:50" ht="24" customHeight="1">
      <c r="B148" s="677">
        <v>5</v>
      </c>
      <c r="C148" s="677">
        <v>1</v>
      </c>
      <c r="D148" s="687"/>
      <c r="E148" s="687"/>
      <c r="F148" s="687"/>
      <c r="G148" s="687"/>
      <c r="H148" s="687"/>
      <c r="I148" s="687"/>
      <c r="J148" s="687"/>
      <c r="K148" s="687"/>
      <c r="L148" s="687"/>
      <c r="M148" s="687"/>
      <c r="N148" s="687"/>
      <c r="O148" s="687"/>
      <c r="P148" s="687"/>
      <c r="Q148" s="687"/>
      <c r="R148" s="687"/>
      <c r="S148" s="687"/>
      <c r="T148" s="687"/>
      <c r="U148" s="687"/>
      <c r="V148" s="687"/>
      <c r="W148" s="687"/>
      <c r="X148" s="687"/>
      <c r="Y148" s="687"/>
      <c r="Z148" s="687"/>
      <c r="AA148" s="687"/>
      <c r="AB148" s="687"/>
      <c r="AC148" s="687"/>
      <c r="AD148" s="687"/>
      <c r="AE148" s="687"/>
      <c r="AF148" s="687"/>
      <c r="AG148" s="687"/>
      <c r="AH148" s="687"/>
      <c r="AI148" s="687"/>
      <c r="AJ148" s="687"/>
      <c r="AK148" s="687"/>
      <c r="AL148" s="688"/>
      <c r="AM148" s="687"/>
      <c r="AN148" s="687"/>
      <c r="AO148" s="687"/>
      <c r="AP148" s="687"/>
      <c r="AQ148" s="687"/>
      <c r="AR148" s="687"/>
      <c r="AS148" s="687"/>
      <c r="AT148" s="687"/>
      <c r="AU148" s="687"/>
      <c r="AV148" s="687"/>
      <c r="AW148" s="687"/>
      <c r="AX148" s="687"/>
    </row>
    <row r="149" spans="2:50" ht="24" customHeight="1">
      <c r="B149" s="44"/>
      <c r="C149" s="44"/>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1"/>
      <c r="AM149" s="40"/>
      <c r="AN149" s="40"/>
      <c r="AO149" s="40"/>
      <c r="AP149" s="40"/>
      <c r="AQ149" s="40"/>
      <c r="AR149" s="40"/>
      <c r="AS149" s="40"/>
      <c r="AT149" s="40"/>
      <c r="AU149" s="40"/>
      <c r="AV149" s="40"/>
      <c r="AW149" s="40"/>
      <c r="AX149" s="40"/>
    </row>
    <row r="150" spans="2:50">
      <c r="C150" t="s">
        <v>884</v>
      </c>
    </row>
    <row r="151" spans="2:50" ht="34.5" customHeight="1">
      <c r="B151" s="677"/>
      <c r="C151" s="677"/>
      <c r="D151" s="678" t="s">
        <v>869</v>
      </c>
      <c r="E151" s="678"/>
      <c r="F151" s="678"/>
      <c r="G151" s="678"/>
      <c r="H151" s="678"/>
      <c r="I151" s="678"/>
      <c r="J151" s="678"/>
      <c r="K151" s="678"/>
      <c r="L151" s="678"/>
      <c r="M151" s="678"/>
      <c r="N151" s="678" t="s">
        <v>870</v>
      </c>
      <c r="O151" s="678"/>
      <c r="P151" s="678"/>
      <c r="Q151" s="678"/>
      <c r="R151" s="678"/>
      <c r="S151" s="678"/>
      <c r="T151" s="678"/>
      <c r="U151" s="678"/>
      <c r="V151" s="678"/>
      <c r="W151" s="678"/>
      <c r="X151" s="678"/>
      <c r="Y151" s="678"/>
      <c r="Z151" s="678"/>
      <c r="AA151" s="678"/>
      <c r="AB151" s="678"/>
      <c r="AC151" s="678"/>
      <c r="AD151" s="678"/>
      <c r="AE151" s="678"/>
      <c r="AF151" s="678"/>
      <c r="AG151" s="678"/>
      <c r="AH151" s="678"/>
      <c r="AI151" s="678"/>
      <c r="AJ151" s="678"/>
      <c r="AK151" s="678"/>
      <c r="AL151" s="519" t="s">
        <v>871</v>
      </c>
      <c r="AM151" s="678"/>
      <c r="AN151" s="678"/>
      <c r="AO151" s="678"/>
      <c r="AP151" s="678"/>
      <c r="AQ151" s="678"/>
      <c r="AR151" s="678" t="s">
        <v>26</v>
      </c>
      <c r="AS151" s="678"/>
      <c r="AT151" s="678"/>
      <c r="AU151" s="678"/>
      <c r="AV151" s="678" t="s">
        <v>27</v>
      </c>
      <c r="AW151" s="678"/>
      <c r="AX151" s="678"/>
    </row>
    <row r="152" spans="2:50" ht="24" customHeight="1">
      <c r="B152" s="677">
        <v>1</v>
      </c>
      <c r="C152" s="677">
        <v>1</v>
      </c>
      <c r="D152" s="982" t="s">
        <v>885</v>
      </c>
      <c r="E152" s="982"/>
      <c r="F152" s="982"/>
      <c r="G152" s="982"/>
      <c r="H152" s="982"/>
      <c r="I152" s="982"/>
      <c r="J152" s="982"/>
      <c r="K152" s="982"/>
      <c r="L152" s="982"/>
      <c r="M152" s="982"/>
      <c r="N152" s="982" t="s">
        <v>886</v>
      </c>
      <c r="O152" s="982"/>
      <c r="P152" s="982"/>
      <c r="Q152" s="982"/>
      <c r="R152" s="982"/>
      <c r="S152" s="982"/>
      <c r="T152" s="982"/>
      <c r="U152" s="982"/>
      <c r="V152" s="982"/>
      <c r="W152" s="982"/>
      <c r="X152" s="982"/>
      <c r="Y152" s="982"/>
      <c r="Z152" s="982"/>
      <c r="AA152" s="982"/>
      <c r="AB152" s="982"/>
      <c r="AC152" s="982"/>
      <c r="AD152" s="982"/>
      <c r="AE152" s="982"/>
      <c r="AF152" s="982"/>
      <c r="AG152" s="982"/>
      <c r="AH152" s="982"/>
      <c r="AI152" s="982"/>
      <c r="AJ152" s="982"/>
      <c r="AK152" s="982"/>
      <c r="AL152" s="688">
        <v>7</v>
      </c>
      <c r="AM152" s="687"/>
      <c r="AN152" s="687"/>
      <c r="AO152" s="687"/>
      <c r="AP152" s="687"/>
      <c r="AQ152" s="687"/>
      <c r="AR152" s="687" t="s">
        <v>394</v>
      </c>
      <c r="AS152" s="687"/>
      <c r="AT152" s="687"/>
      <c r="AU152" s="687"/>
      <c r="AV152" s="985">
        <v>0.99845959949586893</v>
      </c>
      <c r="AW152" s="985"/>
      <c r="AX152" s="985"/>
    </row>
    <row r="153" spans="2:50" ht="24" customHeight="1">
      <c r="B153" s="677">
        <v>2</v>
      </c>
      <c r="C153" s="677">
        <v>1</v>
      </c>
      <c r="D153" s="982" t="s">
        <v>885</v>
      </c>
      <c r="E153" s="982"/>
      <c r="F153" s="982"/>
      <c r="G153" s="982"/>
      <c r="H153" s="982"/>
      <c r="I153" s="982"/>
      <c r="J153" s="982"/>
      <c r="K153" s="982"/>
      <c r="L153" s="982"/>
      <c r="M153" s="982"/>
      <c r="N153" s="982" t="s">
        <v>887</v>
      </c>
      <c r="O153" s="982"/>
      <c r="P153" s="982"/>
      <c r="Q153" s="982"/>
      <c r="R153" s="982"/>
      <c r="S153" s="982"/>
      <c r="T153" s="982"/>
      <c r="U153" s="982"/>
      <c r="V153" s="982"/>
      <c r="W153" s="982"/>
      <c r="X153" s="982"/>
      <c r="Y153" s="982"/>
      <c r="Z153" s="982"/>
      <c r="AA153" s="982"/>
      <c r="AB153" s="982"/>
      <c r="AC153" s="982"/>
      <c r="AD153" s="982"/>
      <c r="AE153" s="982"/>
      <c r="AF153" s="982"/>
      <c r="AG153" s="982"/>
      <c r="AH153" s="982"/>
      <c r="AI153" s="982"/>
      <c r="AJ153" s="982"/>
      <c r="AK153" s="982"/>
      <c r="AL153" s="688">
        <v>7</v>
      </c>
      <c r="AM153" s="687"/>
      <c r="AN153" s="687"/>
      <c r="AO153" s="687"/>
      <c r="AP153" s="687"/>
      <c r="AQ153" s="687"/>
      <c r="AR153" s="687" t="s">
        <v>394</v>
      </c>
      <c r="AS153" s="687"/>
      <c r="AT153" s="687"/>
      <c r="AU153" s="687"/>
      <c r="AV153" s="985">
        <v>0.99859943977591037</v>
      </c>
      <c r="AW153" s="985"/>
      <c r="AX153" s="985"/>
    </row>
    <row r="154" spans="2:50" ht="24" customHeight="1">
      <c r="B154" s="677">
        <v>3</v>
      </c>
      <c r="C154" s="677">
        <v>1</v>
      </c>
      <c r="D154" s="982" t="s">
        <v>888</v>
      </c>
      <c r="E154" s="982"/>
      <c r="F154" s="982"/>
      <c r="G154" s="982"/>
      <c r="H154" s="982"/>
      <c r="I154" s="982"/>
      <c r="J154" s="982"/>
      <c r="K154" s="982"/>
      <c r="L154" s="982"/>
      <c r="M154" s="982"/>
      <c r="N154" s="982" t="s">
        <v>863</v>
      </c>
      <c r="O154" s="982"/>
      <c r="P154" s="982"/>
      <c r="Q154" s="982"/>
      <c r="R154" s="982"/>
      <c r="S154" s="982"/>
      <c r="T154" s="982"/>
      <c r="U154" s="982"/>
      <c r="V154" s="982"/>
      <c r="W154" s="982"/>
      <c r="X154" s="982"/>
      <c r="Y154" s="982"/>
      <c r="Z154" s="982"/>
      <c r="AA154" s="982"/>
      <c r="AB154" s="982"/>
      <c r="AC154" s="982"/>
      <c r="AD154" s="982"/>
      <c r="AE154" s="982"/>
      <c r="AF154" s="982"/>
      <c r="AG154" s="982"/>
      <c r="AH154" s="982"/>
      <c r="AI154" s="982"/>
      <c r="AJ154" s="982"/>
      <c r="AK154" s="982"/>
      <c r="AL154" s="688">
        <v>10</v>
      </c>
      <c r="AM154" s="687"/>
      <c r="AN154" s="687"/>
      <c r="AO154" s="687"/>
      <c r="AP154" s="687"/>
      <c r="AQ154" s="687"/>
      <c r="AR154" s="687" t="s">
        <v>394</v>
      </c>
      <c r="AS154" s="687"/>
      <c r="AT154" s="687"/>
      <c r="AU154" s="687"/>
      <c r="AV154" s="985">
        <v>0.9973725696269049</v>
      </c>
      <c r="AW154" s="985"/>
      <c r="AX154" s="985"/>
    </row>
    <row r="155" spans="2:50" ht="24" customHeight="1">
      <c r="B155" s="677">
        <v>4</v>
      </c>
      <c r="C155" s="677">
        <v>1</v>
      </c>
      <c r="D155" s="687"/>
      <c r="E155" s="687"/>
      <c r="F155" s="687"/>
      <c r="G155" s="687"/>
      <c r="H155" s="687"/>
      <c r="I155" s="687"/>
      <c r="J155" s="687"/>
      <c r="K155" s="687"/>
      <c r="L155" s="687"/>
      <c r="M155" s="687"/>
      <c r="N155" s="687"/>
      <c r="O155" s="687"/>
      <c r="P155" s="687"/>
      <c r="Q155" s="687"/>
      <c r="R155" s="687"/>
      <c r="S155" s="687"/>
      <c r="T155" s="687"/>
      <c r="U155" s="687"/>
      <c r="V155" s="687"/>
      <c r="W155" s="687"/>
      <c r="X155" s="687"/>
      <c r="Y155" s="687"/>
      <c r="Z155" s="687"/>
      <c r="AA155" s="687"/>
      <c r="AB155" s="687"/>
      <c r="AC155" s="687"/>
      <c r="AD155" s="687"/>
      <c r="AE155" s="687"/>
      <c r="AF155" s="687"/>
      <c r="AG155" s="687"/>
      <c r="AH155" s="687"/>
      <c r="AI155" s="687"/>
      <c r="AJ155" s="687"/>
      <c r="AK155" s="687"/>
      <c r="AL155" s="688"/>
      <c r="AM155" s="687"/>
      <c r="AN155" s="687"/>
      <c r="AO155" s="687"/>
      <c r="AP155" s="687"/>
      <c r="AQ155" s="687"/>
      <c r="AR155" s="687"/>
      <c r="AS155" s="687"/>
      <c r="AT155" s="687"/>
      <c r="AU155" s="687"/>
      <c r="AV155" s="687"/>
      <c r="AW155" s="687"/>
      <c r="AX155" s="687"/>
    </row>
    <row r="156" spans="2:50" ht="24" customHeight="1">
      <c r="B156" s="677">
        <v>5</v>
      </c>
      <c r="C156" s="677">
        <v>1</v>
      </c>
      <c r="D156" s="687"/>
      <c r="E156" s="687"/>
      <c r="F156" s="687"/>
      <c r="G156" s="687"/>
      <c r="H156" s="687"/>
      <c r="I156" s="687"/>
      <c r="J156" s="687"/>
      <c r="K156" s="687"/>
      <c r="L156" s="687"/>
      <c r="M156" s="687"/>
      <c r="N156" s="687"/>
      <c r="O156" s="687"/>
      <c r="P156" s="687"/>
      <c r="Q156" s="687"/>
      <c r="R156" s="687"/>
      <c r="S156" s="687"/>
      <c r="T156" s="687"/>
      <c r="U156" s="687"/>
      <c r="V156" s="687"/>
      <c r="W156" s="687"/>
      <c r="X156" s="687"/>
      <c r="Y156" s="687"/>
      <c r="Z156" s="687"/>
      <c r="AA156" s="687"/>
      <c r="AB156" s="687"/>
      <c r="AC156" s="687"/>
      <c r="AD156" s="687"/>
      <c r="AE156" s="687"/>
      <c r="AF156" s="687"/>
      <c r="AG156" s="687"/>
      <c r="AH156" s="687"/>
      <c r="AI156" s="687"/>
      <c r="AJ156" s="687"/>
      <c r="AK156" s="687"/>
      <c r="AL156" s="688"/>
      <c r="AM156" s="687"/>
      <c r="AN156" s="687"/>
      <c r="AO156" s="687"/>
      <c r="AP156" s="687"/>
      <c r="AQ156" s="687"/>
      <c r="AR156" s="687"/>
      <c r="AS156" s="687"/>
      <c r="AT156" s="687"/>
      <c r="AU156" s="687"/>
      <c r="AV156" s="687"/>
      <c r="AW156" s="687"/>
      <c r="AX156" s="687"/>
    </row>
    <row r="157" spans="2:50" ht="24" customHeight="1">
      <c r="B157" s="44"/>
      <c r="C157" s="44"/>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1"/>
      <c r="AM157" s="40"/>
      <c r="AN157" s="40"/>
      <c r="AO157" s="40"/>
      <c r="AP157" s="40"/>
      <c r="AQ157" s="40"/>
      <c r="AR157" s="40"/>
      <c r="AS157" s="40"/>
      <c r="AT157" s="40"/>
      <c r="AU157" s="40"/>
      <c r="AV157" s="40"/>
      <c r="AW157" s="40"/>
      <c r="AX157" s="40"/>
    </row>
    <row r="158" spans="2:50">
      <c r="C158" t="s">
        <v>889</v>
      </c>
    </row>
    <row r="159" spans="2:50" ht="34.5" customHeight="1">
      <c r="B159" s="677"/>
      <c r="C159" s="677"/>
      <c r="D159" s="678" t="s">
        <v>869</v>
      </c>
      <c r="E159" s="678"/>
      <c r="F159" s="678"/>
      <c r="G159" s="678"/>
      <c r="H159" s="678"/>
      <c r="I159" s="678"/>
      <c r="J159" s="678"/>
      <c r="K159" s="678"/>
      <c r="L159" s="678"/>
      <c r="M159" s="678"/>
      <c r="N159" s="678" t="s">
        <v>870</v>
      </c>
      <c r="O159" s="678"/>
      <c r="P159" s="678"/>
      <c r="Q159" s="678"/>
      <c r="R159" s="678"/>
      <c r="S159" s="678"/>
      <c r="T159" s="678"/>
      <c r="U159" s="678"/>
      <c r="V159" s="678"/>
      <c r="W159" s="678"/>
      <c r="X159" s="678"/>
      <c r="Y159" s="678"/>
      <c r="Z159" s="678"/>
      <c r="AA159" s="678"/>
      <c r="AB159" s="678"/>
      <c r="AC159" s="678"/>
      <c r="AD159" s="678"/>
      <c r="AE159" s="678"/>
      <c r="AF159" s="678"/>
      <c r="AG159" s="678"/>
      <c r="AH159" s="678"/>
      <c r="AI159" s="678"/>
      <c r="AJ159" s="678"/>
      <c r="AK159" s="678"/>
      <c r="AL159" s="519" t="s">
        <v>871</v>
      </c>
      <c r="AM159" s="678"/>
      <c r="AN159" s="678"/>
      <c r="AO159" s="678"/>
      <c r="AP159" s="678"/>
      <c r="AQ159" s="678"/>
      <c r="AR159" s="678" t="s">
        <v>26</v>
      </c>
      <c r="AS159" s="678"/>
      <c r="AT159" s="678"/>
      <c r="AU159" s="678"/>
      <c r="AV159" s="678" t="s">
        <v>27</v>
      </c>
      <c r="AW159" s="678"/>
      <c r="AX159" s="678"/>
    </row>
    <row r="160" spans="2:50" ht="24" customHeight="1">
      <c r="B160" s="677">
        <v>1</v>
      </c>
      <c r="C160" s="677">
        <v>1</v>
      </c>
      <c r="D160" s="687" t="s">
        <v>890</v>
      </c>
      <c r="E160" s="687"/>
      <c r="F160" s="687"/>
      <c r="G160" s="687"/>
      <c r="H160" s="687"/>
      <c r="I160" s="687"/>
      <c r="J160" s="687"/>
      <c r="K160" s="687"/>
      <c r="L160" s="687"/>
      <c r="M160" s="687"/>
      <c r="N160" s="999" t="s">
        <v>891</v>
      </c>
      <c r="O160" s="1000"/>
      <c r="P160" s="1000"/>
      <c r="Q160" s="1000"/>
      <c r="R160" s="1000"/>
      <c r="S160" s="1000"/>
      <c r="T160" s="1000"/>
      <c r="U160" s="1000"/>
      <c r="V160" s="1000"/>
      <c r="W160" s="1000"/>
      <c r="X160" s="1000"/>
      <c r="Y160" s="1000"/>
      <c r="Z160" s="1000"/>
      <c r="AA160" s="1000"/>
      <c r="AB160" s="1000"/>
      <c r="AC160" s="1000"/>
      <c r="AD160" s="1000"/>
      <c r="AE160" s="1000"/>
      <c r="AF160" s="1000"/>
      <c r="AG160" s="1000"/>
      <c r="AH160" s="1000"/>
      <c r="AI160" s="1000"/>
      <c r="AJ160" s="1000"/>
      <c r="AK160" s="1001"/>
      <c r="AL160" s="688">
        <v>1</v>
      </c>
      <c r="AM160" s="687"/>
      <c r="AN160" s="687"/>
      <c r="AO160" s="687"/>
      <c r="AP160" s="687"/>
      <c r="AQ160" s="687"/>
      <c r="AR160" s="687" t="s">
        <v>394</v>
      </c>
      <c r="AS160" s="687"/>
      <c r="AT160" s="687"/>
      <c r="AU160" s="687"/>
      <c r="AV160" s="985">
        <v>1</v>
      </c>
      <c r="AW160" s="985"/>
      <c r="AX160" s="985"/>
    </row>
    <row r="161" spans="2:50" ht="24" customHeight="1">
      <c r="B161" s="677">
        <v>2</v>
      </c>
      <c r="C161" s="677">
        <v>1</v>
      </c>
      <c r="D161" s="687"/>
      <c r="E161" s="687"/>
      <c r="F161" s="687"/>
      <c r="G161" s="687"/>
      <c r="H161" s="687"/>
      <c r="I161" s="687"/>
      <c r="J161" s="687"/>
      <c r="K161" s="687"/>
      <c r="L161" s="687"/>
      <c r="M161" s="687"/>
      <c r="N161" s="687"/>
      <c r="O161" s="687"/>
      <c r="P161" s="687"/>
      <c r="Q161" s="687"/>
      <c r="R161" s="687"/>
      <c r="S161" s="687"/>
      <c r="T161" s="687"/>
      <c r="U161" s="687"/>
      <c r="V161" s="687"/>
      <c r="W161" s="687"/>
      <c r="X161" s="687"/>
      <c r="Y161" s="687"/>
      <c r="Z161" s="687"/>
      <c r="AA161" s="687"/>
      <c r="AB161" s="687"/>
      <c r="AC161" s="687"/>
      <c r="AD161" s="687"/>
      <c r="AE161" s="687"/>
      <c r="AF161" s="687"/>
      <c r="AG161" s="687"/>
      <c r="AH161" s="687"/>
      <c r="AI161" s="687"/>
      <c r="AJ161" s="687"/>
      <c r="AK161" s="687"/>
      <c r="AL161" s="688"/>
      <c r="AM161" s="687"/>
      <c r="AN161" s="687"/>
      <c r="AO161" s="687"/>
      <c r="AP161" s="687"/>
      <c r="AQ161" s="687"/>
      <c r="AR161" s="687"/>
      <c r="AS161" s="687"/>
      <c r="AT161" s="687"/>
      <c r="AU161" s="687"/>
      <c r="AV161" s="687"/>
      <c r="AW161" s="687"/>
      <c r="AX161" s="687"/>
    </row>
    <row r="162" spans="2:50" ht="24" customHeight="1">
      <c r="B162" s="677">
        <v>3</v>
      </c>
      <c r="C162" s="677">
        <v>1</v>
      </c>
      <c r="D162" s="687"/>
      <c r="E162" s="687"/>
      <c r="F162" s="687"/>
      <c r="G162" s="687"/>
      <c r="H162" s="687"/>
      <c r="I162" s="687"/>
      <c r="J162" s="687"/>
      <c r="K162" s="687"/>
      <c r="L162" s="687"/>
      <c r="M162" s="687"/>
      <c r="N162" s="687"/>
      <c r="O162" s="687"/>
      <c r="P162" s="687"/>
      <c r="Q162" s="687"/>
      <c r="R162" s="687"/>
      <c r="S162" s="687"/>
      <c r="T162" s="687"/>
      <c r="U162" s="687"/>
      <c r="V162" s="687"/>
      <c r="W162" s="687"/>
      <c r="X162" s="687"/>
      <c r="Y162" s="687"/>
      <c r="Z162" s="687"/>
      <c r="AA162" s="687"/>
      <c r="AB162" s="687"/>
      <c r="AC162" s="687"/>
      <c r="AD162" s="687"/>
      <c r="AE162" s="687"/>
      <c r="AF162" s="687"/>
      <c r="AG162" s="687"/>
      <c r="AH162" s="687"/>
      <c r="AI162" s="687"/>
      <c r="AJ162" s="687"/>
      <c r="AK162" s="687"/>
      <c r="AL162" s="688"/>
      <c r="AM162" s="687"/>
      <c r="AN162" s="687"/>
      <c r="AO162" s="687"/>
      <c r="AP162" s="687"/>
      <c r="AQ162" s="687"/>
      <c r="AR162" s="687"/>
      <c r="AS162" s="687"/>
      <c r="AT162" s="687"/>
      <c r="AU162" s="687"/>
      <c r="AV162" s="687"/>
      <c r="AW162" s="687"/>
      <c r="AX162" s="687"/>
    </row>
    <row r="163" spans="2:50" ht="24" customHeight="1">
      <c r="B163" s="677">
        <v>4</v>
      </c>
      <c r="C163" s="677">
        <v>1</v>
      </c>
      <c r="D163" s="687"/>
      <c r="E163" s="687"/>
      <c r="F163" s="687"/>
      <c r="G163" s="687"/>
      <c r="H163" s="687"/>
      <c r="I163" s="687"/>
      <c r="J163" s="687"/>
      <c r="K163" s="687"/>
      <c r="L163" s="687"/>
      <c r="M163" s="687"/>
      <c r="N163" s="687"/>
      <c r="O163" s="687"/>
      <c r="P163" s="687"/>
      <c r="Q163" s="687"/>
      <c r="R163" s="687"/>
      <c r="S163" s="687"/>
      <c r="T163" s="687"/>
      <c r="U163" s="687"/>
      <c r="V163" s="687"/>
      <c r="W163" s="687"/>
      <c r="X163" s="687"/>
      <c r="Y163" s="687"/>
      <c r="Z163" s="687"/>
      <c r="AA163" s="687"/>
      <c r="AB163" s="687"/>
      <c r="AC163" s="687"/>
      <c r="AD163" s="687"/>
      <c r="AE163" s="687"/>
      <c r="AF163" s="687"/>
      <c r="AG163" s="687"/>
      <c r="AH163" s="687"/>
      <c r="AI163" s="687"/>
      <c r="AJ163" s="687"/>
      <c r="AK163" s="687"/>
      <c r="AL163" s="688"/>
      <c r="AM163" s="687"/>
      <c r="AN163" s="687"/>
      <c r="AO163" s="687"/>
      <c r="AP163" s="687"/>
      <c r="AQ163" s="687"/>
      <c r="AR163" s="687"/>
      <c r="AS163" s="687"/>
      <c r="AT163" s="687"/>
      <c r="AU163" s="687"/>
      <c r="AV163" s="687"/>
      <c r="AW163" s="687"/>
      <c r="AX163" s="687"/>
    </row>
    <row r="164" spans="2:50" ht="24" customHeight="1">
      <c r="B164" s="677">
        <v>5</v>
      </c>
      <c r="C164" s="677">
        <v>1</v>
      </c>
      <c r="D164" s="687"/>
      <c r="E164" s="687"/>
      <c r="F164" s="687"/>
      <c r="G164" s="687"/>
      <c r="H164" s="687"/>
      <c r="I164" s="687"/>
      <c r="J164" s="687"/>
      <c r="K164" s="687"/>
      <c r="L164" s="687"/>
      <c r="M164" s="687"/>
      <c r="N164" s="687"/>
      <c r="O164" s="687"/>
      <c r="P164" s="687"/>
      <c r="Q164" s="687"/>
      <c r="R164" s="687"/>
      <c r="S164" s="687"/>
      <c r="T164" s="687"/>
      <c r="U164" s="687"/>
      <c r="V164" s="687"/>
      <c r="W164" s="687"/>
      <c r="X164" s="687"/>
      <c r="Y164" s="687"/>
      <c r="Z164" s="687"/>
      <c r="AA164" s="687"/>
      <c r="AB164" s="687"/>
      <c r="AC164" s="687"/>
      <c r="AD164" s="687"/>
      <c r="AE164" s="687"/>
      <c r="AF164" s="687"/>
      <c r="AG164" s="687"/>
      <c r="AH164" s="687"/>
      <c r="AI164" s="687"/>
      <c r="AJ164" s="687"/>
      <c r="AK164" s="687"/>
      <c r="AL164" s="688"/>
      <c r="AM164" s="687"/>
      <c r="AN164" s="687"/>
      <c r="AO164" s="687"/>
      <c r="AP164" s="687"/>
      <c r="AQ164" s="687"/>
      <c r="AR164" s="687"/>
      <c r="AS164" s="687"/>
      <c r="AT164" s="687"/>
      <c r="AU164" s="687"/>
      <c r="AV164" s="687"/>
      <c r="AW164" s="687"/>
      <c r="AX164" s="687"/>
    </row>
  </sheetData>
  <mergeCells count="657">
    <mergeCell ref="B164:C164"/>
    <mergeCell ref="D164:M164"/>
    <mergeCell ref="N164:AK164"/>
    <mergeCell ref="AL164:AQ164"/>
    <mergeCell ref="AR164:AU164"/>
    <mergeCell ref="AV164:AX164"/>
    <mergeCell ref="B163:C163"/>
    <mergeCell ref="D163:M163"/>
    <mergeCell ref="N163:AK163"/>
    <mergeCell ref="AL163:AQ163"/>
    <mergeCell ref="AR163:AU163"/>
    <mergeCell ref="AV163:AX163"/>
    <mergeCell ref="B162:C162"/>
    <mergeCell ref="D162:M162"/>
    <mergeCell ref="N162:AK162"/>
    <mergeCell ref="AL162:AQ162"/>
    <mergeCell ref="AR162:AU162"/>
    <mergeCell ref="AV162:AX162"/>
    <mergeCell ref="B161:C161"/>
    <mergeCell ref="D161:M161"/>
    <mergeCell ref="N161:AK161"/>
    <mergeCell ref="AL161:AQ161"/>
    <mergeCell ref="AR161:AU161"/>
    <mergeCell ref="AV161:AX161"/>
    <mergeCell ref="B160:C160"/>
    <mergeCell ref="D160:M160"/>
    <mergeCell ref="N160:AK160"/>
    <mergeCell ref="AL160:AQ160"/>
    <mergeCell ref="AR160:AU160"/>
    <mergeCell ref="AV160:AX160"/>
    <mergeCell ref="B159:C159"/>
    <mergeCell ref="D159:M159"/>
    <mergeCell ref="N159:AK159"/>
    <mergeCell ref="AL159:AQ159"/>
    <mergeCell ref="AR159:AU159"/>
    <mergeCell ref="AV159:AX159"/>
    <mergeCell ref="B156:C156"/>
    <mergeCell ref="D156:M156"/>
    <mergeCell ref="N156:AK156"/>
    <mergeCell ref="AL156:AQ156"/>
    <mergeCell ref="AR156:AU156"/>
    <mergeCell ref="AV156:AX156"/>
    <mergeCell ref="B155:C155"/>
    <mergeCell ref="D155:M155"/>
    <mergeCell ref="N155:AK155"/>
    <mergeCell ref="AL155:AQ155"/>
    <mergeCell ref="AR155:AU155"/>
    <mergeCell ref="AV155:AX155"/>
    <mergeCell ref="B154:C154"/>
    <mergeCell ref="D154:M154"/>
    <mergeCell ref="N154:AK154"/>
    <mergeCell ref="AL154:AQ154"/>
    <mergeCell ref="AR154:AU154"/>
    <mergeCell ref="AV154:AX154"/>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AL140:AR140"/>
    <mergeCell ref="AS140:AW140"/>
    <mergeCell ref="B141:H141"/>
    <mergeCell ref="I141:M141"/>
    <mergeCell ref="N141:T141"/>
    <mergeCell ref="U141:Y141"/>
    <mergeCell ref="Z141:AF141"/>
    <mergeCell ref="AG141:AK141"/>
    <mergeCell ref="B144:C144"/>
    <mergeCell ref="D144:M144"/>
    <mergeCell ref="N144:AK144"/>
    <mergeCell ref="AL144:AQ144"/>
    <mergeCell ref="AR144:AU144"/>
    <mergeCell ref="AV144:AX144"/>
    <mergeCell ref="AL141:AR141"/>
    <mergeCell ref="AS141:AW141"/>
    <mergeCell ref="B143:C143"/>
    <mergeCell ref="D143:M143"/>
    <mergeCell ref="N143:AK143"/>
    <mergeCell ref="AL143:AQ143"/>
    <mergeCell ref="AR143:AU143"/>
    <mergeCell ref="AV143:AX143"/>
    <mergeCell ref="B139:H139"/>
    <mergeCell ref="I139:Y139"/>
    <mergeCell ref="B140:H140"/>
    <mergeCell ref="I140:M140"/>
    <mergeCell ref="N140:T140"/>
    <mergeCell ref="U140:Y140"/>
    <mergeCell ref="B136:C136"/>
    <mergeCell ref="D136:M136"/>
    <mergeCell ref="N136:AK136"/>
    <mergeCell ref="Z140:AF140"/>
    <mergeCell ref="AG140:AK140"/>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AI80:AU80"/>
    <mergeCell ref="AV80:AY80"/>
    <mergeCell ref="H83:L83"/>
    <mergeCell ref="M83:Y83"/>
    <mergeCell ref="Z83:AC83"/>
    <mergeCell ref="AD83:AH83"/>
    <mergeCell ref="AI83:AU83"/>
    <mergeCell ref="AV83:AY83"/>
    <mergeCell ref="H82:L82"/>
    <mergeCell ref="M82:Y82"/>
    <mergeCell ref="Z82:AC82"/>
    <mergeCell ref="AD82:AH82"/>
    <mergeCell ref="AI82:AU82"/>
    <mergeCell ref="AV82:AY82"/>
    <mergeCell ref="B68:AY68"/>
    <mergeCell ref="B69:AY69"/>
    <mergeCell ref="M70:AA70"/>
    <mergeCell ref="AL70:AY70"/>
    <mergeCell ref="B73:G75"/>
    <mergeCell ref="B78:G121"/>
    <mergeCell ref="H78:AC78"/>
    <mergeCell ref="AD78:AY78"/>
    <mergeCell ref="H79:L79"/>
    <mergeCell ref="M79:Y79"/>
    <mergeCell ref="H81:L81"/>
    <mergeCell ref="M81:Y81"/>
    <mergeCell ref="Z81:AC81"/>
    <mergeCell ref="AD81:AH81"/>
    <mergeCell ref="AI81:AU81"/>
    <mergeCell ref="AV81:AY81"/>
    <mergeCell ref="Z79:AC79"/>
    <mergeCell ref="AD79:AH79"/>
    <mergeCell ref="AI79:AU79"/>
    <mergeCell ref="AV79:AY79"/>
    <mergeCell ref="H80:L80"/>
    <mergeCell ref="M80:Y80"/>
    <mergeCell ref="Z80:AC80"/>
    <mergeCell ref="AD80:AH80"/>
    <mergeCell ref="B64:F64"/>
    <mergeCell ref="G64:AY64"/>
    <mergeCell ref="B65:AY65"/>
    <mergeCell ref="B66:F66"/>
    <mergeCell ref="G66:AY66"/>
    <mergeCell ref="B67:AY67"/>
    <mergeCell ref="B59:C59"/>
    <mergeCell ref="D59:AY59"/>
    <mergeCell ref="D60:AY60"/>
    <mergeCell ref="D61:AY61"/>
    <mergeCell ref="D62:AY62"/>
    <mergeCell ref="B63:AY63"/>
    <mergeCell ref="AH53:AY58"/>
    <mergeCell ref="D54:G54"/>
    <mergeCell ref="H54:AG54"/>
    <mergeCell ref="D55:G55"/>
    <mergeCell ref="H55:AG55"/>
    <mergeCell ref="D56:G56"/>
    <mergeCell ref="H56:AG56"/>
    <mergeCell ref="D57:G57"/>
    <mergeCell ref="H57:U57"/>
    <mergeCell ref="V57:AG57"/>
    <mergeCell ref="D58:G58"/>
    <mergeCell ref="B45:C47"/>
    <mergeCell ref="D45:G45"/>
    <mergeCell ref="H45:AG45"/>
    <mergeCell ref="D48:G48"/>
    <mergeCell ref="H48:AG48"/>
    <mergeCell ref="B53:C58"/>
    <mergeCell ref="B48:C52"/>
    <mergeCell ref="AH45:AY47"/>
    <mergeCell ref="D46:G46"/>
    <mergeCell ref="H46:AG46"/>
    <mergeCell ref="D47:G47"/>
    <mergeCell ref="H47:AG47"/>
    <mergeCell ref="AH48:AY52"/>
    <mergeCell ref="D49:G49"/>
    <mergeCell ref="H49:AG49"/>
    <mergeCell ref="D50:G50"/>
    <mergeCell ref="H50:AG50"/>
    <mergeCell ref="D51:G51"/>
    <mergeCell ref="H51:AG51"/>
    <mergeCell ref="H58:AG58"/>
    <mergeCell ref="D52:G52"/>
    <mergeCell ref="H52:AG52"/>
    <mergeCell ref="D53:G53"/>
    <mergeCell ref="H53:AG53"/>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D32:L32"/>
    <mergeCell ref="M32:R32"/>
    <mergeCell ref="S32:X32"/>
    <mergeCell ref="Y32:AY32"/>
    <mergeCell ref="D33:L33"/>
    <mergeCell ref="M33:R33"/>
    <mergeCell ref="S33:X33"/>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honeticPr fontId="3"/>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4" manualBreakCount="4">
    <brk id="35" max="50" man="1"/>
    <brk id="71" max="50" man="1"/>
    <brk id="76" max="50" man="1"/>
    <brk id="122" max="16383" man="1"/>
  </rowBreaks>
  <drawing r:id="rId2"/>
</worksheet>
</file>

<file path=xl/worksheets/sheet11.xml><?xml version="1.0" encoding="utf-8"?>
<worksheet xmlns="http://schemas.openxmlformats.org/spreadsheetml/2006/main" xmlns:r="http://schemas.openxmlformats.org/officeDocument/2006/relationships">
  <dimension ref="A1:AY153"/>
  <sheetViews>
    <sheetView view="pageBreakPreview" zoomScale="85" zoomScaleNormal="75" zoomScaleSheetLayoutView="85" zoomScalePageLayoutView="30" workbookViewId="0">
      <selection activeCell="B67" sqref="B67:AY67"/>
    </sheetView>
  </sheetViews>
  <sheetFormatPr defaultRowHeight="13.5"/>
  <cols>
    <col min="1" max="2" width="2.25" customWidth="1"/>
    <col min="3" max="3" width="3.625" customWidth="1"/>
    <col min="4" max="6" width="2.25" customWidth="1"/>
    <col min="7" max="7" width="1.625" customWidth="1"/>
    <col min="8" max="25" width="2.25" customWidth="1"/>
    <col min="26" max="28" width="2.75" customWidth="1"/>
    <col min="29" max="34" width="2.25" customWidth="1"/>
    <col min="35" max="35" width="2.625" customWidth="1"/>
    <col min="36" max="36" width="3.5" customWidth="1"/>
    <col min="37" max="46" width="2.625" customWidth="1"/>
    <col min="47" max="47" width="3.5" customWidth="1"/>
    <col min="48" max="58" width="2.25" customWidth="1"/>
    <col min="257" max="258" width="2.25" customWidth="1"/>
    <col min="259" max="259" width="3.625" customWidth="1"/>
    <col min="260" max="262" width="2.25" customWidth="1"/>
    <col min="263" max="263" width="1.625" customWidth="1"/>
    <col min="264" max="281" width="2.25" customWidth="1"/>
    <col min="282" max="284" width="2.75" customWidth="1"/>
    <col min="285" max="290" width="2.25" customWidth="1"/>
    <col min="291" max="291" width="2.625" customWidth="1"/>
    <col min="292" max="292" width="3.5" customWidth="1"/>
    <col min="293" max="302" width="2.625" customWidth="1"/>
    <col min="303" max="303" width="3.5" customWidth="1"/>
    <col min="304" max="314" width="2.25" customWidth="1"/>
    <col min="513" max="514" width="2.25" customWidth="1"/>
    <col min="515" max="515" width="3.625" customWidth="1"/>
    <col min="516" max="518" width="2.25" customWidth="1"/>
    <col min="519" max="519" width="1.625" customWidth="1"/>
    <col min="520" max="537" width="2.25" customWidth="1"/>
    <col min="538" max="540" width="2.75" customWidth="1"/>
    <col min="541" max="546" width="2.25" customWidth="1"/>
    <col min="547" max="547" width="2.625" customWidth="1"/>
    <col min="548" max="548" width="3.5" customWidth="1"/>
    <col min="549" max="558" width="2.625" customWidth="1"/>
    <col min="559" max="559" width="3.5" customWidth="1"/>
    <col min="560" max="570" width="2.25" customWidth="1"/>
    <col min="769" max="770" width="2.25" customWidth="1"/>
    <col min="771" max="771" width="3.625" customWidth="1"/>
    <col min="772" max="774" width="2.25" customWidth="1"/>
    <col min="775" max="775" width="1.625" customWidth="1"/>
    <col min="776" max="793" width="2.25" customWidth="1"/>
    <col min="794" max="796" width="2.75" customWidth="1"/>
    <col min="797" max="802" width="2.25" customWidth="1"/>
    <col min="803" max="803" width="2.625" customWidth="1"/>
    <col min="804" max="804" width="3.5" customWidth="1"/>
    <col min="805" max="814" width="2.625" customWidth="1"/>
    <col min="815" max="815" width="3.5" customWidth="1"/>
    <col min="816" max="826" width="2.25" customWidth="1"/>
    <col min="1025" max="1026" width="2.25" customWidth="1"/>
    <col min="1027" max="1027" width="3.625" customWidth="1"/>
    <col min="1028" max="1030" width="2.25" customWidth="1"/>
    <col min="1031" max="1031" width="1.625" customWidth="1"/>
    <col min="1032" max="1049" width="2.25" customWidth="1"/>
    <col min="1050" max="1052" width="2.75" customWidth="1"/>
    <col min="1053" max="1058" width="2.25" customWidth="1"/>
    <col min="1059" max="1059" width="2.625" customWidth="1"/>
    <col min="1060" max="1060" width="3.5" customWidth="1"/>
    <col min="1061" max="1070" width="2.625" customWidth="1"/>
    <col min="1071" max="1071" width="3.5" customWidth="1"/>
    <col min="1072" max="1082" width="2.25" customWidth="1"/>
    <col min="1281" max="1282" width="2.25" customWidth="1"/>
    <col min="1283" max="1283" width="3.625" customWidth="1"/>
    <col min="1284" max="1286" width="2.25" customWidth="1"/>
    <col min="1287" max="1287" width="1.625" customWidth="1"/>
    <col min="1288" max="1305" width="2.25" customWidth="1"/>
    <col min="1306" max="1308" width="2.75" customWidth="1"/>
    <col min="1309" max="1314" width="2.25" customWidth="1"/>
    <col min="1315" max="1315" width="2.625" customWidth="1"/>
    <col min="1316" max="1316" width="3.5" customWidth="1"/>
    <col min="1317" max="1326" width="2.625" customWidth="1"/>
    <col min="1327" max="1327" width="3.5" customWidth="1"/>
    <col min="1328" max="1338" width="2.25" customWidth="1"/>
    <col min="1537" max="1538" width="2.25" customWidth="1"/>
    <col min="1539" max="1539" width="3.625" customWidth="1"/>
    <col min="1540" max="1542" width="2.25" customWidth="1"/>
    <col min="1543" max="1543" width="1.625" customWidth="1"/>
    <col min="1544" max="1561" width="2.25" customWidth="1"/>
    <col min="1562" max="1564" width="2.75" customWidth="1"/>
    <col min="1565" max="1570" width="2.25" customWidth="1"/>
    <col min="1571" max="1571" width="2.625" customWidth="1"/>
    <col min="1572" max="1572" width="3.5" customWidth="1"/>
    <col min="1573" max="1582" width="2.625" customWidth="1"/>
    <col min="1583" max="1583" width="3.5" customWidth="1"/>
    <col min="1584" max="1594" width="2.25" customWidth="1"/>
    <col min="1793" max="1794" width="2.25" customWidth="1"/>
    <col min="1795" max="1795" width="3.625" customWidth="1"/>
    <col min="1796" max="1798" width="2.25" customWidth="1"/>
    <col min="1799" max="1799" width="1.625" customWidth="1"/>
    <col min="1800" max="1817" width="2.25" customWidth="1"/>
    <col min="1818" max="1820" width="2.75" customWidth="1"/>
    <col min="1821" max="1826" width="2.25" customWidth="1"/>
    <col min="1827" max="1827" width="2.625" customWidth="1"/>
    <col min="1828" max="1828" width="3.5" customWidth="1"/>
    <col min="1829" max="1838" width="2.625" customWidth="1"/>
    <col min="1839" max="1839" width="3.5" customWidth="1"/>
    <col min="1840" max="1850" width="2.25" customWidth="1"/>
    <col min="2049" max="2050" width="2.25" customWidth="1"/>
    <col min="2051" max="2051" width="3.625" customWidth="1"/>
    <col min="2052" max="2054" width="2.25" customWidth="1"/>
    <col min="2055" max="2055" width="1.625" customWidth="1"/>
    <col min="2056" max="2073" width="2.25" customWidth="1"/>
    <col min="2074" max="2076" width="2.75" customWidth="1"/>
    <col min="2077" max="2082" width="2.25" customWidth="1"/>
    <col min="2083" max="2083" width="2.625" customWidth="1"/>
    <col min="2084" max="2084" width="3.5" customWidth="1"/>
    <col min="2085" max="2094" width="2.625" customWidth="1"/>
    <col min="2095" max="2095" width="3.5" customWidth="1"/>
    <col min="2096" max="2106" width="2.25" customWidth="1"/>
    <col min="2305" max="2306" width="2.25" customWidth="1"/>
    <col min="2307" max="2307" width="3.625" customWidth="1"/>
    <col min="2308" max="2310" width="2.25" customWidth="1"/>
    <col min="2311" max="2311" width="1.625" customWidth="1"/>
    <col min="2312" max="2329" width="2.25" customWidth="1"/>
    <col min="2330" max="2332" width="2.75" customWidth="1"/>
    <col min="2333" max="2338" width="2.25" customWidth="1"/>
    <col min="2339" max="2339" width="2.625" customWidth="1"/>
    <col min="2340" max="2340" width="3.5" customWidth="1"/>
    <col min="2341" max="2350" width="2.625" customWidth="1"/>
    <col min="2351" max="2351" width="3.5" customWidth="1"/>
    <col min="2352" max="2362" width="2.25" customWidth="1"/>
    <col min="2561" max="2562" width="2.25" customWidth="1"/>
    <col min="2563" max="2563" width="3.625" customWidth="1"/>
    <col min="2564" max="2566" width="2.25" customWidth="1"/>
    <col min="2567" max="2567" width="1.625" customWidth="1"/>
    <col min="2568" max="2585" width="2.25" customWidth="1"/>
    <col min="2586" max="2588" width="2.75" customWidth="1"/>
    <col min="2589" max="2594" width="2.25" customWidth="1"/>
    <col min="2595" max="2595" width="2.625" customWidth="1"/>
    <col min="2596" max="2596" width="3.5" customWidth="1"/>
    <col min="2597" max="2606" width="2.625" customWidth="1"/>
    <col min="2607" max="2607" width="3.5" customWidth="1"/>
    <col min="2608" max="2618" width="2.25" customWidth="1"/>
    <col min="2817" max="2818" width="2.25" customWidth="1"/>
    <col min="2819" max="2819" width="3.625" customWidth="1"/>
    <col min="2820" max="2822" width="2.25" customWidth="1"/>
    <col min="2823" max="2823" width="1.625" customWidth="1"/>
    <col min="2824" max="2841" width="2.25" customWidth="1"/>
    <col min="2842" max="2844" width="2.75" customWidth="1"/>
    <col min="2845" max="2850" width="2.25" customWidth="1"/>
    <col min="2851" max="2851" width="2.625" customWidth="1"/>
    <col min="2852" max="2852" width="3.5" customWidth="1"/>
    <col min="2853" max="2862" width="2.625" customWidth="1"/>
    <col min="2863" max="2863" width="3.5" customWidth="1"/>
    <col min="2864" max="2874" width="2.25" customWidth="1"/>
    <col min="3073" max="3074" width="2.25" customWidth="1"/>
    <col min="3075" max="3075" width="3.625" customWidth="1"/>
    <col min="3076" max="3078" width="2.25" customWidth="1"/>
    <col min="3079" max="3079" width="1.625" customWidth="1"/>
    <col min="3080" max="3097" width="2.25" customWidth="1"/>
    <col min="3098" max="3100" width="2.75" customWidth="1"/>
    <col min="3101" max="3106" width="2.25" customWidth="1"/>
    <col min="3107" max="3107" width="2.625" customWidth="1"/>
    <col min="3108" max="3108" width="3.5" customWidth="1"/>
    <col min="3109" max="3118" width="2.625" customWidth="1"/>
    <col min="3119" max="3119" width="3.5" customWidth="1"/>
    <col min="3120" max="3130" width="2.25" customWidth="1"/>
    <col min="3329" max="3330" width="2.25" customWidth="1"/>
    <col min="3331" max="3331" width="3.625" customWidth="1"/>
    <col min="3332" max="3334" width="2.25" customWidth="1"/>
    <col min="3335" max="3335" width="1.625" customWidth="1"/>
    <col min="3336" max="3353" width="2.25" customWidth="1"/>
    <col min="3354" max="3356" width="2.75" customWidth="1"/>
    <col min="3357" max="3362" width="2.25" customWidth="1"/>
    <col min="3363" max="3363" width="2.625" customWidth="1"/>
    <col min="3364" max="3364" width="3.5" customWidth="1"/>
    <col min="3365" max="3374" width="2.625" customWidth="1"/>
    <col min="3375" max="3375" width="3.5" customWidth="1"/>
    <col min="3376" max="3386" width="2.25" customWidth="1"/>
    <col min="3585" max="3586" width="2.25" customWidth="1"/>
    <col min="3587" max="3587" width="3.625" customWidth="1"/>
    <col min="3588" max="3590" width="2.25" customWidth="1"/>
    <col min="3591" max="3591" width="1.625" customWidth="1"/>
    <col min="3592" max="3609" width="2.25" customWidth="1"/>
    <col min="3610" max="3612" width="2.75" customWidth="1"/>
    <col min="3613" max="3618" width="2.25" customWidth="1"/>
    <col min="3619" max="3619" width="2.625" customWidth="1"/>
    <col min="3620" max="3620" width="3.5" customWidth="1"/>
    <col min="3621" max="3630" width="2.625" customWidth="1"/>
    <col min="3631" max="3631" width="3.5" customWidth="1"/>
    <col min="3632" max="3642" width="2.25" customWidth="1"/>
    <col min="3841" max="3842" width="2.25" customWidth="1"/>
    <col min="3843" max="3843" width="3.625" customWidth="1"/>
    <col min="3844" max="3846" width="2.25" customWidth="1"/>
    <col min="3847" max="3847" width="1.625" customWidth="1"/>
    <col min="3848" max="3865" width="2.25" customWidth="1"/>
    <col min="3866" max="3868" width="2.75" customWidth="1"/>
    <col min="3869" max="3874" width="2.25" customWidth="1"/>
    <col min="3875" max="3875" width="2.625" customWidth="1"/>
    <col min="3876" max="3876" width="3.5" customWidth="1"/>
    <col min="3877" max="3886" width="2.625" customWidth="1"/>
    <col min="3887" max="3887" width="3.5" customWidth="1"/>
    <col min="3888" max="3898" width="2.25" customWidth="1"/>
    <col min="4097" max="4098" width="2.25" customWidth="1"/>
    <col min="4099" max="4099" width="3.625" customWidth="1"/>
    <col min="4100" max="4102" width="2.25" customWidth="1"/>
    <col min="4103" max="4103" width="1.625" customWidth="1"/>
    <col min="4104" max="4121" width="2.25" customWidth="1"/>
    <col min="4122" max="4124" width="2.75" customWidth="1"/>
    <col min="4125" max="4130" width="2.25" customWidth="1"/>
    <col min="4131" max="4131" width="2.625" customWidth="1"/>
    <col min="4132" max="4132" width="3.5" customWidth="1"/>
    <col min="4133" max="4142" width="2.625" customWidth="1"/>
    <col min="4143" max="4143" width="3.5" customWidth="1"/>
    <col min="4144" max="4154" width="2.25" customWidth="1"/>
    <col min="4353" max="4354" width="2.25" customWidth="1"/>
    <col min="4355" max="4355" width="3.625" customWidth="1"/>
    <col min="4356" max="4358" width="2.25" customWidth="1"/>
    <col min="4359" max="4359" width="1.625" customWidth="1"/>
    <col min="4360" max="4377" width="2.25" customWidth="1"/>
    <col min="4378" max="4380" width="2.75" customWidth="1"/>
    <col min="4381" max="4386" width="2.25" customWidth="1"/>
    <col min="4387" max="4387" width="2.625" customWidth="1"/>
    <col min="4388" max="4388" width="3.5" customWidth="1"/>
    <col min="4389" max="4398" width="2.625" customWidth="1"/>
    <col min="4399" max="4399" width="3.5" customWidth="1"/>
    <col min="4400" max="4410" width="2.25" customWidth="1"/>
    <col min="4609" max="4610" width="2.25" customWidth="1"/>
    <col min="4611" max="4611" width="3.625" customWidth="1"/>
    <col min="4612" max="4614" width="2.25" customWidth="1"/>
    <col min="4615" max="4615" width="1.625" customWidth="1"/>
    <col min="4616" max="4633" width="2.25" customWidth="1"/>
    <col min="4634" max="4636" width="2.75" customWidth="1"/>
    <col min="4637" max="4642" width="2.25" customWidth="1"/>
    <col min="4643" max="4643" width="2.625" customWidth="1"/>
    <col min="4644" max="4644" width="3.5" customWidth="1"/>
    <col min="4645" max="4654" width="2.625" customWidth="1"/>
    <col min="4655" max="4655" width="3.5" customWidth="1"/>
    <col min="4656" max="4666" width="2.25" customWidth="1"/>
    <col min="4865" max="4866" width="2.25" customWidth="1"/>
    <col min="4867" max="4867" width="3.625" customWidth="1"/>
    <col min="4868" max="4870" width="2.25" customWidth="1"/>
    <col min="4871" max="4871" width="1.625" customWidth="1"/>
    <col min="4872" max="4889" width="2.25" customWidth="1"/>
    <col min="4890" max="4892" width="2.75" customWidth="1"/>
    <col min="4893" max="4898" width="2.25" customWidth="1"/>
    <col min="4899" max="4899" width="2.625" customWidth="1"/>
    <col min="4900" max="4900" width="3.5" customWidth="1"/>
    <col min="4901" max="4910" width="2.625" customWidth="1"/>
    <col min="4911" max="4911" width="3.5" customWidth="1"/>
    <col min="4912" max="4922" width="2.25" customWidth="1"/>
    <col min="5121" max="5122" width="2.25" customWidth="1"/>
    <col min="5123" max="5123" width="3.625" customWidth="1"/>
    <col min="5124" max="5126" width="2.25" customWidth="1"/>
    <col min="5127" max="5127" width="1.625" customWidth="1"/>
    <col min="5128" max="5145" width="2.25" customWidth="1"/>
    <col min="5146" max="5148" width="2.75" customWidth="1"/>
    <col min="5149" max="5154" width="2.25" customWidth="1"/>
    <col min="5155" max="5155" width="2.625" customWidth="1"/>
    <col min="5156" max="5156" width="3.5" customWidth="1"/>
    <col min="5157" max="5166" width="2.625" customWidth="1"/>
    <col min="5167" max="5167" width="3.5" customWidth="1"/>
    <col min="5168" max="5178" width="2.25" customWidth="1"/>
    <col min="5377" max="5378" width="2.25" customWidth="1"/>
    <col min="5379" max="5379" width="3.625" customWidth="1"/>
    <col min="5380" max="5382" width="2.25" customWidth="1"/>
    <col min="5383" max="5383" width="1.625" customWidth="1"/>
    <col min="5384" max="5401" width="2.25" customWidth="1"/>
    <col min="5402" max="5404" width="2.75" customWidth="1"/>
    <col min="5405" max="5410" width="2.25" customWidth="1"/>
    <col min="5411" max="5411" width="2.625" customWidth="1"/>
    <col min="5412" max="5412" width="3.5" customWidth="1"/>
    <col min="5413" max="5422" width="2.625" customWidth="1"/>
    <col min="5423" max="5423" width="3.5" customWidth="1"/>
    <col min="5424" max="5434" width="2.25" customWidth="1"/>
    <col min="5633" max="5634" width="2.25" customWidth="1"/>
    <col min="5635" max="5635" width="3.625" customWidth="1"/>
    <col min="5636" max="5638" width="2.25" customWidth="1"/>
    <col min="5639" max="5639" width="1.625" customWidth="1"/>
    <col min="5640" max="5657" width="2.25" customWidth="1"/>
    <col min="5658" max="5660" width="2.75" customWidth="1"/>
    <col min="5661" max="5666" width="2.25" customWidth="1"/>
    <col min="5667" max="5667" width="2.625" customWidth="1"/>
    <col min="5668" max="5668" width="3.5" customWidth="1"/>
    <col min="5669" max="5678" width="2.625" customWidth="1"/>
    <col min="5679" max="5679" width="3.5" customWidth="1"/>
    <col min="5680" max="5690" width="2.25" customWidth="1"/>
    <col min="5889" max="5890" width="2.25" customWidth="1"/>
    <col min="5891" max="5891" width="3.625" customWidth="1"/>
    <col min="5892" max="5894" width="2.25" customWidth="1"/>
    <col min="5895" max="5895" width="1.625" customWidth="1"/>
    <col min="5896" max="5913" width="2.25" customWidth="1"/>
    <col min="5914" max="5916" width="2.75" customWidth="1"/>
    <col min="5917" max="5922" width="2.25" customWidth="1"/>
    <col min="5923" max="5923" width="2.625" customWidth="1"/>
    <col min="5924" max="5924" width="3.5" customWidth="1"/>
    <col min="5925" max="5934" width="2.625" customWidth="1"/>
    <col min="5935" max="5935" width="3.5" customWidth="1"/>
    <col min="5936" max="5946" width="2.25" customWidth="1"/>
    <col min="6145" max="6146" width="2.25" customWidth="1"/>
    <col min="6147" max="6147" width="3.625" customWidth="1"/>
    <col min="6148" max="6150" width="2.25" customWidth="1"/>
    <col min="6151" max="6151" width="1.625" customWidth="1"/>
    <col min="6152" max="6169" width="2.25" customWidth="1"/>
    <col min="6170" max="6172" width="2.75" customWidth="1"/>
    <col min="6173" max="6178" width="2.25" customWidth="1"/>
    <col min="6179" max="6179" width="2.625" customWidth="1"/>
    <col min="6180" max="6180" width="3.5" customWidth="1"/>
    <col min="6181" max="6190" width="2.625" customWidth="1"/>
    <col min="6191" max="6191" width="3.5" customWidth="1"/>
    <col min="6192" max="6202" width="2.25" customWidth="1"/>
    <col min="6401" max="6402" width="2.25" customWidth="1"/>
    <col min="6403" max="6403" width="3.625" customWidth="1"/>
    <col min="6404" max="6406" width="2.25" customWidth="1"/>
    <col min="6407" max="6407" width="1.625" customWidth="1"/>
    <col min="6408" max="6425" width="2.25" customWidth="1"/>
    <col min="6426" max="6428" width="2.75" customWidth="1"/>
    <col min="6429" max="6434" width="2.25" customWidth="1"/>
    <col min="6435" max="6435" width="2.625" customWidth="1"/>
    <col min="6436" max="6436" width="3.5" customWidth="1"/>
    <col min="6437" max="6446" width="2.625" customWidth="1"/>
    <col min="6447" max="6447" width="3.5" customWidth="1"/>
    <col min="6448" max="6458" width="2.25" customWidth="1"/>
    <col min="6657" max="6658" width="2.25" customWidth="1"/>
    <col min="6659" max="6659" width="3.625" customWidth="1"/>
    <col min="6660" max="6662" width="2.25" customWidth="1"/>
    <col min="6663" max="6663" width="1.625" customWidth="1"/>
    <col min="6664" max="6681" width="2.25" customWidth="1"/>
    <col min="6682" max="6684" width="2.75" customWidth="1"/>
    <col min="6685" max="6690" width="2.25" customWidth="1"/>
    <col min="6691" max="6691" width="2.625" customWidth="1"/>
    <col min="6692" max="6692" width="3.5" customWidth="1"/>
    <col min="6693" max="6702" width="2.625" customWidth="1"/>
    <col min="6703" max="6703" width="3.5" customWidth="1"/>
    <col min="6704" max="6714" width="2.25" customWidth="1"/>
    <col min="6913" max="6914" width="2.25" customWidth="1"/>
    <col min="6915" max="6915" width="3.625" customWidth="1"/>
    <col min="6916" max="6918" width="2.25" customWidth="1"/>
    <col min="6919" max="6919" width="1.625" customWidth="1"/>
    <col min="6920" max="6937" width="2.25" customWidth="1"/>
    <col min="6938" max="6940" width="2.75" customWidth="1"/>
    <col min="6941" max="6946" width="2.25" customWidth="1"/>
    <col min="6947" max="6947" width="2.625" customWidth="1"/>
    <col min="6948" max="6948" width="3.5" customWidth="1"/>
    <col min="6949" max="6958" width="2.625" customWidth="1"/>
    <col min="6959" max="6959" width="3.5" customWidth="1"/>
    <col min="6960" max="6970" width="2.25" customWidth="1"/>
    <col min="7169" max="7170" width="2.25" customWidth="1"/>
    <col min="7171" max="7171" width="3.625" customWidth="1"/>
    <col min="7172" max="7174" width="2.25" customWidth="1"/>
    <col min="7175" max="7175" width="1.625" customWidth="1"/>
    <col min="7176" max="7193" width="2.25" customWidth="1"/>
    <col min="7194" max="7196" width="2.75" customWidth="1"/>
    <col min="7197" max="7202" width="2.25" customWidth="1"/>
    <col min="7203" max="7203" width="2.625" customWidth="1"/>
    <col min="7204" max="7204" width="3.5" customWidth="1"/>
    <col min="7205" max="7214" width="2.625" customWidth="1"/>
    <col min="7215" max="7215" width="3.5" customWidth="1"/>
    <col min="7216" max="7226" width="2.25" customWidth="1"/>
    <col min="7425" max="7426" width="2.25" customWidth="1"/>
    <col min="7427" max="7427" width="3.625" customWidth="1"/>
    <col min="7428" max="7430" width="2.25" customWidth="1"/>
    <col min="7431" max="7431" width="1.625" customWidth="1"/>
    <col min="7432" max="7449" width="2.25" customWidth="1"/>
    <col min="7450" max="7452" width="2.75" customWidth="1"/>
    <col min="7453" max="7458" width="2.25" customWidth="1"/>
    <col min="7459" max="7459" width="2.625" customWidth="1"/>
    <col min="7460" max="7460" width="3.5" customWidth="1"/>
    <col min="7461" max="7470" width="2.625" customWidth="1"/>
    <col min="7471" max="7471" width="3.5" customWidth="1"/>
    <col min="7472" max="7482" width="2.25" customWidth="1"/>
    <col min="7681" max="7682" width="2.25" customWidth="1"/>
    <col min="7683" max="7683" width="3.625" customWidth="1"/>
    <col min="7684" max="7686" width="2.25" customWidth="1"/>
    <col min="7687" max="7687" width="1.625" customWidth="1"/>
    <col min="7688" max="7705" width="2.25" customWidth="1"/>
    <col min="7706" max="7708" width="2.75" customWidth="1"/>
    <col min="7709" max="7714" width="2.25" customWidth="1"/>
    <col min="7715" max="7715" width="2.625" customWidth="1"/>
    <col min="7716" max="7716" width="3.5" customWidth="1"/>
    <col min="7717" max="7726" width="2.625" customWidth="1"/>
    <col min="7727" max="7727" width="3.5" customWidth="1"/>
    <col min="7728" max="7738" width="2.25" customWidth="1"/>
    <col min="7937" max="7938" width="2.25" customWidth="1"/>
    <col min="7939" max="7939" width="3.625" customWidth="1"/>
    <col min="7940" max="7942" width="2.25" customWidth="1"/>
    <col min="7943" max="7943" width="1.625" customWidth="1"/>
    <col min="7944" max="7961" width="2.25" customWidth="1"/>
    <col min="7962" max="7964" width="2.75" customWidth="1"/>
    <col min="7965" max="7970" width="2.25" customWidth="1"/>
    <col min="7971" max="7971" width="2.625" customWidth="1"/>
    <col min="7972" max="7972" width="3.5" customWidth="1"/>
    <col min="7973" max="7982" width="2.625" customWidth="1"/>
    <col min="7983" max="7983" width="3.5" customWidth="1"/>
    <col min="7984" max="7994" width="2.25" customWidth="1"/>
    <col min="8193" max="8194" width="2.25" customWidth="1"/>
    <col min="8195" max="8195" width="3.625" customWidth="1"/>
    <col min="8196" max="8198" width="2.25" customWidth="1"/>
    <col min="8199" max="8199" width="1.625" customWidth="1"/>
    <col min="8200" max="8217" width="2.25" customWidth="1"/>
    <col min="8218" max="8220" width="2.75" customWidth="1"/>
    <col min="8221" max="8226" width="2.25" customWidth="1"/>
    <col min="8227" max="8227" width="2.625" customWidth="1"/>
    <col min="8228" max="8228" width="3.5" customWidth="1"/>
    <col min="8229" max="8238" width="2.625" customWidth="1"/>
    <col min="8239" max="8239" width="3.5" customWidth="1"/>
    <col min="8240" max="8250" width="2.25" customWidth="1"/>
    <col min="8449" max="8450" width="2.25" customWidth="1"/>
    <col min="8451" max="8451" width="3.625" customWidth="1"/>
    <col min="8452" max="8454" width="2.25" customWidth="1"/>
    <col min="8455" max="8455" width="1.625" customWidth="1"/>
    <col min="8456" max="8473" width="2.25" customWidth="1"/>
    <col min="8474" max="8476" width="2.75" customWidth="1"/>
    <col min="8477" max="8482" width="2.25" customWidth="1"/>
    <col min="8483" max="8483" width="2.625" customWidth="1"/>
    <col min="8484" max="8484" width="3.5" customWidth="1"/>
    <col min="8485" max="8494" width="2.625" customWidth="1"/>
    <col min="8495" max="8495" width="3.5" customWidth="1"/>
    <col min="8496" max="8506" width="2.25" customWidth="1"/>
    <col min="8705" max="8706" width="2.25" customWidth="1"/>
    <col min="8707" max="8707" width="3.625" customWidth="1"/>
    <col min="8708" max="8710" width="2.25" customWidth="1"/>
    <col min="8711" max="8711" width="1.625" customWidth="1"/>
    <col min="8712" max="8729" width="2.25" customWidth="1"/>
    <col min="8730" max="8732" width="2.75" customWidth="1"/>
    <col min="8733" max="8738" width="2.25" customWidth="1"/>
    <col min="8739" max="8739" width="2.625" customWidth="1"/>
    <col min="8740" max="8740" width="3.5" customWidth="1"/>
    <col min="8741" max="8750" width="2.625" customWidth="1"/>
    <col min="8751" max="8751" width="3.5" customWidth="1"/>
    <col min="8752" max="8762" width="2.25" customWidth="1"/>
    <col min="8961" max="8962" width="2.25" customWidth="1"/>
    <col min="8963" max="8963" width="3.625" customWidth="1"/>
    <col min="8964" max="8966" width="2.25" customWidth="1"/>
    <col min="8967" max="8967" width="1.625" customWidth="1"/>
    <col min="8968" max="8985" width="2.25" customWidth="1"/>
    <col min="8986" max="8988" width="2.75" customWidth="1"/>
    <col min="8989" max="8994" width="2.25" customWidth="1"/>
    <col min="8995" max="8995" width="2.625" customWidth="1"/>
    <col min="8996" max="8996" width="3.5" customWidth="1"/>
    <col min="8997" max="9006" width="2.625" customWidth="1"/>
    <col min="9007" max="9007" width="3.5" customWidth="1"/>
    <col min="9008" max="9018" width="2.25" customWidth="1"/>
    <col min="9217" max="9218" width="2.25" customWidth="1"/>
    <col min="9219" max="9219" width="3.625" customWidth="1"/>
    <col min="9220" max="9222" width="2.25" customWidth="1"/>
    <col min="9223" max="9223" width="1.625" customWidth="1"/>
    <col min="9224" max="9241" width="2.25" customWidth="1"/>
    <col min="9242" max="9244" width="2.75" customWidth="1"/>
    <col min="9245" max="9250" width="2.25" customWidth="1"/>
    <col min="9251" max="9251" width="2.625" customWidth="1"/>
    <col min="9252" max="9252" width="3.5" customWidth="1"/>
    <col min="9253" max="9262" width="2.625" customWidth="1"/>
    <col min="9263" max="9263" width="3.5" customWidth="1"/>
    <col min="9264" max="9274" width="2.25" customWidth="1"/>
    <col min="9473" max="9474" width="2.25" customWidth="1"/>
    <col min="9475" max="9475" width="3.625" customWidth="1"/>
    <col min="9476" max="9478" width="2.25" customWidth="1"/>
    <col min="9479" max="9479" width="1.625" customWidth="1"/>
    <col min="9480" max="9497" width="2.25" customWidth="1"/>
    <col min="9498" max="9500" width="2.75" customWidth="1"/>
    <col min="9501" max="9506" width="2.25" customWidth="1"/>
    <col min="9507" max="9507" width="2.625" customWidth="1"/>
    <col min="9508" max="9508" width="3.5" customWidth="1"/>
    <col min="9509" max="9518" width="2.625" customWidth="1"/>
    <col min="9519" max="9519" width="3.5" customWidth="1"/>
    <col min="9520" max="9530" width="2.25" customWidth="1"/>
    <col min="9729" max="9730" width="2.25" customWidth="1"/>
    <col min="9731" max="9731" width="3.625" customWidth="1"/>
    <col min="9732" max="9734" width="2.25" customWidth="1"/>
    <col min="9735" max="9735" width="1.625" customWidth="1"/>
    <col min="9736" max="9753" width="2.25" customWidth="1"/>
    <col min="9754" max="9756" width="2.75" customWidth="1"/>
    <col min="9757" max="9762" width="2.25" customWidth="1"/>
    <col min="9763" max="9763" width="2.625" customWidth="1"/>
    <col min="9764" max="9764" width="3.5" customWidth="1"/>
    <col min="9765" max="9774" width="2.625" customWidth="1"/>
    <col min="9775" max="9775" width="3.5" customWidth="1"/>
    <col min="9776" max="9786" width="2.25" customWidth="1"/>
    <col min="9985" max="9986" width="2.25" customWidth="1"/>
    <col min="9987" max="9987" width="3.625" customWidth="1"/>
    <col min="9988" max="9990" width="2.25" customWidth="1"/>
    <col min="9991" max="9991" width="1.625" customWidth="1"/>
    <col min="9992" max="10009" width="2.25" customWidth="1"/>
    <col min="10010" max="10012" width="2.75" customWidth="1"/>
    <col min="10013" max="10018" width="2.25" customWidth="1"/>
    <col min="10019" max="10019" width="2.625" customWidth="1"/>
    <col min="10020" max="10020" width="3.5" customWidth="1"/>
    <col min="10021" max="10030" width="2.625" customWidth="1"/>
    <col min="10031" max="10031" width="3.5" customWidth="1"/>
    <col min="10032" max="10042" width="2.25" customWidth="1"/>
    <col min="10241" max="10242" width="2.25" customWidth="1"/>
    <col min="10243" max="10243" width="3.625" customWidth="1"/>
    <col min="10244" max="10246" width="2.25" customWidth="1"/>
    <col min="10247" max="10247" width="1.625" customWidth="1"/>
    <col min="10248" max="10265" width="2.25" customWidth="1"/>
    <col min="10266" max="10268" width="2.75" customWidth="1"/>
    <col min="10269" max="10274" width="2.25" customWidth="1"/>
    <col min="10275" max="10275" width="2.625" customWidth="1"/>
    <col min="10276" max="10276" width="3.5" customWidth="1"/>
    <col min="10277" max="10286" width="2.625" customWidth="1"/>
    <col min="10287" max="10287" width="3.5" customWidth="1"/>
    <col min="10288" max="10298" width="2.25" customWidth="1"/>
    <col min="10497" max="10498" width="2.25" customWidth="1"/>
    <col min="10499" max="10499" width="3.625" customWidth="1"/>
    <col min="10500" max="10502" width="2.25" customWidth="1"/>
    <col min="10503" max="10503" width="1.625" customWidth="1"/>
    <col min="10504" max="10521" width="2.25" customWidth="1"/>
    <col min="10522" max="10524" width="2.75" customWidth="1"/>
    <col min="10525" max="10530" width="2.25" customWidth="1"/>
    <col min="10531" max="10531" width="2.625" customWidth="1"/>
    <col min="10532" max="10532" width="3.5" customWidth="1"/>
    <col min="10533" max="10542" width="2.625" customWidth="1"/>
    <col min="10543" max="10543" width="3.5" customWidth="1"/>
    <col min="10544" max="10554" width="2.25" customWidth="1"/>
    <col min="10753" max="10754" width="2.25" customWidth="1"/>
    <col min="10755" max="10755" width="3.625" customWidth="1"/>
    <col min="10756" max="10758" width="2.25" customWidth="1"/>
    <col min="10759" max="10759" width="1.625" customWidth="1"/>
    <col min="10760" max="10777" width="2.25" customWidth="1"/>
    <col min="10778" max="10780" width="2.75" customWidth="1"/>
    <col min="10781" max="10786" width="2.25" customWidth="1"/>
    <col min="10787" max="10787" width="2.625" customWidth="1"/>
    <col min="10788" max="10788" width="3.5" customWidth="1"/>
    <col min="10789" max="10798" width="2.625" customWidth="1"/>
    <col min="10799" max="10799" width="3.5" customWidth="1"/>
    <col min="10800" max="10810" width="2.25" customWidth="1"/>
    <col min="11009" max="11010" width="2.25" customWidth="1"/>
    <col min="11011" max="11011" width="3.625" customWidth="1"/>
    <col min="11012" max="11014" width="2.25" customWidth="1"/>
    <col min="11015" max="11015" width="1.625" customWidth="1"/>
    <col min="11016" max="11033" width="2.25" customWidth="1"/>
    <col min="11034" max="11036" width="2.75" customWidth="1"/>
    <col min="11037" max="11042" width="2.25" customWidth="1"/>
    <col min="11043" max="11043" width="2.625" customWidth="1"/>
    <col min="11044" max="11044" width="3.5" customWidth="1"/>
    <col min="11045" max="11054" width="2.625" customWidth="1"/>
    <col min="11055" max="11055" width="3.5" customWidth="1"/>
    <col min="11056" max="11066" width="2.25" customWidth="1"/>
    <col min="11265" max="11266" width="2.25" customWidth="1"/>
    <col min="11267" max="11267" width="3.625" customWidth="1"/>
    <col min="11268" max="11270" width="2.25" customWidth="1"/>
    <col min="11271" max="11271" width="1.625" customWidth="1"/>
    <col min="11272" max="11289" width="2.25" customWidth="1"/>
    <col min="11290" max="11292" width="2.75" customWidth="1"/>
    <col min="11293" max="11298" width="2.25" customWidth="1"/>
    <col min="11299" max="11299" width="2.625" customWidth="1"/>
    <col min="11300" max="11300" width="3.5" customWidth="1"/>
    <col min="11301" max="11310" width="2.625" customWidth="1"/>
    <col min="11311" max="11311" width="3.5" customWidth="1"/>
    <col min="11312" max="11322" width="2.25" customWidth="1"/>
    <col min="11521" max="11522" width="2.25" customWidth="1"/>
    <col min="11523" max="11523" width="3.625" customWidth="1"/>
    <col min="11524" max="11526" width="2.25" customWidth="1"/>
    <col min="11527" max="11527" width="1.625" customWidth="1"/>
    <col min="11528" max="11545" width="2.25" customWidth="1"/>
    <col min="11546" max="11548" width="2.75" customWidth="1"/>
    <col min="11549" max="11554" width="2.25" customWidth="1"/>
    <col min="11555" max="11555" width="2.625" customWidth="1"/>
    <col min="11556" max="11556" width="3.5" customWidth="1"/>
    <col min="11557" max="11566" width="2.625" customWidth="1"/>
    <col min="11567" max="11567" width="3.5" customWidth="1"/>
    <col min="11568" max="11578" width="2.25" customWidth="1"/>
    <col min="11777" max="11778" width="2.25" customWidth="1"/>
    <col min="11779" max="11779" width="3.625" customWidth="1"/>
    <col min="11780" max="11782" width="2.25" customWidth="1"/>
    <col min="11783" max="11783" width="1.625" customWidth="1"/>
    <col min="11784" max="11801" width="2.25" customWidth="1"/>
    <col min="11802" max="11804" width="2.75" customWidth="1"/>
    <col min="11805" max="11810" width="2.25" customWidth="1"/>
    <col min="11811" max="11811" width="2.625" customWidth="1"/>
    <col min="11812" max="11812" width="3.5" customWidth="1"/>
    <col min="11813" max="11822" width="2.625" customWidth="1"/>
    <col min="11823" max="11823" width="3.5" customWidth="1"/>
    <col min="11824" max="11834" width="2.25" customWidth="1"/>
    <col min="12033" max="12034" width="2.25" customWidth="1"/>
    <col min="12035" max="12035" width="3.625" customWidth="1"/>
    <col min="12036" max="12038" width="2.25" customWidth="1"/>
    <col min="12039" max="12039" width="1.625" customWidth="1"/>
    <col min="12040" max="12057" width="2.25" customWidth="1"/>
    <col min="12058" max="12060" width="2.75" customWidth="1"/>
    <col min="12061" max="12066" width="2.25" customWidth="1"/>
    <col min="12067" max="12067" width="2.625" customWidth="1"/>
    <col min="12068" max="12068" width="3.5" customWidth="1"/>
    <col min="12069" max="12078" width="2.625" customWidth="1"/>
    <col min="12079" max="12079" width="3.5" customWidth="1"/>
    <col min="12080" max="12090" width="2.25" customWidth="1"/>
    <col min="12289" max="12290" width="2.25" customWidth="1"/>
    <col min="12291" max="12291" width="3.625" customWidth="1"/>
    <col min="12292" max="12294" width="2.25" customWidth="1"/>
    <col min="12295" max="12295" width="1.625" customWidth="1"/>
    <col min="12296" max="12313" width="2.25" customWidth="1"/>
    <col min="12314" max="12316" width="2.75" customWidth="1"/>
    <col min="12317" max="12322" width="2.25" customWidth="1"/>
    <col min="12323" max="12323" width="2.625" customWidth="1"/>
    <col min="12324" max="12324" width="3.5" customWidth="1"/>
    <col min="12325" max="12334" width="2.625" customWidth="1"/>
    <col min="12335" max="12335" width="3.5" customWidth="1"/>
    <col min="12336" max="12346" width="2.25" customWidth="1"/>
    <col min="12545" max="12546" width="2.25" customWidth="1"/>
    <col min="12547" max="12547" width="3.625" customWidth="1"/>
    <col min="12548" max="12550" width="2.25" customWidth="1"/>
    <col min="12551" max="12551" width="1.625" customWidth="1"/>
    <col min="12552" max="12569" width="2.25" customWidth="1"/>
    <col min="12570" max="12572" width="2.75" customWidth="1"/>
    <col min="12573" max="12578" width="2.25" customWidth="1"/>
    <col min="12579" max="12579" width="2.625" customWidth="1"/>
    <col min="12580" max="12580" width="3.5" customWidth="1"/>
    <col min="12581" max="12590" width="2.625" customWidth="1"/>
    <col min="12591" max="12591" width="3.5" customWidth="1"/>
    <col min="12592" max="12602" width="2.25" customWidth="1"/>
    <col min="12801" max="12802" width="2.25" customWidth="1"/>
    <col min="12803" max="12803" width="3.625" customWidth="1"/>
    <col min="12804" max="12806" width="2.25" customWidth="1"/>
    <col min="12807" max="12807" width="1.625" customWidth="1"/>
    <col min="12808" max="12825" width="2.25" customWidth="1"/>
    <col min="12826" max="12828" width="2.75" customWidth="1"/>
    <col min="12829" max="12834" width="2.25" customWidth="1"/>
    <col min="12835" max="12835" width="2.625" customWidth="1"/>
    <col min="12836" max="12836" width="3.5" customWidth="1"/>
    <col min="12837" max="12846" width="2.625" customWidth="1"/>
    <col min="12847" max="12847" width="3.5" customWidth="1"/>
    <col min="12848" max="12858" width="2.25" customWidth="1"/>
    <col min="13057" max="13058" width="2.25" customWidth="1"/>
    <col min="13059" max="13059" width="3.625" customWidth="1"/>
    <col min="13060" max="13062" width="2.25" customWidth="1"/>
    <col min="13063" max="13063" width="1.625" customWidth="1"/>
    <col min="13064" max="13081" width="2.25" customWidth="1"/>
    <col min="13082" max="13084" width="2.75" customWidth="1"/>
    <col min="13085" max="13090" width="2.25" customWidth="1"/>
    <col min="13091" max="13091" width="2.625" customWidth="1"/>
    <col min="13092" max="13092" width="3.5" customWidth="1"/>
    <col min="13093" max="13102" width="2.625" customWidth="1"/>
    <col min="13103" max="13103" width="3.5" customWidth="1"/>
    <col min="13104" max="13114" width="2.25" customWidth="1"/>
    <col min="13313" max="13314" width="2.25" customWidth="1"/>
    <col min="13315" max="13315" width="3.625" customWidth="1"/>
    <col min="13316" max="13318" width="2.25" customWidth="1"/>
    <col min="13319" max="13319" width="1.625" customWidth="1"/>
    <col min="13320" max="13337" width="2.25" customWidth="1"/>
    <col min="13338" max="13340" width="2.75" customWidth="1"/>
    <col min="13341" max="13346" width="2.25" customWidth="1"/>
    <col min="13347" max="13347" width="2.625" customWidth="1"/>
    <col min="13348" max="13348" width="3.5" customWidth="1"/>
    <col min="13349" max="13358" width="2.625" customWidth="1"/>
    <col min="13359" max="13359" width="3.5" customWidth="1"/>
    <col min="13360" max="13370" width="2.25" customWidth="1"/>
    <col min="13569" max="13570" width="2.25" customWidth="1"/>
    <col min="13571" max="13571" width="3.625" customWidth="1"/>
    <col min="13572" max="13574" width="2.25" customWidth="1"/>
    <col min="13575" max="13575" width="1.625" customWidth="1"/>
    <col min="13576" max="13593" width="2.25" customWidth="1"/>
    <col min="13594" max="13596" width="2.75" customWidth="1"/>
    <col min="13597" max="13602" width="2.25" customWidth="1"/>
    <col min="13603" max="13603" width="2.625" customWidth="1"/>
    <col min="13604" max="13604" width="3.5" customWidth="1"/>
    <col min="13605" max="13614" width="2.625" customWidth="1"/>
    <col min="13615" max="13615" width="3.5" customWidth="1"/>
    <col min="13616" max="13626" width="2.25" customWidth="1"/>
    <col min="13825" max="13826" width="2.25" customWidth="1"/>
    <col min="13827" max="13827" width="3.625" customWidth="1"/>
    <col min="13828" max="13830" width="2.25" customWidth="1"/>
    <col min="13831" max="13831" width="1.625" customWidth="1"/>
    <col min="13832" max="13849" width="2.25" customWidth="1"/>
    <col min="13850" max="13852" width="2.75" customWidth="1"/>
    <col min="13853" max="13858" width="2.25" customWidth="1"/>
    <col min="13859" max="13859" width="2.625" customWidth="1"/>
    <col min="13860" max="13860" width="3.5" customWidth="1"/>
    <col min="13861" max="13870" width="2.625" customWidth="1"/>
    <col min="13871" max="13871" width="3.5" customWidth="1"/>
    <col min="13872" max="13882" width="2.25" customWidth="1"/>
    <col min="14081" max="14082" width="2.25" customWidth="1"/>
    <col min="14083" max="14083" width="3.625" customWidth="1"/>
    <col min="14084" max="14086" width="2.25" customWidth="1"/>
    <col min="14087" max="14087" width="1.625" customWidth="1"/>
    <col min="14088" max="14105" width="2.25" customWidth="1"/>
    <col min="14106" max="14108" width="2.75" customWidth="1"/>
    <col min="14109" max="14114" width="2.25" customWidth="1"/>
    <col min="14115" max="14115" width="2.625" customWidth="1"/>
    <col min="14116" max="14116" width="3.5" customWidth="1"/>
    <col min="14117" max="14126" width="2.625" customWidth="1"/>
    <col min="14127" max="14127" width="3.5" customWidth="1"/>
    <col min="14128" max="14138" width="2.25" customWidth="1"/>
    <col min="14337" max="14338" width="2.25" customWidth="1"/>
    <col min="14339" max="14339" width="3.625" customWidth="1"/>
    <col min="14340" max="14342" width="2.25" customWidth="1"/>
    <col min="14343" max="14343" width="1.625" customWidth="1"/>
    <col min="14344" max="14361" width="2.25" customWidth="1"/>
    <col min="14362" max="14364" width="2.75" customWidth="1"/>
    <col min="14365" max="14370" width="2.25" customWidth="1"/>
    <col min="14371" max="14371" width="2.625" customWidth="1"/>
    <col min="14372" max="14372" width="3.5" customWidth="1"/>
    <col min="14373" max="14382" width="2.625" customWidth="1"/>
    <col min="14383" max="14383" width="3.5" customWidth="1"/>
    <col min="14384" max="14394" width="2.25" customWidth="1"/>
    <col min="14593" max="14594" width="2.25" customWidth="1"/>
    <col min="14595" max="14595" width="3.625" customWidth="1"/>
    <col min="14596" max="14598" width="2.25" customWidth="1"/>
    <col min="14599" max="14599" width="1.625" customWidth="1"/>
    <col min="14600" max="14617" width="2.25" customWidth="1"/>
    <col min="14618" max="14620" width="2.75" customWidth="1"/>
    <col min="14621" max="14626" width="2.25" customWidth="1"/>
    <col min="14627" max="14627" width="2.625" customWidth="1"/>
    <col min="14628" max="14628" width="3.5" customWidth="1"/>
    <col min="14629" max="14638" width="2.625" customWidth="1"/>
    <col min="14639" max="14639" width="3.5" customWidth="1"/>
    <col min="14640" max="14650" width="2.25" customWidth="1"/>
    <col min="14849" max="14850" width="2.25" customWidth="1"/>
    <col min="14851" max="14851" width="3.625" customWidth="1"/>
    <col min="14852" max="14854" width="2.25" customWidth="1"/>
    <col min="14855" max="14855" width="1.625" customWidth="1"/>
    <col min="14856" max="14873" width="2.25" customWidth="1"/>
    <col min="14874" max="14876" width="2.75" customWidth="1"/>
    <col min="14877" max="14882" width="2.25" customWidth="1"/>
    <col min="14883" max="14883" width="2.625" customWidth="1"/>
    <col min="14884" max="14884" width="3.5" customWidth="1"/>
    <col min="14885" max="14894" width="2.625" customWidth="1"/>
    <col min="14895" max="14895" width="3.5" customWidth="1"/>
    <col min="14896" max="14906" width="2.25" customWidth="1"/>
    <col min="15105" max="15106" width="2.25" customWidth="1"/>
    <col min="15107" max="15107" width="3.625" customWidth="1"/>
    <col min="15108" max="15110" width="2.25" customWidth="1"/>
    <col min="15111" max="15111" width="1.625" customWidth="1"/>
    <col min="15112" max="15129" width="2.25" customWidth="1"/>
    <col min="15130" max="15132" width="2.75" customWidth="1"/>
    <col min="15133" max="15138" width="2.25" customWidth="1"/>
    <col min="15139" max="15139" width="2.625" customWidth="1"/>
    <col min="15140" max="15140" width="3.5" customWidth="1"/>
    <col min="15141" max="15150" width="2.625" customWidth="1"/>
    <col min="15151" max="15151" width="3.5" customWidth="1"/>
    <col min="15152" max="15162" width="2.25" customWidth="1"/>
    <col min="15361" max="15362" width="2.25" customWidth="1"/>
    <col min="15363" max="15363" width="3.625" customWidth="1"/>
    <col min="15364" max="15366" width="2.25" customWidth="1"/>
    <col min="15367" max="15367" width="1.625" customWidth="1"/>
    <col min="15368" max="15385" width="2.25" customWidth="1"/>
    <col min="15386" max="15388" width="2.75" customWidth="1"/>
    <col min="15389" max="15394" width="2.25" customWidth="1"/>
    <col min="15395" max="15395" width="2.625" customWidth="1"/>
    <col min="15396" max="15396" width="3.5" customWidth="1"/>
    <col min="15397" max="15406" width="2.625" customWidth="1"/>
    <col min="15407" max="15407" width="3.5" customWidth="1"/>
    <col min="15408" max="15418" width="2.25" customWidth="1"/>
    <col min="15617" max="15618" width="2.25" customWidth="1"/>
    <col min="15619" max="15619" width="3.625" customWidth="1"/>
    <col min="15620" max="15622" width="2.25" customWidth="1"/>
    <col min="15623" max="15623" width="1.625" customWidth="1"/>
    <col min="15624" max="15641" width="2.25" customWidth="1"/>
    <col min="15642" max="15644" width="2.75" customWidth="1"/>
    <col min="15645" max="15650" width="2.25" customWidth="1"/>
    <col min="15651" max="15651" width="2.625" customWidth="1"/>
    <col min="15652" max="15652" width="3.5" customWidth="1"/>
    <col min="15653" max="15662" width="2.625" customWidth="1"/>
    <col min="15663" max="15663" width="3.5" customWidth="1"/>
    <col min="15664" max="15674" width="2.25" customWidth="1"/>
    <col min="15873" max="15874" width="2.25" customWidth="1"/>
    <col min="15875" max="15875" width="3.625" customWidth="1"/>
    <col min="15876" max="15878" width="2.25" customWidth="1"/>
    <col min="15879" max="15879" width="1.625" customWidth="1"/>
    <col min="15880" max="15897" width="2.25" customWidth="1"/>
    <col min="15898" max="15900" width="2.75" customWidth="1"/>
    <col min="15901" max="15906" width="2.25" customWidth="1"/>
    <col min="15907" max="15907" width="2.625" customWidth="1"/>
    <col min="15908" max="15908" width="3.5" customWidth="1"/>
    <col min="15909" max="15918" width="2.625" customWidth="1"/>
    <col min="15919" max="15919" width="3.5" customWidth="1"/>
    <col min="15920" max="15930" width="2.25" customWidth="1"/>
    <col min="16129" max="16130" width="2.25" customWidth="1"/>
    <col min="16131" max="16131" width="3.625" customWidth="1"/>
    <col min="16132" max="16134" width="2.25" customWidth="1"/>
    <col min="16135" max="16135" width="1.625" customWidth="1"/>
    <col min="16136" max="16153" width="2.25" customWidth="1"/>
    <col min="16154" max="16156" width="2.75" customWidth="1"/>
    <col min="16157" max="16162" width="2.25" customWidth="1"/>
    <col min="16163" max="16163" width="2.625" customWidth="1"/>
    <col min="16164" max="16164" width="3.5" customWidth="1"/>
    <col min="16165" max="16174" width="2.625" customWidth="1"/>
    <col min="16175" max="16175" width="3.5" customWidth="1"/>
    <col min="16176" max="16186" width="2.25" customWidth="1"/>
  </cols>
  <sheetData>
    <row r="1" spans="2:51" ht="23.25" customHeight="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46"/>
      <c r="AR1" s="46"/>
      <c r="AS1" s="46"/>
      <c r="AT1" s="46"/>
      <c r="AU1" s="46"/>
      <c r="AV1" s="46"/>
      <c r="AW1" s="46"/>
      <c r="AX1" s="20"/>
      <c r="AY1" s="21"/>
    </row>
    <row r="2" spans="2:51" ht="21.75" customHeight="1" thickBot="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47" t="s">
        <v>0</v>
      </c>
      <c r="AL2" s="47"/>
      <c r="AM2" s="47"/>
      <c r="AN2" s="47"/>
      <c r="AO2" s="47"/>
      <c r="AP2" s="47"/>
      <c r="AQ2" s="47"/>
      <c r="AR2" s="48">
        <v>37</v>
      </c>
      <c r="AS2" s="48"/>
      <c r="AT2" s="48"/>
      <c r="AU2" s="48"/>
      <c r="AV2" s="48"/>
      <c r="AW2" s="48"/>
      <c r="AX2" s="48"/>
      <c r="AY2" s="48"/>
    </row>
    <row r="3" spans="2:51" ht="19.5" thickBot="1">
      <c r="B3" s="49" t="s">
        <v>239</v>
      </c>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1"/>
    </row>
    <row r="4" spans="2:51" ht="21" customHeight="1">
      <c r="B4" s="52" t="s">
        <v>44</v>
      </c>
      <c r="C4" s="53"/>
      <c r="D4" s="53"/>
      <c r="E4" s="53"/>
      <c r="F4" s="53"/>
      <c r="G4" s="53"/>
      <c r="H4" s="54" t="s">
        <v>240</v>
      </c>
      <c r="I4" s="55"/>
      <c r="J4" s="55"/>
      <c r="K4" s="55"/>
      <c r="L4" s="55"/>
      <c r="M4" s="55"/>
      <c r="N4" s="55"/>
      <c r="O4" s="55"/>
      <c r="P4" s="55"/>
      <c r="Q4" s="55"/>
      <c r="R4" s="55"/>
      <c r="S4" s="55"/>
      <c r="T4" s="55"/>
      <c r="U4" s="55"/>
      <c r="V4" s="55"/>
      <c r="W4" s="55"/>
      <c r="X4" s="55"/>
      <c r="Y4" s="55"/>
      <c r="Z4" s="56" t="s">
        <v>83</v>
      </c>
      <c r="AA4" s="57"/>
      <c r="AB4" s="57"/>
      <c r="AC4" s="57"/>
      <c r="AD4" s="57"/>
      <c r="AE4" s="58"/>
      <c r="AF4" s="59" t="s">
        <v>194</v>
      </c>
      <c r="AG4" s="57"/>
      <c r="AH4" s="57"/>
      <c r="AI4" s="57"/>
      <c r="AJ4" s="57"/>
      <c r="AK4" s="57"/>
      <c r="AL4" s="57"/>
      <c r="AM4" s="57"/>
      <c r="AN4" s="57"/>
      <c r="AO4" s="57"/>
      <c r="AP4" s="57"/>
      <c r="AQ4" s="58"/>
      <c r="AR4" s="60" t="s">
        <v>1</v>
      </c>
      <c r="AS4" s="57"/>
      <c r="AT4" s="57"/>
      <c r="AU4" s="57"/>
      <c r="AV4" s="57"/>
      <c r="AW4" s="57"/>
      <c r="AX4" s="57"/>
      <c r="AY4" s="61"/>
    </row>
    <row r="5" spans="2:51" ht="28.15" customHeight="1">
      <c r="B5" s="87" t="s">
        <v>52</v>
      </c>
      <c r="C5" s="88"/>
      <c r="D5" s="88"/>
      <c r="E5" s="88"/>
      <c r="F5" s="88"/>
      <c r="G5" s="89"/>
      <c r="H5" s="90" t="s">
        <v>241</v>
      </c>
      <c r="I5" s="91"/>
      <c r="J5" s="91"/>
      <c r="K5" s="91"/>
      <c r="L5" s="91"/>
      <c r="M5" s="91"/>
      <c r="N5" s="91"/>
      <c r="O5" s="91"/>
      <c r="P5" s="91"/>
      <c r="Q5" s="91"/>
      <c r="R5" s="91"/>
      <c r="S5" s="91"/>
      <c r="T5" s="91"/>
      <c r="U5" s="91"/>
      <c r="V5" s="91"/>
      <c r="W5" s="73"/>
      <c r="X5" s="73"/>
      <c r="Y5" s="73"/>
      <c r="Z5" s="92" t="s">
        <v>2</v>
      </c>
      <c r="AA5" s="93"/>
      <c r="AB5" s="93"/>
      <c r="AC5" s="93"/>
      <c r="AD5" s="93"/>
      <c r="AE5" s="94"/>
      <c r="AF5" s="93" t="s">
        <v>196</v>
      </c>
      <c r="AG5" s="93"/>
      <c r="AH5" s="93"/>
      <c r="AI5" s="93"/>
      <c r="AJ5" s="93"/>
      <c r="AK5" s="93"/>
      <c r="AL5" s="93"/>
      <c r="AM5" s="93"/>
      <c r="AN5" s="93"/>
      <c r="AO5" s="93"/>
      <c r="AP5" s="93"/>
      <c r="AQ5" s="94"/>
      <c r="AR5" s="489" t="s">
        <v>242</v>
      </c>
      <c r="AS5" s="96"/>
      <c r="AT5" s="96"/>
      <c r="AU5" s="96"/>
      <c r="AV5" s="96"/>
      <c r="AW5" s="96"/>
      <c r="AX5" s="96"/>
      <c r="AY5" s="97"/>
    </row>
    <row r="6" spans="2:51" ht="30.75" customHeight="1">
      <c r="B6" s="98" t="s">
        <v>3</v>
      </c>
      <c r="C6" s="99"/>
      <c r="D6" s="99"/>
      <c r="E6" s="99"/>
      <c r="F6" s="99"/>
      <c r="G6" s="99"/>
      <c r="H6" s="100" t="s">
        <v>162</v>
      </c>
      <c r="I6" s="73"/>
      <c r="J6" s="73"/>
      <c r="K6" s="73"/>
      <c r="L6" s="73"/>
      <c r="M6" s="73"/>
      <c r="N6" s="73"/>
      <c r="O6" s="73"/>
      <c r="P6" s="73"/>
      <c r="Q6" s="73"/>
      <c r="R6" s="73"/>
      <c r="S6" s="73"/>
      <c r="T6" s="73"/>
      <c r="U6" s="73"/>
      <c r="V6" s="73"/>
      <c r="W6" s="73"/>
      <c r="X6" s="73"/>
      <c r="Y6" s="73"/>
      <c r="Z6" s="101" t="s">
        <v>63</v>
      </c>
      <c r="AA6" s="102"/>
      <c r="AB6" s="102"/>
      <c r="AC6" s="102"/>
      <c r="AD6" s="102"/>
      <c r="AE6" s="103"/>
      <c r="AF6" s="104" t="s">
        <v>243</v>
      </c>
      <c r="AG6" s="104"/>
      <c r="AH6" s="104"/>
      <c r="AI6" s="104"/>
      <c r="AJ6" s="104"/>
      <c r="AK6" s="104"/>
      <c r="AL6" s="104"/>
      <c r="AM6" s="104"/>
      <c r="AN6" s="104"/>
      <c r="AO6" s="104"/>
      <c r="AP6" s="104"/>
      <c r="AQ6" s="104"/>
      <c r="AR6" s="73"/>
      <c r="AS6" s="73"/>
      <c r="AT6" s="73"/>
      <c r="AU6" s="73"/>
      <c r="AV6" s="73"/>
      <c r="AW6" s="73"/>
      <c r="AX6" s="73"/>
      <c r="AY6" s="105"/>
    </row>
    <row r="7" spans="2:51" ht="18" customHeight="1">
      <c r="B7" s="62" t="s">
        <v>36</v>
      </c>
      <c r="C7" s="63"/>
      <c r="D7" s="63"/>
      <c r="E7" s="63"/>
      <c r="F7" s="63"/>
      <c r="G7" s="63"/>
      <c r="H7" s="66" t="s">
        <v>139</v>
      </c>
      <c r="I7" s="67"/>
      <c r="J7" s="67"/>
      <c r="K7" s="67"/>
      <c r="L7" s="67"/>
      <c r="M7" s="67"/>
      <c r="N7" s="67"/>
      <c r="O7" s="67"/>
      <c r="P7" s="67"/>
      <c r="Q7" s="67"/>
      <c r="R7" s="67"/>
      <c r="S7" s="67"/>
      <c r="T7" s="67"/>
      <c r="U7" s="67"/>
      <c r="V7" s="67"/>
      <c r="W7" s="68"/>
      <c r="X7" s="68"/>
      <c r="Y7" s="68"/>
      <c r="Z7" s="72" t="s">
        <v>84</v>
      </c>
      <c r="AA7" s="73"/>
      <c r="AB7" s="73"/>
      <c r="AC7" s="73"/>
      <c r="AD7" s="73"/>
      <c r="AE7" s="74"/>
      <c r="AF7" s="479" t="s">
        <v>139</v>
      </c>
      <c r="AG7" s="77"/>
      <c r="AH7" s="77"/>
      <c r="AI7" s="77"/>
      <c r="AJ7" s="77"/>
      <c r="AK7" s="77"/>
      <c r="AL7" s="77"/>
      <c r="AM7" s="77"/>
      <c r="AN7" s="77"/>
      <c r="AO7" s="77"/>
      <c r="AP7" s="77"/>
      <c r="AQ7" s="77"/>
      <c r="AR7" s="77"/>
      <c r="AS7" s="77"/>
      <c r="AT7" s="77"/>
      <c r="AU7" s="77"/>
      <c r="AV7" s="77"/>
      <c r="AW7" s="77"/>
      <c r="AX7" s="77"/>
      <c r="AY7" s="78"/>
    </row>
    <row r="8" spans="2:51" ht="24" customHeight="1">
      <c r="B8" s="64"/>
      <c r="C8" s="65"/>
      <c r="D8" s="65"/>
      <c r="E8" s="65"/>
      <c r="F8" s="65"/>
      <c r="G8" s="65"/>
      <c r="H8" s="69"/>
      <c r="I8" s="70"/>
      <c r="J8" s="70"/>
      <c r="K8" s="70"/>
      <c r="L8" s="70"/>
      <c r="M8" s="70"/>
      <c r="N8" s="70"/>
      <c r="O8" s="70"/>
      <c r="P8" s="70"/>
      <c r="Q8" s="70"/>
      <c r="R8" s="70"/>
      <c r="S8" s="70"/>
      <c r="T8" s="70"/>
      <c r="U8" s="70"/>
      <c r="V8" s="70"/>
      <c r="W8" s="71"/>
      <c r="X8" s="71"/>
      <c r="Y8" s="71"/>
      <c r="Z8" s="75"/>
      <c r="AA8" s="73"/>
      <c r="AB8" s="73"/>
      <c r="AC8" s="73"/>
      <c r="AD8" s="73"/>
      <c r="AE8" s="74"/>
      <c r="AF8" s="80"/>
      <c r="AG8" s="80"/>
      <c r="AH8" s="80"/>
      <c r="AI8" s="80"/>
      <c r="AJ8" s="80"/>
      <c r="AK8" s="80"/>
      <c r="AL8" s="80"/>
      <c r="AM8" s="80"/>
      <c r="AN8" s="80"/>
      <c r="AO8" s="80"/>
      <c r="AP8" s="80"/>
      <c r="AQ8" s="80"/>
      <c r="AR8" s="80"/>
      <c r="AS8" s="80"/>
      <c r="AT8" s="80"/>
      <c r="AU8" s="80"/>
      <c r="AV8" s="80"/>
      <c r="AW8" s="80"/>
      <c r="AX8" s="80"/>
      <c r="AY8" s="81"/>
    </row>
    <row r="9" spans="2:51" ht="103.7" customHeight="1">
      <c r="B9" s="82" t="s">
        <v>118</v>
      </c>
      <c r="C9" s="83"/>
      <c r="D9" s="83"/>
      <c r="E9" s="83"/>
      <c r="F9" s="83"/>
      <c r="G9" s="83"/>
      <c r="H9" s="84" t="s">
        <v>244</v>
      </c>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6"/>
    </row>
    <row r="10" spans="2:51" ht="137.25" customHeight="1">
      <c r="B10" s="82" t="s">
        <v>166</v>
      </c>
      <c r="C10" s="83"/>
      <c r="D10" s="83"/>
      <c r="E10" s="83"/>
      <c r="F10" s="83"/>
      <c r="G10" s="83"/>
      <c r="H10" s="84" t="s">
        <v>245</v>
      </c>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6"/>
    </row>
    <row r="11" spans="2:51" ht="29.25" customHeight="1">
      <c r="B11" s="82" t="s">
        <v>4</v>
      </c>
      <c r="C11" s="83"/>
      <c r="D11" s="83"/>
      <c r="E11" s="83"/>
      <c r="F11" s="83"/>
      <c r="G11" s="106"/>
      <c r="H11" s="107" t="s">
        <v>86</v>
      </c>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9"/>
    </row>
    <row r="12" spans="2:51" ht="21" customHeight="1">
      <c r="B12" s="110" t="s">
        <v>119</v>
      </c>
      <c r="C12" s="111"/>
      <c r="D12" s="111"/>
      <c r="E12" s="111"/>
      <c r="F12" s="111"/>
      <c r="G12" s="112"/>
      <c r="H12" s="119"/>
      <c r="I12" s="120"/>
      <c r="J12" s="120"/>
      <c r="K12" s="120"/>
      <c r="L12" s="120"/>
      <c r="M12" s="120"/>
      <c r="N12" s="120"/>
      <c r="O12" s="120"/>
      <c r="P12" s="120"/>
      <c r="Q12" s="121" t="s">
        <v>71</v>
      </c>
      <c r="R12" s="122"/>
      <c r="S12" s="122"/>
      <c r="T12" s="122"/>
      <c r="U12" s="122"/>
      <c r="V12" s="122"/>
      <c r="W12" s="123"/>
      <c r="X12" s="121" t="s">
        <v>72</v>
      </c>
      <c r="Y12" s="122"/>
      <c r="Z12" s="122"/>
      <c r="AA12" s="122"/>
      <c r="AB12" s="122"/>
      <c r="AC12" s="122"/>
      <c r="AD12" s="123"/>
      <c r="AE12" s="121" t="s">
        <v>73</v>
      </c>
      <c r="AF12" s="122"/>
      <c r="AG12" s="122"/>
      <c r="AH12" s="122"/>
      <c r="AI12" s="122"/>
      <c r="AJ12" s="122"/>
      <c r="AK12" s="123"/>
      <c r="AL12" s="121" t="s">
        <v>75</v>
      </c>
      <c r="AM12" s="122"/>
      <c r="AN12" s="122"/>
      <c r="AO12" s="122"/>
      <c r="AP12" s="122"/>
      <c r="AQ12" s="122"/>
      <c r="AR12" s="123"/>
      <c r="AS12" s="121" t="s">
        <v>76</v>
      </c>
      <c r="AT12" s="122"/>
      <c r="AU12" s="122"/>
      <c r="AV12" s="122"/>
      <c r="AW12" s="122"/>
      <c r="AX12" s="122"/>
      <c r="AY12" s="124"/>
    </row>
    <row r="13" spans="2:51" ht="21" customHeight="1">
      <c r="B13" s="113"/>
      <c r="C13" s="114"/>
      <c r="D13" s="114"/>
      <c r="E13" s="114"/>
      <c r="F13" s="114"/>
      <c r="G13" s="115"/>
      <c r="H13" s="125" t="s">
        <v>5</v>
      </c>
      <c r="I13" s="126"/>
      <c r="J13" s="131" t="s">
        <v>6</v>
      </c>
      <c r="K13" s="132"/>
      <c r="L13" s="132"/>
      <c r="M13" s="132"/>
      <c r="N13" s="132"/>
      <c r="O13" s="132"/>
      <c r="P13" s="133"/>
      <c r="Q13" s="772" t="s">
        <v>127</v>
      </c>
      <c r="R13" s="872"/>
      <c r="S13" s="872"/>
      <c r="T13" s="872"/>
      <c r="U13" s="872"/>
      <c r="V13" s="872"/>
      <c r="W13" s="872"/>
      <c r="X13" s="772" t="s">
        <v>127</v>
      </c>
      <c r="Y13" s="872"/>
      <c r="Z13" s="872"/>
      <c r="AA13" s="872"/>
      <c r="AB13" s="872"/>
      <c r="AC13" s="872"/>
      <c r="AD13" s="872"/>
      <c r="AE13" s="134">
        <v>7.75</v>
      </c>
      <c r="AF13" s="134"/>
      <c r="AG13" s="134"/>
      <c r="AH13" s="134"/>
      <c r="AI13" s="134"/>
      <c r="AJ13" s="134"/>
      <c r="AK13" s="134"/>
      <c r="AL13" s="134">
        <v>5</v>
      </c>
      <c r="AM13" s="134"/>
      <c r="AN13" s="134"/>
      <c r="AO13" s="134"/>
      <c r="AP13" s="134"/>
      <c r="AQ13" s="134"/>
      <c r="AR13" s="134"/>
      <c r="AS13" s="772" t="s">
        <v>130</v>
      </c>
      <c r="AT13" s="872"/>
      <c r="AU13" s="872"/>
      <c r="AV13" s="872"/>
      <c r="AW13" s="872"/>
      <c r="AX13" s="872"/>
      <c r="AY13" s="873"/>
    </row>
    <row r="14" spans="2:51" ht="21" customHeight="1">
      <c r="B14" s="113"/>
      <c r="C14" s="114"/>
      <c r="D14" s="114"/>
      <c r="E14" s="114"/>
      <c r="F14" s="114"/>
      <c r="G14" s="115"/>
      <c r="H14" s="127"/>
      <c r="I14" s="128"/>
      <c r="J14" s="137" t="s">
        <v>7</v>
      </c>
      <c r="K14" s="138"/>
      <c r="L14" s="138"/>
      <c r="M14" s="138"/>
      <c r="N14" s="138"/>
      <c r="O14" s="138"/>
      <c r="P14" s="139"/>
      <c r="Q14" s="773" t="s">
        <v>127</v>
      </c>
      <c r="R14" s="140"/>
      <c r="S14" s="140"/>
      <c r="T14" s="140"/>
      <c r="U14" s="140"/>
      <c r="V14" s="140"/>
      <c r="W14" s="140"/>
      <c r="X14" s="773" t="s">
        <v>127</v>
      </c>
      <c r="Y14" s="140"/>
      <c r="Z14" s="140"/>
      <c r="AA14" s="140"/>
      <c r="AB14" s="140"/>
      <c r="AC14" s="140"/>
      <c r="AD14" s="140"/>
      <c r="AE14" s="140">
        <v>0</v>
      </c>
      <c r="AF14" s="140"/>
      <c r="AG14" s="140"/>
      <c r="AH14" s="140"/>
      <c r="AI14" s="140"/>
      <c r="AJ14" s="140"/>
      <c r="AK14" s="140"/>
      <c r="AL14" s="140">
        <v>0</v>
      </c>
      <c r="AM14" s="140"/>
      <c r="AN14" s="140"/>
      <c r="AO14" s="140"/>
      <c r="AP14" s="140"/>
      <c r="AQ14" s="140"/>
      <c r="AR14" s="140"/>
      <c r="AS14" s="149"/>
      <c r="AT14" s="149"/>
      <c r="AU14" s="149"/>
      <c r="AV14" s="149"/>
      <c r="AW14" s="149"/>
      <c r="AX14" s="149"/>
      <c r="AY14" s="150"/>
    </row>
    <row r="15" spans="2:51" ht="24.75" customHeight="1">
      <c r="B15" s="113"/>
      <c r="C15" s="114"/>
      <c r="D15" s="114"/>
      <c r="E15" s="114"/>
      <c r="F15" s="114"/>
      <c r="G15" s="115"/>
      <c r="H15" s="127"/>
      <c r="I15" s="128"/>
      <c r="J15" s="137" t="s">
        <v>8</v>
      </c>
      <c r="K15" s="138"/>
      <c r="L15" s="138"/>
      <c r="M15" s="138"/>
      <c r="N15" s="138"/>
      <c r="O15" s="138"/>
      <c r="P15" s="139"/>
      <c r="Q15" s="773" t="s">
        <v>127</v>
      </c>
      <c r="R15" s="140"/>
      <c r="S15" s="140"/>
      <c r="T15" s="140"/>
      <c r="U15" s="140"/>
      <c r="V15" s="140"/>
      <c r="W15" s="140"/>
      <c r="X15" s="773" t="s">
        <v>127</v>
      </c>
      <c r="Y15" s="140"/>
      <c r="Z15" s="140"/>
      <c r="AA15" s="140"/>
      <c r="AB15" s="140"/>
      <c r="AC15" s="140"/>
      <c r="AD15" s="140"/>
      <c r="AE15" s="140">
        <v>0</v>
      </c>
      <c r="AF15" s="140"/>
      <c r="AG15" s="140"/>
      <c r="AH15" s="140"/>
      <c r="AI15" s="140"/>
      <c r="AJ15" s="140"/>
      <c r="AK15" s="140"/>
      <c r="AL15" s="140">
        <v>0</v>
      </c>
      <c r="AM15" s="140"/>
      <c r="AN15" s="140"/>
      <c r="AO15" s="140"/>
      <c r="AP15" s="140"/>
      <c r="AQ15" s="140"/>
      <c r="AR15" s="140"/>
      <c r="AS15" s="149"/>
      <c r="AT15" s="149"/>
      <c r="AU15" s="149"/>
      <c r="AV15" s="149"/>
      <c r="AW15" s="149"/>
      <c r="AX15" s="149"/>
      <c r="AY15" s="150"/>
    </row>
    <row r="16" spans="2:51" ht="24.75" customHeight="1">
      <c r="B16" s="113"/>
      <c r="C16" s="114"/>
      <c r="D16" s="114"/>
      <c r="E16" s="114"/>
      <c r="F16" s="114"/>
      <c r="G16" s="115"/>
      <c r="H16" s="129"/>
      <c r="I16" s="130"/>
      <c r="J16" s="141" t="s">
        <v>25</v>
      </c>
      <c r="K16" s="142"/>
      <c r="L16" s="142"/>
      <c r="M16" s="142"/>
      <c r="N16" s="142"/>
      <c r="O16" s="142"/>
      <c r="P16" s="143"/>
      <c r="Q16" s="774" t="s">
        <v>127</v>
      </c>
      <c r="R16" s="855"/>
      <c r="S16" s="855"/>
      <c r="T16" s="855"/>
      <c r="U16" s="855"/>
      <c r="V16" s="855"/>
      <c r="W16" s="855"/>
      <c r="X16" s="774" t="s">
        <v>127</v>
      </c>
      <c r="Y16" s="855"/>
      <c r="Z16" s="855"/>
      <c r="AA16" s="855"/>
      <c r="AB16" s="855"/>
      <c r="AC16" s="855"/>
      <c r="AD16" s="855"/>
      <c r="AE16" s="144">
        <v>7.75</v>
      </c>
      <c r="AF16" s="144"/>
      <c r="AG16" s="144"/>
      <c r="AH16" s="144"/>
      <c r="AI16" s="144"/>
      <c r="AJ16" s="144"/>
      <c r="AK16" s="144"/>
      <c r="AL16" s="144">
        <v>5</v>
      </c>
      <c r="AM16" s="144"/>
      <c r="AN16" s="144"/>
      <c r="AO16" s="144"/>
      <c r="AP16" s="144"/>
      <c r="AQ16" s="144"/>
      <c r="AR16" s="144"/>
      <c r="AS16" s="774" t="s">
        <v>130</v>
      </c>
      <c r="AT16" s="855"/>
      <c r="AU16" s="855"/>
      <c r="AV16" s="855"/>
      <c r="AW16" s="855"/>
      <c r="AX16" s="855"/>
      <c r="AY16" s="866"/>
    </row>
    <row r="17" spans="2:51" ht="24.75" customHeight="1">
      <c r="B17" s="113"/>
      <c r="C17" s="114"/>
      <c r="D17" s="114"/>
      <c r="E17" s="114"/>
      <c r="F17" s="114"/>
      <c r="G17" s="115"/>
      <c r="H17" s="154" t="s">
        <v>9</v>
      </c>
      <c r="I17" s="155"/>
      <c r="J17" s="155"/>
      <c r="K17" s="155"/>
      <c r="L17" s="155"/>
      <c r="M17" s="155"/>
      <c r="N17" s="155"/>
      <c r="O17" s="155"/>
      <c r="P17" s="155"/>
      <c r="Q17" s="776" t="s">
        <v>127</v>
      </c>
      <c r="R17" s="836"/>
      <c r="S17" s="836"/>
      <c r="T17" s="836"/>
      <c r="U17" s="836"/>
      <c r="V17" s="836"/>
      <c r="W17" s="836"/>
      <c r="X17" s="776" t="s">
        <v>127</v>
      </c>
      <c r="Y17" s="836"/>
      <c r="Z17" s="836"/>
      <c r="AA17" s="836"/>
      <c r="AB17" s="836"/>
      <c r="AC17" s="836"/>
      <c r="AD17" s="836"/>
      <c r="AE17" s="160">
        <v>7.4340000000000002</v>
      </c>
      <c r="AF17" s="160"/>
      <c r="AG17" s="160"/>
      <c r="AH17" s="160"/>
      <c r="AI17" s="160"/>
      <c r="AJ17" s="160"/>
      <c r="AK17" s="160"/>
      <c r="AL17" s="158"/>
      <c r="AM17" s="158"/>
      <c r="AN17" s="158"/>
      <c r="AO17" s="158"/>
      <c r="AP17" s="158"/>
      <c r="AQ17" s="158"/>
      <c r="AR17" s="158"/>
      <c r="AS17" s="158"/>
      <c r="AT17" s="158"/>
      <c r="AU17" s="158"/>
      <c r="AV17" s="158"/>
      <c r="AW17" s="158"/>
      <c r="AX17" s="158"/>
      <c r="AY17" s="159"/>
    </row>
    <row r="18" spans="2:51" ht="24.75" customHeight="1">
      <c r="B18" s="116"/>
      <c r="C18" s="117"/>
      <c r="D18" s="117"/>
      <c r="E18" s="117"/>
      <c r="F18" s="117"/>
      <c r="G18" s="118"/>
      <c r="H18" s="154" t="s">
        <v>10</v>
      </c>
      <c r="I18" s="155"/>
      <c r="J18" s="155"/>
      <c r="K18" s="155"/>
      <c r="L18" s="155"/>
      <c r="M18" s="155"/>
      <c r="N18" s="155"/>
      <c r="O18" s="155"/>
      <c r="P18" s="155"/>
      <c r="Q18" s="776" t="s">
        <v>127</v>
      </c>
      <c r="R18" s="836"/>
      <c r="S18" s="836"/>
      <c r="T18" s="836"/>
      <c r="U18" s="836"/>
      <c r="V18" s="836"/>
      <c r="W18" s="836"/>
      <c r="X18" s="776" t="s">
        <v>127</v>
      </c>
      <c r="Y18" s="836"/>
      <c r="Z18" s="836"/>
      <c r="AA18" s="836"/>
      <c r="AB18" s="836"/>
      <c r="AC18" s="836"/>
      <c r="AD18" s="836"/>
      <c r="AE18" s="1115">
        <v>95.923000000000002</v>
      </c>
      <c r="AF18" s="1115"/>
      <c r="AG18" s="1115"/>
      <c r="AH18" s="1115"/>
      <c r="AI18" s="1115"/>
      <c r="AJ18" s="1115"/>
      <c r="AK18" s="1115"/>
      <c r="AL18" s="158"/>
      <c r="AM18" s="158"/>
      <c r="AN18" s="158"/>
      <c r="AO18" s="158"/>
      <c r="AP18" s="158"/>
      <c r="AQ18" s="158"/>
      <c r="AR18" s="158"/>
      <c r="AS18" s="158"/>
      <c r="AT18" s="158"/>
      <c r="AU18" s="158"/>
      <c r="AV18" s="158"/>
      <c r="AW18" s="158"/>
      <c r="AX18" s="158"/>
      <c r="AY18" s="159"/>
    </row>
    <row r="19" spans="2:51" ht="31.7" customHeight="1">
      <c r="B19" s="161" t="s">
        <v>12</v>
      </c>
      <c r="C19" s="162"/>
      <c r="D19" s="162"/>
      <c r="E19" s="162"/>
      <c r="F19" s="162"/>
      <c r="G19" s="163"/>
      <c r="H19" s="187" t="s">
        <v>70</v>
      </c>
      <c r="I19" s="122"/>
      <c r="J19" s="122"/>
      <c r="K19" s="122"/>
      <c r="L19" s="122"/>
      <c r="M19" s="122"/>
      <c r="N19" s="122"/>
      <c r="O19" s="122"/>
      <c r="P19" s="122"/>
      <c r="Q19" s="122"/>
      <c r="R19" s="122"/>
      <c r="S19" s="122"/>
      <c r="T19" s="122"/>
      <c r="U19" s="122"/>
      <c r="V19" s="122"/>
      <c r="W19" s="122"/>
      <c r="X19" s="122"/>
      <c r="Y19" s="123"/>
      <c r="Z19" s="188"/>
      <c r="AA19" s="189"/>
      <c r="AB19" s="190"/>
      <c r="AC19" s="121" t="s">
        <v>11</v>
      </c>
      <c r="AD19" s="122"/>
      <c r="AE19" s="123"/>
      <c r="AF19" s="175" t="s">
        <v>71</v>
      </c>
      <c r="AG19" s="175"/>
      <c r="AH19" s="175"/>
      <c r="AI19" s="175"/>
      <c r="AJ19" s="175"/>
      <c r="AK19" s="175" t="s">
        <v>72</v>
      </c>
      <c r="AL19" s="175"/>
      <c r="AM19" s="175"/>
      <c r="AN19" s="175"/>
      <c r="AO19" s="175"/>
      <c r="AP19" s="175" t="s">
        <v>73</v>
      </c>
      <c r="AQ19" s="175"/>
      <c r="AR19" s="175"/>
      <c r="AS19" s="175"/>
      <c r="AT19" s="175"/>
      <c r="AU19" s="176" t="s">
        <v>246</v>
      </c>
      <c r="AV19" s="175"/>
      <c r="AW19" s="175"/>
      <c r="AX19" s="175"/>
      <c r="AY19" s="177"/>
    </row>
    <row r="20" spans="2:51" ht="32.25" customHeight="1">
      <c r="B20" s="164"/>
      <c r="C20" s="162"/>
      <c r="D20" s="162"/>
      <c r="E20" s="162"/>
      <c r="F20" s="162"/>
      <c r="G20" s="163"/>
      <c r="H20" s="1116" t="s">
        <v>247</v>
      </c>
      <c r="I20" s="1117"/>
      <c r="J20" s="1117"/>
      <c r="K20" s="1117"/>
      <c r="L20" s="1117"/>
      <c r="M20" s="1117"/>
      <c r="N20" s="1117"/>
      <c r="O20" s="1117"/>
      <c r="P20" s="1117"/>
      <c r="Q20" s="1117"/>
      <c r="R20" s="1117"/>
      <c r="S20" s="1117"/>
      <c r="T20" s="1117"/>
      <c r="U20" s="1117"/>
      <c r="V20" s="1117"/>
      <c r="W20" s="1117"/>
      <c r="X20" s="1117"/>
      <c r="Y20" s="1118"/>
      <c r="Z20" s="181" t="s">
        <v>13</v>
      </c>
      <c r="AA20" s="182"/>
      <c r="AB20" s="183"/>
      <c r="AC20" s="775" t="s">
        <v>248</v>
      </c>
      <c r="AD20" s="191"/>
      <c r="AE20" s="191"/>
      <c r="AF20" s="185" t="s">
        <v>139</v>
      </c>
      <c r="AG20" s="185"/>
      <c r="AH20" s="185"/>
      <c r="AI20" s="185"/>
      <c r="AJ20" s="185"/>
      <c r="AK20" s="185" t="s">
        <v>139</v>
      </c>
      <c r="AL20" s="185"/>
      <c r="AM20" s="185"/>
      <c r="AN20" s="185"/>
      <c r="AO20" s="185"/>
      <c r="AP20" s="185">
        <v>3</v>
      </c>
      <c r="AQ20" s="185"/>
      <c r="AR20" s="185"/>
      <c r="AS20" s="185"/>
      <c r="AT20" s="185"/>
      <c r="AU20" s="185">
        <v>1</v>
      </c>
      <c r="AV20" s="185"/>
      <c r="AW20" s="185"/>
      <c r="AX20" s="185"/>
      <c r="AY20" s="186"/>
    </row>
    <row r="21" spans="2:51" ht="32.25" customHeight="1">
      <c r="B21" s="165"/>
      <c r="C21" s="166"/>
      <c r="D21" s="166"/>
      <c r="E21" s="166"/>
      <c r="F21" s="166"/>
      <c r="G21" s="167"/>
      <c r="H21" s="1119"/>
      <c r="I21" s="1120"/>
      <c r="J21" s="1120"/>
      <c r="K21" s="1120"/>
      <c r="L21" s="1120"/>
      <c r="M21" s="1120"/>
      <c r="N21" s="1120"/>
      <c r="O21" s="1120"/>
      <c r="P21" s="1120"/>
      <c r="Q21" s="1120"/>
      <c r="R21" s="1120"/>
      <c r="S21" s="1120"/>
      <c r="T21" s="1120"/>
      <c r="U21" s="1120"/>
      <c r="V21" s="1120"/>
      <c r="W21" s="1120"/>
      <c r="X21" s="1120"/>
      <c r="Y21" s="1121"/>
      <c r="Z21" s="121" t="s">
        <v>14</v>
      </c>
      <c r="AA21" s="122"/>
      <c r="AB21" s="123"/>
      <c r="AC21" s="775" t="s">
        <v>249</v>
      </c>
      <c r="AD21" s="191"/>
      <c r="AE21" s="191"/>
      <c r="AF21" s="185" t="s">
        <v>139</v>
      </c>
      <c r="AG21" s="185"/>
      <c r="AH21" s="185"/>
      <c r="AI21" s="185"/>
      <c r="AJ21" s="185"/>
      <c r="AK21" s="185" t="s">
        <v>139</v>
      </c>
      <c r="AL21" s="185"/>
      <c r="AM21" s="185"/>
      <c r="AN21" s="185"/>
      <c r="AO21" s="185"/>
      <c r="AP21" s="185">
        <v>75</v>
      </c>
      <c r="AQ21" s="185"/>
      <c r="AR21" s="185"/>
      <c r="AS21" s="185"/>
      <c r="AT21" s="185"/>
      <c r="AU21" s="152"/>
      <c r="AV21" s="152"/>
      <c r="AW21" s="152"/>
      <c r="AX21" s="152"/>
      <c r="AY21" s="153"/>
    </row>
    <row r="22" spans="2:51" ht="31.7" customHeight="1">
      <c r="B22" s="192" t="s">
        <v>62</v>
      </c>
      <c r="C22" s="216"/>
      <c r="D22" s="216"/>
      <c r="E22" s="216"/>
      <c r="F22" s="216"/>
      <c r="G22" s="217"/>
      <c r="H22" s="187" t="s">
        <v>64</v>
      </c>
      <c r="I22" s="122"/>
      <c r="J22" s="122"/>
      <c r="K22" s="122"/>
      <c r="L22" s="122"/>
      <c r="M22" s="122"/>
      <c r="N22" s="122"/>
      <c r="O22" s="122"/>
      <c r="P22" s="122"/>
      <c r="Q22" s="122"/>
      <c r="R22" s="122"/>
      <c r="S22" s="122"/>
      <c r="T22" s="122"/>
      <c r="U22" s="122"/>
      <c r="V22" s="122"/>
      <c r="W22" s="122"/>
      <c r="X22" s="122"/>
      <c r="Y22" s="123"/>
      <c r="Z22" s="188"/>
      <c r="AA22" s="189"/>
      <c r="AB22" s="190"/>
      <c r="AC22" s="121" t="s">
        <v>11</v>
      </c>
      <c r="AD22" s="122"/>
      <c r="AE22" s="123"/>
      <c r="AF22" s="175" t="s">
        <v>71</v>
      </c>
      <c r="AG22" s="175"/>
      <c r="AH22" s="175"/>
      <c r="AI22" s="175"/>
      <c r="AJ22" s="175"/>
      <c r="AK22" s="175" t="s">
        <v>72</v>
      </c>
      <c r="AL22" s="175"/>
      <c r="AM22" s="175"/>
      <c r="AN22" s="175"/>
      <c r="AO22" s="175"/>
      <c r="AP22" s="175" t="s">
        <v>73</v>
      </c>
      <c r="AQ22" s="175"/>
      <c r="AR22" s="175"/>
      <c r="AS22" s="175"/>
      <c r="AT22" s="175"/>
      <c r="AU22" s="224" t="s">
        <v>74</v>
      </c>
      <c r="AV22" s="225"/>
      <c r="AW22" s="225"/>
      <c r="AX22" s="225"/>
      <c r="AY22" s="226"/>
    </row>
    <row r="23" spans="2:51" ht="39.950000000000003" customHeight="1">
      <c r="B23" s="218"/>
      <c r="C23" s="219"/>
      <c r="D23" s="219"/>
      <c r="E23" s="219"/>
      <c r="F23" s="219"/>
      <c r="G23" s="220"/>
      <c r="H23" s="1123" t="s">
        <v>250</v>
      </c>
      <c r="I23" s="1117"/>
      <c r="J23" s="1117"/>
      <c r="K23" s="1117"/>
      <c r="L23" s="1117"/>
      <c r="M23" s="1117"/>
      <c r="N23" s="1117"/>
      <c r="O23" s="1117"/>
      <c r="P23" s="1117"/>
      <c r="Q23" s="1117"/>
      <c r="R23" s="1117"/>
      <c r="S23" s="1117"/>
      <c r="T23" s="1117"/>
      <c r="U23" s="1117"/>
      <c r="V23" s="1117"/>
      <c r="W23" s="1117"/>
      <c r="X23" s="1117"/>
      <c r="Y23" s="1118"/>
      <c r="Z23" s="207" t="s">
        <v>65</v>
      </c>
      <c r="AA23" s="208"/>
      <c r="AB23" s="209"/>
      <c r="AC23" s="213"/>
      <c r="AD23" s="77"/>
      <c r="AE23" s="214"/>
      <c r="AF23" s="168" t="s">
        <v>139</v>
      </c>
      <c r="AG23" s="169"/>
      <c r="AH23" s="169"/>
      <c r="AI23" s="169"/>
      <c r="AJ23" s="179"/>
      <c r="AK23" s="168" t="s">
        <v>139</v>
      </c>
      <c r="AL23" s="169"/>
      <c r="AM23" s="169"/>
      <c r="AN23" s="169"/>
      <c r="AO23" s="179"/>
      <c r="AP23" s="1122" t="s">
        <v>251</v>
      </c>
      <c r="AQ23" s="169"/>
      <c r="AR23" s="169"/>
      <c r="AS23" s="169"/>
      <c r="AT23" s="179"/>
      <c r="AU23" s="1122" t="s">
        <v>251</v>
      </c>
      <c r="AV23" s="169"/>
      <c r="AW23" s="169"/>
      <c r="AX23" s="169"/>
      <c r="AY23" s="170"/>
    </row>
    <row r="24" spans="2:51" ht="26.85" customHeight="1">
      <c r="B24" s="221"/>
      <c r="C24" s="222"/>
      <c r="D24" s="222"/>
      <c r="E24" s="222"/>
      <c r="F24" s="222"/>
      <c r="G24" s="223"/>
      <c r="H24" s="1119"/>
      <c r="I24" s="1120"/>
      <c r="J24" s="1120"/>
      <c r="K24" s="1120"/>
      <c r="L24" s="1120"/>
      <c r="M24" s="1120"/>
      <c r="N24" s="1120"/>
      <c r="O24" s="1120"/>
      <c r="P24" s="1120"/>
      <c r="Q24" s="1120"/>
      <c r="R24" s="1120"/>
      <c r="S24" s="1120"/>
      <c r="T24" s="1120"/>
      <c r="U24" s="1120"/>
      <c r="V24" s="1120"/>
      <c r="W24" s="1120"/>
      <c r="X24" s="1120"/>
      <c r="Y24" s="1121"/>
      <c r="Z24" s="210"/>
      <c r="AA24" s="211"/>
      <c r="AB24" s="212"/>
      <c r="AC24" s="79"/>
      <c r="AD24" s="80"/>
      <c r="AE24" s="215"/>
      <c r="AF24" s="171"/>
      <c r="AG24" s="172"/>
      <c r="AH24" s="172"/>
      <c r="AI24" s="172"/>
      <c r="AJ24" s="173"/>
      <c r="AK24" s="171" t="s">
        <v>213</v>
      </c>
      <c r="AL24" s="172"/>
      <c r="AM24" s="172"/>
      <c r="AN24" s="172"/>
      <c r="AO24" s="173"/>
      <c r="AP24" s="171" t="s">
        <v>213</v>
      </c>
      <c r="AQ24" s="172"/>
      <c r="AR24" s="172"/>
      <c r="AS24" s="172"/>
      <c r="AT24" s="173"/>
      <c r="AU24" s="171" t="s">
        <v>214</v>
      </c>
      <c r="AV24" s="172"/>
      <c r="AW24" s="172"/>
      <c r="AX24" s="172"/>
      <c r="AY24" s="174"/>
    </row>
    <row r="25" spans="2:51" ht="88.5" customHeight="1">
      <c r="B25" s="192" t="s">
        <v>15</v>
      </c>
      <c r="C25" s="193"/>
      <c r="D25" s="193"/>
      <c r="E25" s="193"/>
      <c r="F25" s="193"/>
      <c r="G25" s="193"/>
      <c r="H25" s="537" t="s">
        <v>139</v>
      </c>
      <c r="I25" s="538"/>
      <c r="J25" s="538"/>
      <c r="K25" s="538"/>
      <c r="L25" s="538"/>
      <c r="M25" s="538"/>
      <c r="N25" s="538"/>
      <c r="O25" s="538"/>
      <c r="P25" s="538"/>
      <c r="Q25" s="538"/>
      <c r="R25" s="538"/>
      <c r="S25" s="538"/>
      <c r="T25" s="538"/>
      <c r="U25" s="538"/>
      <c r="V25" s="538"/>
      <c r="W25" s="538"/>
      <c r="X25" s="538"/>
      <c r="Y25" s="538"/>
      <c r="Z25" s="196" t="s">
        <v>16</v>
      </c>
      <c r="AA25" s="197"/>
      <c r="AB25" s="198"/>
      <c r="AC25" s="75" t="s">
        <v>139</v>
      </c>
      <c r="AD25" s="73"/>
      <c r="AE25" s="73"/>
      <c r="AF25" s="73"/>
      <c r="AG25" s="73"/>
      <c r="AH25" s="73"/>
      <c r="AI25" s="73"/>
      <c r="AJ25" s="73"/>
      <c r="AK25" s="73"/>
      <c r="AL25" s="73"/>
      <c r="AM25" s="73"/>
      <c r="AN25" s="73"/>
      <c r="AO25" s="73"/>
      <c r="AP25" s="73"/>
      <c r="AQ25" s="73"/>
      <c r="AR25" s="73"/>
      <c r="AS25" s="73"/>
      <c r="AT25" s="73"/>
      <c r="AU25" s="73"/>
      <c r="AV25" s="73"/>
      <c r="AW25" s="73"/>
      <c r="AX25" s="73"/>
      <c r="AY25" s="105"/>
    </row>
    <row r="26" spans="2:51" ht="23.1" customHeight="1">
      <c r="B26" s="234" t="s">
        <v>78</v>
      </c>
      <c r="C26" s="235"/>
      <c r="D26" s="240" t="s">
        <v>22</v>
      </c>
      <c r="E26" s="241"/>
      <c r="F26" s="241"/>
      <c r="G26" s="241"/>
      <c r="H26" s="241"/>
      <c r="I26" s="241"/>
      <c r="J26" s="241"/>
      <c r="K26" s="241"/>
      <c r="L26" s="242"/>
      <c r="M26" s="243" t="s">
        <v>77</v>
      </c>
      <c r="N26" s="243"/>
      <c r="O26" s="243"/>
      <c r="P26" s="243"/>
      <c r="Q26" s="243"/>
      <c r="R26" s="243"/>
      <c r="S26" s="244" t="s">
        <v>76</v>
      </c>
      <c r="T26" s="244"/>
      <c r="U26" s="244"/>
      <c r="V26" s="244"/>
      <c r="W26" s="244"/>
      <c r="X26" s="244"/>
      <c r="Y26" s="245" t="s">
        <v>38</v>
      </c>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6"/>
    </row>
    <row r="27" spans="2:51" ht="30" customHeight="1">
      <c r="B27" s="236"/>
      <c r="C27" s="237"/>
      <c r="D27" s="1128" t="s">
        <v>252</v>
      </c>
      <c r="E27" s="1129"/>
      <c r="F27" s="1129"/>
      <c r="G27" s="1129"/>
      <c r="H27" s="1129"/>
      <c r="I27" s="1129"/>
      <c r="J27" s="1129"/>
      <c r="K27" s="1129"/>
      <c r="L27" s="1130"/>
      <c r="M27" s="737">
        <v>4.87</v>
      </c>
      <c r="N27" s="737"/>
      <c r="O27" s="737"/>
      <c r="P27" s="737"/>
      <c r="Q27" s="737"/>
      <c r="R27" s="737"/>
      <c r="S27" s="772" t="s">
        <v>130</v>
      </c>
      <c r="T27" s="872"/>
      <c r="U27" s="872"/>
      <c r="V27" s="872"/>
      <c r="W27" s="872"/>
      <c r="X27" s="872"/>
      <c r="Y27" s="1131" t="s">
        <v>253</v>
      </c>
      <c r="Z27" s="1132"/>
      <c r="AA27" s="1132"/>
      <c r="AB27" s="1132"/>
      <c r="AC27" s="1132"/>
      <c r="AD27" s="1132"/>
      <c r="AE27" s="1132"/>
      <c r="AF27" s="1132"/>
      <c r="AG27" s="1132"/>
      <c r="AH27" s="1132"/>
      <c r="AI27" s="1132"/>
      <c r="AJ27" s="1132"/>
      <c r="AK27" s="1132"/>
      <c r="AL27" s="1132"/>
      <c r="AM27" s="1132"/>
      <c r="AN27" s="1132"/>
      <c r="AO27" s="1132"/>
      <c r="AP27" s="1132"/>
      <c r="AQ27" s="1132"/>
      <c r="AR27" s="1132"/>
      <c r="AS27" s="1132"/>
      <c r="AT27" s="1132"/>
      <c r="AU27" s="1132"/>
      <c r="AV27" s="1132"/>
      <c r="AW27" s="1132"/>
      <c r="AX27" s="1132"/>
      <c r="AY27" s="1133"/>
    </row>
    <row r="28" spans="2:51" ht="23.1" customHeight="1">
      <c r="B28" s="236"/>
      <c r="C28" s="237"/>
      <c r="D28" s="1124" t="s">
        <v>88</v>
      </c>
      <c r="E28" s="1125"/>
      <c r="F28" s="1125"/>
      <c r="G28" s="1125"/>
      <c r="H28" s="1125"/>
      <c r="I28" s="1125"/>
      <c r="J28" s="1125"/>
      <c r="K28" s="1125"/>
      <c r="L28" s="1126"/>
      <c r="M28" s="227">
        <v>0.13</v>
      </c>
      <c r="N28" s="227"/>
      <c r="O28" s="227"/>
      <c r="P28" s="227"/>
      <c r="Q28" s="227"/>
      <c r="R28" s="227"/>
      <c r="S28" s="773" t="s">
        <v>130</v>
      </c>
      <c r="T28" s="140"/>
      <c r="U28" s="140"/>
      <c r="V28" s="140"/>
      <c r="W28" s="140"/>
      <c r="X28" s="140"/>
      <c r="Y28" s="228"/>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30"/>
    </row>
    <row r="29" spans="2:51" ht="23.1" customHeight="1">
      <c r="B29" s="236"/>
      <c r="C29" s="237"/>
      <c r="D29" s="1124"/>
      <c r="E29" s="1125"/>
      <c r="F29" s="1125"/>
      <c r="G29" s="1125"/>
      <c r="H29" s="1125"/>
      <c r="I29" s="1125"/>
      <c r="J29" s="1125"/>
      <c r="K29" s="1125"/>
      <c r="L29" s="1126"/>
      <c r="M29" s="227"/>
      <c r="N29" s="227"/>
      <c r="O29" s="227"/>
      <c r="P29" s="227"/>
      <c r="Q29" s="227"/>
      <c r="R29" s="227"/>
      <c r="S29" s="1127"/>
      <c r="T29" s="1127"/>
      <c r="U29" s="1127"/>
      <c r="V29" s="1127"/>
      <c r="W29" s="1127"/>
      <c r="X29" s="1127"/>
      <c r="Y29" s="228"/>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30"/>
    </row>
    <row r="30" spans="2:51" ht="23.1" customHeight="1">
      <c r="B30" s="236"/>
      <c r="C30" s="237"/>
      <c r="D30" s="1124"/>
      <c r="E30" s="1125"/>
      <c r="F30" s="1125"/>
      <c r="G30" s="1125"/>
      <c r="H30" s="1125"/>
      <c r="I30" s="1125"/>
      <c r="J30" s="1125"/>
      <c r="K30" s="1125"/>
      <c r="L30" s="1126"/>
      <c r="M30" s="787"/>
      <c r="N30" s="787"/>
      <c r="O30" s="787"/>
      <c r="P30" s="787"/>
      <c r="Q30" s="787"/>
      <c r="R30" s="787"/>
      <c r="S30" s="1127"/>
      <c r="T30" s="1127"/>
      <c r="U30" s="1127"/>
      <c r="V30" s="1127"/>
      <c r="W30" s="1127"/>
      <c r="X30" s="1127"/>
      <c r="Y30" s="228"/>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30"/>
    </row>
    <row r="31" spans="2:51" ht="23.1" customHeight="1">
      <c r="B31" s="236"/>
      <c r="C31" s="237"/>
      <c r="D31" s="1124"/>
      <c r="E31" s="1125"/>
      <c r="F31" s="1125"/>
      <c r="G31" s="1125"/>
      <c r="H31" s="1125"/>
      <c r="I31" s="1125"/>
      <c r="J31" s="1125"/>
      <c r="K31" s="1125"/>
      <c r="L31" s="1126"/>
      <c r="M31" s="1127"/>
      <c r="N31" s="1127"/>
      <c r="O31" s="1127"/>
      <c r="P31" s="1127"/>
      <c r="Q31" s="1127"/>
      <c r="R31" s="1127"/>
      <c r="S31" s="1127"/>
      <c r="T31" s="1127"/>
      <c r="U31" s="1127"/>
      <c r="V31" s="1127"/>
      <c r="W31" s="1127"/>
      <c r="X31" s="1127"/>
      <c r="Y31" s="228"/>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30"/>
    </row>
    <row r="32" spans="2:51" ht="23.1" customHeight="1">
      <c r="B32" s="236"/>
      <c r="C32" s="237"/>
      <c r="D32" s="1124"/>
      <c r="E32" s="1125"/>
      <c r="F32" s="1125"/>
      <c r="G32" s="1125"/>
      <c r="H32" s="1125"/>
      <c r="I32" s="1125"/>
      <c r="J32" s="1125"/>
      <c r="K32" s="1125"/>
      <c r="L32" s="1126"/>
      <c r="M32" s="1127"/>
      <c r="N32" s="1127"/>
      <c r="O32" s="1127"/>
      <c r="P32" s="1127"/>
      <c r="Q32" s="1127"/>
      <c r="R32" s="1127"/>
      <c r="S32" s="1127"/>
      <c r="T32" s="1127"/>
      <c r="U32" s="1127"/>
      <c r="V32" s="1127"/>
      <c r="W32" s="1127"/>
      <c r="X32" s="1127"/>
      <c r="Y32" s="228"/>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30"/>
    </row>
    <row r="33" spans="1:51" ht="23.1" customHeight="1">
      <c r="B33" s="236"/>
      <c r="C33" s="237"/>
      <c r="D33" s="1134"/>
      <c r="E33" s="1135"/>
      <c r="F33" s="1135"/>
      <c r="G33" s="1135"/>
      <c r="H33" s="1135"/>
      <c r="I33" s="1135"/>
      <c r="J33" s="1135"/>
      <c r="K33" s="1135"/>
      <c r="L33" s="1136"/>
      <c r="M33" s="1137"/>
      <c r="N33" s="1137"/>
      <c r="O33" s="1137"/>
      <c r="P33" s="1137"/>
      <c r="Q33" s="1137"/>
      <c r="R33" s="1137"/>
      <c r="S33" s="1137"/>
      <c r="T33" s="1137"/>
      <c r="U33" s="1137"/>
      <c r="V33" s="1137"/>
      <c r="W33" s="1137"/>
      <c r="X33" s="1137"/>
      <c r="Y33" s="228"/>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30"/>
    </row>
    <row r="34" spans="1:51" ht="23.1" customHeight="1">
      <c r="B34" s="238"/>
      <c r="C34" s="239"/>
      <c r="D34" s="274" t="s">
        <v>25</v>
      </c>
      <c r="E34" s="275"/>
      <c r="F34" s="275"/>
      <c r="G34" s="275"/>
      <c r="H34" s="275"/>
      <c r="I34" s="275"/>
      <c r="J34" s="275"/>
      <c r="K34" s="275"/>
      <c r="L34" s="276"/>
      <c r="M34" s="277">
        <v>5</v>
      </c>
      <c r="N34" s="277"/>
      <c r="O34" s="277"/>
      <c r="P34" s="277"/>
      <c r="Q34" s="277"/>
      <c r="R34" s="277"/>
      <c r="S34" s="776" t="s">
        <v>130</v>
      </c>
      <c r="T34" s="836"/>
      <c r="U34" s="836"/>
      <c r="V34" s="836"/>
      <c r="W34" s="836"/>
      <c r="X34" s="836"/>
      <c r="Y34" s="278"/>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80"/>
    </row>
    <row r="35" spans="1:51" ht="3" customHeight="1">
      <c r="A35" s="29"/>
      <c r="B35" s="2"/>
      <c r="C35" s="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row>
    <row r="36" spans="1:51" ht="3" customHeight="1" thickBot="1">
      <c r="A36" s="29"/>
      <c r="B36" s="1"/>
      <c r="C36" s="1"/>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row>
    <row r="37" spans="1:51" ht="21" hidden="1" customHeight="1">
      <c r="B37" s="281" t="s">
        <v>17</v>
      </c>
      <c r="C37" s="282"/>
      <c r="D37" s="285" t="s">
        <v>18</v>
      </c>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86"/>
    </row>
    <row r="38" spans="1:51" ht="203.25" hidden="1" customHeight="1">
      <c r="B38" s="281"/>
      <c r="C38" s="282"/>
      <c r="D38" s="287" t="s">
        <v>19</v>
      </c>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9"/>
    </row>
    <row r="39" spans="1:51" ht="20.25" hidden="1" customHeight="1">
      <c r="B39" s="281"/>
      <c r="C39" s="282"/>
      <c r="D39" s="290" t="s">
        <v>20</v>
      </c>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292"/>
    </row>
    <row r="40" spans="1:51" ht="100.5" hidden="1" customHeight="1" thickBot="1">
      <c r="B40" s="283"/>
      <c r="C40" s="284"/>
      <c r="D40" s="293"/>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c r="AN40" s="294"/>
      <c r="AO40" s="294"/>
      <c r="AP40" s="294"/>
      <c r="AQ40" s="294"/>
      <c r="AR40" s="294"/>
      <c r="AS40" s="294"/>
      <c r="AT40" s="294"/>
      <c r="AU40" s="294"/>
      <c r="AV40" s="294"/>
      <c r="AW40" s="294"/>
      <c r="AX40" s="294"/>
      <c r="AY40" s="295"/>
    </row>
    <row r="41" spans="1:51" ht="21" hidden="1" customHeight="1">
      <c r="A41" s="32"/>
      <c r="B41" s="12"/>
      <c r="C41" s="13"/>
      <c r="D41" s="260" t="s">
        <v>21</v>
      </c>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2"/>
    </row>
    <row r="42" spans="1:51" ht="135.94999999999999" hidden="1" customHeight="1">
      <c r="A42" s="32"/>
      <c r="B42" s="14"/>
      <c r="C42" s="15"/>
      <c r="D42" s="263"/>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5"/>
    </row>
    <row r="43" spans="1:51" ht="21" customHeight="1">
      <c r="A43" s="32"/>
      <c r="B43" s="266" t="s">
        <v>55</v>
      </c>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8"/>
    </row>
    <row r="44" spans="1:51" ht="21" customHeight="1">
      <c r="A44" s="32"/>
      <c r="B44" s="14"/>
      <c r="C44" s="15"/>
      <c r="D44" s="269" t="s">
        <v>61</v>
      </c>
      <c r="E44" s="270"/>
      <c r="F44" s="270"/>
      <c r="G44" s="270"/>
      <c r="H44" s="271" t="s">
        <v>60</v>
      </c>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2"/>
      <c r="AH44" s="271" t="s">
        <v>79</v>
      </c>
      <c r="AI44" s="270"/>
      <c r="AJ44" s="270"/>
      <c r="AK44" s="270"/>
      <c r="AL44" s="270"/>
      <c r="AM44" s="270"/>
      <c r="AN44" s="270"/>
      <c r="AO44" s="270"/>
      <c r="AP44" s="270"/>
      <c r="AQ44" s="270"/>
      <c r="AR44" s="270"/>
      <c r="AS44" s="270"/>
      <c r="AT44" s="270"/>
      <c r="AU44" s="270"/>
      <c r="AV44" s="270"/>
      <c r="AW44" s="270"/>
      <c r="AX44" s="270"/>
      <c r="AY44" s="273"/>
    </row>
    <row r="45" spans="1:51" ht="26.25" customHeight="1">
      <c r="A45" s="32"/>
      <c r="B45" s="296" t="s">
        <v>47</v>
      </c>
      <c r="C45" s="297"/>
      <c r="D45" s="302" t="s">
        <v>132</v>
      </c>
      <c r="E45" s="307"/>
      <c r="F45" s="307"/>
      <c r="G45" s="308"/>
      <c r="H45" s="305" t="s">
        <v>54</v>
      </c>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4"/>
      <c r="AH45" s="954" t="s">
        <v>255</v>
      </c>
      <c r="AI45" s="717"/>
      <c r="AJ45" s="717"/>
      <c r="AK45" s="717"/>
      <c r="AL45" s="717"/>
      <c r="AM45" s="717"/>
      <c r="AN45" s="717"/>
      <c r="AO45" s="717"/>
      <c r="AP45" s="717"/>
      <c r="AQ45" s="717"/>
      <c r="AR45" s="717"/>
      <c r="AS45" s="717"/>
      <c r="AT45" s="717"/>
      <c r="AU45" s="717"/>
      <c r="AV45" s="717"/>
      <c r="AW45" s="717"/>
      <c r="AX45" s="717"/>
      <c r="AY45" s="718"/>
    </row>
    <row r="46" spans="1:51" ht="33.4" customHeight="1">
      <c r="A46" s="32"/>
      <c r="B46" s="298"/>
      <c r="C46" s="299"/>
      <c r="D46" s="318" t="s">
        <v>132</v>
      </c>
      <c r="E46" s="331"/>
      <c r="F46" s="331"/>
      <c r="G46" s="332"/>
      <c r="H46" s="321" t="s">
        <v>80</v>
      </c>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3"/>
      <c r="AH46" s="719"/>
      <c r="AI46" s="720"/>
      <c r="AJ46" s="720"/>
      <c r="AK46" s="720"/>
      <c r="AL46" s="720"/>
      <c r="AM46" s="720"/>
      <c r="AN46" s="720"/>
      <c r="AO46" s="720"/>
      <c r="AP46" s="720"/>
      <c r="AQ46" s="720"/>
      <c r="AR46" s="720"/>
      <c r="AS46" s="720"/>
      <c r="AT46" s="720"/>
      <c r="AU46" s="720"/>
      <c r="AV46" s="720"/>
      <c r="AW46" s="720"/>
      <c r="AX46" s="720"/>
      <c r="AY46" s="721"/>
    </row>
    <row r="47" spans="1:51" ht="26.25" customHeight="1">
      <c r="A47" s="32"/>
      <c r="B47" s="300"/>
      <c r="C47" s="301"/>
      <c r="D47" s="324" t="s">
        <v>130</v>
      </c>
      <c r="E47" s="325"/>
      <c r="F47" s="325"/>
      <c r="G47" s="326"/>
      <c r="H47" s="327" t="s">
        <v>133</v>
      </c>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9"/>
      <c r="AH47" s="722"/>
      <c r="AI47" s="723"/>
      <c r="AJ47" s="723"/>
      <c r="AK47" s="723"/>
      <c r="AL47" s="723"/>
      <c r="AM47" s="723"/>
      <c r="AN47" s="723"/>
      <c r="AO47" s="723"/>
      <c r="AP47" s="723"/>
      <c r="AQ47" s="723"/>
      <c r="AR47" s="723"/>
      <c r="AS47" s="723"/>
      <c r="AT47" s="723"/>
      <c r="AU47" s="723"/>
      <c r="AV47" s="723"/>
      <c r="AW47" s="723"/>
      <c r="AX47" s="723"/>
      <c r="AY47" s="724"/>
    </row>
    <row r="48" spans="1:51" ht="26.25" customHeight="1">
      <c r="A48" s="32"/>
      <c r="B48" s="298" t="s">
        <v>49</v>
      </c>
      <c r="C48" s="299"/>
      <c r="D48" s="306" t="s">
        <v>132</v>
      </c>
      <c r="E48" s="307"/>
      <c r="F48" s="307"/>
      <c r="G48" s="308"/>
      <c r="H48" s="305" t="s">
        <v>50</v>
      </c>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4"/>
      <c r="AH48" s="716" t="s">
        <v>218</v>
      </c>
      <c r="AI48" s="725"/>
      <c r="AJ48" s="725"/>
      <c r="AK48" s="725"/>
      <c r="AL48" s="725"/>
      <c r="AM48" s="725"/>
      <c r="AN48" s="725"/>
      <c r="AO48" s="725"/>
      <c r="AP48" s="725"/>
      <c r="AQ48" s="725"/>
      <c r="AR48" s="725"/>
      <c r="AS48" s="725"/>
      <c r="AT48" s="725"/>
      <c r="AU48" s="725"/>
      <c r="AV48" s="725"/>
      <c r="AW48" s="725"/>
      <c r="AX48" s="725"/>
      <c r="AY48" s="726"/>
    </row>
    <row r="49" spans="1:51" ht="26.25" customHeight="1">
      <c r="A49" s="32"/>
      <c r="B49" s="298"/>
      <c r="C49" s="299"/>
      <c r="D49" s="330" t="s">
        <v>130</v>
      </c>
      <c r="E49" s="331"/>
      <c r="F49" s="331"/>
      <c r="G49" s="332"/>
      <c r="H49" s="333" t="s">
        <v>135</v>
      </c>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20"/>
      <c r="AH49" s="727"/>
      <c r="AI49" s="728"/>
      <c r="AJ49" s="728"/>
      <c r="AK49" s="728"/>
      <c r="AL49" s="728"/>
      <c r="AM49" s="728"/>
      <c r="AN49" s="728"/>
      <c r="AO49" s="728"/>
      <c r="AP49" s="728"/>
      <c r="AQ49" s="728"/>
      <c r="AR49" s="728"/>
      <c r="AS49" s="728"/>
      <c r="AT49" s="728"/>
      <c r="AU49" s="728"/>
      <c r="AV49" s="728"/>
      <c r="AW49" s="728"/>
      <c r="AX49" s="728"/>
      <c r="AY49" s="729"/>
    </row>
    <row r="50" spans="1:51" ht="26.25" customHeight="1">
      <c r="A50" s="32"/>
      <c r="B50" s="298"/>
      <c r="C50" s="299"/>
      <c r="D50" s="330" t="s">
        <v>130</v>
      </c>
      <c r="E50" s="331"/>
      <c r="F50" s="331"/>
      <c r="G50" s="332"/>
      <c r="H50" s="333" t="s">
        <v>51</v>
      </c>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20"/>
      <c r="AH50" s="727"/>
      <c r="AI50" s="728"/>
      <c r="AJ50" s="728"/>
      <c r="AK50" s="728"/>
      <c r="AL50" s="728"/>
      <c r="AM50" s="728"/>
      <c r="AN50" s="728"/>
      <c r="AO50" s="728"/>
      <c r="AP50" s="728"/>
      <c r="AQ50" s="728"/>
      <c r="AR50" s="728"/>
      <c r="AS50" s="728"/>
      <c r="AT50" s="728"/>
      <c r="AU50" s="728"/>
      <c r="AV50" s="728"/>
      <c r="AW50" s="728"/>
      <c r="AX50" s="728"/>
      <c r="AY50" s="729"/>
    </row>
    <row r="51" spans="1:51" ht="26.25" customHeight="1">
      <c r="A51" s="32"/>
      <c r="B51" s="298"/>
      <c r="C51" s="299"/>
      <c r="D51" s="330" t="s">
        <v>132</v>
      </c>
      <c r="E51" s="331"/>
      <c r="F51" s="331"/>
      <c r="G51" s="332"/>
      <c r="H51" s="333" t="s">
        <v>56</v>
      </c>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20"/>
      <c r="AH51" s="727"/>
      <c r="AI51" s="728"/>
      <c r="AJ51" s="728"/>
      <c r="AK51" s="728"/>
      <c r="AL51" s="728"/>
      <c r="AM51" s="728"/>
      <c r="AN51" s="728"/>
      <c r="AO51" s="728"/>
      <c r="AP51" s="728"/>
      <c r="AQ51" s="728"/>
      <c r="AR51" s="728"/>
      <c r="AS51" s="728"/>
      <c r="AT51" s="728"/>
      <c r="AU51" s="728"/>
      <c r="AV51" s="728"/>
      <c r="AW51" s="728"/>
      <c r="AX51" s="728"/>
      <c r="AY51" s="729"/>
    </row>
    <row r="52" spans="1:51" ht="26.25" customHeight="1">
      <c r="A52" s="32"/>
      <c r="B52" s="300"/>
      <c r="C52" s="301"/>
      <c r="D52" s="324" t="s">
        <v>132</v>
      </c>
      <c r="E52" s="325"/>
      <c r="F52" s="325"/>
      <c r="G52" s="326"/>
      <c r="H52" s="327" t="s">
        <v>57</v>
      </c>
      <c r="I52" s="328"/>
      <c r="J52" s="328"/>
      <c r="K52" s="328"/>
      <c r="L52" s="328"/>
      <c r="M52" s="328"/>
      <c r="N52" s="328"/>
      <c r="O52" s="328"/>
      <c r="P52" s="328"/>
      <c r="Q52" s="328"/>
      <c r="R52" s="328"/>
      <c r="S52" s="328"/>
      <c r="T52" s="328"/>
      <c r="U52" s="328"/>
      <c r="V52" s="328"/>
      <c r="W52" s="328"/>
      <c r="X52" s="328"/>
      <c r="Y52" s="328"/>
      <c r="Z52" s="328"/>
      <c r="AA52" s="328"/>
      <c r="AB52" s="328"/>
      <c r="AC52" s="328"/>
      <c r="AD52" s="328"/>
      <c r="AE52" s="328"/>
      <c r="AF52" s="328"/>
      <c r="AG52" s="329"/>
      <c r="AH52" s="730"/>
      <c r="AI52" s="731"/>
      <c r="AJ52" s="731"/>
      <c r="AK52" s="731"/>
      <c r="AL52" s="731"/>
      <c r="AM52" s="731"/>
      <c r="AN52" s="731"/>
      <c r="AO52" s="731"/>
      <c r="AP52" s="731"/>
      <c r="AQ52" s="731"/>
      <c r="AR52" s="731"/>
      <c r="AS52" s="731"/>
      <c r="AT52" s="731"/>
      <c r="AU52" s="731"/>
      <c r="AV52" s="731"/>
      <c r="AW52" s="731"/>
      <c r="AX52" s="731"/>
      <c r="AY52" s="732"/>
    </row>
    <row r="53" spans="1:51" ht="26.25" customHeight="1">
      <c r="A53" s="32"/>
      <c r="B53" s="296" t="s">
        <v>46</v>
      </c>
      <c r="C53" s="297"/>
      <c r="D53" s="306" t="s">
        <v>132</v>
      </c>
      <c r="E53" s="307"/>
      <c r="F53" s="307"/>
      <c r="G53" s="308"/>
      <c r="H53" s="305" t="s">
        <v>48</v>
      </c>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4"/>
      <c r="AH53" s="954" t="s">
        <v>256</v>
      </c>
      <c r="AI53" s="725"/>
      <c r="AJ53" s="725"/>
      <c r="AK53" s="725"/>
      <c r="AL53" s="725"/>
      <c r="AM53" s="725"/>
      <c r="AN53" s="725"/>
      <c r="AO53" s="725"/>
      <c r="AP53" s="725"/>
      <c r="AQ53" s="725"/>
      <c r="AR53" s="725"/>
      <c r="AS53" s="725"/>
      <c r="AT53" s="725"/>
      <c r="AU53" s="725"/>
      <c r="AV53" s="725"/>
      <c r="AW53" s="725"/>
      <c r="AX53" s="725"/>
      <c r="AY53" s="726"/>
    </row>
    <row r="54" spans="1:51" ht="26.25" customHeight="1">
      <c r="A54" s="32"/>
      <c r="B54" s="298"/>
      <c r="C54" s="299"/>
      <c r="D54" s="330" t="s">
        <v>132</v>
      </c>
      <c r="E54" s="331"/>
      <c r="F54" s="331"/>
      <c r="G54" s="332"/>
      <c r="H54" s="333" t="s">
        <v>58</v>
      </c>
      <c r="I54" s="319"/>
      <c r="J54" s="319"/>
      <c r="K54" s="319"/>
      <c r="L54" s="319"/>
      <c r="M54" s="319"/>
      <c r="N54" s="319"/>
      <c r="O54" s="319"/>
      <c r="P54" s="319"/>
      <c r="Q54" s="319"/>
      <c r="R54" s="319"/>
      <c r="S54" s="319"/>
      <c r="T54" s="319"/>
      <c r="U54" s="319"/>
      <c r="V54" s="319"/>
      <c r="W54" s="319"/>
      <c r="X54" s="319"/>
      <c r="Y54" s="319"/>
      <c r="Z54" s="319"/>
      <c r="AA54" s="319"/>
      <c r="AB54" s="319"/>
      <c r="AC54" s="319"/>
      <c r="AD54" s="319"/>
      <c r="AE54" s="319"/>
      <c r="AF54" s="319"/>
      <c r="AG54" s="320"/>
      <c r="AH54" s="727"/>
      <c r="AI54" s="728"/>
      <c r="AJ54" s="728"/>
      <c r="AK54" s="728"/>
      <c r="AL54" s="728"/>
      <c r="AM54" s="728"/>
      <c r="AN54" s="728"/>
      <c r="AO54" s="728"/>
      <c r="AP54" s="728"/>
      <c r="AQ54" s="728"/>
      <c r="AR54" s="728"/>
      <c r="AS54" s="728"/>
      <c r="AT54" s="728"/>
      <c r="AU54" s="728"/>
      <c r="AV54" s="728"/>
      <c r="AW54" s="728"/>
      <c r="AX54" s="728"/>
      <c r="AY54" s="729"/>
    </row>
    <row r="55" spans="1:51" ht="26.25" customHeight="1">
      <c r="A55" s="32"/>
      <c r="B55" s="298"/>
      <c r="C55" s="299"/>
      <c r="D55" s="619" t="s">
        <v>130</v>
      </c>
      <c r="E55" s="620"/>
      <c r="F55" s="620"/>
      <c r="G55" s="621"/>
      <c r="H55" s="333" t="s">
        <v>136</v>
      </c>
      <c r="I55" s="319"/>
      <c r="J55" s="319"/>
      <c r="K55" s="319"/>
      <c r="L55" s="319"/>
      <c r="M55" s="319"/>
      <c r="N55" s="319"/>
      <c r="O55" s="319"/>
      <c r="P55" s="319"/>
      <c r="Q55" s="319"/>
      <c r="R55" s="319"/>
      <c r="S55" s="319"/>
      <c r="T55" s="319"/>
      <c r="U55" s="319"/>
      <c r="V55" s="319"/>
      <c r="W55" s="319"/>
      <c r="X55" s="319"/>
      <c r="Y55" s="319"/>
      <c r="Z55" s="319"/>
      <c r="AA55" s="319"/>
      <c r="AB55" s="319"/>
      <c r="AC55" s="319"/>
      <c r="AD55" s="319"/>
      <c r="AE55" s="319"/>
      <c r="AF55" s="319"/>
      <c r="AG55" s="320"/>
      <c r="AH55" s="727"/>
      <c r="AI55" s="728"/>
      <c r="AJ55" s="728"/>
      <c r="AK55" s="728"/>
      <c r="AL55" s="728"/>
      <c r="AM55" s="728"/>
      <c r="AN55" s="728"/>
      <c r="AO55" s="728"/>
      <c r="AP55" s="728"/>
      <c r="AQ55" s="728"/>
      <c r="AR55" s="728"/>
      <c r="AS55" s="728"/>
      <c r="AT55" s="728"/>
      <c r="AU55" s="728"/>
      <c r="AV55" s="728"/>
      <c r="AW55" s="728"/>
      <c r="AX55" s="728"/>
      <c r="AY55" s="729"/>
    </row>
    <row r="56" spans="1:51" ht="26.25" customHeight="1">
      <c r="A56" s="32"/>
      <c r="B56" s="298"/>
      <c r="C56" s="299"/>
      <c r="D56" s="619" t="s">
        <v>130</v>
      </c>
      <c r="E56" s="620"/>
      <c r="F56" s="620"/>
      <c r="G56" s="621"/>
      <c r="H56" s="334" t="s">
        <v>81</v>
      </c>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6"/>
      <c r="AH56" s="727"/>
      <c r="AI56" s="728"/>
      <c r="AJ56" s="728"/>
      <c r="AK56" s="728"/>
      <c r="AL56" s="728"/>
      <c r="AM56" s="728"/>
      <c r="AN56" s="728"/>
      <c r="AO56" s="728"/>
      <c r="AP56" s="728"/>
      <c r="AQ56" s="728"/>
      <c r="AR56" s="728"/>
      <c r="AS56" s="728"/>
      <c r="AT56" s="728"/>
      <c r="AU56" s="728"/>
      <c r="AV56" s="728"/>
      <c r="AW56" s="728"/>
      <c r="AX56" s="728"/>
      <c r="AY56" s="729"/>
    </row>
    <row r="57" spans="1:51" ht="26.25" customHeight="1">
      <c r="A57" s="32"/>
      <c r="B57" s="298"/>
      <c r="C57" s="299"/>
      <c r="D57" s="614" t="s">
        <v>130</v>
      </c>
      <c r="E57" s="825"/>
      <c r="F57" s="825"/>
      <c r="G57" s="826"/>
      <c r="H57" s="340" t="s">
        <v>69</v>
      </c>
      <c r="I57" s="341"/>
      <c r="J57" s="341"/>
      <c r="K57" s="341"/>
      <c r="L57" s="341"/>
      <c r="M57" s="341"/>
      <c r="N57" s="341"/>
      <c r="O57" s="341"/>
      <c r="P57" s="341"/>
      <c r="Q57" s="341"/>
      <c r="R57" s="341"/>
      <c r="S57" s="341"/>
      <c r="T57" s="341"/>
      <c r="U57" s="341"/>
      <c r="V57" s="342"/>
      <c r="W57" s="342"/>
      <c r="X57" s="342"/>
      <c r="Y57" s="342"/>
      <c r="Z57" s="342"/>
      <c r="AA57" s="342"/>
      <c r="AB57" s="342"/>
      <c r="AC57" s="342"/>
      <c r="AD57" s="342"/>
      <c r="AE57" s="342"/>
      <c r="AF57" s="342"/>
      <c r="AG57" s="343"/>
      <c r="AH57" s="727"/>
      <c r="AI57" s="728"/>
      <c r="AJ57" s="728"/>
      <c r="AK57" s="728"/>
      <c r="AL57" s="728"/>
      <c r="AM57" s="728"/>
      <c r="AN57" s="728"/>
      <c r="AO57" s="728"/>
      <c r="AP57" s="728"/>
      <c r="AQ57" s="728"/>
      <c r="AR57" s="728"/>
      <c r="AS57" s="728"/>
      <c r="AT57" s="728"/>
      <c r="AU57" s="728"/>
      <c r="AV57" s="728"/>
      <c r="AW57" s="728"/>
      <c r="AX57" s="728"/>
      <c r="AY57" s="729"/>
    </row>
    <row r="58" spans="1:51" ht="26.25" customHeight="1">
      <c r="A58" s="32"/>
      <c r="B58" s="300"/>
      <c r="C58" s="301"/>
      <c r="D58" s="324" t="s">
        <v>132</v>
      </c>
      <c r="E58" s="325"/>
      <c r="F58" s="325"/>
      <c r="G58" s="326"/>
      <c r="H58" s="327" t="s">
        <v>59</v>
      </c>
      <c r="I58" s="328"/>
      <c r="J58" s="328"/>
      <c r="K58" s="328"/>
      <c r="L58" s="328"/>
      <c r="M58" s="328"/>
      <c r="N58" s="328"/>
      <c r="O58" s="328"/>
      <c r="P58" s="328"/>
      <c r="Q58" s="328"/>
      <c r="R58" s="328"/>
      <c r="S58" s="328"/>
      <c r="T58" s="328"/>
      <c r="U58" s="328"/>
      <c r="V58" s="328"/>
      <c r="W58" s="328"/>
      <c r="X58" s="328"/>
      <c r="Y58" s="328"/>
      <c r="Z58" s="328"/>
      <c r="AA58" s="328"/>
      <c r="AB58" s="328"/>
      <c r="AC58" s="328"/>
      <c r="AD58" s="328"/>
      <c r="AE58" s="328"/>
      <c r="AF58" s="328"/>
      <c r="AG58" s="329"/>
      <c r="AH58" s="730"/>
      <c r="AI58" s="731"/>
      <c r="AJ58" s="731"/>
      <c r="AK58" s="731"/>
      <c r="AL58" s="731"/>
      <c r="AM58" s="731"/>
      <c r="AN58" s="731"/>
      <c r="AO58" s="731"/>
      <c r="AP58" s="731"/>
      <c r="AQ58" s="731"/>
      <c r="AR58" s="731"/>
      <c r="AS58" s="731"/>
      <c r="AT58" s="731"/>
      <c r="AU58" s="731"/>
      <c r="AV58" s="731"/>
      <c r="AW58" s="731"/>
      <c r="AX58" s="731"/>
      <c r="AY58" s="732"/>
    </row>
    <row r="59" spans="1:51" ht="180" customHeight="1" thickBot="1">
      <c r="A59" s="32"/>
      <c r="B59" s="362" t="s">
        <v>45</v>
      </c>
      <c r="C59" s="363"/>
      <c r="D59" s="713" t="s">
        <v>258</v>
      </c>
      <c r="E59" s="714"/>
      <c r="F59" s="714"/>
      <c r="G59" s="714"/>
      <c r="H59" s="714"/>
      <c r="I59" s="714"/>
      <c r="J59" s="714"/>
      <c r="K59" s="714"/>
      <c r="L59" s="714"/>
      <c r="M59" s="714"/>
      <c r="N59" s="714"/>
      <c r="O59" s="714"/>
      <c r="P59" s="714"/>
      <c r="Q59" s="714"/>
      <c r="R59" s="714"/>
      <c r="S59" s="714"/>
      <c r="T59" s="714"/>
      <c r="U59" s="714"/>
      <c r="V59" s="714"/>
      <c r="W59" s="714"/>
      <c r="X59" s="714"/>
      <c r="Y59" s="714"/>
      <c r="Z59" s="714"/>
      <c r="AA59" s="714"/>
      <c r="AB59" s="714"/>
      <c r="AC59" s="714"/>
      <c r="AD59" s="714"/>
      <c r="AE59" s="714"/>
      <c r="AF59" s="714"/>
      <c r="AG59" s="714"/>
      <c r="AH59" s="714"/>
      <c r="AI59" s="714"/>
      <c r="AJ59" s="714"/>
      <c r="AK59" s="714"/>
      <c r="AL59" s="714"/>
      <c r="AM59" s="714"/>
      <c r="AN59" s="714"/>
      <c r="AO59" s="714"/>
      <c r="AP59" s="714"/>
      <c r="AQ59" s="714"/>
      <c r="AR59" s="714"/>
      <c r="AS59" s="714"/>
      <c r="AT59" s="714"/>
      <c r="AU59" s="714"/>
      <c r="AV59" s="714"/>
      <c r="AW59" s="714"/>
      <c r="AX59" s="714"/>
      <c r="AY59" s="715"/>
    </row>
    <row r="60" spans="1:51" ht="21" hidden="1" customHeight="1">
      <c r="A60" s="32"/>
      <c r="B60" s="14"/>
      <c r="C60" s="15"/>
      <c r="D60" s="285" t="s">
        <v>41</v>
      </c>
      <c r="E60" s="222"/>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22"/>
      <c r="AL60" s="222"/>
      <c r="AM60" s="222"/>
      <c r="AN60" s="222"/>
      <c r="AO60" s="222"/>
      <c r="AP60" s="222"/>
      <c r="AQ60" s="222"/>
      <c r="AR60" s="222"/>
      <c r="AS60" s="222"/>
      <c r="AT60" s="222"/>
      <c r="AU60" s="222"/>
      <c r="AV60" s="222"/>
      <c r="AW60" s="222"/>
      <c r="AX60" s="222"/>
      <c r="AY60" s="286"/>
    </row>
    <row r="61" spans="1:51" ht="97.5" hidden="1" customHeight="1">
      <c r="A61" s="32"/>
      <c r="B61" s="14"/>
      <c r="C61" s="15"/>
      <c r="D61" s="367" t="s">
        <v>43</v>
      </c>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c r="AO61" s="368"/>
      <c r="AP61" s="368"/>
      <c r="AQ61" s="368"/>
      <c r="AR61" s="368"/>
      <c r="AS61" s="368"/>
      <c r="AT61" s="368"/>
      <c r="AU61" s="368"/>
      <c r="AV61" s="368"/>
      <c r="AW61" s="368"/>
      <c r="AX61" s="368"/>
      <c r="AY61" s="369"/>
    </row>
    <row r="62" spans="1:51" ht="119.85" hidden="1" customHeight="1">
      <c r="A62" s="32"/>
      <c r="B62" s="14"/>
      <c r="C62" s="15"/>
      <c r="D62" s="370" t="s">
        <v>42</v>
      </c>
      <c r="E62" s="371"/>
      <c r="F62" s="371"/>
      <c r="G62" s="371"/>
      <c r="H62" s="371"/>
      <c r="I62" s="371"/>
      <c r="J62" s="371"/>
      <c r="K62" s="371"/>
      <c r="L62" s="371"/>
      <c r="M62" s="371"/>
      <c r="N62" s="371"/>
      <c r="O62" s="371"/>
      <c r="P62" s="371"/>
      <c r="Q62" s="371"/>
      <c r="R62" s="371"/>
      <c r="S62" s="371"/>
      <c r="T62" s="371"/>
      <c r="U62" s="371"/>
      <c r="V62" s="371"/>
      <c r="W62" s="371"/>
      <c r="X62" s="371"/>
      <c r="Y62" s="371"/>
      <c r="Z62" s="371"/>
      <c r="AA62" s="371"/>
      <c r="AB62" s="371"/>
      <c r="AC62" s="371"/>
      <c r="AD62" s="371"/>
      <c r="AE62" s="371"/>
      <c r="AF62" s="371"/>
      <c r="AG62" s="371"/>
      <c r="AH62" s="371"/>
      <c r="AI62" s="371"/>
      <c r="AJ62" s="371"/>
      <c r="AK62" s="371"/>
      <c r="AL62" s="371"/>
      <c r="AM62" s="371"/>
      <c r="AN62" s="371"/>
      <c r="AO62" s="371"/>
      <c r="AP62" s="371"/>
      <c r="AQ62" s="371"/>
      <c r="AR62" s="371"/>
      <c r="AS62" s="371"/>
      <c r="AT62" s="371"/>
      <c r="AU62" s="371"/>
      <c r="AV62" s="371"/>
      <c r="AW62" s="371"/>
      <c r="AX62" s="371"/>
      <c r="AY62" s="372"/>
    </row>
    <row r="63" spans="1:51" ht="21" customHeight="1">
      <c r="A63" s="32"/>
      <c r="B63" s="221" t="s">
        <v>40</v>
      </c>
      <c r="C63" s="222"/>
      <c r="D63" s="222"/>
      <c r="E63" s="222"/>
      <c r="F63" s="222"/>
      <c r="G63" s="222"/>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2"/>
      <c r="AY63" s="286"/>
    </row>
    <row r="64" spans="1:51" ht="122.45" customHeight="1">
      <c r="A64" s="33"/>
      <c r="B64" s="344" t="s">
        <v>259</v>
      </c>
      <c r="C64" s="345"/>
      <c r="D64" s="345"/>
      <c r="E64" s="345"/>
      <c r="F64" s="346"/>
      <c r="G64" s="347" t="s">
        <v>260</v>
      </c>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348"/>
      <c r="AY64" s="349"/>
    </row>
    <row r="65" spans="1:51" ht="18.399999999999999" customHeight="1">
      <c r="A65" s="33"/>
      <c r="B65" s="350" t="s">
        <v>53</v>
      </c>
      <c r="C65" s="351"/>
      <c r="D65" s="351"/>
      <c r="E65" s="351"/>
      <c r="F65" s="351"/>
      <c r="G65" s="351"/>
      <c r="H65" s="351"/>
      <c r="I65" s="351"/>
      <c r="J65" s="351"/>
      <c r="K65" s="351"/>
      <c r="L65" s="351"/>
      <c r="M65" s="351"/>
      <c r="N65" s="351"/>
      <c r="O65" s="351"/>
      <c r="P65" s="351"/>
      <c r="Q65" s="351"/>
      <c r="R65" s="351"/>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2"/>
    </row>
    <row r="66" spans="1:51" ht="119.1" customHeight="1" thickBot="1">
      <c r="A66" s="33"/>
      <c r="B66" s="353"/>
      <c r="C66" s="354"/>
      <c r="D66" s="354"/>
      <c r="E66" s="354"/>
      <c r="F66" s="355"/>
      <c r="G66" s="1138" t="s">
        <v>894</v>
      </c>
      <c r="H66" s="1139"/>
      <c r="I66" s="1139"/>
      <c r="J66" s="1139"/>
      <c r="K66" s="1139"/>
      <c r="L66" s="1139"/>
      <c r="M66" s="1139"/>
      <c r="N66" s="1139"/>
      <c r="O66" s="1139"/>
      <c r="P66" s="1139"/>
      <c r="Q66" s="1139"/>
      <c r="R66" s="1139"/>
      <c r="S66" s="1139"/>
      <c r="T66" s="1139"/>
      <c r="U66" s="1139"/>
      <c r="V66" s="1139"/>
      <c r="W66" s="1139"/>
      <c r="X66" s="1139"/>
      <c r="Y66" s="1139"/>
      <c r="Z66" s="1139"/>
      <c r="AA66" s="1139"/>
      <c r="AB66" s="1139"/>
      <c r="AC66" s="1139"/>
      <c r="AD66" s="1139"/>
      <c r="AE66" s="1139"/>
      <c r="AF66" s="1139"/>
      <c r="AG66" s="1139"/>
      <c r="AH66" s="1139"/>
      <c r="AI66" s="1139"/>
      <c r="AJ66" s="1139"/>
      <c r="AK66" s="1139"/>
      <c r="AL66" s="1139"/>
      <c r="AM66" s="1139"/>
      <c r="AN66" s="1139"/>
      <c r="AO66" s="1139"/>
      <c r="AP66" s="1139"/>
      <c r="AQ66" s="1139"/>
      <c r="AR66" s="1139"/>
      <c r="AS66" s="1139"/>
      <c r="AT66" s="1139"/>
      <c r="AU66" s="1139"/>
      <c r="AV66" s="1139"/>
      <c r="AW66" s="1139"/>
      <c r="AX66" s="1139"/>
      <c r="AY66" s="1140"/>
    </row>
    <row r="67" spans="1:51" ht="19.7" customHeight="1">
      <c r="A67" s="33"/>
      <c r="B67" s="359" t="s">
        <v>82</v>
      </c>
      <c r="C67" s="360"/>
      <c r="D67" s="360"/>
      <c r="E67" s="360"/>
      <c r="F67" s="360"/>
      <c r="G67" s="360"/>
      <c r="H67" s="360"/>
      <c r="I67" s="360"/>
      <c r="J67" s="360"/>
      <c r="K67" s="360"/>
      <c r="L67" s="360"/>
      <c r="M67" s="360"/>
      <c r="N67" s="360"/>
      <c r="O67" s="360"/>
      <c r="P67" s="360"/>
      <c r="Q67" s="360"/>
      <c r="R67" s="360"/>
      <c r="S67" s="360"/>
      <c r="T67" s="360"/>
      <c r="U67" s="360"/>
      <c r="V67" s="360"/>
      <c r="W67" s="360"/>
      <c r="X67" s="360"/>
      <c r="Y67" s="360"/>
      <c r="Z67" s="360"/>
      <c r="AA67" s="360"/>
      <c r="AB67" s="360"/>
      <c r="AC67" s="360"/>
      <c r="AD67" s="360"/>
      <c r="AE67" s="360"/>
      <c r="AF67" s="360"/>
      <c r="AG67" s="360"/>
      <c r="AH67" s="360"/>
      <c r="AI67" s="360"/>
      <c r="AJ67" s="360"/>
      <c r="AK67" s="360"/>
      <c r="AL67" s="360"/>
      <c r="AM67" s="360"/>
      <c r="AN67" s="360"/>
      <c r="AO67" s="360"/>
      <c r="AP67" s="360"/>
      <c r="AQ67" s="360"/>
      <c r="AR67" s="360"/>
      <c r="AS67" s="360"/>
      <c r="AT67" s="360"/>
      <c r="AU67" s="360"/>
      <c r="AV67" s="360"/>
      <c r="AW67" s="360"/>
      <c r="AX67" s="360"/>
      <c r="AY67" s="361"/>
    </row>
    <row r="68" spans="1:51" ht="205.15" customHeight="1" thickBot="1">
      <c r="A68" s="33"/>
      <c r="B68" s="373"/>
      <c r="C68" s="374"/>
      <c r="D68" s="374"/>
      <c r="E68" s="374"/>
      <c r="F68" s="374"/>
      <c r="G68" s="374"/>
      <c r="H68" s="374"/>
      <c r="I68" s="374"/>
      <c r="J68" s="374"/>
      <c r="K68" s="374"/>
      <c r="L68" s="374"/>
      <c r="M68" s="374"/>
      <c r="N68" s="374"/>
      <c r="O68" s="374"/>
      <c r="P68" s="374"/>
      <c r="Q68" s="374"/>
      <c r="R68" s="374"/>
      <c r="S68" s="374"/>
      <c r="T68" s="374"/>
      <c r="U68" s="374"/>
      <c r="V68" s="374"/>
      <c r="W68" s="374"/>
      <c r="X68" s="374"/>
      <c r="Y68" s="374"/>
      <c r="Z68" s="374"/>
      <c r="AA68" s="374"/>
      <c r="AB68" s="374"/>
      <c r="AC68" s="374"/>
      <c r="AD68" s="374"/>
      <c r="AE68" s="374"/>
      <c r="AF68" s="374"/>
      <c r="AG68" s="374"/>
      <c r="AH68" s="374"/>
      <c r="AI68" s="374"/>
      <c r="AJ68" s="374"/>
      <c r="AK68" s="374"/>
      <c r="AL68" s="374"/>
      <c r="AM68" s="374"/>
      <c r="AN68" s="374"/>
      <c r="AO68" s="374"/>
      <c r="AP68" s="374"/>
      <c r="AQ68" s="374"/>
      <c r="AR68" s="374"/>
      <c r="AS68" s="374"/>
      <c r="AT68" s="374"/>
      <c r="AU68" s="374"/>
      <c r="AV68" s="374"/>
      <c r="AW68" s="374"/>
      <c r="AX68" s="374"/>
      <c r="AY68" s="375"/>
    </row>
    <row r="69" spans="1:51" ht="19.7" customHeight="1">
      <c r="A69" s="33"/>
      <c r="B69" s="359" t="s">
        <v>66</v>
      </c>
      <c r="C69" s="376"/>
      <c r="D69" s="376"/>
      <c r="E69" s="376"/>
      <c r="F69" s="376"/>
      <c r="G69" s="376"/>
      <c r="H69" s="376"/>
      <c r="I69" s="376"/>
      <c r="J69" s="376"/>
      <c r="K69" s="376"/>
      <c r="L69" s="376"/>
      <c r="M69" s="376"/>
      <c r="N69" s="376"/>
      <c r="O69" s="376"/>
      <c r="P69" s="376"/>
      <c r="Q69" s="376"/>
      <c r="R69" s="376"/>
      <c r="S69" s="376"/>
      <c r="T69" s="376"/>
      <c r="U69" s="376"/>
      <c r="V69" s="376"/>
      <c r="W69" s="376"/>
      <c r="X69" s="376"/>
      <c r="Y69" s="376"/>
      <c r="Z69" s="376"/>
      <c r="AA69" s="376"/>
      <c r="AB69" s="376"/>
      <c r="AC69" s="376"/>
      <c r="AD69" s="376"/>
      <c r="AE69" s="376"/>
      <c r="AF69" s="376"/>
      <c r="AG69" s="376"/>
      <c r="AH69" s="376"/>
      <c r="AI69" s="376"/>
      <c r="AJ69" s="376"/>
      <c r="AK69" s="376"/>
      <c r="AL69" s="376"/>
      <c r="AM69" s="376"/>
      <c r="AN69" s="376"/>
      <c r="AO69" s="376"/>
      <c r="AP69" s="376"/>
      <c r="AQ69" s="376"/>
      <c r="AR69" s="376"/>
      <c r="AS69" s="376"/>
      <c r="AT69" s="376"/>
      <c r="AU69" s="376"/>
      <c r="AV69" s="376"/>
      <c r="AW69" s="376"/>
      <c r="AX69" s="376"/>
      <c r="AY69" s="377"/>
    </row>
    <row r="70" spans="1:51" ht="19.899999999999999" customHeight="1">
      <c r="A70" s="33"/>
      <c r="B70" s="19" t="s">
        <v>67</v>
      </c>
      <c r="C70" s="17"/>
      <c r="D70" s="17"/>
      <c r="E70" s="17"/>
      <c r="F70" s="17"/>
      <c r="G70" s="17"/>
      <c r="H70" s="17"/>
      <c r="I70" s="17"/>
      <c r="J70" s="17"/>
      <c r="K70" s="17"/>
      <c r="L70" s="18"/>
      <c r="M70" s="378"/>
      <c r="N70" s="379"/>
      <c r="O70" s="379"/>
      <c r="P70" s="379"/>
      <c r="Q70" s="379"/>
      <c r="R70" s="379"/>
      <c r="S70" s="379"/>
      <c r="T70" s="379"/>
      <c r="U70" s="379"/>
      <c r="V70" s="379"/>
      <c r="W70" s="379"/>
      <c r="X70" s="379"/>
      <c r="Y70" s="379"/>
      <c r="Z70" s="379"/>
      <c r="AA70" s="380"/>
      <c r="AB70" s="17" t="s">
        <v>68</v>
      </c>
      <c r="AC70" s="17"/>
      <c r="AD70" s="17"/>
      <c r="AE70" s="17"/>
      <c r="AF70" s="17"/>
      <c r="AG70" s="17"/>
      <c r="AH70" s="17"/>
      <c r="AI70" s="17"/>
      <c r="AJ70" s="17"/>
      <c r="AK70" s="18"/>
      <c r="AL70" s="378" t="s">
        <v>261</v>
      </c>
      <c r="AM70" s="379"/>
      <c r="AN70" s="379"/>
      <c r="AO70" s="379"/>
      <c r="AP70" s="379"/>
      <c r="AQ70" s="379"/>
      <c r="AR70" s="379"/>
      <c r="AS70" s="379"/>
      <c r="AT70" s="379"/>
      <c r="AU70" s="379"/>
      <c r="AV70" s="379"/>
      <c r="AW70" s="379"/>
      <c r="AX70" s="379"/>
      <c r="AY70" s="381"/>
    </row>
    <row r="71" spans="1:51" ht="3" customHeight="1">
      <c r="A71" s="32"/>
      <c r="B71" s="2"/>
      <c r="C71" s="2"/>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row>
    <row r="72" spans="1:51" ht="3" customHeight="1" thickBot="1">
      <c r="A72" s="32"/>
      <c r="B72" s="1"/>
      <c r="C72" s="1"/>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row>
    <row r="73" spans="1:51" ht="385.5" customHeight="1">
      <c r="A73" s="33"/>
      <c r="B73" s="382" t="s">
        <v>120</v>
      </c>
      <c r="C73" s="383"/>
      <c r="D73" s="383"/>
      <c r="E73" s="383"/>
      <c r="F73" s="383"/>
      <c r="G73" s="384"/>
      <c r="H73" s="10" t="s">
        <v>262</v>
      </c>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11"/>
    </row>
    <row r="74" spans="1:51" ht="348.95" customHeight="1">
      <c r="B74" s="113"/>
      <c r="C74" s="114"/>
      <c r="D74" s="114"/>
      <c r="E74" s="114"/>
      <c r="F74" s="114"/>
      <c r="G74" s="115"/>
      <c r="H74" s="7"/>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9"/>
    </row>
    <row r="75" spans="1:51" ht="324" customHeight="1" thickBot="1">
      <c r="B75" s="113"/>
      <c r="C75" s="114"/>
      <c r="D75" s="114"/>
      <c r="E75" s="114"/>
      <c r="F75" s="114"/>
      <c r="G75" s="115"/>
      <c r="H75" s="7"/>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9"/>
    </row>
    <row r="76" spans="1:51" ht="3" customHeight="1">
      <c r="B76" s="4"/>
      <c r="C76" s="4"/>
      <c r="D76" s="4"/>
      <c r="E76" s="4"/>
      <c r="F76" s="4"/>
      <c r="G76" s="4"/>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row>
    <row r="77" spans="1:51" ht="3" customHeight="1" thickBot="1">
      <c r="B77" s="6"/>
      <c r="C77" s="6"/>
      <c r="D77" s="6"/>
      <c r="E77" s="6"/>
      <c r="F77" s="6"/>
      <c r="G77" s="6"/>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row>
    <row r="78" spans="1:51" ht="24.75" customHeight="1">
      <c r="B78" s="218" t="s">
        <v>140</v>
      </c>
      <c r="C78" s="219"/>
      <c r="D78" s="219"/>
      <c r="E78" s="219"/>
      <c r="F78" s="219"/>
      <c r="G78" s="220"/>
      <c r="H78" s="388" t="s">
        <v>263</v>
      </c>
      <c r="I78" s="389"/>
      <c r="J78" s="389"/>
      <c r="K78" s="389"/>
      <c r="L78" s="389"/>
      <c r="M78" s="389"/>
      <c r="N78" s="389"/>
      <c r="O78" s="389"/>
      <c r="P78" s="389"/>
      <c r="Q78" s="389"/>
      <c r="R78" s="389"/>
      <c r="S78" s="389"/>
      <c r="T78" s="389"/>
      <c r="U78" s="389"/>
      <c r="V78" s="389"/>
      <c r="W78" s="389"/>
      <c r="X78" s="389"/>
      <c r="Y78" s="389"/>
      <c r="Z78" s="389"/>
      <c r="AA78" s="389"/>
      <c r="AB78" s="389"/>
      <c r="AC78" s="390"/>
      <c r="AD78" s="388" t="s">
        <v>141</v>
      </c>
      <c r="AE78" s="389"/>
      <c r="AF78" s="389"/>
      <c r="AG78" s="389"/>
      <c r="AH78" s="389"/>
      <c r="AI78" s="389"/>
      <c r="AJ78" s="389"/>
      <c r="AK78" s="389"/>
      <c r="AL78" s="389"/>
      <c r="AM78" s="389"/>
      <c r="AN78" s="389"/>
      <c r="AO78" s="389"/>
      <c r="AP78" s="389"/>
      <c r="AQ78" s="389"/>
      <c r="AR78" s="389"/>
      <c r="AS78" s="389"/>
      <c r="AT78" s="389"/>
      <c r="AU78" s="389"/>
      <c r="AV78" s="389"/>
      <c r="AW78" s="389"/>
      <c r="AX78" s="389"/>
      <c r="AY78" s="391"/>
    </row>
    <row r="79" spans="1:51" ht="24.75" customHeight="1">
      <c r="B79" s="218"/>
      <c r="C79" s="219"/>
      <c r="D79" s="219"/>
      <c r="E79" s="219"/>
      <c r="F79" s="219"/>
      <c r="G79" s="220"/>
      <c r="H79" s="392" t="s">
        <v>22</v>
      </c>
      <c r="I79" s="169"/>
      <c r="J79" s="169"/>
      <c r="K79" s="169"/>
      <c r="L79" s="169"/>
      <c r="M79" s="393" t="s">
        <v>23</v>
      </c>
      <c r="N79" s="73"/>
      <c r="O79" s="73"/>
      <c r="P79" s="73"/>
      <c r="Q79" s="73"/>
      <c r="R79" s="73"/>
      <c r="S79" s="73"/>
      <c r="T79" s="73"/>
      <c r="U79" s="73"/>
      <c r="V79" s="73"/>
      <c r="W79" s="73"/>
      <c r="X79" s="73"/>
      <c r="Y79" s="74"/>
      <c r="Z79" s="404" t="s">
        <v>24</v>
      </c>
      <c r="AA79" s="405"/>
      <c r="AB79" s="405"/>
      <c r="AC79" s="406"/>
      <c r="AD79" s="392" t="s">
        <v>22</v>
      </c>
      <c r="AE79" s="169"/>
      <c r="AF79" s="169"/>
      <c r="AG79" s="169"/>
      <c r="AH79" s="169"/>
      <c r="AI79" s="393" t="s">
        <v>23</v>
      </c>
      <c r="AJ79" s="73"/>
      <c r="AK79" s="73"/>
      <c r="AL79" s="73"/>
      <c r="AM79" s="73"/>
      <c r="AN79" s="73"/>
      <c r="AO79" s="73"/>
      <c r="AP79" s="73"/>
      <c r="AQ79" s="73"/>
      <c r="AR79" s="73"/>
      <c r="AS79" s="73"/>
      <c r="AT79" s="73"/>
      <c r="AU79" s="74"/>
      <c r="AV79" s="404" t="s">
        <v>24</v>
      </c>
      <c r="AW79" s="405"/>
      <c r="AX79" s="405"/>
      <c r="AY79" s="407"/>
    </row>
    <row r="80" spans="1:51" ht="24.75" customHeight="1">
      <c r="B80" s="218"/>
      <c r="C80" s="219"/>
      <c r="D80" s="219"/>
      <c r="E80" s="219"/>
      <c r="F80" s="219"/>
      <c r="G80" s="220"/>
      <c r="H80" s="408" t="s">
        <v>90</v>
      </c>
      <c r="I80" s="307"/>
      <c r="J80" s="307"/>
      <c r="K80" s="307"/>
      <c r="L80" s="308"/>
      <c r="M80" s="409" t="s">
        <v>264</v>
      </c>
      <c r="N80" s="410"/>
      <c r="O80" s="410"/>
      <c r="P80" s="410"/>
      <c r="Q80" s="410"/>
      <c r="R80" s="410"/>
      <c r="S80" s="410"/>
      <c r="T80" s="410"/>
      <c r="U80" s="410"/>
      <c r="V80" s="410"/>
      <c r="W80" s="410"/>
      <c r="X80" s="410"/>
      <c r="Y80" s="411"/>
      <c r="Z80" s="412">
        <v>1.762</v>
      </c>
      <c r="AA80" s="413"/>
      <c r="AB80" s="413"/>
      <c r="AC80" s="414"/>
      <c r="AD80" s="408"/>
      <c r="AE80" s="307"/>
      <c r="AF80" s="307"/>
      <c r="AG80" s="307"/>
      <c r="AH80" s="308"/>
      <c r="AI80" s="409"/>
      <c r="AJ80" s="410"/>
      <c r="AK80" s="410"/>
      <c r="AL80" s="410"/>
      <c r="AM80" s="410"/>
      <c r="AN80" s="410"/>
      <c r="AO80" s="410"/>
      <c r="AP80" s="410"/>
      <c r="AQ80" s="410"/>
      <c r="AR80" s="410"/>
      <c r="AS80" s="410"/>
      <c r="AT80" s="410"/>
      <c r="AU80" s="411"/>
      <c r="AV80" s="415"/>
      <c r="AW80" s="416"/>
      <c r="AX80" s="416"/>
      <c r="AY80" s="417"/>
    </row>
    <row r="81" spans="2:51" ht="24.75" customHeight="1">
      <c r="B81" s="218"/>
      <c r="C81" s="219"/>
      <c r="D81" s="219"/>
      <c r="E81" s="219"/>
      <c r="F81" s="219"/>
      <c r="G81" s="220"/>
      <c r="H81" s="394" t="s">
        <v>91</v>
      </c>
      <c r="I81" s="331"/>
      <c r="J81" s="331"/>
      <c r="K81" s="331"/>
      <c r="L81" s="332"/>
      <c r="M81" s="395" t="s">
        <v>265</v>
      </c>
      <c r="N81" s="396"/>
      <c r="O81" s="396"/>
      <c r="P81" s="396"/>
      <c r="Q81" s="396"/>
      <c r="R81" s="396"/>
      <c r="S81" s="396"/>
      <c r="T81" s="396"/>
      <c r="U81" s="396"/>
      <c r="V81" s="396"/>
      <c r="W81" s="396"/>
      <c r="X81" s="396"/>
      <c r="Y81" s="397"/>
      <c r="Z81" s="398">
        <v>2.69</v>
      </c>
      <c r="AA81" s="399"/>
      <c r="AB81" s="399"/>
      <c r="AC81" s="400"/>
      <c r="AD81" s="394"/>
      <c r="AE81" s="331"/>
      <c r="AF81" s="331"/>
      <c r="AG81" s="331"/>
      <c r="AH81" s="332"/>
      <c r="AI81" s="395"/>
      <c r="AJ81" s="396"/>
      <c r="AK81" s="396"/>
      <c r="AL81" s="396"/>
      <c r="AM81" s="396"/>
      <c r="AN81" s="396"/>
      <c r="AO81" s="396"/>
      <c r="AP81" s="396"/>
      <c r="AQ81" s="396"/>
      <c r="AR81" s="396"/>
      <c r="AS81" s="396"/>
      <c r="AT81" s="396"/>
      <c r="AU81" s="397"/>
      <c r="AV81" s="401"/>
      <c r="AW81" s="402"/>
      <c r="AX81" s="402"/>
      <c r="AY81" s="403"/>
    </row>
    <row r="82" spans="2:51" ht="24.75" customHeight="1">
      <c r="B82" s="218"/>
      <c r="C82" s="219"/>
      <c r="D82" s="219"/>
      <c r="E82" s="219"/>
      <c r="F82" s="219"/>
      <c r="G82" s="220"/>
      <c r="H82" s="394"/>
      <c r="I82" s="331"/>
      <c r="J82" s="331"/>
      <c r="K82" s="331"/>
      <c r="L82" s="332"/>
      <c r="M82" s="395"/>
      <c r="N82" s="396"/>
      <c r="O82" s="396"/>
      <c r="P82" s="396"/>
      <c r="Q82" s="396"/>
      <c r="R82" s="396"/>
      <c r="S82" s="396"/>
      <c r="T82" s="396"/>
      <c r="U82" s="396"/>
      <c r="V82" s="396"/>
      <c r="W82" s="396"/>
      <c r="X82" s="396"/>
      <c r="Y82" s="397"/>
      <c r="Z82" s="401"/>
      <c r="AA82" s="402"/>
      <c r="AB82" s="402"/>
      <c r="AC82" s="418"/>
      <c r="AD82" s="394"/>
      <c r="AE82" s="331"/>
      <c r="AF82" s="331"/>
      <c r="AG82" s="331"/>
      <c r="AH82" s="332"/>
      <c r="AI82" s="395"/>
      <c r="AJ82" s="396"/>
      <c r="AK82" s="396"/>
      <c r="AL82" s="396"/>
      <c r="AM82" s="396"/>
      <c r="AN82" s="396"/>
      <c r="AO82" s="396"/>
      <c r="AP82" s="396"/>
      <c r="AQ82" s="396"/>
      <c r="AR82" s="396"/>
      <c r="AS82" s="396"/>
      <c r="AT82" s="396"/>
      <c r="AU82" s="397"/>
      <c r="AV82" s="401"/>
      <c r="AW82" s="402"/>
      <c r="AX82" s="402"/>
      <c r="AY82" s="403"/>
    </row>
    <row r="83" spans="2:51" ht="24.75" customHeight="1">
      <c r="B83" s="218"/>
      <c r="C83" s="219"/>
      <c r="D83" s="219"/>
      <c r="E83" s="219"/>
      <c r="F83" s="219"/>
      <c r="G83" s="220"/>
      <c r="H83" s="394"/>
      <c r="I83" s="331"/>
      <c r="J83" s="331"/>
      <c r="K83" s="331"/>
      <c r="L83" s="332"/>
      <c r="M83" s="395"/>
      <c r="N83" s="396"/>
      <c r="O83" s="396"/>
      <c r="P83" s="396"/>
      <c r="Q83" s="396"/>
      <c r="R83" s="396"/>
      <c r="S83" s="396"/>
      <c r="T83" s="396"/>
      <c r="U83" s="396"/>
      <c r="V83" s="396"/>
      <c r="W83" s="396"/>
      <c r="X83" s="396"/>
      <c r="Y83" s="397"/>
      <c r="Z83" s="401"/>
      <c r="AA83" s="402"/>
      <c r="AB83" s="402"/>
      <c r="AC83" s="418"/>
      <c r="AD83" s="394"/>
      <c r="AE83" s="331"/>
      <c r="AF83" s="331"/>
      <c r="AG83" s="331"/>
      <c r="AH83" s="332"/>
      <c r="AI83" s="395"/>
      <c r="AJ83" s="396"/>
      <c r="AK83" s="396"/>
      <c r="AL83" s="396"/>
      <c r="AM83" s="396"/>
      <c r="AN83" s="396"/>
      <c r="AO83" s="396"/>
      <c r="AP83" s="396"/>
      <c r="AQ83" s="396"/>
      <c r="AR83" s="396"/>
      <c r="AS83" s="396"/>
      <c r="AT83" s="396"/>
      <c r="AU83" s="397"/>
      <c r="AV83" s="401"/>
      <c r="AW83" s="402"/>
      <c r="AX83" s="402"/>
      <c r="AY83" s="403"/>
    </row>
    <row r="84" spans="2:51" ht="24.75" customHeight="1">
      <c r="B84" s="218"/>
      <c r="C84" s="219"/>
      <c r="D84" s="219"/>
      <c r="E84" s="219"/>
      <c r="F84" s="219"/>
      <c r="G84" s="220"/>
      <c r="H84" s="394"/>
      <c r="I84" s="331"/>
      <c r="J84" s="331"/>
      <c r="K84" s="331"/>
      <c r="L84" s="332"/>
      <c r="M84" s="395"/>
      <c r="N84" s="396"/>
      <c r="O84" s="396"/>
      <c r="P84" s="396"/>
      <c r="Q84" s="396"/>
      <c r="R84" s="396"/>
      <c r="S84" s="396"/>
      <c r="T84" s="396"/>
      <c r="U84" s="396"/>
      <c r="V84" s="396"/>
      <c r="W84" s="396"/>
      <c r="X84" s="396"/>
      <c r="Y84" s="397"/>
      <c r="Z84" s="401"/>
      <c r="AA84" s="402"/>
      <c r="AB84" s="402"/>
      <c r="AC84" s="402"/>
      <c r="AD84" s="394"/>
      <c r="AE84" s="331"/>
      <c r="AF84" s="331"/>
      <c r="AG84" s="331"/>
      <c r="AH84" s="332"/>
      <c r="AI84" s="395"/>
      <c r="AJ84" s="396"/>
      <c r="AK84" s="396"/>
      <c r="AL84" s="396"/>
      <c r="AM84" s="396"/>
      <c r="AN84" s="396"/>
      <c r="AO84" s="396"/>
      <c r="AP84" s="396"/>
      <c r="AQ84" s="396"/>
      <c r="AR84" s="396"/>
      <c r="AS84" s="396"/>
      <c r="AT84" s="396"/>
      <c r="AU84" s="397"/>
      <c r="AV84" s="401"/>
      <c r="AW84" s="402"/>
      <c r="AX84" s="402"/>
      <c r="AY84" s="403"/>
    </row>
    <row r="85" spans="2:51" ht="24.75" customHeight="1">
      <c r="B85" s="218"/>
      <c r="C85" s="219"/>
      <c r="D85" s="219"/>
      <c r="E85" s="219"/>
      <c r="F85" s="219"/>
      <c r="G85" s="220"/>
      <c r="H85" s="394"/>
      <c r="I85" s="331"/>
      <c r="J85" s="331"/>
      <c r="K85" s="331"/>
      <c r="L85" s="332"/>
      <c r="M85" s="395"/>
      <c r="N85" s="396"/>
      <c r="O85" s="396"/>
      <c r="P85" s="396"/>
      <c r="Q85" s="396"/>
      <c r="R85" s="396"/>
      <c r="S85" s="396"/>
      <c r="T85" s="396"/>
      <c r="U85" s="396"/>
      <c r="V85" s="396"/>
      <c r="W85" s="396"/>
      <c r="X85" s="396"/>
      <c r="Y85" s="397"/>
      <c r="Z85" s="401"/>
      <c r="AA85" s="402"/>
      <c r="AB85" s="402"/>
      <c r="AC85" s="402"/>
      <c r="AD85" s="394"/>
      <c r="AE85" s="331"/>
      <c r="AF85" s="331"/>
      <c r="AG85" s="331"/>
      <c r="AH85" s="332"/>
      <c r="AI85" s="395"/>
      <c r="AJ85" s="396"/>
      <c r="AK85" s="396"/>
      <c r="AL85" s="396"/>
      <c r="AM85" s="396"/>
      <c r="AN85" s="396"/>
      <c r="AO85" s="396"/>
      <c r="AP85" s="396"/>
      <c r="AQ85" s="396"/>
      <c r="AR85" s="396"/>
      <c r="AS85" s="396"/>
      <c r="AT85" s="396"/>
      <c r="AU85" s="397"/>
      <c r="AV85" s="401"/>
      <c r="AW85" s="402"/>
      <c r="AX85" s="402"/>
      <c r="AY85" s="403"/>
    </row>
    <row r="86" spans="2:51" ht="24.75" customHeight="1">
      <c r="B86" s="218"/>
      <c r="C86" s="219"/>
      <c r="D86" s="219"/>
      <c r="E86" s="219"/>
      <c r="F86" s="219"/>
      <c r="G86" s="220"/>
      <c r="H86" s="394"/>
      <c r="I86" s="331"/>
      <c r="J86" s="331"/>
      <c r="K86" s="331"/>
      <c r="L86" s="332"/>
      <c r="M86" s="395"/>
      <c r="N86" s="396"/>
      <c r="O86" s="396"/>
      <c r="P86" s="396"/>
      <c r="Q86" s="396"/>
      <c r="R86" s="396"/>
      <c r="S86" s="396"/>
      <c r="T86" s="396"/>
      <c r="U86" s="396"/>
      <c r="V86" s="396"/>
      <c r="W86" s="396"/>
      <c r="X86" s="396"/>
      <c r="Y86" s="397"/>
      <c r="Z86" s="401"/>
      <c r="AA86" s="402"/>
      <c r="AB86" s="402"/>
      <c r="AC86" s="402"/>
      <c r="AD86" s="394"/>
      <c r="AE86" s="331"/>
      <c r="AF86" s="331"/>
      <c r="AG86" s="331"/>
      <c r="AH86" s="332"/>
      <c r="AI86" s="395"/>
      <c r="AJ86" s="396"/>
      <c r="AK86" s="396"/>
      <c r="AL86" s="396"/>
      <c r="AM86" s="396"/>
      <c r="AN86" s="396"/>
      <c r="AO86" s="396"/>
      <c r="AP86" s="396"/>
      <c r="AQ86" s="396"/>
      <c r="AR86" s="396"/>
      <c r="AS86" s="396"/>
      <c r="AT86" s="396"/>
      <c r="AU86" s="397"/>
      <c r="AV86" s="401"/>
      <c r="AW86" s="402"/>
      <c r="AX86" s="402"/>
      <c r="AY86" s="403"/>
    </row>
    <row r="87" spans="2:51" ht="24.75" customHeight="1">
      <c r="B87" s="218"/>
      <c r="C87" s="219"/>
      <c r="D87" s="219"/>
      <c r="E87" s="219"/>
      <c r="F87" s="219"/>
      <c r="G87" s="220"/>
      <c r="H87" s="419"/>
      <c r="I87" s="325"/>
      <c r="J87" s="325"/>
      <c r="K87" s="325"/>
      <c r="L87" s="326"/>
      <c r="M87" s="420"/>
      <c r="N87" s="421"/>
      <c r="O87" s="421"/>
      <c r="P87" s="421"/>
      <c r="Q87" s="421"/>
      <c r="R87" s="421"/>
      <c r="S87" s="421"/>
      <c r="T87" s="421"/>
      <c r="U87" s="421"/>
      <c r="V87" s="421"/>
      <c r="W87" s="421"/>
      <c r="X87" s="421"/>
      <c r="Y87" s="422"/>
      <c r="Z87" s="423"/>
      <c r="AA87" s="424"/>
      <c r="AB87" s="424"/>
      <c r="AC87" s="424"/>
      <c r="AD87" s="419"/>
      <c r="AE87" s="325"/>
      <c r="AF87" s="325"/>
      <c r="AG87" s="325"/>
      <c r="AH87" s="326"/>
      <c r="AI87" s="420"/>
      <c r="AJ87" s="421"/>
      <c r="AK87" s="421"/>
      <c r="AL87" s="421"/>
      <c r="AM87" s="421"/>
      <c r="AN87" s="421"/>
      <c r="AO87" s="421"/>
      <c r="AP87" s="421"/>
      <c r="AQ87" s="421"/>
      <c r="AR87" s="421"/>
      <c r="AS87" s="421"/>
      <c r="AT87" s="421"/>
      <c r="AU87" s="422"/>
      <c r="AV87" s="423"/>
      <c r="AW87" s="424"/>
      <c r="AX87" s="424"/>
      <c r="AY87" s="425"/>
    </row>
    <row r="88" spans="2:51" ht="24.75" customHeight="1">
      <c r="B88" s="218"/>
      <c r="C88" s="219"/>
      <c r="D88" s="219"/>
      <c r="E88" s="219"/>
      <c r="F88" s="219"/>
      <c r="G88" s="220"/>
      <c r="H88" s="430" t="s">
        <v>25</v>
      </c>
      <c r="I88" s="73"/>
      <c r="J88" s="73"/>
      <c r="K88" s="73"/>
      <c r="L88" s="73"/>
      <c r="M88" s="431"/>
      <c r="N88" s="189"/>
      <c r="O88" s="189"/>
      <c r="P88" s="189"/>
      <c r="Q88" s="189"/>
      <c r="R88" s="189"/>
      <c r="S88" s="189"/>
      <c r="T88" s="189"/>
      <c r="U88" s="189"/>
      <c r="V88" s="189"/>
      <c r="W88" s="189"/>
      <c r="X88" s="189"/>
      <c r="Y88" s="190"/>
      <c r="Z88" s="432">
        <f>SUM(Z80:AC87)</f>
        <v>4.452</v>
      </c>
      <c r="AA88" s="433"/>
      <c r="AB88" s="433"/>
      <c r="AC88" s="434"/>
      <c r="AD88" s="430" t="s">
        <v>25</v>
      </c>
      <c r="AE88" s="73"/>
      <c r="AF88" s="73"/>
      <c r="AG88" s="73"/>
      <c r="AH88" s="73"/>
      <c r="AI88" s="431"/>
      <c r="AJ88" s="189"/>
      <c r="AK88" s="189"/>
      <c r="AL88" s="189"/>
      <c r="AM88" s="189"/>
      <c r="AN88" s="189"/>
      <c r="AO88" s="189"/>
      <c r="AP88" s="189"/>
      <c r="AQ88" s="189"/>
      <c r="AR88" s="189"/>
      <c r="AS88" s="189"/>
      <c r="AT88" s="189"/>
      <c r="AU88" s="190"/>
      <c r="AV88" s="435">
        <f>SUM(AV80:AY87)</f>
        <v>0</v>
      </c>
      <c r="AW88" s="436"/>
      <c r="AX88" s="436"/>
      <c r="AY88" s="437"/>
    </row>
    <row r="89" spans="2:51" ht="25.15" customHeight="1">
      <c r="B89" s="218"/>
      <c r="C89" s="219"/>
      <c r="D89" s="219"/>
      <c r="E89" s="219"/>
      <c r="F89" s="219"/>
      <c r="G89" s="220"/>
      <c r="H89" s="426" t="s">
        <v>232</v>
      </c>
      <c r="I89" s="427"/>
      <c r="J89" s="427"/>
      <c r="K89" s="427"/>
      <c r="L89" s="427"/>
      <c r="M89" s="427"/>
      <c r="N89" s="427"/>
      <c r="O89" s="427"/>
      <c r="P89" s="427"/>
      <c r="Q89" s="427"/>
      <c r="R89" s="427"/>
      <c r="S89" s="427"/>
      <c r="T89" s="427"/>
      <c r="U89" s="427"/>
      <c r="V89" s="427"/>
      <c r="W89" s="427"/>
      <c r="X89" s="427"/>
      <c r="Y89" s="427"/>
      <c r="Z89" s="427"/>
      <c r="AA89" s="427"/>
      <c r="AB89" s="427"/>
      <c r="AC89" s="428"/>
      <c r="AD89" s="426" t="s">
        <v>143</v>
      </c>
      <c r="AE89" s="427"/>
      <c r="AF89" s="427"/>
      <c r="AG89" s="427"/>
      <c r="AH89" s="427"/>
      <c r="AI89" s="427"/>
      <c r="AJ89" s="427"/>
      <c r="AK89" s="427"/>
      <c r="AL89" s="427"/>
      <c r="AM89" s="427"/>
      <c r="AN89" s="427"/>
      <c r="AO89" s="427"/>
      <c r="AP89" s="427"/>
      <c r="AQ89" s="427"/>
      <c r="AR89" s="427"/>
      <c r="AS89" s="427"/>
      <c r="AT89" s="427"/>
      <c r="AU89" s="427"/>
      <c r="AV89" s="427"/>
      <c r="AW89" s="427"/>
      <c r="AX89" s="427"/>
      <c r="AY89" s="429"/>
    </row>
    <row r="90" spans="2:51" ht="25.5" customHeight="1">
      <c r="B90" s="218"/>
      <c r="C90" s="219"/>
      <c r="D90" s="219"/>
      <c r="E90" s="219"/>
      <c r="F90" s="219"/>
      <c r="G90" s="220"/>
      <c r="H90" s="392" t="s">
        <v>22</v>
      </c>
      <c r="I90" s="169"/>
      <c r="J90" s="169"/>
      <c r="K90" s="169"/>
      <c r="L90" s="169"/>
      <c r="M90" s="393" t="s">
        <v>23</v>
      </c>
      <c r="N90" s="73"/>
      <c r="O90" s="73"/>
      <c r="P90" s="73"/>
      <c r="Q90" s="73"/>
      <c r="R90" s="73"/>
      <c r="S90" s="73"/>
      <c r="T90" s="73"/>
      <c r="U90" s="73"/>
      <c r="V90" s="73"/>
      <c r="W90" s="73"/>
      <c r="X90" s="73"/>
      <c r="Y90" s="74"/>
      <c r="Z90" s="404" t="s">
        <v>24</v>
      </c>
      <c r="AA90" s="405"/>
      <c r="AB90" s="405"/>
      <c r="AC90" s="406"/>
      <c r="AD90" s="392" t="s">
        <v>22</v>
      </c>
      <c r="AE90" s="169"/>
      <c r="AF90" s="169"/>
      <c r="AG90" s="169"/>
      <c r="AH90" s="169"/>
      <c r="AI90" s="393" t="s">
        <v>23</v>
      </c>
      <c r="AJ90" s="73"/>
      <c r="AK90" s="73"/>
      <c r="AL90" s="73"/>
      <c r="AM90" s="73"/>
      <c r="AN90" s="73"/>
      <c r="AO90" s="73"/>
      <c r="AP90" s="73"/>
      <c r="AQ90" s="73"/>
      <c r="AR90" s="73"/>
      <c r="AS90" s="73"/>
      <c r="AT90" s="73"/>
      <c r="AU90" s="74"/>
      <c r="AV90" s="404" t="s">
        <v>24</v>
      </c>
      <c r="AW90" s="405"/>
      <c r="AX90" s="405"/>
      <c r="AY90" s="407"/>
    </row>
    <row r="91" spans="2:51" ht="24.75" customHeight="1">
      <c r="B91" s="218"/>
      <c r="C91" s="219"/>
      <c r="D91" s="219"/>
      <c r="E91" s="219"/>
      <c r="F91" s="219"/>
      <c r="G91" s="220"/>
      <c r="H91" s="408" t="s">
        <v>90</v>
      </c>
      <c r="I91" s="307"/>
      <c r="J91" s="307"/>
      <c r="K91" s="307"/>
      <c r="L91" s="308"/>
      <c r="M91" s="409" t="s">
        <v>264</v>
      </c>
      <c r="N91" s="410"/>
      <c r="O91" s="410"/>
      <c r="P91" s="410"/>
      <c r="Q91" s="410"/>
      <c r="R91" s="410"/>
      <c r="S91" s="410"/>
      <c r="T91" s="410"/>
      <c r="U91" s="410"/>
      <c r="V91" s="410"/>
      <c r="W91" s="410"/>
      <c r="X91" s="410"/>
      <c r="Y91" s="411"/>
      <c r="Z91" s="1144">
        <v>1.17</v>
      </c>
      <c r="AA91" s="1145"/>
      <c r="AB91" s="1145"/>
      <c r="AC91" s="1146"/>
      <c r="AD91" s="408"/>
      <c r="AE91" s="307"/>
      <c r="AF91" s="307"/>
      <c r="AG91" s="307"/>
      <c r="AH91" s="308"/>
      <c r="AI91" s="409"/>
      <c r="AJ91" s="410"/>
      <c r="AK91" s="410"/>
      <c r="AL91" s="410"/>
      <c r="AM91" s="410"/>
      <c r="AN91" s="410"/>
      <c r="AO91" s="410"/>
      <c r="AP91" s="410"/>
      <c r="AQ91" s="410"/>
      <c r="AR91" s="410"/>
      <c r="AS91" s="410"/>
      <c r="AT91" s="410"/>
      <c r="AU91" s="411"/>
      <c r="AV91" s="415"/>
      <c r="AW91" s="416"/>
      <c r="AX91" s="416"/>
      <c r="AY91" s="417"/>
    </row>
    <row r="92" spans="2:51" ht="24.75" customHeight="1">
      <c r="B92" s="218"/>
      <c r="C92" s="219"/>
      <c r="D92" s="219"/>
      <c r="E92" s="219"/>
      <c r="F92" s="219"/>
      <c r="G92" s="220"/>
      <c r="H92" s="394" t="s">
        <v>91</v>
      </c>
      <c r="I92" s="331"/>
      <c r="J92" s="331"/>
      <c r="K92" s="331"/>
      <c r="L92" s="332"/>
      <c r="M92" s="395" t="s">
        <v>265</v>
      </c>
      <c r="N92" s="396"/>
      <c r="O92" s="396"/>
      <c r="P92" s="396"/>
      <c r="Q92" s="396"/>
      <c r="R92" s="396"/>
      <c r="S92" s="396"/>
      <c r="T92" s="396"/>
      <c r="U92" s="396"/>
      <c r="V92" s="396"/>
      <c r="W92" s="396"/>
      <c r="X92" s="396"/>
      <c r="Y92" s="397"/>
      <c r="Z92" s="1141">
        <v>1.8120000000000001</v>
      </c>
      <c r="AA92" s="1142"/>
      <c r="AB92" s="1142"/>
      <c r="AC92" s="1143"/>
      <c r="AD92" s="394"/>
      <c r="AE92" s="331"/>
      <c r="AF92" s="331"/>
      <c r="AG92" s="331"/>
      <c r="AH92" s="332"/>
      <c r="AI92" s="395"/>
      <c r="AJ92" s="396"/>
      <c r="AK92" s="396"/>
      <c r="AL92" s="396"/>
      <c r="AM92" s="396"/>
      <c r="AN92" s="396"/>
      <c r="AO92" s="396"/>
      <c r="AP92" s="396"/>
      <c r="AQ92" s="396"/>
      <c r="AR92" s="396"/>
      <c r="AS92" s="396"/>
      <c r="AT92" s="396"/>
      <c r="AU92" s="397"/>
      <c r="AV92" s="401"/>
      <c r="AW92" s="402"/>
      <c r="AX92" s="402"/>
      <c r="AY92" s="403"/>
    </row>
    <row r="93" spans="2:51" ht="24.75" customHeight="1">
      <c r="B93" s="218"/>
      <c r="C93" s="219"/>
      <c r="D93" s="219"/>
      <c r="E93" s="219"/>
      <c r="F93" s="219"/>
      <c r="G93" s="220"/>
      <c r="H93" s="394"/>
      <c r="I93" s="331"/>
      <c r="J93" s="331"/>
      <c r="K93" s="331"/>
      <c r="L93" s="332"/>
      <c r="M93" s="395"/>
      <c r="N93" s="396"/>
      <c r="O93" s="396"/>
      <c r="P93" s="396"/>
      <c r="Q93" s="396"/>
      <c r="R93" s="396"/>
      <c r="S93" s="396"/>
      <c r="T93" s="396"/>
      <c r="U93" s="396"/>
      <c r="V93" s="396"/>
      <c r="W93" s="396"/>
      <c r="X93" s="396"/>
      <c r="Y93" s="397"/>
      <c r="Z93" s="401"/>
      <c r="AA93" s="402"/>
      <c r="AB93" s="402"/>
      <c r="AC93" s="418"/>
      <c r="AD93" s="394"/>
      <c r="AE93" s="331"/>
      <c r="AF93" s="331"/>
      <c r="AG93" s="331"/>
      <c r="AH93" s="332"/>
      <c r="AI93" s="395"/>
      <c r="AJ93" s="396"/>
      <c r="AK93" s="396"/>
      <c r="AL93" s="396"/>
      <c r="AM93" s="396"/>
      <c r="AN93" s="396"/>
      <c r="AO93" s="396"/>
      <c r="AP93" s="396"/>
      <c r="AQ93" s="396"/>
      <c r="AR93" s="396"/>
      <c r="AS93" s="396"/>
      <c r="AT93" s="396"/>
      <c r="AU93" s="397"/>
      <c r="AV93" s="401"/>
      <c r="AW93" s="402"/>
      <c r="AX93" s="402"/>
      <c r="AY93" s="403"/>
    </row>
    <row r="94" spans="2:51" ht="24.75" customHeight="1">
      <c r="B94" s="218"/>
      <c r="C94" s="219"/>
      <c r="D94" s="219"/>
      <c r="E94" s="219"/>
      <c r="F94" s="219"/>
      <c r="G94" s="220"/>
      <c r="H94" s="394"/>
      <c r="I94" s="331"/>
      <c r="J94" s="331"/>
      <c r="K94" s="331"/>
      <c r="L94" s="332"/>
      <c r="M94" s="395"/>
      <c r="N94" s="396"/>
      <c r="O94" s="396"/>
      <c r="P94" s="396"/>
      <c r="Q94" s="396"/>
      <c r="R94" s="396"/>
      <c r="S94" s="396"/>
      <c r="T94" s="396"/>
      <c r="U94" s="396"/>
      <c r="V94" s="396"/>
      <c r="W94" s="396"/>
      <c r="X94" s="396"/>
      <c r="Y94" s="397"/>
      <c r="Z94" s="401"/>
      <c r="AA94" s="402"/>
      <c r="AB94" s="402"/>
      <c r="AC94" s="418"/>
      <c r="AD94" s="394"/>
      <c r="AE94" s="331"/>
      <c r="AF94" s="331"/>
      <c r="AG94" s="331"/>
      <c r="AH94" s="332"/>
      <c r="AI94" s="395"/>
      <c r="AJ94" s="396"/>
      <c r="AK94" s="396"/>
      <c r="AL94" s="396"/>
      <c r="AM94" s="396"/>
      <c r="AN94" s="396"/>
      <c r="AO94" s="396"/>
      <c r="AP94" s="396"/>
      <c r="AQ94" s="396"/>
      <c r="AR94" s="396"/>
      <c r="AS94" s="396"/>
      <c r="AT94" s="396"/>
      <c r="AU94" s="397"/>
      <c r="AV94" s="401"/>
      <c r="AW94" s="402"/>
      <c r="AX94" s="402"/>
      <c r="AY94" s="403"/>
    </row>
    <row r="95" spans="2:51" ht="24.75" customHeight="1">
      <c r="B95" s="218"/>
      <c r="C95" s="219"/>
      <c r="D95" s="219"/>
      <c r="E95" s="219"/>
      <c r="F95" s="219"/>
      <c r="G95" s="220"/>
      <c r="H95" s="394"/>
      <c r="I95" s="331"/>
      <c r="J95" s="331"/>
      <c r="K95" s="331"/>
      <c r="L95" s="332"/>
      <c r="M95" s="395"/>
      <c r="N95" s="396"/>
      <c r="O95" s="396"/>
      <c r="P95" s="396"/>
      <c r="Q95" s="396"/>
      <c r="R95" s="396"/>
      <c r="S95" s="396"/>
      <c r="T95" s="396"/>
      <c r="U95" s="396"/>
      <c r="V95" s="396"/>
      <c r="W95" s="396"/>
      <c r="X95" s="396"/>
      <c r="Y95" s="397"/>
      <c r="Z95" s="401"/>
      <c r="AA95" s="402"/>
      <c r="AB95" s="402"/>
      <c r="AC95" s="402"/>
      <c r="AD95" s="394"/>
      <c r="AE95" s="331"/>
      <c r="AF95" s="331"/>
      <c r="AG95" s="331"/>
      <c r="AH95" s="332"/>
      <c r="AI95" s="395"/>
      <c r="AJ95" s="396"/>
      <c r="AK95" s="396"/>
      <c r="AL95" s="396"/>
      <c r="AM95" s="396"/>
      <c r="AN95" s="396"/>
      <c r="AO95" s="396"/>
      <c r="AP95" s="396"/>
      <c r="AQ95" s="396"/>
      <c r="AR95" s="396"/>
      <c r="AS95" s="396"/>
      <c r="AT95" s="396"/>
      <c r="AU95" s="397"/>
      <c r="AV95" s="401"/>
      <c r="AW95" s="402"/>
      <c r="AX95" s="402"/>
      <c r="AY95" s="403"/>
    </row>
    <row r="96" spans="2:51" ht="24.75" customHeight="1">
      <c r="B96" s="218"/>
      <c r="C96" s="219"/>
      <c r="D96" s="219"/>
      <c r="E96" s="219"/>
      <c r="F96" s="219"/>
      <c r="G96" s="220"/>
      <c r="H96" s="394"/>
      <c r="I96" s="331"/>
      <c r="J96" s="331"/>
      <c r="K96" s="331"/>
      <c r="L96" s="332"/>
      <c r="M96" s="395"/>
      <c r="N96" s="396"/>
      <c r="O96" s="396"/>
      <c r="P96" s="396"/>
      <c r="Q96" s="396"/>
      <c r="R96" s="396"/>
      <c r="S96" s="396"/>
      <c r="T96" s="396"/>
      <c r="U96" s="396"/>
      <c r="V96" s="396"/>
      <c r="W96" s="396"/>
      <c r="X96" s="396"/>
      <c r="Y96" s="397"/>
      <c r="Z96" s="401"/>
      <c r="AA96" s="402"/>
      <c r="AB96" s="402"/>
      <c r="AC96" s="402"/>
      <c r="AD96" s="394"/>
      <c r="AE96" s="331"/>
      <c r="AF96" s="331"/>
      <c r="AG96" s="331"/>
      <c r="AH96" s="332"/>
      <c r="AI96" s="395"/>
      <c r="AJ96" s="396"/>
      <c r="AK96" s="396"/>
      <c r="AL96" s="396"/>
      <c r="AM96" s="396"/>
      <c r="AN96" s="396"/>
      <c r="AO96" s="396"/>
      <c r="AP96" s="396"/>
      <c r="AQ96" s="396"/>
      <c r="AR96" s="396"/>
      <c r="AS96" s="396"/>
      <c r="AT96" s="396"/>
      <c r="AU96" s="397"/>
      <c r="AV96" s="401"/>
      <c r="AW96" s="402"/>
      <c r="AX96" s="402"/>
      <c r="AY96" s="403"/>
    </row>
    <row r="97" spans="2:51" ht="24.75" customHeight="1">
      <c r="B97" s="218"/>
      <c r="C97" s="219"/>
      <c r="D97" s="219"/>
      <c r="E97" s="219"/>
      <c r="F97" s="219"/>
      <c r="G97" s="220"/>
      <c r="H97" s="394"/>
      <c r="I97" s="331"/>
      <c r="J97" s="331"/>
      <c r="K97" s="331"/>
      <c r="L97" s="332"/>
      <c r="M97" s="395"/>
      <c r="N97" s="396"/>
      <c r="O97" s="396"/>
      <c r="P97" s="396"/>
      <c r="Q97" s="396"/>
      <c r="R97" s="396"/>
      <c r="S97" s="396"/>
      <c r="T97" s="396"/>
      <c r="U97" s="396"/>
      <c r="V97" s="396"/>
      <c r="W97" s="396"/>
      <c r="X97" s="396"/>
      <c r="Y97" s="397"/>
      <c r="Z97" s="401"/>
      <c r="AA97" s="402"/>
      <c r="AB97" s="402"/>
      <c r="AC97" s="402"/>
      <c r="AD97" s="394"/>
      <c r="AE97" s="331"/>
      <c r="AF97" s="331"/>
      <c r="AG97" s="331"/>
      <c r="AH97" s="332"/>
      <c r="AI97" s="395"/>
      <c r="AJ97" s="396"/>
      <c r="AK97" s="396"/>
      <c r="AL97" s="396"/>
      <c r="AM97" s="396"/>
      <c r="AN97" s="396"/>
      <c r="AO97" s="396"/>
      <c r="AP97" s="396"/>
      <c r="AQ97" s="396"/>
      <c r="AR97" s="396"/>
      <c r="AS97" s="396"/>
      <c r="AT97" s="396"/>
      <c r="AU97" s="397"/>
      <c r="AV97" s="401"/>
      <c r="AW97" s="402"/>
      <c r="AX97" s="402"/>
      <c r="AY97" s="403"/>
    </row>
    <row r="98" spans="2:51" ht="24.75" customHeight="1">
      <c r="B98" s="218"/>
      <c r="C98" s="219"/>
      <c r="D98" s="219"/>
      <c r="E98" s="219"/>
      <c r="F98" s="219"/>
      <c r="G98" s="220"/>
      <c r="H98" s="419"/>
      <c r="I98" s="325"/>
      <c r="J98" s="325"/>
      <c r="K98" s="325"/>
      <c r="L98" s="326"/>
      <c r="M98" s="420"/>
      <c r="N98" s="421"/>
      <c r="O98" s="421"/>
      <c r="P98" s="421"/>
      <c r="Q98" s="421"/>
      <c r="R98" s="421"/>
      <c r="S98" s="421"/>
      <c r="T98" s="421"/>
      <c r="U98" s="421"/>
      <c r="V98" s="421"/>
      <c r="W98" s="421"/>
      <c r="X98" s="421"/>
      <c r="Y98" s="422"/>
      <c r="Z98" s="423"/>
      <c r="AA98" s="424"/>
      <c r="AB98" s="424"/>
      <c r="AC98" s="424"/>
      <c r="AD98" s="419"/>
      <c r="AE98" s="325"/>
      <c r="AF98" s="325"/>
      <c r="AG98" s="325"/>
      <c r="AH98" s="326"/>
      <c r="AI98" s="420"/>
      <c r="AJ98" s="421"/>
      <c r="AK98" s="421"/>
      <c r="AL98" s="421"/>
      <c r="AM98" s="421"/>
      <c r="AN98" s="421"/>
      <c r="AO98" s="421"/>
      <c r="AP98" s="421"/>
      <c r="AQ98" s="421"/>
      <c r="AR98" s="421"/>
      <c r="AS98" s="421"/>
      <c r="AT98" s="421"/>
      <c r="AU98" s="422"/>
      <c r="AV98" s="423"/>
      <c r="AW98" s="424"/>
      <c r="AX98" s="424"/>
      <c r="AY98" s="425"/>
    </row>
    <row r="99" spans="2:51" ht="24.75" customHeight="1">
      <c r="B99" s="218"/>
      <c r="C99" s="219"/>
      <c r="D99" s="219"/>
      <c r="E99" s="219"/>
      <c r="F99" s="219"/>
      <c r="G99" s="220"/>
      <c r="H99" s="430" t="s">
        <v>25</v>
      </c>
      <c r="I99" s="73"/>
      <c r="J99" s="73"/>
      <c r="K99" s="73"/>
      <c r="L99" s="73"/>
      <c r="M99" s="431"/>
      <c r="N99" s="189"/>
      <c r="O99" s="189"/>
      <c r="P99" s="189"/>
      <c r="Q99" s="189"/>
      <c r="R99" s="189"/>
      <c r="S99" s="189"/>
      <c r="T99" s="189"/>
      <c r="U99" s="189"/>
      <c r="V99" s="189"/>
      <c r="W99" s="189"/>
      <c r="X99" s="189"/>
      <c r="Y99" s="190"/>
      <c r="Z99" s="1147">
        <f>SUM(Z91:AC98)</f>
        <v>2.9820000000000002</v>
      </c>
      <c r="AA99" s="1148"/>
      <c r="AB99" s="1148"/>
      <c r="AC99" s="1149"/>
      <c r="AD99" s="430" t="s">
        <v>25</v>
      </c>
      <c r="AE99" s="73"/>
      <c r="AF99" s="73"/>
      <c r="AG99" s="73"/>
      <c r="AH99" s="73"/>
      <c r="AI99" s="431"/>
      <c r="AJ99" s="189"/>
      <c r="AK99" s="189"/>
      <c r="AL99" s="189"/>
      <c r="AM99" s="189"/>
      <c r="AN99" s="189"/>
      <c r="AO99" s="189"/>
      <c r="AP99" s="189"/>
      <c r="AQ99" s="189"/>
      <c r="AR99" s="189"/>
      <c r="AS99" s="189"/>
      <c r="AT99" s="189"/>
      <c r="AU99" s="190"/>
      <c r="AV99" s="435">
        <f>SUM(AV91:AY98)</f>
        <v>0</v>
      </c>
      <c r="AW99" s="436"/>
      <c r="AX99" s="436"/>
      <c r="AY99" s="437"/>
    </row>
    <row r="100" spans="2:51" ht="24.75" customHeight="1">
      <c r="B100" s="218"/>
      <c r="C100" s="219"/>
      <c r="D100" s="219"/>
      <c r="E100" s="219"/>
      <c r="F100" s="219"/>
      <c r="G100" s="220"/>
      <c r="H100" s="426" t="s">
        <v>144</v>
      </c>
      <c r="I100" s="427"/>
      <c r="J100" s="427"/>
      <c r="K100" s="427"/>
      <c r="L100" s="427"/>
      <c r="M100" s="427"/>
      <c r="N100" s="427"/>
      <c r="O100" s="427"/>
      <c r="P100" s="427"/>
      <c r="Q100" s="427"/>
      <c r="R100" s="427"/>
      <c r="S100" s="427"/>
      <c r="T100" s="427"/>
      <c r="U100" s="427"/>
      <c r="V100" s="427"/>
      <c r="W100" s="427"/>
      <c r="X100" s="427"/>
      <c r="Y100" s="427"/>
      <c r="Z100" s="427"/>
      <c r="AA100" s="427"/>
      <c r="AB100" s="427"/>
      <c r="AC100" s="428"/>
      <c r="AD100" s="426" t="s">
        <v>145</v>
      </c>
      <c r="AE100" s="427"/>
      <c r="AF100" s="427"/>
      <c r="AG100" s="427"/>
      <c r="AH100" s="427"/>
      <c r="AI100" s="427"/>
      <c r="AJ100" s="427"/>
      <c r="AK100" s="427"/>
      <c r="AL100" s="427"/>
      <c r="AM100" s="427"/>
      <c r="AN100" s="427"/>
      <c r="AO100" s="427"/>
      <c r="AP100" s="427"/>
      <c r="AQ100" s="427"/>
      <c r="AR100" s="427"/>
      <c r="AS100" s="427"/>
      <c r="AT100" s="427"/>
      <c r="AU100" s="427"/>
      <c r="AV100" s="427"/>
      <c r="AW100" s="427"/>
      <c r="AX100" s="427"/>
      <c r="AY100" s="429"/>
    </row>
    <row r="101" spans="2:51" ht="24.75" customHeight="1">
      <c r="B101" s="218"/>
      <c r="C101" s="219"/>
      <c r="D101" s="219"/>
      <c r="E101" s="219"/>
      <c r="F101" s="219"/>
      <c r="G101" s="220"/>
      <c r="H101" s="392" t="s">
        <v>22</v>
      </c>
      <c r="I101" s="169"/>
      <c r="J101" s="169"/>
      <c r="K101" s="169"/>
      <c r="L101" s="169"/>
      <c r="M101" s="393" t="s">
        <v>23</v>
      </c>
      <c r="N101" s="73"/>
      <c r="O101" s="73"/>
      <c r="P101" s="73"/>
      <c r="Q101" s="73"/>
      <c r="R101" s="73"/>
      <c r="S101" s="73"/>
      <c r="T101" s="73"/>
      <c r="U101" s="73"/>
      <c r="V101" s="73"/>
      <c r="W101" s="73"/>
      <c r="X101" s="73"/>
      <c r="Y101" s="74"/>
      <c r="Z101" s="404" t="s">
        <v>24</v>
      </c>
      <c r="AA101" s="405"/>
      <c r="AB101" s="405"/>
      <c r="AC101" s="406"/>
      <c r="AD101" s="392" t="s">
        <v>22</v>
      </c>
      <c r="AE101" s="169"/>
      <c r="AF101" s="169"/>
      <c r="AG101" s="169"/>
      <c r="AH101" s="169"/>
      <c r="AI101" s="393" t="s">
        <v>23</v>
      </c>
      <c r="AJ101" s="73"/>
      <c r="AK101" s="73"/>
      <c r="AL101" s="73"/>
      <c r="AM101" s="73"/>
      <c r="AN101" s="73"/>
      <c r="AO101" s="73"/>
      <c r="AP101" s="73"/>
      <c r="AQ101" s="73"/>
      <c r="AR101" s="73"/>
      <c r="AS101" s="73"/>
      <c r="AT101" s="73"/>
      <c r="AU101" s="74"/>
      <c r="AV101" s="404" t="s">
        <v>24</v>
      </c>
      <c r="AW101" s="405"/>
      <c r="AX101" s="405"/>
      <c r="AY101" s="407"/>
    </row>
    <row r="102" spans="2:51" ht="24.75" customHeight="1">
      <c r="B102" s="218"/>
      <c r="C102" s="219"/>
      <c r="D102" s="219"/>
      <c r="E102" s="219"/>
      <c r="F102" s="219"/>
      <c r="G102" s="220"/>
      <c r="H102" s="408"/>
      <c r="I102" s="307"/>
      <c r="J102" s="307"/>
      <c r="K102" s="307"/>
      <c r="L102" s="308"/>
      <c r="M102" s="409"/>
      <c r="N102" s="410"/>
      <c r="O102" s="410"/>
      <c r="P102" s="410"/>
      <c r="Q102" s="410"/>
      <c r="R102" s="410"/>
      <c r="S102" s="410"/>
      <c r="T102" s="410"/>
      <c r="U102" s="410"/>
      <c r="V102" s="410"/>
      <c r="W102" s="410"/>
      <c r="X102" s="410"/>
      <c r="Y102" s="411"/>
      <c r="Z102" s="415"/>
      <c r="AA102" s="416"/>
      <c r="AB102" s="416"/>
      <c r="AC102" s="438"/>
      <c r="AD102" s="408"/>
      <c r="AE102" s="307"/>
      <c r="AF102" s="307"/>
      <c r="AG102" s="307"/>
      <c r="AH102" s="308"/>
      <c r="AI102" s="409"/>
      <c r="AJ102" s="410"/>
      <c r="AK102" s="410"/>
      <c r="AL102" s="410"/>
      <c r="AM102" s="410"/>
      <c r="AN102" s="410"/>
      <c r="AO102" s="410"/>
      <c r="AP102" s="410"/>
      <c r="AQ102" s="410"/>
      <c r="AR102" s="410"/>
      <c r="AS102" s="410"/>
      <c r="AT102" s="410"/>
      <c r="AU102" s="411"/>
      <c r="AV102" s="415"/>
      <c r="AW102" s="416"/>
      <c r="AX102" s="416"/>
      <c r="AY102" s="417"/>
    </row>
    <row r="103" spans="2:51" ht="24.75" customHeight="1">
      <c r="B103" s="218"/>
      <c r="C103" s="219"/>
      <c r="D103" s="219"/>
      <c r="E103" s="219"/>
      <c r="F103" s="219"/>
      <c r="G103" s="220"/>
      <c r="H103" s="394"/>
      <c r="I103" s="331"/>
      <c r="J103" s="331"/>
      <c r="K103" s="331"/>
      <c r="L103" s="332"/>
      <c r="M103" s="395"/>
      <c r="N103" s="396"/>
      <c r="O103" s="396"/>
      <c r="P103" s="396"/>
      <c r="Q103" s="396"/>
      <c r="R103" s="396"/>
      <c r="S103" s="396"/>
      <c r="T103" s="396"/>
      <c r="U103" s="396"/>
      <c r="V103" s="396"/>
      <c r="W103" s="396"/>
      <c r="X103" s="396"/>
      <c r="Y103" s="397"/>
      <c r="Z103" s="401"/>
      <c r="AA103" s="402"/>
      <c r="AB103" s="402"/>
      <c r="AC103" s="418"/>
      <c r="AD103" s="394"/>
      <c r="AE103" s="331"/>
      <c r="AF103" s="331"/>
      <c r="AG103" s="331"/>
      <c r="AH103" s="332"/>
      <c r="AI103" s="395"/>
      <c r="AJ103" s="396"/>
      <c r="AK103" s="396"/>
      <c r="AL103" s="396"/>
      <c r="AM103" s="396"/>
      <c r="AN103" s="396"/>
      <c r="AO103" s="396"/>
      <c r="AP103" s="396"/>
      <c r="AQ103" s="396"/>
      <c r="AR103" s="396"/>
      <c r="AS103" s="396"/>
      <c r="AT103" s="396"/>
      <c r="AU103" s="397"/>
      <c r="AV103" s="401"/>
      <c r="AW103" s="402"/>
      <c r="AX103" s="402"/>
      <c r="AY103" s="403"/>
    </row>
    <row r="104" spans="2:51" ht="24.75" customHeight="1">
      <c r="B104" s="218"/>
      <c r="C104" s="219"/>
      <c r="D104" s="219"/>
      <c r="E104" s="219"/>
      <c r="F104" s="219"/>
      <c r="G104" s="220"/>
      <c r="H104" s="394"/>
      <c r="I104" s="331"/>
      <c r="J104" s="331"/>
      <c r="K104" s="331"/>
      <c r="L104" s="332"/>
      <c r="M104" s="395"/>
      <c r="N104" s="396"/>
      <c r="O104" s="396"/>
      <c r="P104" s="396"/>
      <c r="Q104" s="396"/>
      <c r="R104" s="396"/>
      <c r="S104" s="396"/>
      <c r="T104" s="396"/>
      <c r="U104" s="396"/>
      <c r="V104" s="396"/>
      <c r="W104" s="396"/>
      <c r="X104" s="396"/>
      <c r="Y104" s="397"/>
      <c r="Z104" s="401"/>
      <c r="AA104" s="402"/>
      <c r="AB104" s="402"/>
      <c r="AC104" s="418"/>
      <c r="AD104" s="394"/>
      <c r="AE104" s="331"/>
      <c r="AF104" s="331"/>
      <c r="AG104" s="331"/>
      <c r="AH104" s="332"/>
      <c r="AI104" s="395"/>
      <c r="AJ104" s="396"/>
      <c r="AK104" s="396"/>
      <c r="AL104" s="396"/>
      <c r="AM104" s="396"/>
      <c r="AN104" s="396"/>
      <c r="AO104" s="396"/>
      <c r="AP104" s="396"/>
      <c r="AQ104" s="396"/>
      <c r="AR104" s="396"/>
      <c r="AS104" s="396"/>
      <c r="AT104" s="396"/>
      <c r="AU104" s="397"/>
      <c r="AV104" s="401"/>
      <c r="AW104" s="402"/>
      <c r="AX104" s="402"/>
      <c r="AY104" s="403"/>
    </row>
    <row r="105" spans="2:51" ht="24.75" customHeight="1">
      <c r="B105" s="218"/>
      <c r="C105" s="219"/>
      <c r="D105" s="219"/>
      <c r="E105" s="219"/>
      <c r="F105" s="219"/>
      <c r="G105" s="220"/>
      <c r="H105" s="394"/>
      <c r="I105" s="331"/>
      <c r="J105" s="331"/>
      <c r="K105" s="331"/>
      <c r="L105" s="332"/>
      <c r="M105" s="395"/>
      <c r="N105" s="396"/>
      <c r="O105" s="396"/>
      <c r="P105" s="396"/>
      <c r="Q105" s="396"/>
      <c r="R105" s="396"/>
      <c r="S105" s="396"/>
      <c r="T105" s="396"/>
      <c r="U105" s="396"/>
      <c r="V105" s="396"/>
      <c r="W105" s="396"/>
      <c r="X105" s="396"/>
      <c r="Y105" s="397"/>
      <c r="Z105" s="401"/>
      <c r="AA105" s="402"/>
      <c r="AB105" s="402"/>
      <c r="AC105" s="418"/>
      <c r="AD105" s="394"/>
      <c r="AE105" s="331"/>
      <c r="AF105" s="331"/>
      <c r="AG105" s="331"/>
      <c r="AH105" s="332"/>
      <c r="AI105" s="395"/>
      <c r="AJ105" s="396"/>
      <c r="AK105" s="396"/>
      <c r="AL105" s="396"/>
      <c r="AM105" s="396"/>
      <c r="AN105" s="396"/>
      <c r="AO105" s="396"/>
      <c r="AP105" s="396"/>
      <c r="AQ105" s="396"/>
      <c r="AR105" s="396"/>
      <c r="AS105" s="396"/>
      <c r="AT105" s="396"/>
      <c r="AU105" s="397"/>
      <c r="AV105" s="401"/>
      <c r="AW105" s="402"/>
      <c r="AX105" s="402"/>
      <c r="AY105" s="403"/>
    </row>
    <row r="106" spans="2:51" ht="24.75" customHeight="1">
      <c r="B106" s="218"/>
      <c r="C106" s="219"/>
      <c r="D106" s="219"/>
      <c r="E106" s="219"/>
      <c r="F106" s="219"/>
      <c r="G106" s="220"/>
      <c r="H106" s="394"/>
      <c r="I106" s="331"/>
      <c r="J106" s="331"/>
      <c r="K106" s="331"/>
      <c r="L106" s="332"/>
      <c r="M106" s="395"/>
      <c r="N106" s="396"/>
      <c r="O106" s="396"/>
      <c r="P106" s="396"/>
      <c r="Q106" s="396"/>
      <c r="R106" s="396"/>
      <c r="S106" s="396"/>
      <c r="T106" s="396"/>
      <c r="U106" s="396"/>
      <c r="V106" s="396"/>
      <c r="W106" s="396"/>
      <c r="X106" s="396"/>
      <c r="Y106" s="397"/>
      <c r="Z106" s="401"/>
      <c r="AA106" s="402"/>
      <c r="AB106" s="402"/>
      <c r="AC106" s="402"/>
      <c r="AD106" s="394"/>
      <c r="AE106" s="331"/>
      <c r="AF106" s="331"/>
      <c r="AG106" s="331"/>
      <c r="AH106" s="332"/>
      <c r="AI106" s="395"/>
      <c r="AJ106" s="396"/>
      <c r="AK106" s="396"/>
      <c r="AL106" s="396"/>
      <c r="AM106" s="396"/>
      <c r="AN106" s="396"/>
      <c r="AO106" s="396"/>
      <c r="AP106" s="396"/>
      <c r="AQ106" s="396"/>
      <c r="AR106" s="396"/>
      <c r="AS106" s="396"/>
      <c r="AT106" s="396"/>
      <c r="AU106" s="397"/>
      <c r="AV106" s="401"/>
      <c r="AW106" s="402"/>
      <c r="AX106" s="402"/>
      <c r="AY106" s="403"/>
    </row>
    <row r="107" spans="2:51" ht="24.75" customHeight="1">
      <c r="B107" s="218"/>
      <c r="C107" s="219"/>
      <c r="D107" s="219"/>
      <c r="E107" s="219"/>
      <c r="F107" s="219"/>
      <c r="G107" s="220"/>
      <c r="H107" s="394"/>
      <c r="I107" s="331"/>
      <c r="J107" s="331"/>
      <c r="K107" s="331"/>
      <c r="L107" s="332"/>
      <c r="M107" s="395"/>
      <c r="N107" s="396"/>
      <c r="O107" s="396"/>
      <c r="P107" s="396"/>
      <c r="Q107" s="396"/>
      <c r="R107" s="396"/>
      <c r="S107" s="396"/>
      <c r="T107" s="396"/>
      <c r="U107" s="396"/>
      <c r="V107" s="396"/>
      <c r="W107" s="396"/>
      <c r="X107" s="396"/>
      <c r="Y107" s="397"/>
      <c r="Z107" s="401"/>
      <c r="AA107" s="402"/>
      <c r="AB107" s="402"/>
      <c r="AC107" s="402"/>
      <c r="AD107" s="394"/>
      <c r="AE107" s="331"/>
      <c r="AF107" s="331"/>
      <c r="AG107" s="331"/>
      <c r="AH107" s="332"/>
      <c r="AI107" s="395"/>
      <c r="AJ107" s="396"/>
      <c r="AK107" s="396"/>
      <c r="AL107" s="396"/>
      <c r="AM107" s="396"/>
      <c r="AN107" s="396"/>
      <c r="AO107" s="396"/>
      <c r="AP107" s="396"/>
      <c r="AQ107" s="396"/>
      <c r="AR107" s="396"/>
      <c r="AS107" s="396"/>
      <c r="AT107" s="396"/>
      <c r="AU107" s="397"/>
      <c r="AV107" s="401"/>
      <c r="AW107" s="402"/>
      <c r="AX107" s="402"/>
      <c r="AY107" s="403"/>
    </row>
    <row r="108" spans="2:51" ht="24.75" customHeight="1">
      <c r="B108" s="218"/>
      <c r="C108" s="219"/>
      <c r="D108" s="219"/>
      <c r="E108" s="219"/>
      <c r="F108" s="219"/>
      <c r="G108" s="220"/>
      <c r="H108" s="394"/>
      <c r="I108" s="331"/>
      <c r="J108" s="331"/>
      <c r="K108" s="331"/>
      <c r="L108" s="332"/>
      <c r="M108" s="395"/>
      <c r="N108" s="396"/>
      <c r="O108" s="396"/>
      <c r="P108" s="396"/>
      <c r="Q108" s="396"/>
      <c r="R108" s="396"/>
      <c r="S108" s="396"/>
      <c r="T108" s="396"/>
      <c r="U108" s="396"/>
      <c r="V108" s="396"/>
      <c r="W108" s="396"/>
      <c r="X108" s="396"/>
      <c r="Y108" s="397"/>
      <c r="Z108" s="401"/>
      <c r="AA108" s="402"/>
      <c r="AB108" s="402"/>
      <c r="AC108" s="402"/>
      <c r="AD108" s="394"/>
      <c r="AE108" s="331"/>
      <c r="AF108" s="331"/>
      <c r="AG108" s="331"/>
      <c r="AH108" s="332"/>
      <c r="AI108" s="395"/>
      <c r="AJ108" s="396"/>
      <c r="AK108" s="396"/>
      <c r="AL108" s="396"/>
      <c r="AM108" s="396"/>
      <c r="AN108" s="396"/>
      <c r="AO108" s="396"/>
      <c r="AP108" s="396"/>
      <c r="AQ108" s="396"/>
      <c r="AR108" s="396"/>
      <c r="AS108" s="396"/>
      <c r="AT108" s="396"/>
      <c r="AU108" s="397"/>
      <c r="AV108" s="401"/>
      <c r="AW108" s="402"/>
      <c r="AX108" s="402"/>
      <c r="AY108" s="403"/>
    </row>
    <row r="109" spans="2:51" ht="24.75" customHeight="1">
      <c r="B109" s="218"/>
      <c r="C109" s="219"/>
      <c r="D109" s="219"/>
      <c r="E109" s="219"/>
      <c r="F109" s="219"/>
      <c r="G109" s="220"/>
      <c r="H109" s="419"/>
      <c r="I109" s="325"/>
      <c r="J109" s="325"/>
      <c r="K109" s="325"/>
      <c r="L109" s="326"/>
      <c r="M109" s="420"/>
      <c r="N109" s="421"/>
      <c r="O109" s="421"/>
      <c r="P109" s="421"/>
      <c r="Q109" s="421"/>
      <c r="R109" s="421"/>
      <c r="S109" s="421"/>
      <c r="T109" s="421"/>
      <c r="U109" s="421"/>
      <c r="V109" s="421"/>
      <c r="W109" s="421"/>
      <c r="X109" s="421"/>
      <c r="Y109" s="422"/>
      <c r="Z109" s="423"/>
      <c r="AA109" s="424"/>
      <c r="AB109" s="424"/>
      <c r="AC109" s="424"/>
      <c r="AD109" s="419"/>
      <c r="AE109" s="325"/>
      <c r="AF109" s="325"/>
      <c r="AG109" s="325"/>
      <c r="AH109" s="326"/>
      <c r="AI109" s="420"/>
      <c r="AJ109" s="421"/>
      <c r="AK109" s="421"/>
      <c r="AL109" s="421"/>
      <c r="AM109" s="421"/>
      <c r="AN109" s="421"/>
      <c r="AO109" s="421"/>
      <c r="AP109" s="421"/>
      <c r="AQ109" s="421"/>
      <c r="AR109" s="421"/>
      <c r="AS109" s="421"/>
      <c r="AT109" s="421"/>
      <c r="AU109" s="422"/>
      <c r="AV109" s="423"/>
      <c r="AW109" s="424"/>
      <c r="AX109" s="424"/>
      <c r="AY109" s="425"/>
    </row>
    <row r="110" spans="2:51" ht="24.75" customHeight="1">
      <c r="B110" s="218"/>
      <c r="C110" s="219"/>
      <c r="D110" s="219"/>
      <c r="E110" s="219"/>
      <c r="F110" s="219"/>
      <c r="G110" s="220"/>
      <c r="H110" s="430" t="s">
        <v>25</v>
      </c>
      <c r="I110" s="73"/>
      <c r="J110" s="73"/>
      <c r="K110" s="73"/>
      <c r="L110" s="73"/>
      <c r="M110" s="431"/>
      <c r="N110" s="189"/>
      <c r="O110" s="189"/>
      <c r="P110" s="189"/>
      <c r="Q110" s="189"/>
      <c r="R110" s="189"/>
      <c r="S110" s="189"/>
      <c r="T110" s="189"/>
      <c r="U110" s="189"/>
      <c r="V110" s="189"/>
      <c r="W110" s="189"/>
      <c r="X110" s="189"/>
      <c r="Y110" s="190"/>
      <c r="Z110" s="435">
        <f>SUM(Z102:AC109)</f>
        <v>0</v>
      </c>
      <c r="AA110" s="436"/>
      <c r="AB110" s="436"/>
      <c r="AC110" s="439"/>
      <c r="AD110" s="430" t="s">
        <v>25</v>
      </c>
      <c r="AE110" s="73"/>
      <c r="AF110" s="73"/>
      <c r="AG110" s="73"/>
      <c r="AH110" s="73"/>
      <c r="AI110" s="431"/>
      <c r="AJ110" s="189"/>
      <c r="AK110" s="189"/>
      <c r="AL110" s="189"/>
      <c r="AM110" s="189"/>
      <c r="AN110" s="189"/>
      <c r="AO110" s="189"/>
      <c r="AP110" s="189"/>
      <c r="AQ110" s="189"/>
      <c r="AR110" s="189"/>
      <c r="AS110" s="189"/>
      <c r="AT110" s="189"/>
      <c r="AU110" s="190"/>
      <c r="AV110" s="435">
        <f>SUM(AV102:AY109)</f>
        <v>0</v>
      </c>
      <c r="AW110" s="436"/>
      <c r="AX110" s="436"/>
      <c r="AY110" s="437"/>
    </row>
    <row r="111" spans="2:51" ht="24.75" customHeight="1">
      <c r="B111" s="218"/>
      <c r="C111" s="219"/>
      <c r="D111" s="219"/>
      <c r="E111" s="219"/>
      <c r="F111" s="219"/>
      <c r="G111" s="220"/>
      <c r="H111" s="426" t="s">
        <v>146</v>
      </c>
      <c r="I111" s="427"/>
      <c r="J111" s="427"/>
      <c r="K111" s="427"/>
      <c r="L111" s="427"/>
      <c r="M111" s="427"/>
      <c r="N111" s="427"/>
      <c r="O111" s="427"/>
      <c r="P111" s="427"/>
      <c r="Q111" s="427"/>
      <c r="R111" s="427"/>
      <c r="S111" s="427"/>
      <c r="T111" s="427"/>
      <c r="U111" s="427"/>
      <c r="V111" s="427"/>
      <c r="W111" s="427"/>
      <c r="X111" s="427"/>
      <c r="Y111" s="427"/>
      <c r="Z111" s="427"/>
      <c r="AA111" s="427"/>
      <c r="AB111" s="427"/>
      <c r="AC111" s="428"/>
      <c r="AD111" s="426" t="s">
        <v>147</v>
      </c>
      <c r="AE111" s="427"/>
      <c r="AF111" s="427"/>
      <c r="AG111" s="427"/>
      <c r="AH111" s="427"/>
      <c r="AI111" s="427"/>
      <c r="AJ111" s="427"/>
      <c r="AK111" s="427"/>
      <c r="AL111" s="427"/>
      <c r="AM111" s="427"/>
      <c r="AN111" s="427"/>
      <c r="AO111" s="427"/>
      <c r="AP111" s="427"/>
      <c r="AQ111" s="427"/>
      <c r="AR111" s="427"/>
      <c r="AS111" s="427"/>
      <c r="AT111" s="427"/>
      <c r="AU111" s="427"/>
      <c r="AV111" s="427"/>
      <c r="AW111" s="427"/>
      <c r="AX111" s="427"/>
      <c r="AY111" s="429"/>
    </row>
    <row r="112" spans="2:51" ht="24.75" customHeight="1">
      <c r="B112" s="218"/>
      <c r="C112" s="219"/>
      <c r="D112" s="219"/>
      <c r="E112" s="219"/>
      <c r="F112" s="219"/>
      <c r="G112" s="220"/>
      <c r="H112" s="392" t="s">
        <v>22</v>
      </c>
      <c r="I112" s="169"/>
      <c r="J112" s="169"/>
      <c r="K112" s="169"/>
      <c r="L112" s="169"/>
      <c r="M112" s="393" t="s">
        <v>23</v>
      </c>
      <c r="N112" s="73"/>
      <c r="O112" s="73"/>
      <c r="P112" s="73"/>
      <c r="Q112" s="73"/>
      <c r="R112" s="73"/>
      <c r="S112" s="73"/>
      <c r="T112" s="73"/>
      <c r="U112" s="73"/>
      <c r="V112" s="73"/>
      <c r="W112" s="73"/>
      <c r="X112" s="73"/>
      <c r="Y112" s="74"/>
      <c r="Z112" s="404" t="s">
        <v>24</v>
      </c>
      <c r="AA112" s="405"/>
      <c r="AB112" s="405"/>
      <c r="AC112" s="406"/>
      <c r="AD112" s="392" t="s">
        <v>22</v>
      </c>
      <c r="AE112" s="169"/>
      <c r="AF112" s="169"/>
      <c r="AG112" s="169"/>
      <c r="AH112" s="169"/>
      <c r="AI112" s="393" t="s">
        <v>23</v>
      </c>
      <c r="AJ112" s="73"/>
      <c r="AK112" s="73"/>
      <c r="AL112" s="73"/>
      <c r="AM112" s="73"/>
      <c r="AN112" s="73"/>
      <c r="AO112" s="73"/>
      <c r="AP112" s="73"/>
      <c r="AQ112" s="73"/>
      <c r="AR112" s="73"/>
      <c r="AS112" s="73"/>
      <c r="AT112" s="73"/>
      <c r="AU112" s="74"/>
      <c r="AV112" s="404" t="s">
        <v>24</v>
      </c>
      <c r="AW112" s="405"/>
      <c r="AX112" s="405"/>
      <c r="AY112" s="407"/>
    </row>
    <row r="113" spans="2:51" ht="24.75" customHeight="1">
      <c r="B113" s="218"/>
      <c r="C113" s="219"/>
      <c r="D113" s="219"/>
      <c r="E113" s="219"/>
      <c r="F113" s="219"/>
      <c r="G113" s="220"/>
      <c r="H113" s="408"/>
      <c r="I113" s="307"/>
      <c r="J113" s="307"/>
      <c r="K113" s="307"/>
      <c r="L113" s="308"/>
      <c r="M113" s="409"/>
      <c r="N113" s="410"/>
      <c r="O113" s="410"/>
      <c r="P113" s="410"/>
      <c r="Q113" s="410"/>
      <c r="R113" s="410"/>
      <c r="S113" s="410"/>
      <c r="T113" s="410"/>
      <c r="U113" s="410"/>
      <c r="V113" s="410"/>
      <c r="W113" s="410"/>
      <c r="X113" s="410"/>
      <c r="Y113" s="411"/>
      <c r="Z113" s="415"/>
      <c r="AA113" s="416"/>
      <c r="AB113" s="416"/>
      <c r="AC113" s="438"/>
      <c r="AD113" s="408"/>
      <c r="AE113" s="307"/>
      <c r="AF113" s="307"/>
      <c r="AG113" s="307"/>
      <c r="AH113" s="308"/>
      <c r="AI113" s="409"/>
      <c r="AJ113" s="410"/>
      <c r="AK113" s="410"/>
      <c r="AL113" s="410"/>
      <c r="AM113" s="410"/>
      <c r="AN113" s="410"/>
      <c r="AO113" s="410"/>
      <c r="AP113" s="410"/>
      <c r="AQ113" s="410"/>
      <c r="AR113" s="410"/>
      <c r="AS113" s="410"/>
      <c r="AT113" s="410"/>
      <c r="AU113" s="411"/>
      <c r="AV113" s="415"/>
      <c r="AW113" s="416"/>
      <c r="AX113" s="416"/>
      <c r="AY113" s="417"/>
    </row>
    <row r="114" spans="2:51" ht="24.75" customHeight="1">
      <c r="B114" s="218"/>
      <c r="C114" s="219"/>
      <c r="D114" s="219"/>
      <c r="E114" s="219"/>
      <c r="F114" s="219"/>
      <c r="G114" s="220"/>
      <c r="H114" s="394"/>
      <c r="I114" s="331"/>
      <c r="J114" s="331"/>
      <c r="K114" s="331"/>
      <c r="L114" s="332"/>
      <c r="M114" s="395"/>
      <c r="N114" s="396"/>
      <c r="O114" s="396"/>
      <c r="P114" s="396"/>
      <c r="Q114" s="396"/>
      <c r="R114" s="396"/>
      <c r="S114" s="396"/>
      <c r="T114" s="396"/>
      <c r="U114" s="396"/>
      <c r="V114" s="396"/>
      <c r="W114" s="396"/>
      <c r="X114" s="396"/>
      <c r="Y114" s="397"/>
      <c r="Z114" s="401"/>
      <c r="AA114" s="402"/>
      <c r="AB114" s="402"/>
      <c r="AC114" s="418"/>
      <c r="AD114" s="394"/>
      <c r="AE114" s="331"/>
      <c r="AF114" s="331"/>
      <c r="AG114" s="331"/>
      <c r="AH114" s="332"/>
      <c r="AI114" s="395"/>
      <c r="AJ114" s="396"/>
      <c r="AK114" s="396"/>
      <c r="AL114" s="396"/>
      <c r="AM114" s="396"/>
      <c r="AN114" s="396"/>
      <c r="AO114" s="396"/>
      <c r="AP114" s="396"/>
      <c r="AQ114" s="396"/>
      <c r="AR114" s="396"/>
      <c r="AS114" s="396"/>
      <c r="AT114" s="396"/>
      <c r="AU114" s="397"/>
      <c r="AV114" s="401"/>
      <c r="AW114" s="402"/>
      <c r="AX114" s="402"/>
      <c r="AY114" s="403"/>
    </row>
    <row r="115" spans="2:51" ht="24.75" customHeight="1">
      <c r="B115" s="218"/>
      <c r="C115" s="219"/>
      <c r="D115" s="219"/>
      <c r="E115" s="219"/>
      <c r="F115" s="219"/>
      <c r="G115" s="220"/>
      <c r="H115" s="394"/>
      <c r="I115" s="331"/>
      <c r="J115" s="331"/>
      <c r="K115" s="331"/>
      <c r="L115" s="332"/>
      <c r="M115" s="395"/>
      <c r="N115" s="396"/>
      <c r="O115" s="396"/>
      <c r="P115" s="396"/>
      <c r="Q115" s="396"/>
      <c r="R115" s="396"/>
      <c r="S115" s="396"/>
      <c r="T115" s="396"/>
      <c r="U115" s="396"/>
      <c r="V115" s="396"/>
      <c r="W115" s="396"/>
      <c r="X115" s="396"/>
      <c r="Y115" s="397"/>
      <c r="Z115" s="401"/>
      <c r="AA115" s="402"/>
      <c r="AB115" s="402"/>
      <c r="AC115" s="418"/>
      <c r="AD115" s="394"/>
      <c r="AE115" s="331"/>
      <c r="AF115" s="331"/>
      <c r="AG115" s="331"/>
      <c r="AH115" s="332"/>
      <c r="AI115" s="395"/>
      <c r="AJ115" s="396"/>
      <c r="AK115" s="396"/>
      <c r="AL115" s="396"/>
      <c r="AM115" s="396"/>
      <c r="AN115" s="396"/>
      <c r="AO115" s="396"/>
      <c r="AP115" s="396"/>
      <c r="AQ115" s="396"/>
      <c r="AR115" s="396"/>
      <c r="AS115" s="396"/>
      <c r="AT115" s="396"/>
      <c r="AU115" s="397"/>
      <c r="AV115" s="401"/>
      <c r="AW115" s="402"/>
      <c r="AX115" s="402"/>
      <c r="AY115" s="403"/>
    </row>
    <row r="116" spans="2:51" ht="24.75" customHeight="1">
      <c r="B116" s="218"/>
      <c r="C116" s="219"/>
      <c r="D116" s="219"/>
      <c r="E116" s="219"/>
      <c r="F116" s="219"/>
      <c r="G116" s="220"/>
      <c r="H116" s="394"/>
      <c r="I116" s="331"/>
      <c r="J116" s="331"/>
      <c r="K116" s="331"/>
      <c r="L116" s="332"/>
      <c r="M116" s="395"/>
      <c r="N116" s="396"/>
      <c r="O116" s="396"/>
      <c r="P116" s="396"/>
      <c r="Q116" s="396"/>
      <c r="R116" s="396"/>
      <c r="S116" s="396"/>
      <c r="T116" s="396"/>
      <c r="U116" s="396"/>
      <c r="V116" s="396"/>
      <c r="W116" s="396"/>
      <c r="X116" s="396"/>
      <c r="Y116" s="397"/>
      <c r="Z116" s="401"/>
      <c r="AA116" s="402"/>
      <c r="AB116" s="402"/>
      <c r="AC116" s="418"/>
      <c r="AD116" s="394"/>
      <c r="AE116" s="331"/>
      <c r="AF116" s="331"/>
      <c r="AG116" s="331"/>
      <c r="AH116" s="332"/>
      <c r="AI116" s="395"/>
      <c r="AJ116" s="396"/>
      <c r="AK116" s="396"/>
      <c r="AL116" s="396"/>
      <c r="AM116" s="396"/>
      <c r="AN116" s="396"/>
      <c r="AO116" s="396"/>
      <c r="AP116" s="396"/>
      <c r="AQ116" s="396"/>
      <c r="AR116" s="396"/>
      <c r="AS116" s="396"/>
      <c r="AT116" s="396"/>
      <c r="AU116" s="397"/>
      <c r="AV116" s="401"/>
      <c r="AW116" s="402"/>
      <c r="AX116" s="402"/>
      <c r="AY116" s="403"/>
    </row>
    <row r="117" spans="2:51" ht="24.75" customHeight="1">
      <c r="B117" s="218"/>
      <c r="C117" s="219"/>
      <c r="D117" s="219"/>
      <c r="E117" s="219"/>
      <c r="F117" s="219"/>
      <c r="G117" s="220"/>
      <c r="H117" s="394"/>
      <c r="I117" s="331"/>
      <c r="J117" s="331"/>
      <c r="K117" s="331"/>
      <c r="L117" s="332"/>
      <c r="M117" s="395"/>
      <c r="N117" s="396"/>
      <c r="O117" s="396"/>
      <c r="P117" s="396"/>
      <c r="Q117" s="396"/>
      <c r="R117" s="396"/>
      <c r="S117" s="396"/>
      <c r="T117" s="396"/>
      <c r="U117" s="396"/>
      <c r="V117" s="396"/>
      <c r="W117" s="396"/>
      <c r="X117" s="396"/>
      <c r="Y117" s="397"/>
      <c r="Z117" s="401"/>
      <c r="AA117" s="402"/>
      <c r="AB117" s="402"/>
      <c r="AC117" s="402"/>
      <c r="AD117" s="394"/>
      <c r="AE117" s="331"/>
      <c r="AF117" s="331"/>
      <c r="AG117" s="331"/>
      <c r="AH117" s="332"/>
      <c r="AI117" s="395"/>
      <c r="AJ117" s="396"/>
      <c r="AK117" s="396"/>
      <c r="AL117" s="396"/>
      <c r="AM117" s="396"/>
      <c r="AN117" s="396"/>
      <c r="AO117" s="396"/>
      <c r="AP117" s="396"/>
      <c r="AQ117" s="396"/>
      <c r="AR117" s="396"/>
      <c r="AS117" s="396"/>
      <c r="AT117" s="396"/>
      <c r="AU117" s="397"/>
      <c r="AV117" s="401"/>
      <c r="AW117" s="402"/>
      <c r="AX117" s="402"/>
      <c r="AY117" s="403"/>
    </row>
    <row r="118" spans="2:51" ht="24.75" customHeight="1">
      <c r="B118" s="218"/>
      <c r="C118" s="219"/>
      <c r="D118" s="219"/>
      <c r="E118" s="219"/>
      <c r="F118" s="219"/>
      <c r="G118" s="220"/>
      <c r="H118" s="394"/>
      <c r="I118" s="331"/>
      <c r="J118" s="331"/>
      <c r="K118" s="331"/>
      <c r="L118" s="332"/>
      <c r="M118" s="395"/>
      <c r="N118" s="396"/>
      <c r="O118" s="396"/>
      <c r="P118" s="396"/>
      <c r="Q118" s="396"/>
      <c r="R118" s="396"/>
      <c r="S118" s="396"/>
      <c r="T118" s="396"/>
      <c r="U118" s="396"/>
      <c r="V118" s="396"/>
      <c r="W118" s="396"/>
      <c r="X118" s="396"/>
      <c r="Y118" s="397"/>
      <c r="Z118" s="401"/>
      <c r="AA118" s="402"/>
      <c r="AB118" s="402"/>
      <c r="AC118" s="402"/>
      <c r="AD118" s="394"/>
      <c r="AE118" s="331"/>
      <c r="AF118" s="331"/>
      <c r="AG118" s="331"/>
      <c r="AH118" s="332"/>
      <c r="AI118" s="395"/>
      <c r="AJ118" s="396"/>
      <c r="AK118" s="396"/>
      <c r="AL118" s="396"/>
      <c r="AM118" s="396"/>
      <c r="AN118" s="396"/>
      <c r="AO118" s="396"/>
      <c r="AP118" s="396"/>
      <c r="AQ118" s="396"/>
      <c r="AR118" s="396"/>
      <c r="AS118" s="396"/>
      <c r="AT118" s="396"/>
      <c r="AU118" s="397"/>
      <c r="AV118" s="401"/>
      <c r="AW118" s="402"/>
      <c r="AX118" s="402"/>
      <c r="AY118" s="403"/>
    </row>
    <row r="119" spans="2:51" ht="24.75" customHeight="1">
      <c r="B119" s="218"/>
      <c r="C119" s="219"/>
      <c r="D119" s="219"/>
      <c r="E119" s="219"/>
      <c r="F119" s="219"/>
      <c r="G119" s="220"/>
      <c r="H119" s="394"/>
      <c r="I119" s="331"/>
      <c r="J119" s="331"/>
      <c r="K119" s="331"/>
      <c r="L119" s="332"/>
      <c r="M119" s="395"/>
      <c r="N119" s="396"/>
      <c r="O119" s="396"/>
      <c r="P119" s="396"/>
      <c r="Q119" s="396"/>
      <c r="R119" s="396"/>
      <c r="S119" s="396"/>
      <c r="T119" s="396"/>
      <c r="U119" s="396"/>
      <c r="V119" s="396"/>
      <c r="W119" s="396"/>
      <c r="X119" s="396"/>
      <c r="Y119" s="397"/>
      <c r="Z119" s="401"/>
      <c r="AA119" s="402"/>
      <c r="AB119" s="402"/>
      <c r="AC119" s="402"/>
      <c r="AD119" s="394"/>
      <c r="AE119" s="331"/>
      <c r="AF119" s="331"/>
      <c r="AG119" s="331"/>
      <c r="AH119" s="332"/>
      <c r="AI119" s="395"/>
      <c r="AJ119" s="396"/>
      <c r="AK119" s="396"/>
      <c r="AL119" s="396"/>
      <c r="AM119" s="396"/>
      <c r="AN119" s="396"/>
      <c r="AO119" s="396"/>
      <c r="AP119" s="396"/>
      <c r="AQ119" s="396"/>
      <c r="AR119" s="396"/>
      <c r="AS119" s="396"/>
      <c r="AT119" s="396"/>
      <c r="AU119" s="397"/>
      <c r="AV119" s="401"/>
      <c r="AW119" s="402"/>
      <c r="AX119" s="402"/>
      <c r="AY119" s="403"/>
    </row>
    <row r="120" spans="2:51" ht="24.75" customHeight="1">
      <c r="B120" s="218"/>
      <c r="C120" s="219"/>
      <c r="D120" s="219"/>
      <c r="E120" s="219"/>
      <c r="F120" s="219"/>
      <c r="G120" s="220"/>
      <c r="H120" s="419"/>
      <c r="I120" s="325"/>
      <c r="J120" s="325"/>
      <c r="K120" s="325"/>
      <c r="L120" s="326"/>
      <c r="M120" s="420"/>
      <c r="N120" s="421"/>
      <c r="O120" s="421"/>
      <c r="P120" s="421"/>
      <c r="Q120" s="421"/>
      <c r="R120" s="421"/>
      <c r="S120" s="421"/>
      <c r="T120" s="421"/>
      <c r="U120" s="421"/>
      <c r="V120" s="421"/>
      <c r="W120" s="421"/>
      <c r="X120" s="421"/>
      <c r="Y120" s="422"/>
      <c r="Z120" s="423"/>
      <c r="AA120" s="424"/>
      <c r="AB120" s="424"/>
      <c r="AC120" s="424"/>
      <c r="AD120" s="419"/>
      <c r="AE120" s="325"/>
      <c r="AF120" s="325"/>
      <c r="AG120" s="325"/>
      <c r="AH120" s="326"/>
      <c r="AI120" s="420"/>
      <c r="AJ120" s="421"/>
      <c r="AK120" s="421"/>
      <c r="AL120" s="421"/>
      <c r="AM120" s="421"/>
      <c r="AN120" s="421"/>
      <c r="AO120" s="421"/>
      <c r="AP120" s="421"/>
      <c r="AQ120" s="421"/>
      <c r="AR120" s="421"/>
      <c r="AS120" s="421"/>
      <c r="AT120" s="421"/>
      <c r="AU120" s="422"/>
      <c r="AV120" s="423"/>
      <c r="AW120" s="424"/>
      <c r="AX120" s="424"/>
      <c r="AY120" s="425"/>
    </row>
    <row r="121" spans="2:51" ht="24.75" customHeight="1" thickBot="1">
      <c r="B121" s="385"/>
      <c r="C121" s="386"/>
      <c r="D121" s="386"/>
      <c r="E121" s="386"/>
      <c r="F121" s="386"/>
      <c r="G121" s="387"/>
      <c r="H121" s="441" t="s">
        <v>25</v>
      </c>
      <c r="I121" s="442"/>
      <c r="J121" s="442"/>
      <c r="K121" s="442"/>
      <c r="L121" s="442"/>
      <c r="M121" s="443"/>
      <c r="N121" s="444"/>
      <c r="O121" s="444"/>
      <c r="P121" s="444"/>
      <c r="Q121" s="444"/>
      <c r="R121" s="444"/>
      <c r="S121" s="444"/>
      <c r="T121" s="444"/>
      <c r="U121" s="444"/>
      <c r="V121" s="444"/>
      <c r="W121" s="444"/>
      <c r="X121" s="444"/>
      <c r="Y121" s="445"/>
      <c r="Z121" s="446">
        <f>SUM(Z113:AC120)</f>
        <v>0</v>
      </c>
      <c r="AA121" s="447"/>
      <c r="AB121" s="447"/>
      <c r="AC121" s="448"/>
      <c r="AD121" s="441" t="s">
        <v>25</v>
      </c>
      <c r="AE121" s="442"/>
      <c r="AF121" s="442"/>
      <c r="AG121" s="442"/>
      <c r="AH121" s="442"/>
      <c r="AI121" s="443"/>
      <c r="AJ121" s="444"/>
      <c r="AK121" s="444"/>
      <c r="AL121" s="444"/>
      <c r="AM121" s="444"/>
      <c r="AN121" s="444"/>
      <c r="AO121" s="444"/>
      <c r="AP121" s="444"/>
      <c r="AQ121" s="444"/>
      <c r="AR121" s="444"/>
      <c r="AS121" s="444"/>
      <c r="AT121" s="444"/>
      <c r="AU121" s="445"/>
      <c r="AV121" s="446">
        <f>SUM(AV113:AY120)</f>
        <v>0</v>
      </c>
      <c r="AW121" s="447"/>
      <c r="AX121" s="447"/>
      <c r="AY121" s="449"/>
    </row>
    <row r="122" spans="2:5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row>
    <row r="123" spans="2:5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row>
    <row r="124" spans="2:51" ht="14.25">
      <c r="B124" s="21"/>
      <c r="C124" s="16" t="s">
        <v>148</v>
      </c>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row>
    <row r="125" spans="2:51">
      <c r="B125" s="21"/>
      <c r="C125" s="21" t="s">
        <v>149</v>
      </c>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row>
    <row r="126" spans="2:51" ht="34.5" customHeight="1">
      <c r="B126" s="440"/>
      <c r="C126" s="440"/>
      <c r="D126" s="175" t="s">
        <v>150</v>
      </c>
      <c r="E126" s="175"/>
      <c r="F126" s="175"/>
      <c r="G126" s="175"/>
      <c r="H126" s="175"/>
      <c r="I126" s="175"/>
      <c r="J126" s="175"/>
      <c r="K126" s="175"/>
      <c r="L126" s="175"/>
      <c r="M126" s="175"/>
      <c r="N126" s="175" t="s">
        <v>151</v>
      </c>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6" t="s">
        <v>152</v>
      </c>
      <c r="AM126" s="175"/>
      <c r="AN126" s="175"/>
      <c r="AO126" s="175"/>
      <c r="AP126" s="175"/>
      <c r="AQ126" s="175"/>
      <c r="AR126" s="175" t="s">
        <v>26</v>
      </c>
      <c r="AS126" s="175"/>
      <c r="AT126" s="175"/>
      <c r="AU126" s="175"/>
      <c r="AV126" s="175" t="s">
        <v>27</v>
      </c>
      <c r="AW126" s="175"/>
      <c r="AX126" s="175"/>
      <c r="AY126" s="21"/>
    </row>
    <row r="127" spans="2:51" s="36" customFormat="1" ht="58.5" customHeight="1">
      <c r="B127" s="1150">
        <v>1</v>
      </c>
      <c r="C127" s="1150">
        <v>1</v>
      </c>
      <c r="D127" s="458" t="s">
        <v>266</v>
      </c>
      <c r="E127" s="348"/>
      <c r="F127" s="348"/>
      <c r="G127" s="348"/>
      <c r="H127" s="348"/>
      <c r="I127" s="348"/>
      <c r="J127" s="348"/>
      <c r="K127" s="348"/>
      <c r="L127" s="348"/>
      <c r="M127" s="459"/>
      <c r="N127" s="457" t="s">
        <v>267</v>
      </c>
      <c r="O127" s="457"/>
      <c r="P127" s="457"/>
      <c r="Q127" s="457"/>
      <c r="R127" s="457"/>
      <c r="S127" s="457"/>
      <c r="T127" s="457"/>
      <c r="U127" s="457"/>
      <c r="V127" s="457"/>
      <c r="W127" s="457"/>
      <c r="X127" s="457"/>
      <c r="Y127" s="457"/>
      <c r="Z127" s="457"/>
      <c r="AA127" s="457"/>
      <c r="AB127" s="457"/>
      <c r="AC127" s="457"/>
      <c r="AD127" s="457"/>
      <c r="AE127" s="457"/>
      <c r="AF127" s="457"/>
      <c r="AG127" s="457"/>
      <c r="AH127" s="457"/>
      <c r="AI127" s="457"/>
      <c r="AJ127" s="457"/>
      <c r="AK127" s="457"/>
      <c r="AL127" s="460">
        <v>4.452</v>
      </c>
      <c r="AM127" s="460"/>
      <c r="AN127" s="460"/>
      <c r="AO127" s="460"/>
      <c r="AP127" s="460"/>
      <c r="AQ127" s="460"/>
      <c r="AR127" s="1151">
        <v>8</v>
      </c>
      <c r="AS127" s="1152"/>
      <c r="AT127" s="1152"/>
      <c r="AU127" s="1153"/>
      <c r="AV127" s="1151">
        <v>92.8</v>
      </c>
      <c r="AW127" s="1152"/>
      <c r="AX127" s="1153"/>
      <c r="AY127" s="45"/>
    </row>
    <row r="128" spans="2:51" ht="24" customHeight="1">
      <c r="B128" s="440">
        <v>2</v>
      </c>
      <c r="C128" s="440">
        <v>1</v>
      </c>
      <c r="D128" s="450"/>
      <c r="E128" s="450"/>
      <c r="F128" s="450"/>
      <c r="G128" s="450"/>
      <c r="H128" s="450"/>
      <c r="I128" s="450"/>
      <c r="J128" s="450"/>
      <c r="K128" s="450"/>
      <c r="L128" s="450"/>
      <c r="M128" s="450"/>
      <c r="N128" s="450"/>
      <c r="O128" s="450"/>
      <c r="P128" s="450"/>
      <c r="Q128" s="450"/>
      <c r="R128" s="450"/>
      <c r="S128" s="450"/>
      <c r="T128" s="450"/>
      <c r="U128" s="450"/>
      <c r="V128" s="450"/>
      <c r="W128" s="450"/>
      <c r="X128" s="450"/>
      <c r="Y128" s="450"/>
      <c r="Z128" s="450"/>
      <c r="AA128" s="450"/>
      <c r="AB128" s="450"/>
      <c r="AC128" s="450"/>
      <c r="AD128" s="450"/>
      <c r="AE128" s="450"/>
      <c r="AF128" s="450"/>
      <c r="AG128" s="450"/>
      <c r="AH128" s="450"/>
      <c r="AI128" s="450"/>
      <c r="AJ128" s="450"/>
      <c r="AK128" s="450"/>
      <c r="AL128" s="457"/>
      <c r="AM128" s="450"/>
      <c r="AN128" s="450"/>
      <c r="AO128" s="450"/>
      <c r="AP128" s="450"/>
      <c r="AQ128" s="450"/>
      <c r="AR128" s="450"/>
      <c r="AS128" s="450"/>
      <c r="AT128" s="450"/>
      <c r="AU128" s="450"/>
      <c r="AV128" s="450"/>
      <c r="AW128" s="450"/>
      <c r="AX128" s="450"/>
      <c r="AY128" s="21"/>
    </row>
    <row r="129" spans="2:51" ht="24" customHeight="1">
      <c r="B129" s="440">
        <v>3</v>
      </c>
      <c r="C129" s="440">
        <v>1</v>
      </c>
      <c r="D129" s="450"/>
      <c r="E129" s="450"/>
      <c r="F129" s="450"/>
      <c r="G129" s="450"/>
      <c r="H129" s="450"/>
      <c r="I129" s="450"/>
      <c r="J129" s="450"/>
      <c r="K129" s="450"/>
      <c r="L129" s="450"/>
      <c r="M129" s="450"/>
      <c r="N129" s="450"/>
      <c r="O129" s="450"/>
      <c r="P129" s="450"/>
      <c r="Q129" s="450"/>
      <c r="R129" s="450"/>
      <c r="S129" s="450"/>
      <c r="T129" s="450"/>
      <c r="U129" s="450"/>
      <c r="V129" s="450"/>
      <c r="W129" s="450"/>
      <c r="X129" s="450"/>
      <c r="Y129" s="450"/>
      <c r="Z129" s="450"/>
      <c r="AA129" s="450"/>
      <c r="AB129" s="450"/>
      <c r="AC129" s="450"/>
      <c r="AD129" s="450"/>
      <c r="AE129" s="450"/>
      <c r="AF129" s="450"/>
      <c r="AG129" s="450"/>
      <c r="AH129" s="450"/>
      <c r="AI129" s="450"/>
      <c r="AJ129" s="450"/>
      <c r="AK129" s="450"/>
      <c r="AL129" s="457"/>
      <c r="AM129" s="450"/>
      <c r="AN129" s="450"/>
      <c r="AO129" s="450"/>
      <c r="AP129" s="450"/>
      <c r="AQ129" s="450"/>
      <c r="AR129" s="450"/>
      <c r="AS129" s="450"/>
      <c r="AT129" s="450"/>
      <c r="AU129" s="450"/>
      <c r="AV129" s="450"/>
      <c r="AW129" s="450"/>
      <c r="AX129" s="450"/>
      <c r="AY129" s="21"/>
    </row>
    <row r="130" spans="2:51" ht="24" customHeight="1">
      <c r="B130" s="440">
        <v>4</v>
      </c>
      <c r="C130" s="440">
        <v>1</v>
      </c>
      <c r="D130" s="450"/>
      <c r="E130" s="450"/>
      <c r="F130" s="450"/>
      <c r="G130" s="450"/>
      <c r="H130" s="450"/>
      <c r="I130" s="450"/>
      <c r="J130" s="450"/>
      <c r="K130" s="450"/>
      <c r="L130" s="450"/>
      <c r="M130" s="450"/>
      <c r="N130" s="450"/>
      <c r="O130" s="450"/>
      <c r="P130" s="450"/>
      <c r="Q130" s="450"/>
      <c r="R130" s="450"/>
      <c r="S130" s="450"/>
      <c r="T130" s="450"/>
      <c r="U130" s="450"/>
      <c r="V130" s="450"/>
      <c r="W130" s="450"/>
      <c r="X130" s="450"/>
      <c r="Y130" s="450"/>
      <c r="Z130" s="450"/>
      <c r="AA130" s="450"/>
      <c r="AB130" s="450"/>
      <c r="AC130" s="450"/>
      <c r="AD130" s="450"/>
      <c r="AE130" s="450"/>
      <c r="AF130" s="450"/>
      <c r="AG130" s="450"/>
      <c r="AH130" s="450"/>
      <c r="AI130" s="450"/>
      <c r="AJ130" s="450"/>
      <c r="AK130" s="450"/>
      <c r="AL130" s="457"/>
      <c r="AM130" s="450"/>
      <c r="AN130" s="450"/>
      <c r="AO130" s="450"/>
      <c r="AP130" s="450"/>
      <c r="AQ130" s="450"/>
      <c r="AR130" s="450"/>
      <c r="AS130" s="450"/>
      <c r="AT130" s="450"/>
      <c r="AU130" s="450"/>
      <c r="AV130" s="450"/>
      <c r="AW130" s="450"/>
      <c r="AX130" s="450"/>
      <c r="AY130" s="21"/>
    </row>
    <row r="131" spans="2:51" ht="24" customHeight="1">
      <c r="B131" s="440">
        <v>5</v>
      </c>
      <c r="C131" s="440">
        <v>1</v>
      </c>
      <c r="D131" s="450"/>
      <c r="E131" s="450"/>
      <c r="F131" s="450"/>
      <c r="G131" s="450"/>
      <c r="H131" s="450"/>
      <c r="I131" s="450"/>
      <c r="J131" s="450"/>
      <c r="K131" s="450"/>
      <c r="L131" s="450"/>
      <c r="M131" s="450"/>
      <c r="N131" s="450"/>
      <c r="O131" s="450"/>
      <c r="P131" s="450"/>
      <c r="Q131" s="450"/>
      <c r="R131" s="450"/>
      <c r="S131" s="450"/>
      <c r="T131" s="450"/>
      <c r="U131" s="450"/>
      <c r="V131" s="450"/>
      <c r="W131" s="450"/>
      <c r="X131" s="450"/>
      <c r="Y131" s="450"/>
      <c r="Z131" s="450"/>
      <c r="AA131" s="450"/>
      <c r="AB131" s="450"/>
      <c r="AC131" s="450"/>
      <c r="AD131" s="450"/>
      <c r="AE131" s="450"/>
      <c r="AF131" s="450"/>
      <c r="AG131" s="450"/>
      <c r="AH131" s="450"/>
      <c r="AI131" s="450"/>
      <c r="AJ131" s="450"/>
      <c r="AK131" s="450"/>
      <c r="AL131" s="457"/>
      <c r="AM131" s="450"/>
      <c r="AN131" s="450"/>
      <c r="AO131" s="450"/>
      <c r="AP131" s="450"/>
      <c r="AQ131" s="450"/>
      <c r="AR131" s="450"/>
      <c r="AS131" s="450"/>
      <c r="AT131" s="450"/>
      <c r="AU131" s="450"/>
      <c r="AV131" s="450"/>
      <c r="AW131" s="450"/>
      <c r="AX131" s="450"/>
      <c r="AY131" s="21"/>
    </row>
    <row r="132" spans="2:51" ht="24" customHeight="1">
      <c r="B132" s="440">
        <v>6</v>
      </c>
      <c r="C132" s="440">
        <v>1</v>
      </c>
      <c r="D132" s="450"/>
      <c r="E132" s="450"/>
      <c r="F132" s="450"/>
      <c r="G132" s="450"/>
      <c r="H132" s="450"/>
      <c r="I132" s="450"/>
      <c r="J132" s="450"/>
      <c r="K132" s="450"/>
      <c r="L132" s="450"/>
      <c r="M132" s="450"/>
      <c r="N132" s="450"/>
      <c r="O132" s="450"/>
      <c r="P132" s="450"/>
      <c r="Q132" s="450"/>
      <c r="R132" s="450"/>
      <c r="S132" s="450"/>
      <c r="T132" s="450"/>
      <c r="U132" s="450"/>
      <c r="V132" s="450"/>
      <c r="W132" s="450"/>
      <c r="X132" s="450"/>
      <c r="Y132" s="450"/>
      <c r="Z132" s="450"/>
      <c r="AA132" s="450"/>
      <c r="AB132" s="450"/>
      <c r="AC132" s="450"/>
      <c r="AD132" s="450"/>
      <c r="AE132" s="450"/>
      <c r="AF132" s="450"/>
      <c r="AG132" s="450"/>
      <c r="AH132" s="450"/>
      <c r="AI132" s="450"/>
      <c r="AJ132" s="450"/>
      <c r="AK132" s="450"/>
      <c r="AL132" s="457"/>
      <c r="AM132" s="450"/>
      <c r="AN132" s="450"/>
      <c r="AO132" s="450"/>
      <c r="AP132" s="450"/>
      <c r="AQ132" s="450"/>
      <c r="AR132" s="450"/>
      <c r="AS132" s="450"/>
      <c r="AT132" s="450"/>
      <c r="AU132" s="450"/>
      <c r="AV132" s="450"/>
      <c r="AW132" s="450"/>
      <c r="AX132" s="450"/>
      <c r="AY132" s="21"/>
    </row>
    <row r="133" spans="2:51" ht="24" customHeight="1">
      <c r="B133" s="440">
        <v>7</v>
      </c>
      <c r="C133" s="440">
        <v>1</v>
      </c>
      <c r="D133" s="450"/>
      <c r="E133" s="450"/>
      <c r="F133" s="450"/>
      <c r="G133" s="450"/>
      <c r="H133" s="450"/>
      <c r="I133" s="450"/>
      <c r="J133" s="450"/>
      <c r="K133" s="450"/>
      <c r="L133" s="450"/>
      <c r="M133" s="450"/>
      <c r="N133" s="450"/>
      <c r="O133" s="450"/>
      <c r="P133" s="450"/>
      <c r="Q133" s="450"/>
      <c r="R133" s="450"/>
      <c r="S133" s="450"/>
      <c r="T133" s="450"/>
      <c r="U133" s="450"/>
      <c r="V133" s="450"/>
      <c r="W133" s="450"/>
      <c r="X133" s="450"/>
      <c r="Y133" s="450"/>
      <c r="Z133" s="450"/>
      <c r="AA133" s="450"/>
      <c r="AB133" s="450"/>
      <c r="AC133" s="450"/>
      <c r="AD133" s="450"/>
      <c r="AE133" s="450"/>
      <c r="AF133" s="450"/>
      <c r="AG133" s="450"/>
      <c r="AH133" s="450"/>
      <c r="AI133" s="450"/>
      <c r="AJ133" s="450"/>
      <c r="AK133" s="450"/>
      <c r="AL133" s="457"/>
      <c r="AM133" s="450"/>
      <c r="AN133" s="450"/>
      <c r="AO133" s="450"/>
      <c r="AP133" s="450"/>
      <c r="AQ133" s="450"/>
      <c r="AR133" s="450"/>
      <c r="AS133" s="450"/>
      <c r="AT133" s="450"/>
      <c r="AU133" s="450"/>
      <c r="AV133" s="450"/>
      <c r="AW133" s="450"/>
      <c r="AX133" s="450"/>
      <c r="AY133" s="21"/>
    </row>
    <row r="134" spans="2:51" ht="24" customHeight="1">
      <c r="B134" s="440">
        <v>8</v>
      </c>
      <c r="C134" s="440">
        <v>1</v>
      </c>
      <c r="D134" s="450"/>
      <c r="E134" s="450"/>
      <c r="F134" s="450"/>
      <c r="G134" s="450"/>
      <c r="H134" s="450"/>
      <c r="I134" s="450"/>
      <c r="J134" s="450"/>
      <c r="K134" s="450"/>
      <c r="L134" s="450"/>
      <c r="M134" s="450"/>
      <c r="N134" s="450"/>
      <c r="O134" s="450"/>
      <c r="P134" s="450"/>
      <c r="Q134" s="450"/>
      <c r="R134" s="450"/>
      <c r="S134" s="450"/>
      <c r="T134" s="450"/>
      <c r="U134" s="450"/>
      <c r="V134" s="450"/>
      <c r="W134" s="450"/>
      <c r="X134" s="450"/>
      <c r="Y134" s="450"/>
      <c r="Z134" s="450"/>
      <c r="AA134" s="450"/>
      <c r="AB134" s="450"/>
      <c r="AC134" s="450"/>
      <c r="AD134" s="450"/>
      <c r="AE134" s="450"/>
      <c r="AF134" s="450"/>
      <c r="AG134" s="450"/>
      <c r="AH134" s="450"/>
      <c r="AI134" s="450"/>
      <c r="AJ134" s="450"/>
      <c r="AK134" s="450"/>
      <c r="AL134" s="457"/>
      <c r="AM134" s="450"/>
      <c r="AN134" s="450"/>
      <c r="AO134" s="450"/>
      <c r="AP134" s="450"/>
      <c r="AQ134" s="450"/>
      <c r="AR134" s="450"/>
      <c r="AS134" s="450"/>
      <c r="AT134" s="450"/>
      <c r="AU134" s="450"/>
      <c r="AV134" s="450"/>
      <c r="AW134" s="450"/>
      <c r="AX134" s="450"/>
      <c r="AY134" s="21"/>
    </row>
    <row r="135" spans="2:51" ht="24" customHeight="1">
      <c r="B135" s="440">
        <v>9</v>
      </c>
      <c r="C135" s="440">
        <v>1</v>
      </c>
      <c r="D135" s="450"/>
      <c r="E135" s="450"/>
      <c r="F135" s="450"/>
      <c r="G135" s="450"/>
      <c r="H135" s="450"/>
      <c r="I135" s="450"/>
      <c r="J135" s="450"/>
      <c r="K135" s="450"/>
      <c r="L135" s="450"/>
      <c r="M135" s="450"/>
      <c r="N135" s="450"/>
      <c r="O135" s="450"/>
      <c r="P135" s="450"/>
      <c r="Q135" s="450"/>
      <c r="R135" s="450"/>
      <c r="S135" s="450"/>
      <c r="T135" s="450"/>
      <c r="U135" s="450"/>
      <c r="V135" s="450"/>
      <c r="W135" s="450"/>
      <c r="X135" s="450"/>
      <c r="Y135" s="450"/>
      <c r="Z135" s="450"/>
      <c r="AA135" s="450"/>
      <c r="AB135" s="450"/>
      <c r="AC135" s="450"/>
      <c r="AD135" s="450"/>
      <c r="AE135" s="450"/>
      <c r="AF135" s="450"/>
      <c r="AG135" s="450"/>
      <c r="AH135" s="450"/>
      <c r="AI135" s="450"/>
      <c r="AJ135" s="450"/>
      <c r="AK135" s="450"/>
      <c r="AL135" s="457"/>
      <c r="AM135" s="450"/>
      <c r="AN135" s="450"/>
      <c r="AO135" s="450"/>
      <c r="AP135" s="450"/>
      <c r="AQ135" s="450"/>
      <c r="AR135" s="450"/>
      <c r="AS135" s="450"/>
      <c r="AT135" s="450"/>
      <c r="AU135" s="450"/>
      <c r="AV135" s="450"/>
      <c r="AW135" s="450"/>
      <c r="AX135" s="450"/>
      <c r="AY135" s="21"/>
    </row>
    <row r="136" spans="2:51" ht="24" customHeight="1">
      <c r="B136" s="440">
        <v>10</v>
      </c>
      <c r="C136" s="440">
        <v>1</v>
      </c>
      <c r="D136" s="450"/>
      <c r="E136" s="450"/>
      <c r="F136" s="450"/>
      <c r="G136" s="450"/>
      <c r="H136" s="450"/>
      <c r="I136" s="450"/>
      <c r="J136" s="450"/>
      <c r="K136" s="450"/>
      <c r="L136" s="450"/>
      <c r="M136" s="450"/>
      <c r="N136" s="450"/>
      <c r="O136" s="450"/>
      <c r="P136" s="450"/>
      <c r="Q136" s="450"/>
      <c r="R136" s="450"/>
      <c r="S136" s="450"/>
      <c r="T136" s="450"/>
      <c r="U136" s="450"/>
      <c r="V136" s="450"/>
      <c r="W136" s="450"/>
      <c r="X136" s="450"/>
      <c r="Y136" s="450"/>
      <c r="Z136" s="450"/>
      <c r="AA136" s="450"/>
      <c r="AB136" s="450"/>
      <c r="AC136" s="450"/>
      <c r="AD136" s="450"/>
      <c r="AE136" s="450"/>
      <c r="AF136" s="450"/>
      <c r="AG136" s="450"/>
      <c r="AH136" s="450"/>
      <c r="AI136" s="450"/>
      <c r="AJ136" s="450"/>
      <c r="AK136" s="450"/>
      <c r="AL136" s="457"/>
      <c r="AM136" s="450"/>
      <c r="AN136" s="450"/>
      <c r="AO136" s="450"/>
      <c r="AP136" s="450"/>
      <c r="AQ136" s="450"/>
      <c r="AR136" s="450"/>
      <c r="AS136" s="450"/>
      <c r="AT136" s="450"/>
      <c r="AU136" s="450"/>
      <c r="AV136" s="450"/>
      <c r="AW136" s="450"/>
      <c r="AX136" s="450"/>
      <c r="AY136" s="21"/>
    </row>
    <row r="137" spans="2:5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row>
    <row r="138" spans="2:51" ht="23.25" hidden="1" customHeight="1">
      <c r="B138" s="21" t="s">
        <v>39</v>
      </c>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row>
    <row r="139" spans="2:51" ht="36" hidden="1" customHeight="1">
      <c r="B139" s="175" t="s">
        <v>28</v>
      </c>
      <c r="C139" s="175"/>
      <c r="D139" s="175"/>
      <c r="E139" s="175"/>
      <c r="F139" s="175"/>
      <c r="G139" s="175"/>
      <c r="H139" s="175"/>
      <c r="I139" s="185"/>
      <c r="J139" s="185"/>
      <c r="K139" s="185"/>
      <c r="L139" s="185"/>
      <c r="M139" s="185"/>
      <c r="N139" s="185"/>
      <c r="O139" s="185"/>
      <c r="P139" s="185"/>
      <c r="Q139" s="185"/>
      <c r="R139" s="185"/>
      <c r="S139" s="185"/>
      <c r="T139" s="185"/>
      <c r="U139" s="185"/>
      <c r="V139" s="185"/>
      <c r="W139" s="185"/>
      <c r="X139" s="185"/>
      <c r="Y139" s="185"/>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row>
    <row r="140" spans="2:51" ht="36" hidden="1" customHeight="1">
      <c r="B140" s="464" t="s">
        <v>37</v>
      </c>
      <c r="C140" s="122"/>
      <c r="D140" s="122"/>
      <c r="E140" s="122"/>
      <c r="F140" s="122"/>
      <c r="G140" s="122"/>
      <c r="H140" s="123"/>
      <c r="I140" s="75" t="s">
        <v>155</v>
      </c>
      <c r="J140" s="73"/>
      <c r="K140" s="73"/>
      <c r="L140" s="73"/>
      <c r="M140" s="74"/>
      <c r="N140" s="121" t="s">
        <v>29</v>
      </c>
      <c r="O140" s="122"/>
      <c r="P140" s="122"/>
      <c r="Q140" s="122"/>
      <c r="R140" s="122"/>
      <c r="S140" s="122"/>
      <c r="T140" s="123"/>
      <c r="U140" s="75" t="s">
        <v>155</v>
      </c>
      <c r="V140" s="73"/>
      <c r="W140" s="73"/>
      <c r="X140" s="73"/>
      <c r="Y140" s="74"/>
      <c r="Z140" s="121" t="s">
        <v>30</v>
      </c>
      <c r="AA140" s="122"/>
      <c r="AB140" s="122"/>
      <c r="AC140" s="122"/>
      <c r="AD140" s="122"/>
      <c r="AE140" s="122"/>
      <c r="AF140" s="123"/>
      <c r="AG140" s="75" t="s">
        <v>155</v>
      </c>
      <c r="AH140" s="73"/>
      <c r="AI140" s="73"/>
      <c r="AJ140" s="73"/>
      <c r="AK140" s="74"/>
      <c r="AL140" s="121" t="s">
        <v>31</v>
      </c>
      <c r="AM140" s="122"/>
      <c r="AN140" s="122"/>
      <c r="AO140" s="122"/>
      <c r="AP140" s="122"/>
      <c r="AQ140" s="122"/>
      <c r="AR140" s="123"/>
      <c r="AS140" s="75" t="s">
        <v>155</v>
      </c>
      <c r="AT140" s="73"/>
      <c r="AU140" s="73"/>
      <c r="AV140" s="73"/>
      <c r="AW140" s="74"/>
      <c r="AX140" s="21"/>
      <c r="AY140" s="21"/>
    </row>
    <row r="141" spans="2:51" ht="36" hidden="1" customHeight="1">
      <c r="B141" s="121" t="s">
        <v>32</v>
      </c>
      <c r="C141" s="122"/>
      <c r="D141" s="122"/>
      <c r="E141" s="122"/>
      <c r="F141" s="122"/>
      <c r="G141" s="122"/>
      <c r="H141" s="123"/>
      <c r="I141" s="465"/>
      <c r="J141" s="345"/>
      <c r="K141" s="345"/>
      <c r="L141" s="345"/>
      <c r="M141" s="462"/>
      <c r="N141" s="121" t="s">
        <v>33</v>
      </c>
      <c r="O141" s="122"/>
      <c r="P141" s="122"/>
      <c r="Q141" s="122"/>
      <c r="R141" s="122"/>
      <c r="S141" s="122"/>
      <c r="T141" s="123"/>
      <c r="U141" s="465"/>
      <c r="V141" s="345"/>
      <c r="W141" s="345"/>
      <c r="X141" s="345"/>
      <c r="Y141" s="462"/>
      <c r="Z141" s="121" t="s">
        <v>34</v>
      </c>
      <c r="AA141" s="122"/>
      <c r="AB141" s="122"/>
      <c r="AC141" s="122"/>
      <c r="AD141" s="122"/>
      <c r="AE141" s="122"/>
      <c r="AF141" s="123"/>
      <c r="AG141" s="465"/>
      <c r="AH141" s="345"/>
      <c r="AI141" s="345"/>
      <c r="AJ141" s="345"/>
      <c r="AK141" s="462"/>
      <c r="AL141" s="464" t="s">
        <v>35</v>
      </c>
      <c r="AM141" s="122"/>
      <c r="AN141" s="122"/>
      <c r="AO141" s="122"/>
      <c r="AP141" s="122"/>
      <c r="AQ141" s="122"/>
      <c r="AR141" s="123"/>
      <c r="AS141" s="465"/>
      <c r="AT141" s="345"/>
      <c r="AU141" s="345"/>
      <c r="AV141" s="345"/>
      <c r="AW141" s="462"/>
      <c r="AX141" s="21"/>
      <c r="AY141" s="21"/>
    </row>
    <row r="142" spans="2:51">
      <c r="B142" s="21"/>
      <c r="C142" s="21" t="s">
        <v>232</v>
      </c>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row>
    <row r="143" spans="2:51" ht="34.5" customHeight="1">
      <c r="B143" s="440"/>
      <c r="C143" s="440"/>
      <c r="D143" s="175" t="s">
        <v>150</v>
      </c>
      <c r="E143" s="175"/>
      <c r="F143" s="175"/>
      <c r="G143" s="175"/>
      <c r="H143" s="175"/>
      <c r="I143" s="175"/>
      <c r="J143" s="175"/>
      <c r="K143" s="175"/>
      <c r="L143" s="175"/>
      <c r="M143" s="175"/>
      <c r="N143" s="175" t="s">
        <v>151</v>
      </c>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6" t="s">
        <v>152</v>
      </c>
      <c r="AM143" s="175"/>
      <c r="AN143" s="175"/>
      <c r="AO143" s="175"/>
      <c r="AP143" s="175"/>
      <c r="AQ143" s="175"/>
      <c r="AR143" s="175" t="s">
        <v>26</v>
      </c>
      <c r="AS143" s="175"/>
      <c r="AT143" s="175"/>
      <c r="AU143" s="175"/>
      <c r="AV143" s="175" t="s">
        <v>27</v>
      </c>
      <c r="AW143" s="175"/>
      <c r="AX143" s="175"/>
      <c r="AY143" s="21"/>
    </row>
    <row r="144" spans="2:51" ht="36" customHeight="1">
      <c r="B144" s="440">
        <v>1</v>
      </c>
      <c r="C144" s="440">
        <v>1</v>
      </c>
      <c r="D144" s="450" t="s">
        <v>268</v>
      </c>
      <c r="E144" s="450"/>
      <c r="F144" s="450"/>
      <c r="G144" s="450"/>
      <c r="H144" s="450"/>
      <c r="I144" s="450"/>
      <c r="J144" s="450"/>
      <c r="K144" s="450"/>
      <c r="L144" s="450"/>
      <c r="M144" s="450"/>
      <c r="N144" s="458" t="s">
        <v>269</v>
      </c>
      <c r="O144" s="348"/>
      <c r="P144" s="348"/>
      <c r="Q144" s="348"/>
      <c r="R144" s="348"/>
      <c r="S144" s="348"/>
      <c r="T144" s="348"/>
      <c r="U144" s="348"/>
      <c r="V144" s="348"/>
      <c r="W144" s="348"/>
      <c r="X144" s="348"/>
      <c r="Y144" s="348"/>
      <c r="Z144" s="348"/>
      <c r="AA144" s="348"/>
      <c r="AB144" s="348"/>
      <c r="AC144" s="348"/>
      <c r="AD144" s="348"/>
      <c r="AE144" s="348"/>
      <c r="AF144" s="348"/>
      <c r="AG144" s="348"/>
      <c r="AH144" s="348"/>
      <c r="AI144" s="348"/>
      <c r="AJ144" s="348"/>
      <c r="AK144" s="459"/>
      <c r="AL144" s="1154">
        <v>2.5329999999999999</v>
      </c>
      <c r="AM144" s="1155"/>
      <c r="AN144" s="1155"/>
      <c r="AO144" s="1155"/>
      <c r="AP144" s="1155"/>
      <c r="AQ144" s="1155"/>
      <c r="AR144" s="1156">
        <v>3</v>
      </c>
      <c r="AS144" s="1157"/>
      <c r="AT144" s="1157"/>
      <c r="AU144" s="1158"/>
      <c r="AV144" s="168">
        <v>99.6</v>
      </c>
      <c r="AW144" s="169"/>
      <c r="AX144" s="179"/>
      <c r="AY144" s="21"/>
    </row>
    <row r="145" spans="2:51" ht="24" customHeight="1">
      <c r="B145" s="440">
        <v>2</v>
      </c>
      <c r="C145" s="440">
        <v>1</v>
      </c>
      <c r="D145" s="450" t="s">
        <v>270</v>
      </c>
      <c r="E145" s="450"/>
      <c r="F145" s="450"/>
      <c r="G145" s="450"/>
      <c r="H145" s="450"/>
      <c r="I145" s="450"/>
      <c r="J145" s="450"/>
      <c r="K145" s="450"/>
      <c r="L145" s="450"/>
      <c r="M145" s="450"/>
      <c r="N145" s="450" t="s">
        <v>271</v>
      </c>
      <c r="O145" s="450"/>
      <c r="P145" s="450"/>
      <c r="Q145" s="450"/>
      <c r="R145" s="450"/>
      <c r="S145" s="450"/>
      <c r="T145" s="450"/>
      <c r="U145" s="450"/>
      <c r="V145" s="450"/>
      <c r="W145" s="450"/>
      <c r="X145" s="450"/>
      <c r="Y145" s="450"/>
      <c r="Z145" s="450"/>
      <c r="AA145" s="450"/>
      <c r="AB145" s="450"/>
      <c r="AC145" s="450"/>
      <c r="AD145" s="450"/>
      <c r="AE145" s="450"/>
      <c r="AF145" s="450"/>
      <c r="AG145" s="450"/>
      <c r="AH145" s="450"/>
      <c r="AI145" s="450"/>
      <c r="AJ145" s="450"/>
      <c r="AK145" s="450"/>
      <c r="AL145" s="1154">
        <v>0.44900000000000001</v>
      </c>
      <c r="AM145" s="1155"/>
      <c r="AN145" s="1155"/>
      <c r="AO145" s="1155"/>
      <c r="AP145" s="1155"/>
      <c r="AQ145" s="1155"/>
      <c r="AR145" s="1159" t="s">
        <v>272</v>
      </c>
      <c r="AS145" s="1157"/>
      <c r="AT145" s="1157"/>
      <c r="AU145" s="1158"/>
      <c r="AV145" s="171"/>
      <c r="AW145" s="172"/>
      <c r="AX145" s="173"/>
      <c r="AY145" s="21"/>
    </row>
    <row r="146" spans="2:51" ht="24" customHeight="1">
      <c r="B146" s="440">
        <v>3</v>
      </c>
      <c r="C146" s="440">
        <v>1</v>
      </c>
      <c r="D146" s="450"/>
      <c r="E146" s="450"/>
      <c r="F146" s="450"/>
      <c r="G146" s="450"/>
      <c r="H146" s="450"/>
      <c r="I146" s="450"/>
      <c r="J146" s="450"/>
      <c r="K146" s="450"/>
      <c r="L146" s="450"/>
      <c r="M146" s="450"/>
      <c r="N146" s="450"/>
      <c r="O146" s="450"/>
      <c r="P146" s="450"/>
      <c r="Q146" s="450"/>
      <c r="R146" s="450"/>
      <c r="S146" s="450"/>
      <c r="T146" s="450"/>
      <c r="U146" s="450"/>
      <c r="V146" s="450"/>
      <c r="W146" s="450"/>
      <c r="X146" s="450"/>
      <c r="Y146" s="450"/>
      <c r="Z146" s="450"/>
      <c r="AA146" s="450"/>
      <c r="AB146" s="450"/>
      <c r="AC146" s="450"/>
      <c r="AD146" s="450"/>
      <c r="AE146" s="450"/>
      <c r="AF146" s="450"/>
      <c r="AG146" s="450"/>
      <c r="AH146" s="450"/>
      <c r="AI146" s="450"/>
      <c r="AJ146" s="450"/>
      <c r="AK146" s="450"/>
      <c r="AL146" s="457"/>
      <c r="AM146" s="450"/>
      <c r="AN146" s="450"/>
      <c r="AO146" s="450"/>
      <c r="AP146" s="450"/>
      <c r="AQ146" s="450"/>
      <c r="AR146" s="450"/>
      <c r="AS146" s="450"/>
      <c r="AT146" s="450"/>
      <c r="AU146" s="450"/>
      <c r="AV146" s="450"/>
      <c r="AW146" s="450"/>
      <c r="AX146" s="450"/>
      <c r="AY146" s="21"/>
    </row>
    <row r="147" spans="2:51" ht="24" customHeight="1">
      <c r="B147" s="440">
        <v>4</v>
      </c>
      <c r="C147" s="440">
        <v>1</v>
      </c>
      <c r="D147" s="450"/>
      <c r="E147" s="450"/>
      <c r="F147" s="450"/>
      <c r="G147" s="450"/>
      <c r="H147" s="450"/>
      <c r="I147" s="450"/>
      <c r="J147" s="450"/>
      <c r="K147" s="450"/>
      <c r="L147" s="450"/>
      <c r="M147" s="450"/>
      <c r="N147" s="450"/>
      <c r="O147" s="450"/>
      <c r="P147" s="450"/>
      <c r="Q147" s="450"/>
      <c r="R147" s="450"/>
      <c r="S147" s="450"/>
      <c r="T147" s="450"/>
      <c r="U147" s="450"/>
      <c r="V147" s="450"/>
      <c r="W147" s="450"/>
      <c r="X147" s="450"/>
      <c r="Y147" s="450"/>
      <c r="Z147" s="450"/>
      <c r="AA147" s="450"/>
      <c r="AB147" s="450"/>
      <c r="AC147" s="450"/>
      <c r="AD147" s="450"/>
      <c r="AE147" s="450"/>
      <c r="AF147" s="450"/>
      <c r="AG147" s="450"/>
      <c r="AH147" s="450"/>
      <c r="AI147" s="450"/>
      <c r="AJ147" s="450"/>
      <c r="AK147" s="450"/>
      <c r="AL147" s="457"/>
      <c r="AM147" s="450"/>
      <c r="AN147" s="450"/>
      <c r="AO147" s="450"/>
      <c r="AP147" s="450"/>
      <c r="AQ147" s="450"/>
      <c r="AR147" s="450"/>
      <c r="AS147" s="450"/>
      <c r="AT147" s="450"/>
      <c r="AU147" s="450"/>
      <c r="AV147" s="450"/>
      <c r="AW147" s="450"/>
      <c r="AX147" s="450"/>
      <c r="AY147" s="21"/>
    </row>
    <row r="148" spans="2:51" ht="24" customHeight="1">
      <c r="B148" s="440">
        <v>5</v>
      </c>
      <c r="C148" s="440">
        <v>1</v>
      </c>
      <c r="D148" s="450"/>
      <c r="E148" s="450"/>
      <c r="F148" s="450"/>
      <c r="G148" s="450"/>
      <c r="H148" s="450"/>
      <c r="I148" s="450"/>
      <c r="J148" s="450"/>
      <c r="K148" s="450"/>
      <c r="L148" s="450"/>
      <c r="M148" s="450"/>
      <c r="N148" s="450"/>
      <c r="O148" s="450"/>
      <c r="P148" s="450"/>
      <c r="Q148" s="450"/>
      <c r="R148" s="450"/>
      <c r="S148" s="450"/>
      <c r="T148" s="450"/>
      <c r="U148" s="450"/>
      <c r="V148" s="450"/>
      <c r="W148" s="450"/>
      <c r="X148" s="450"/>
      <c r="Y148" s="450"/>
      <c r="Z148" s="450"/>
      <c r="AA148" s="450"/>
      <c r="AB148" s="450"/>
      <c r="AC148" s="450"/>
      <c r="AD148" s="450"/>
      <c r="AE148" s="450"/>
      <c r="AF148" s="450"/>
      <c r="AG148" s="450"/>
      <c r="AH148" s="450"/>
      <c r="AI148" s="450"/>
      <c r="AJ148" s="450"/>
      <c r="AK148" s="450"/>
      <c r="AL148" s="457"/>
      <c r="AM148" s="450"/>
      <c r="AN148" s="450"/>
      <c r="AO148" s="450"/>
      <c r="AP148" s="450"/>
      <c r="AQ148" s="450"/>
      <c r="AR148" s="450"/>
      <c r="AS148" s="450"/>
      <c r="AT148" s="450"/>
      <c r="AU148" s="450"/>
      <c r="AV148" s="450"/>
      <c r="AW148" s="450"/>
      <c r="AX148" s="450"/>
      <c r="AY148" s="21"/>
    </row>
    <row r="149" spans="2:51" ht="24" customHeight="1">
      <c r="B149" s="440">
        <v>6</v>
      </c>
      <c r="C149" s="440">
        <v>1</v>
      </c>
      <c r="D149" s="450"/>
      <c r="E149" s="450"/>
      <c r="F149" s="450"/>
      <c r="G149" s="450"/>
      <c r="H149" s="450"/>
      <c r="I149" s="450"/>
      <c r="J149" s="450"/>
      <c r="K149" s="450"/>
      <c r="L149" s="450"/>
      <c r="M149" s="450"/>
      <c r="N149" s="450"/>
      <c r="O149" s="450"/>
      <c r="P149" s="450"/>
      <c r="Q149" s="450"/>
      <c r="R149" s="450"/>
      <c r="S149" s="450"/>
      <c r="T149" s="450"/>
      <c r="U149" s="450"/>
      <c r="V149" s="450"/>
      <c r="W149" s="450"/>
      <c r="X149" s="450"/>
      <c r="Y149" s="450"/>
      <c r="Z149" s="450"/>
      <c r="AA149" s="450"/>
      <c r="AB149" s="450"/>
      <c r="AC149" s="450"/>
      <c r="AD149" s="450"/>
      <c r="AE149" s="450"/>
      <c r="AF149" s="450"/>
      <c r="AG149" s="450"/>
      <c r="AH149" s="450"/>
      <c r="AI149" s="450"/>
      <c r="AJ149" s="450"/>
      <c r="AK149" s="450"/>
      <c r="AL149" s="457"/>
      <c r="AM149" s="450"/>
      <c r="AN149" s="450"/>
      <c r="AO149" s="450"/>
      <c r="AP149" s="450"/>
      <c r="AQ149" s="450"/>
      <c r="AR149" s="450"/>
      <c r="AS149" s="450"/>
      <c r="AT149" s="450"/>
      <c r="AU149" s="450"/>
      <c r="AV149" s="450"/>
      <c r="AW149" s="450"/>
      <c r="AX149" s="450"/>
      <c r="AY149" s="21"/>
    </row>
    <row r="150" spans="2:51" ht="24" customHeight="1">
      <c r="B150" s="440">
        <v>7</v>
      </c>
      <c r="C150" s="440">
        <v>1</v>
      </c>
      <c r="D150" s="450"/>
      <c r="E150" s="450"/>
      <c r="F150" s="450"/>
      <c r="G150" s="450"/>
      <c r="H150" s="450"/>
      <c r="I150" s="450"/>
      <c r="J150" s="450"/>
      <c r="K150" s="450"/>
      <c r="L150" s="450"/>
      <c r="M150" s="450"/>
      <c r="N150" s="450"/>
      <c r="O150" s="450"/>
      <c r="P150" s="450"/>
      <c r="Q150" s="450"/>
      <c r="R150" s="450"/>
      <c r="S150" s="450"/>
      <c r="T150" s="450"/>
      <c r="U150" s="450"/>
      <c r="V150" s="450"/>
      <c r="W150" s="450"/>
      <c r="X150" s="450"/>
      <c r="Y150" s="450"/>
      <c r="Z150" s="450"/>
      <c r="AA150" s="450"/>
      <c r="AB150" s="450"/>
      <c r="AC150" s="450"/>
      <c r="AD150" s="450"/>
      <c r="AE150" s="450"/>
      <c r="AF150" s="450"/>
      <c r="AG150" s="450"/>
      <c r="AH150" s="450"/>
      <c r="AI150" s="450"/>
      <c r="AJ150" s="450"/>
      <c r="AK150" s="450"/>
      <c r="AL150" s="457"/>
      <c r="AM150" s="450"/>
      <c r="AN150" s="450"/>
      <c r="AO150" s="450"/>
      <c r="AP150" s="450"/>
      <c r="AQ150" s="450"/>
      <c r="AR150" s="450"/>
      <c r="AS150" s="450"/>
      <c r="AT150" s="450"/>
      <c r="AU150" s="450"/>
      <c r="AV150" s="450"/>
      <c r="AW150" s="450"/>
      <c r="AX150" s="450"/>
      <c r="AY150" s="21"/>
    </row>
    <row r="151" spans="2:51" ht="24" customHeight="1">
      <c r="B151" s="440">
        <v>8</v>
      </c>
      <c r="C151" s="440">
        <v>1</v>
      </c>
      <c r="D151" s="450"/>
      <c r="E151" s="450"/>
      <c r="F151" s="450"/>
      <c r="G151" s="450"/>
      <c r="H151" s="450"/>
      <c r="I151" s="450"/>
      <c r="J151" s="450"/>
      <c r="K151" s="450"/>
      <c r="L151" s="450"/>
      <c r="M151" s="450"/>
      <c r="N151" s="450"/>
      <c r="O151" s="450"/>
      <c r="P151" s="450"/>
      <c r="Q151" s="450"/>
      <c r="R151" s="450"/>
      <c r="S151" s="450"/>
      <c r="T151" s="450"/>
      <c r="U151" s="450"/>
      <c r="V151" s="450"/>
      <c r="W151" s="450"/>
      <c r="X151" s="450"/>
      <c r="Y151" s="450"/>
      <c r="Z151" s="450"/>
      <c r="AA151" s="450"/>
      <c r="AB151" s="450"/>
      <c r="AC151" s="450"/>
      <c r="AD151" s="450"/>
      <c r="AE151" s="450"/>
      <c r="AF151" s="450"/>
      <c r="AG151" s="450"/>
      <c r="AH151" s="450"/>
      <c r="AI151" s="450"/>
      <c r="AJ151" s="450"/>
      <c r="AK151" s="450"/>
      <c r="AL151" s="457"/>
      <c r="AM151" s="450"/>
      <c r="AN151" s="450"/>
      <c r="AO151" s="450"/>
      <c r="AP151" s="450"/>
      <c r="AQ151" s="450"/>
      <c r="AR151" s="450"/>
      <c r="AS151" s="450"/>
      <c r="AT151" s="450"/>
      <c r="AU151" s="450"/>
      <c r="AV151" s="450"/>
      <c r="AW151" s="450"/>
      <c r="AX151" s="450"/>
      <c r="AY151" s="21"/>
    </row>
    <row r="152" spans="2:51" ht="24" customHeight="1">
      <c r="B152" s="440">
        <v>9</v>
      </c>
      <c r="C152" s="440">
        <v>1</v>
      </c>
      <c r="D152" s="450"/>
      <c r="E152" s="450"/>
      <c r="F152" s="450"/>
      <c r="G152" s="450"/>
      <c r="H152" s="450"/>
      <c r="I152" s="450"/>
      <c r="J152" s="450"/>
      <c r="K152" s="450"/>
      <c r="L152" s="450"/>
      <c r="M152" s="450"/>
      <c r="N152" s="450"/>
      <c r="O152" s="450"/>
      <c r="P152" s="450"/>
      <c r="Q152" s="450"/>
      <c r="R152" s="450"/>
      <c r="S152" s="450"/>
      <c r="T152" s="450"/>
      <c r="U152" s="450"/>
      <c r="V152" s="450"/>
      <c r="W152" s="450"/>
      <c r="X152" s="450"/>
      <c r="Y152" s="450"/>
      <c r="Z152" s="450"/>
      <c r="AA152" s="450"/>
      <c r="AB152" s="450"/>
      <c r="AC152" s="450"/>
      <c r="AD152" s="450"/>
      <c r="AE152" s="450"/>
      <c r="AF152" s="450"/>
      <c r="AG152" s="450"/>
      <c r="AH152" s="450"/>
      <c r="AI152" s="450"/>
      <c r="AJ152" s="450"/>
      <c r="AK152" s="450"/>
      <c r="AL152" s="457"/>
      <c r="AM152" s="450"/>
      <c r="AN152" s="450"/>
      <c r="AO152" s="450"/>
      <c r="AP152" s="450"/>
      <c r="AQ152" s="450"/>
      <c r="AR152" s="450"/>
      <c r="AS152" s="450"/>
      <c r="AT152" s="450"/>
      <c r="AU152" s="450"/>
      <c r="AV152" s="450"/>
      <c r="AW152" s="450"/>
      <c r="AX152" s="450"/>
      <c r="AY152" s="21"/>
    </row>
    <row r="153" spans="2:51" ht="24" customHeight="1">
      <c r="B153" s="440">
        <v>10</v>
      </c>
      <c r="C153" s="440">
        <v>1</v>
      </c>
      <c r="D153" s="450"/>
      <c r="E153" s="450"/>
      <c r="F153" s="450"/>
      <c r="G153" s="450"/>
      <c r="H153" s="450"/>
      <c r="I153" s="450"/>
      <c r="J153" s="450"/>
      <c r="K153" s="450"/>
      <c r="L153" s="450"/>
      <c r="M153" s="450"/>
      <c r="N153" s="450"/>
      <c r="O153" s="450"/>
      <c r="P153" s="450"/>
      <c r="Q153" s="450"/>
      <c r="R153" s="450"/>
      <c r="S153" s="450"/>
      <c r="T153" s="450"/>
      <c r="U153" s="450"/>
      <c r="V153" s="450"/>
      <c r="W153" s="450"/>
      <c r="X153" s="450"/>
      <c r="Y153" s="450"/>
      <c r="Z153" s="450"/>
      <c r="AA153" s="450"/>
      <c r="AB153" s="450"/>
      <c r="AC153" s="450"/>
      <c r="AD153" s="450"/>
      <c r="AE153" s="450"/>
      <c r="AF153" s="450"/>
      <c r="AG153" s="450"/>
      <c r="AH153" s="450"/>
      <c r="AI153" s="450"/>
      <c r="AJ153" s="450"/>
      <c r="AK153" s="450"/>
      <c r="AL153" s="457"/>
      <c r="AM153" s="450"/>
      <c r="AN153" s="450"/>
      <c r="AO153" s="450"/>
      <c r="AP153" s="450"/>
      <c r="AQ153" s="450"/>
      <c r="AR153" s="450"/>
      <c r="AS153" s="450"/>
      <c r="AT153" s="450"/>
      <c r="AU153" s="450"/>
      <c r="AV153" s="450"/>
      <c r="AW153" s="450"/>
      <c r="AX153" s="450"/>
      <c r="AY153" s="21"/>
    </row>
  </sheetData>
  <mergeCells count="614">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AV146:AX146"/>
    <mergeCell ref="B147:C147"/>
    <mergeCell ref="D147:M147"/>
    <mergeCell ref="N147:AK147"/>
    <mergeCell ref="AL147:AQ147"/>
    <mergeCell ref="AR147:AU147"/>
    <mergeCell ref="AV147:AX147"/>
    <mergeCell ref="AR145:AU145"/>
    <mergeCell ref="B146:C146"/>
    <mergeCell ref="D146:M146"/>
    <mergeCell ref="N146:AK146"/>
    <mergeCell ref="AL146:AQ146"/>
    <mergeCell ref="AR146:AU146"/>
    <mergeCell ref="B144:C144"/>
    <mergeCell ref="D144:M144"/>
    <mergeCell ref="N144:AK144"/>
    <mergeCell ref="AL144:AQ144"/>
    <mergeCell ref="AR144:AU144"/>
    <mergeCell ref="AV144:AX145"/>
    <mergeCell ref="B145:C145"/>
    <mergeCell ref="D145:M145"/>
    <mergeCell ref="N145:AK145"/>
    <mergeCell ref="AL145:AQ145"/>
    <mergeCell ref="AL141:AR141"/>
    <mergeCell ref="AS141:AW141"/>
    <mergeCell ref="B143:C143"/>
    <mergeCell ref="D143:M143"/>
    <mergeCell ref="N143:AK143"/>
    <mergeCell ref="AL143:AQ143"/>
    <mergeCell ref="AR143:AU143"/>
    <mergeCell ref="AV143:AX143"/>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AI80:AU80"/>
    <mergeCell ref="AV80:AY80"/>
    <mergeCell ref="H83:L83"/>
    <mergeCell ref="M83:Y83"/>
    <mergeCell ref="Z83:AC83"/>
    <mergeCell ref="AD83:AH83"/>
    <mergeCell ref="AI83:AU83"/>
    <mergeCell ref="AV83:AY83"/>
    <mergeCell ref="H82:L82"/>
    <mergeCell ref="M82:Y82"/>
    <mergeCell ref="Z82:AC82"/>
    <mergeCell ref="AD82:AH82"/>
    <mergeCell ref="AI82:AU82"/>
    <mergeCell ref="AV82:AY82"/>
    <mergeCell ref="B68:AY68"/>
    <mergeCell ref="B69:AY69"/>
    <mergeCell ref="M70:AA70"/>
    <mergeCell ref="AL70:AY70"/>
    <mergeCell ref="B73:G75"/>
    <mergeCell ref="B78:G121"/>
    <mergeCell ref="H78:AC78"/>
    <mergeCell ref="AD78:AY78"/>
    <mergeCell ref="H79:L79"/>
    <mergeCell ref="M79:Y79"/>
    <mergeCell ref="H81:L81"/>
    <mergeCell ref="M81:Y81"/>
    <mergeCell ref="Z81:AC81"/>
    <mergeCell ref="AD81:AH81"/>
    <mergeCell ref="AI81:AU81"/>
    <mergeCell ref="AV81:AY81"/>
    <mergeCell ref="Z79:AC79"/>
    <mergeCell ref="AD79:AH79"/>
    <mergeCell ref="AI79:AU79"/>
    <mergeCell ref="AV79:AY79"/>
    <mergeCell ref="H80:L80"/>
    <mergeCell ref="M80:Y80"/>
    <mergeCell ref="Z80:AC80"/>
    <mergeCell ref="AD80:AH80"/>
    <mergeCell ref="H58:AG58"/>
    <mergeCell ref="D52:G52"/>
    <mergeCell ref="H52:AG52"/>
    <mergeCell ref="B64:F64"/>
    <mergeCell ref="G64:AY64"/>
    <mergeCell ref="B65:AY65"/>
    <mergeCell ref="B66:F66"/>
    <mergeCell ref="G66:AY66"/>
    <mergeCell ref="B67:AY67"/>
    <mergeCell ref="B59:C59"/>
    <mergeCell ref="D59:AY59"/>
    <mergeCell ref="D60:AY60"/>
    <mergeCell ref="D61:AY61"/>
    <mergeCell ref="D62:AY62"/>
    <mergeCell ref="B63:AY63"/>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D56:G56"/>
    <mergeCell ref="H56:AG56"/>
    <mergeCell ref="D57:G57"/>
    <mergeCell ref="H57:U57"/>
    <mergeCell ref="V57:AG57"/>
    <mergeCell ref="D58:G58"/>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D32:L32"/>
    <mergeCell ref="M32:R32"/>
    <mergeCell ref="S32:X32"/>
    <mergeCell ref="Y32:AY32"/>
    <mergeCell ref="D33:L33"/>
    <mergeCell ref="M33:R33"/>
    <mergeCell ref="S33:X33"/>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honeticPr fontId="3"/>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4" manualBreakCount="4">
    <brk id="35" max="50" man="1"/>
    <brk id="71" max="50" man="1"/>
    <brk id="76" max="50" man="1"/>
    <brk id="122" max="16383" man="1"/>
  </rowBreaks>
  <drawing r:id="rId2"/>
</worksheet>
</file>

<file path=xl/worksheets/sheet12.xml><?xml version="1.0" encoding="utf-8"?>
<worksheet xmlns="http://schemas.openxmlformats.org/spreadsheetml/2006/main" xmlns:r="http://schemas.openxmlformats.org/officeDocument/2006/relationships">
  <dimension ref="A1:AY192"/>
  <sheetViews>
    <sheetView view="pageBreakPreview" topLeftCell="A63" zoomScale="115" zoomScaleNormal="75" zoomScaleSheetLayoutView="115" zoomScalePageLayoutView="30" workbookViewId="0">
      <selection activeCell="B66" sqref="B66:F66"/>
    </sheetView>
  </sheetViews>
  <sheetFormatPr defaultRowHeight="13.5"/>
  <cols>
    <col min="1" max="2" width="2.25" customWidth="1"/>
    <col min="3" max="3" width="3.625" customWidth="1"/>
    <col min="4" max="6" width="2.25" customWidth="1"/>
    <col min="7" max="7" width="1.625" customWidth="1"/>
    <col min="8" max="25" width="2.25" customWidth="1"/>
    <col min="26" max="28" width="2.75" customWidth="1"/>
    <col min="29" max="34" width="2.25" customWidth="1"/>
    <col min="35" max="35" width="2.625" customWidth="1"/>
    <col min="36" max="36" width="3.5" customWidth="1"/>
    <col min="37" max="46" width="2.625" customWidth="1"/>
    <col min="47" max="47" width="3.5" customWidth="1"/>
    <col min="48" max="58" width="2.25" customWidth="1"/>
    <col min="257" max="258" width="2.25" customWidth="1"/>
    <col min="259" max="259" width="3.625" customWidth="1"/>
    <col min="260" max="262" width="2.25" customWidth="1"/>
    <col min="263" max="263" width="1.625" customWidth="1"/>
    <col min="264" max="281" width="2.25" customWidth="1"/>
    <col min="282" max="284" width="2.75" customWidth="1"/>
    <col min="285" max="290" width="2.25" customWidth="1"/>
    <col min="291" max="291" width="2.625" customWidth="1"/>
    <col min="292" max="292" width="3.5" customWidth="1"/>
    <col min="293" max="302" width="2.625" customWidth="1"/>
    <col min="303" max="303" width="3.5" customWidth="1"/>
    <col min="304" max="314" width="2.25" customWidth="1"/>
    <col min="513" max="514" width="2.25" customWidth="1"/>
    <col min="515" max="515" width="3.625" customWidth="1"/>
    <col min="516" max="518" width="2.25" customWidth="1"/>
    <col min="519" max="519" width="1.625" customWidth="1"/>
    <col min="520" max="537" width="2.25" customWidth="1"/>
    <col min="538" max="540" width="2.75" customWidth="1"/>
    <col min="541" max="546" width="2.25" customWidth="1"/>
    <col min="547" max="547" width="2.625" customWidth="1"/>
    <col min="548" max="548" width="3.5" customWidth="1"/>
    <col min="549" max="558" width="2.625" customWidth="1"/>
    <col min="559" max="559" width="3.5" customWidth="1"/>
    <col min="560" max="570" width="2.25" customWidth="1"/>
    <col min="769" max="770" width="2.25" customWidth="1"/>
    <col min="771" max="771" width="3.625" customWidth="1"/>
    <col min="772" max="774" width="2.25" customWidth="1"/>
    <col min="775" max="775" width="1.625" customWidth="1"/>
    <col min="776" max="793" width="2.25" customWidth="1"/>
    <col min="794" max="796" width="2.75" customWidth="1"/>
    <col min="797" max="802" width="2.25" customWidth="1"/>
    <col min="803" max="803" width="2.625" customWidth="1"/>
    <col min="804" max="804" width="3.5" customWidth="1"/>
    <col min="805" max="814" width="2.625" customWidth="1"/>
    <col min="815" max="815" width="3.5" customWidth="1"/>
    <col min="816" max="826" width="2.25" customWidth="1"/>
    <col min="1025" max="1026" width="2.25" customWidth="1"/>
    <col min="1027" max="1027" width="3.625" customWidth="1"/>
    <col min="1028" max="1030" width="2.25" customWidth="1"/>
    <col min="1031" max="1031" width="1.625" customWidth="1"/>
    <col min="1032" max="1049" width="2.25" customWidth="1"/>
    <col min="1050" max="1052" width="2.75" customWidth="1"/>
    <col min="1053" max="1058" width="2.25" customWidth="1"/>
    <col min="1059" max="1059" width="2.625" customWidth="1"/>
    <col min="1060" max="1060" width="3.5" customWidth="1"/>
    <col min="1061" max="1070" width="2.625" customWidth="1"/>
    <col min="1071" max="1071" width="3.5" customWidth="1"/>
    <col min="1072" max="1082" width="2.25" customWidth="1"/>
    <col min="1281" max="1282" width="2.25" customWidth="1"/>
    <col min="1283" max="1283" width="3.625" customWidth="1"/>
    <col min="1284" max="1286" width="2.25" customWidth="1"/>
    <col min="1287" max="1287" width="1.625" customWidth="1"/>
    <col min="1288" max="1305" width="2.25" customWidth="1"/>
    <col min="1306" max="1308" width="2.75" customWidth="1"/>
    <col min="1309" max="1314" width="2.25" customWidth="1"/>
    <col min="1315" max="1315" width="2.625" customWidth="1"/>
    <col min="1316" max="1316" width="3.5" customWidth="1"/>
    <col min="1317" max="1326" width="2.625" customWidth="1"/>
    <col min="1327" max="1327" width="3.5" customWidth="1"/>
    <col min="1328" max="1338" width="2.25" customWidth="1"/>
    <col min="1537" max="1538" width="2.25" customWidth="1"/>
    <col min="1539" max="1539" width="3.625" customWidth="1"/>
    <col min="1540" max="1542" width="2.25" customWidth="1"/>
    <col min="1543" max="1543" width="1.625" customWidth="1"/>
    <col min="1544" max="1561" width="2.25" customWidth="1"/>
    <col min="1562" max="1564" width="2.75" customWidth="1"/>
    <col min="1565" max="1570" width="2.25" customWidth="1"/>
    <col min="1571" max="1571" width="2.625" customWidth="1"/>
    <col min="1572" max="1572" width="3.5" customWidth="1"/>
    <col min="1573" max="1582" width="2.625" customWidth="1"/>
    <col min="1583" max="1583" width="3.5" customWidth="1"/>
    <col min="1584" max="1594" width="2.25" customWidth="1"/>
    <col min="1793" max="1794" width="2.25" customWidth="1"/>
    <col min="1795" max="1795" width="3.625" customWidth="1"/>
    <col min="1796" max="1798" width="2.25" customWidth="1"/>
    <col min="1799" max="1799" width="1.625" customWidth="1"/>
    <col min="1800" max="1817" width="2.25" customWidth="1"/>
    <col min="1818" max="1820" width="2.75" customWidth="1"/>
    <col min="1821" max="1826" width="2.25" customWidth="1"/>
    <col min="1827" max="1827" width="2.625" customWidth="1"/>
    <col min="1828" max="1828" width="3.5" customWidth="1"/>
    <col min="1829" max="1838" width="2.625" customWidth="1"/>
    <col min="1839" max="1839" width="3.5" customWidth="1"/>
    <col min="1840" max="1850" width="2.25" customWidth="1"/>
    <col min="2049" max="2050" width="2.25" customWidth="1"/>
    <col min="2051" max="2051" width="3.625" customWidth="1"/>
    <col min="2052" max="2054" width="2.25" customWidth="1"/>
    <col min="2055" max="2055" width="1.625" customWidth="1"/>
    <col min="2056" max="2073" width="2.25" customWidth="1"/>
    <col min="2074" max="2076" width="2.75" customWidth="1"/>
    <col min="2077" max="2082" width="2.25" customWidth="1"/>
    <col min="2083" max="2083" width="2.625" customWidth="1"/>
    <col min="2084" max="2084" width="3.5" customWidth="1"/>
    <col min="2085" max="2094" width="2.625" customWidth="1"/>
    <col min="2095" max="2095" width="3.5" customWidth="1"/>
    <col min="2096" max="2106" width="2.25" customWidth="1"/>
    <col min="2305" max="2306" width="2.25" customWidth="1"/>
    <col min="2307" max="2307" width="3.625" customWidth="1"/>
    <col min="2308" max="2310" width="2.25" customWidth="1"/>
    <col min="2311" max="2311" width="1.625" customWidth="1"/>
    <col min="2312" max="2329" width="2.25" customWidth="1"/>
    <col min="2330" max="2332" width="2.75" customWidth="1"/>
    <col min="2333" max="2338" width="2.25" customWidth="1"/>
    <col min="2339" max="2339" width="2.625" customWidth="1"/>
    <col min="2340" max="2340" width="3.5" customWidth="1"/>
    <col min="2341" max="2350" width="2.625" customWidth="1"/>
    <col min="2351" max="2351" width="3.5" customWidth="1"/>
    <col min="2352" max="2362" width="2.25" customWidth="1"/>
    <col min="2561" max="2562" width="2.25" customWidth="1"/>
    <col min="2563" max="2563" width="3.625" customWidth="1"/>
    <col min="2564" max="2566" width="2.25" customWidth="1"/>
    <col min="2567" max="2567" width="1.625" customWidth="1"/>
    <col min="2568" max="2585" width="2.25" customWidth="1"/>
    <col min="2586" max="2588" width="2.75" customWidth="1"/>
    <col min="2589" max="2594" width="2.25" customWidth="1"/>
    <col min="2595" max="2595" width="2.625" customWidth="1"/>
    <col min="2596" max="2596" width="3.5" customWidth="1"/>
    <col min="2597" max="2606" width="2.625" customWidth="1"/>
    <col min="2607" max="2607" width="3.5" customWidth="1"/>
    <col min="2608" max="2618" width="2.25" customWidth="1"/>
    <col min="2817" max="2818" width="2.25" customWidth="1"/>
    <col min="2819" max="2819" width="3.625" customWidth="1"/>
    <col min="2820" max="2822" width="2.25" customWidth="1"/>
    <col min="2823" max="2823" width="1.625" customWidth="1"/>
    <col min="2824" max="2841" width="2.25" customWidth="1"/>
    <col min="2842" max="2844" width="2.75" customWidth="1"/>
    <col min="2845" max="2850" width="2.25" customWidth="1"/>
    <col min="2851" max="2851" width="2.625" customWidth="1"/>
    <col min="2852" max="2852" width="3.5" customWidth="1"/>
    <col min="2853" max="2862" width="2.625" customWidth="1"/>
    <col min="2863" max="2863" width="3.5" customWidth="1"/>
    <col min="2864" max="2874" width="2.25" customWidth="1"/>
    <col min="3073" max="3074" width="2.25" customWidth="1"/>
    <col min="3075" max="3075" width="3.625" customWidth="1"/>
    <col min="3076" max="3078" width="2.25" customWidth="1"/>
    <col min="3079" max="3079" width="1.625" customWidth="1"/>
    <col min="3080" max="3097" width="2.25" customWidth="1"/>
    <col min="3098" max="3100" width="2.75" customWidth="1"/>
    <col min="3101" max="3106" width="2.25" customWidth="1"/>
    <col min="3107" max="3107" width="2.625" customWidth="1"/>
    <col min="3108" max="3108" width="3.5" customWidth="1"/>
    <col min="3109" max="3118" width="2.625" customWidth="1"/>
    <col min="3119" max="3119" width="3.5" customWidth="1"/>
    <col min="3120" max="3130" width="2.25" customWidth="1"/>
    <col min="3329" max="3330" width="2.25" customWidth="1"/>
    <col min="3331" max="3331" width="3.625" customWidth="1"/>
    <col min="3332" max="3334" width="2.25" customWidth="1"/>
    <col min="3335" max="3335" width="1.625" customWidth="1"/>
    <col min="3336" max="3353" width="2.25" customWidth="1"/>
    <col min="3354" max="3356" width="2.75" customWidth="1"/>
    <col min="3357" max="3362" width="2.25" customWidth="1"/>
    <col min="3363" max="3363" width="2.625" customWidth="1"/>
    <col min="3364" max="3364" width="3.5" customWidth="1"/>
    <col min="3365" max="3374" width="2.625" customWidth="1"/>
    <col min="3375" max="3375" width="3.5" customWidth="1"/>
    <col min="3376" max="3386" width="2.25" customWidth="1"/>
    <col min="3585" max="3586" width="2.25" customWidth="1"/>
    <col min="3587" max="3587" width="3.625" customWidth="1"/>
    <col min="3588" max="3590" width="2.25" customWidth="1"/>
    <col min="3591" max="3591" width="1.625" customWidth="1"/>
    <col min="3592" max="3609" width="2.25" customWidth="1"/>
    <col min="3610" max="3612" width="2.75" customWidth="1"/>
    <col min="3613" max="3618" width="2.25" customWidth="1"/>
    <col min="3619" max="3619" width="2.625" customWidth="1"/>
    <col min="3620" max="3620" width="3.5" customWidth="1"/>
    <col min="3621" max="3630" width="2.625" customWidth="1"/>
    <col min="3631" max="3631" width="3.5" customWidth="1"/>
    <col min="3632" max="3642" width="2.25" customWidth="1"/>
    <col min="3841" max="3842" width="2.25" customWidth="1"/>
    <col min="3843" max="3843" width="3.625" customWidth="1"/>
    <col min="3844" max="3846" width="2.25" customWidth="1"/>
    <col min="3847" max="3847" width="1.625" customWidth="1"/>
    <col min="3848" max="3865" width="2.25" customWidth="1"/>
    <col min="3866" max="3868" width="2.75" customWidth="1"/>
    <col min="3869" max="3874" width="2.25" customWidth="1"/>
    <col min="3875" max="3875" width="2.625" customWidth="1"/>
    <col min="3876" max="3876" width="3.5" customWidth="1"/>
    <col min="3877" max="3886" width="2.625" customWidth="1"/>
    <col min="3887" max="3887" width="3.5" customWidth="1"/>
    <col min="3888" max="3898" width="2.25" customWidth="1"/>
    <col min="4097" max="4098" width="2.25" customWidth="1"/>
    <col min="4099" max="4099" width="3.625" customWidth="1"/>
    <col min="4100" max="4102" width="2.25" customWidth="1"/>
    <col min="4103" max="4103" width="1.625" customWidth="1"/>
    <col min="4104" max="4121" width="2.25" customWidth="1"/>
    <col min="4122" max="4124" width="2.75" customWidth="1"/>
    <col min="4125" max="4130" width="2.25" customWidth="1"/>
    <col min="4131" max="4131" width="2.625" customWidth="1"/>
    <col min="4132" max="4132" width="3.5" customWidth="1"/>
    <col min="4133" max="4142" width="2.625" customWidth="1"/>
    <col min="4143" max="4143" width="3.5" customWidth="1"/>
    <col min="4144" max="4154" width="2.25" customWidth="1"/>
    <col min="4353" max="4354" width="2.25" customWidth="1"/>
    <col min="4355" max="4355" width="3.625" customWidth="1"/>
    <col min="4356" max="4358" width="2.25" customWidth="1"/>
    <col min="4359" max="4359" width="1.625" customWidth="1"/>
    <col min="4360" max="4377" width="2.25" customWidth="1"/>
    <col min="4378" max="4380" width="2.75" customWidth="1"/>
    <col min="4381" max="4386" width="2.25" customWidth="1"/>
    <col min="4387" max="4387" width="2.625" customWidth="1"/>
    <col min="4388" max="4388" width="3.5" customWidth="1"/>
    <col min="4389" max="4398" width="2.625" customWidth="1"/>
    <col min="4399" max="4399" width="3.5" customWidth="1"/>
    <col min="4400" max="4410" width="2.25" customWidth="1"/>
    <col min="4609" max="4610" width="2.25" customWidth="1"/>
    <col min="4611" max="4611" width="3.625" customWidth="1"/>
    <col min="4612" max="4614" width="2.25" customWidth="1"/>
    <col min="4615" max="4615" width="1.625" customWidth="1"/>
    <col min="4616" max="4633" width="2.25" customWidth="1"/>
    <col min="4634" max="4636" width="2.75" customWidth="1"/>
    <col min="4637" max="4642" width="2.25" customWidth="1"/>
    <col min="4643" max="4643" width="2.625" customWidth="1"/>
    <col min="4644" max="4644" width="3.5" customWidth="1"/>
    <col min="4645" max="4654" width="2.625" customWidth="1"/>
    <col min="4655" max="4655" width="3.5" customWidth="1"/>
    <col min="4656" max="4666" width="2.25" customWidth="1"/>
    <col min="4865" max="4866" width="2.25" customWidth="1"/>
    <col min="4867" max="4867" width="3.625" customWidth="1"/>
    <col min="4868" max="4870" width="2.25" customWidth="1"/>
    <col min="4871" max="4871" width="1.625" customWidth="1"/>
    <col min="4872" max="4889" width="2.25" customWidth="1"/>
    <col min="4890" max="4892" width="2.75" customWidth="1"/>
    <col min="4893" max="4898" width="2.25" customWidth="1"/>
    <col min="4899" max="4899" width="2.625" customWidth="1"/>
    <col min="4900" max="4900" width="3.5" customWidth="1"/>
    <col min="4901" max="4910" width="2.625" customWidth="1"/>
    <col min="4911" max="4911" width="3.5" customWidth="1"/>
    <col min="4912" max="4922" width="2.25" customWidth="1"/>
    <col min="5121" max="5122" width="2.25" customWidth="1"/>
    <col min="5123" max="5123" width="3.625" customWidth="1"/>
    <col min="5124" max="5126" width="2.25" customWidth="1"/>
    <col min="5127" max="5127" width="1.625" customWidth="1"/>
    <col min="5128" max="5145" width="2.25" customWidth="1"/>
    <col min="5146" max="5148" width="2.75" customWidth="1"/>
    <col min="5149" max="5154" width="2.25" customWidth="1"/>
    <col min="5155" max="5155" width="2.625" customWidth="1"/>
    <col min="5156" max="5156" width="3.5" customWidth="1"/>
    <col min="5157" max="5166" width="2.625" customWidth="1"/>
    <col min="5167" max="5167" width="3.5" customWidth="1"/>
    <col min="5168" max="5178" width="2.25" customWidth="1"/>
    <col min="5377" max="5378" width="2.25" customWidth="1"/>
    <col min="5379" max="5379" width="3.625" customWidth="1"/>
    <col min="5380" max="5382" width="2.25" customWidth="1"/>
    <col min="5383" max="5383" width="1.625" customWidth="1"/>
    <col min="5384" max="5401" width="2.25" customWidth="1"/>
    <col min="5402" max="5404" width="2.75" customWidth="1"/>
    <col min="5405" max="5410" width="2.25" customWidth="1"/>
    <col min="5411" max="5411" width="2.625" customWidth="1"/>
    <col min="5412" max="5412" width="3.5" customWidth="1"/>
    <col min="5413" max="5422" width="2.625" customWidth="1"/>
    <col min="5423" max="5423" width="3.5" customWidth="1"/>
    <col min="5424" max="5434" width="2.25" customWidth="1"/>
    <col min="5633" max="5634" width="2.25" customWidth="1"/>
    <col min="5635" max="5635" width="3.625" customWidth="1"/>
    <col min="5636" max="5638" width="2.25" customWidth="1"/>
    <col min="5639" max="5639" width="1.625" customWidth="1"/>
    <col min="5640" max="5657" width="2.25" customWidth="1"/>
    <col min="5658" max="5660" width="2.75" customWidth="1"/>
    <col min="5661" max="5666" width="2.25" customWidth="1"/>
    <col min="5667" max="5667" width="2.625" customWidth="1"/>
    <col min="5668" max="5668" width="3.5" customWidth="1"/>
    <col min="5669" max="5678" width="2.625" customWidth="1"/>
    <col min="5679" max="5679" width="3.5" customWidth="1"/>
    <col min="5680" max="5690" width="2.25" customWidth="1"/>
    <col min="5889" max="5890" width="2.25" customWidth="1"/>
    <col min="5891" max="5891" width="3.625" customWidth="1"/>
    <col min="5892" max="5894" width="2.25" customWidth="1"/>
    <col min="5895" max="5895" width="1.625" customWidth="1"/>
    <col min="5896" max="5913" width="2.25" customWidth="1"/>
    <col min="5914" max="5916" width="2.75" customWidth="1"/>
    <col min="5917" max="5922" width="2.25" customWidth="1"/>
    <col min="5923" max="5923" width="2.625" customWidth="1"/>
    <col min="5924" max="5924" width="3.5" customWidth="1"/>
    <col min="5925" max="5934" width="2.625" customWidth="1"/>
    <col min="5935" max="5935" width="3.5" customWidth="1"/>
    <col min="5936" max="5946" width="2.25" customWidth="1"/>
    <col min="6145" max="6146" width="2.25" customWidth="1"/>
    <col min="6147" max="6147" width="3.625" customWidth="1"/>
    <col min="6148" max="6150" width="2.25" customWidth="1"/>
    <col min="6151" max="6151" width="1.625" customWidth="1"/>
    <col min="6152" max="6169" width="2.25" customWidth="1"/>
    <col min="6170" max="6172" width="2.75" customWidth="1"/>
    <col min="6173" max="6178" width="2.25" customWidth="1"/>
    <col min="6179" max="6179" width="2.625" customWidth="1"/>
    <col min="6180" max="6180" width="3.5" customWidth="1"/>
    <col min="6181" max="6190" width="2.625" customWidth="1"/>
    <col min="6191" max="6191" width="3.5" customWidth="1"/>
    <col min="6192" max="6202" width="2.25" customWidth="1"/>
    <col min="6401" max="6402" width="2.25" customWidth="1"/>
    <col min="6403" max="6403" width="3.625" customWidth="1"/>
    <col min="6404" max="6406" width="2.25" customWidth="1"/>
    <col min="6407" max="6407" width="1.625" customWidth="1"/>
    <col min="6408" max="6425" width="2.25" customWidth="1"/>
    <col min="6426" max="6428" width="2.75" customWidth="1"/>
    <col min="6429" max="6434" width="2.25" customWidth="1"/>
    <col min="6435" max="6435" width="2.625" customWidth="1"/>
    <col min="6436" max="6436" width="3.5" customWidth="1"/>
    <col min="6437" max="6446" width="2.625" customWidth="1"/>
    <col min="6447" max="6447" width="3.5" customWidth="1"/>
    <col min="6448" max="6458" width="2.25" customWidth="1"/>
    <col min="6657" max="6658" width="2.25" customWidth="1"/>
    <col min="6659" max="6659" width="3.625" customWidth="1"/>
    <col min="6660" max="6662" width="2.25" customWidth="1"/>
    <col min="6663" max="6663" width="1.625" customWidth="1"/>
    <col min="6664" max="6681" width="2.25" customWidth="1"/>
    <col min="6682" max="6684" width="2.75" customWidth="1"/>
    <col min="6685" max="6690" width="2.25" customWidth="1"/>
    <col min="6691" max="6691" width="2.625" customWidth="1"/>
    <col min="6692" max="6692" width="3.5" customWidth="1"/>
    <col min="6693" max="6702" width="2.625" customWidth="1"/>
    <col min="6703" max="6703" width="3.5" customWidth="1"/>
    <col min="6704" max="6714" width="2.25" customWidth="1"/>
    <col min="6913" max="6914" width="2.25" customWidth="1"/>
    <col min="6915" max="6915" width="3.625" customWidth="1"/>
    <col min="6916" max="6918" width="2.25" customWidth="1"/>
    <col min="6919" max="6919" width="1.625" customWidth="1"/>
    <col min="6920" max="6937" width="2.25" customWidth="1"/>
    <col min="6938" max="6940" width="2.75" customWidth="1"/>
    <col min="6941" max="6946" width="2.25" customWidth="1"/>
    <col min="6947" max="6947" width="2.625" customWidth="1"/>
    <col min="6948" max="6948" width="3.5" customWidth="1"/>
    <col min="6949" max="6958" width="2.625" customWidth="1"/>
    <col min="6959" max="6959" width="3.5" customWidth="1"/>
    <col min="6960" max="6970" width="2.25" customWidth="1"/>
    <col min="7169" max="7170" width="2.25" customWidth="1"/>
    <col min="7171" max="7171" width="3.625" customWidth="1"/>
    <col min="7172" max="7174" width="2.25" customWidth="1"/>
    <col min="7175" max="7175" width="1.625" customWidth="1"/>
    <col min="7176" max="7193" width="2.25" customWidth="1"/>
    <col min="7194" max="7196" width="2.75" customWidth="1"/>
    <col min="7197" max="7202" width="2.25" customWidth="1"/>
    <col min="7203" max="7203" width="2.625" customWidth="1"/>
    <col min="7204" max="7204" width="3.5" customWidth="1"/>
    <col min="7205" max="7214" width="2.625" customWidth="1"/>
    <col min="7215" max="7215" width="3.5" customWidth="1"/>
    <col min="7216" max="7226" width="2.25" customWidth="1"/>
    <col min="7425" max="7426" width="2.25" customWidth="1"/>
    <col min="7427" max="7427" width="3.625" customWidth="1"/>
    <col min="7428" max="7430" width="2.25" customWidth="1"/>
    <col min="7431" max="7431" width="1.625" customWidth="1"/>
    <col min="7432" max="7449" width="2.25" customWidth="1"/>
    <col min="7450" max="7452" width="2.75" customWidth="1"/>
    <col min="7453" max="7458" width="2.25" customWidth="1"/>
    <col min="7459" max="7459" width="2.625" customWidth="1"/>
    <col min="7460" max="7460" width="3.5" customWidth="1"/>
    <col min="7461" max="7470" width="2.625" customWidth="1"/>
    <col min="7471" max="7471" width="3.5" customWidth="1"/>
    <col min="7472" max="7482" width="2.25" customWidth="1"/>
    <col min="7681" max="7682" width="2.25" customWidth="1"/>
    <col min="7683" max="7683" width="3.625" customWidth="1"/>
    <col min="7684" max="7686" width="2.25" customWidth="1"/>
    <col min="7687" max="7687" width="1.625" customWidth="1"/>
    <col min="7688" max="7705" width="2.25" customWidth="1"/>
    <col min="7706" max="7708" width="2.75" customWidth="1"/>
    <col min="7709" max="7714" width="2.25" customWidth="1"/>
    <col min="7715" max="7715" width="2.625" customWidth="1"/>
    <col min="7716" max="7716" width="3.5" customWidth="1"/>
    <col min="7717" max="7726" width="2.625" customWidth="1"/>
    <col min="7727" max="7727" width="3.5" customWidth="1"/>
    <col min="7728" max="7738" width="2.25" customWidth="1"/>
    <col min="7937" max="7938" width="2.25" customWidth="1"/>
    <col min="7939" max="7939" width="3.625" customWidth="1"/>
    <col min="7940" max="7942" width="2.25" customWidth="1"/>
    <col min="7943" max="7943" width="1.625" customWidth="1"/>
    <col min="7944" max="7961" width="2.25" customWidth="1"/>
    <col min="7962" max="7964" width="2.75" customWidth="1"/>
    <col min="7965" max="7970" width="2.25" customWidth="1"/>
    <col min="7971" max="7971" width="2.625" customWidth="1"/>
    <col min="7972" max="7972" width="3.5" customWidth="1"/>
    <col min="7973" max="7982" width="2.625" customWidth="1"/>
    <col min="7983" max="7983" width="3.5" customWidth="1"/>
    <col min="7984" max="7994" width="2.25" customWidth="1"/>
    <col min="8193" max="8194" width="2.25" customWidth="1"/>
    <col min="8195" max="8195" width="3.625" customWidth="1"/>
    <col min="8196" max="8198" width="2.25" customWidth="1"/>
    <col min="8199" max="8199" width="1.625" customWidth="1"/>
    <col min="8200" max="8217" width="2.25" customWidth="1"/>
    <col min="8218" max="8220" width="2.75" customWidth="1"/>
    <col min="8221" max="8226" width="2.25" customWidth="1"/>
    <col min="8227" max="8227" width="2.625" customWidth="1"/>
    <col min="8228" max="8228" width="3.5" customWidth="1"/>
    <col min="8229" max="8238" width="2.625" customWidth="1"/>
    <col min="8239" max="8239" width="3.5" customWidth="1"/>
    <col min="8240" max="8250" width="2.25" customWidth="1"/>
    <col min="8449" max="8450" width="2.25" customWidth="1"/>
    <col min="8451" max="8451" width="3.625" customWidth="1"/>
    <col min="8452" max="8454" width="2.25" customWidth="1"/>
    <col min="8455" max="8455" width="1.625" customWidth="1"/>
    <col min="8456" max="8473" width="2.25" customWidth="1"/>
    <col min="8474" max="8476" width="2.75" customWidth="1"/>
    <col min="8477" max="8482" width="2.25" customWidth="1"/>
    <col min="8483" max="8483" width="2.625" customWidth="1"/>
    <col min="8484" max="8484" width="3.5" customWidth="1"/>
    <col min="8485" max="8494" width="2.625" customWidth="1"/>
    <col min="8495" max="8495" width="3.5" customWidth="1"/>
    <col min="8496" max="8506" width="2.25" customWidth="1"/>
    <col min="8705" max="8706" width="2.25" customWidth="1"/>
    <col min="8707" max="8707" width="3.625" customWidth="1"/>
    <col min="8708" max="8710" width="2.25" customWidth="1"/>
    <col min="8711" max="8711" width="1.625" customWidth="1"/>
    <col min="8712" max="8729" width="2.25" customWidth="1"/>
    <col min="8730" max="8732" width="2.75" customWidth="1"/>
    <col min="8733" max="8738" width="2.25" customWidth="1"/>
    <col min="8739" max="8739" width="2.625" customWidth="1"/>
    <col min="8740" max="8740" width="3.5" customWidth="1"/>
    <col min="8741" max="8750" width="2.625" customWidth="1"/>
    <col min="8751" max="8751" width="3.5" customWidth="1"/>
    <col min="8752" max="8762" width="2.25" customWidth="1"/>
    <col min="8961" max="8962" width="2.25" customWidth="1"/>
    <col min="8963" max="8963" width="3.625" customWidth="1"/>
    <col min="8964" max="8966" width="2.25" customWidth="1"/>
    <col min="8967" max="8967" width="1.625" customWidth="1"/>
    <col min="8968" max="8985" width="2.25" customWidth="1"/>
    <col min="8986" max="8988" width="2.75" customWidth="1"/>
    <col min="8989" max="8994" width="2.25" customWidth="1"/>
    <col min="8995" max="8995" width="2.625" customWidth="1"/>
    <col min="8996" max="8996" width="3.5" customWidth="1"/>
    <col min="8997" max="9006" width="2.625" customWidth="1"/>
    <col min="9007" max="9007" width="3.5" customWidth="1"/>
    <col min="9008" max="9018" width="2.25" customWidth="1"/>
    <col min="9217" max="9218" width="2.25" customWidth="1"/>
    <col min="9219" max="9219" width="3.625" customWidth="1"/>
    <col min="9220" max="9222" width="2.25" customWidth="1"/>
    <col min="9223" max="9223" width="1.625" customWidth="1"/>
    <col min="9224" max="9241" width="2.25" customWidth="1"/>
    <col min="9242" max="9244" width="2.75" customWidth="1"/>
    <col min="9245" max="9250" width="2.25" customWidth="1"/>
    <col min="9251" max="9251" width="2.625" customWidth="1"/>
    <col min="9252" max="9252" width="3.5" customWidth="1"/>
    <col min="9253" max="9262" width="2.625" customWidth="1"/>
    <col min="9263" max="9263" width="3.5" customWidth="1"/>
    <col min="9264" max="9274" width="2.25" customWidth="1"/>
    <col min="9473" max="9474" width="2.25" customWidth="1"/>
    <col min="9475" max="9475" width="3.625" customWidth="1"/>
    <col min="9476" max="9478" width="2.25" customWidth="1"/>
    <col min="9479" max="9479" width="1.625" customWidth="1"/>
    <col min="9480" max="9497" width="2.25" customWidth="1"/>
    <col min="9498" max="9500" width="2.75" customWidth="1"/>
    <col min="9501" max="9506" width="2.25" customWidth="1"/>
    <col min="9507" max="9507" width="2.625" customWidth="1"/>
    <col min="9508" max="9508" width="3.5" customWidth="1"/>
    <col min="9509" max="9518" width="2.625" customWidth="1"/>
    <col min="9519" max="9519" width="3.5" customWidth="1"/>
    <col min="9520" max="9530" width="2.25" customWidth="1"/>
    <col min="9729" max="9730" width="2.25" customWidth="1"/>
    <col min="9731" max="9731" width="3.625" customWidth="1"/>
    <col min="9732" max="9734" width="2.25" customWidth="1"/>
    <col min="9735" max="9735" width="1.625" customWidth="1"/>
    <col min="9736" max="9753" width="2.25" customWidth="1"/>
    <col min="9754" max="9756" width="2.75" customWidth="1"/>
    <col min="9757" max="9762" width="2.25" customWidth="1"/>
    <col min="9763" max="9763" width="2.625" customWidth="1"/>
    <col min="9764" max="9764" width="3.5" customWidth="1"/>
    <col min="9765" max="9774" width="2.625" customWidth="1"/>
    <col min="9775" max="9775" width="3.5" customWidth="1"/>
    <col min="9776" max="9786" width="2.25" customWidth="1"/>
    <col min="9985" max="9986" width="2.25" customWidth="1"/>
    <col min="9987" max="9987" width="3.625" customWidth="1"/>
    <col min="9988" max="9990" width="2.25" customWidth="1"/>
    <col min="9991" max="9991" width="1.625" customWidth="1"/>
    <col min="9992" max="10009" width="2.25" customWidth="1"/>
    <col min="10010" max="10012" width="2.75" customWidth="1"/>
    <col min="10013" max="10018" width="2.25" customWidth="1"/>
    <col min="10019" max="10019" width="2.625" customWidth="1"/>
    <col min="10020" max="10020" width="3.5" customWidth="1"/>
    <col min="10021" max="10030" width="2.625" customWidth="1"/>
    <col min="10031" max="10031" width="3.5" customWidth="1"/>
    <col min="10032" max="10042" width="2.25" customWidth="1"/>
    <col min="10241" max="10242" width="2.25" customWidth="1"/>
    <col min="10243" max="10243" width="3.625" customWidth="1"/>
    <col min="10244" max="10246" width="2.25" customWidth="1"/>
    <col min="10247" max="10247" width="1.625" customWidth="1"/>
    <col min="10248" max="10265" width="2.25" customWidth="1"/>
    <col min="10266" max="10268" width="2.75" customWidth="1"/>
    <col min="10269" max="10274" width="2.25" customWidth="1"/>
    <col min="10275" max="10275" width="2.625" customWidth="1"/>
    <col min="10276" max="10276" width="3.5" customWidth="1"/>
    <col min="10277" max="10286" width="2.625" customWidth="1"/>
    <col min="10287" max="10287" width="3.5" customWidth="1"/>
    <col min="10288" max="10298" width="2.25" customWidth="1"/>
    <col min="10497" max="10498" width="2.25" customWidth="1"/>
    <col min="10499" max="10499" width="3.625" customWidth="1"/>
    <col min="10500" max="10502" width="2.25" customWidth="1"/>
    <col min="10503" max="10503" width="1.625" customWidth="1"/>
    <col min="10504" max="10521" width="2.25" customWidth="1"/>
    <col min="10522" max="10524" width="2.75" customWidth="1"/>
    <col min="10525" max="10530" width="2.25" customWidth="1"/>
    <col min="10531" max="10531" width="2.625" customWidth="1"/>
    <col min="10532" max="10532" width="3.5" customWidth="1"/>
    <col min="10533" max="10542" width="2.625" customWidth="1"/>
    <col min="10543" max="10543" width="3.5" customWidth="1"/>
    <col min="10544" max="10554" width="2.25" customWidth="1"/>
    <col min="10753" max="10754" width="2.25" customWidth="1"/>
    <col min="10755" max="10755" width="3.625" customWidth="1"/>
    <col min="10756" max="10758" width="2.25" customWidth="1"/>
    <col min="10759" max="10759" width="1.625" customWidth="1"/>
    <col min="10760" max="10777" width="2.25" customWidth="1"/>
    <col min="10778" max="10780" width="2.75" customWidth="1"/>
    <col min="10781" max="10786" width="2.25" customWidth="1"/>
    <col min="10787" max="10787" width="2.625" customWidth="1"/>
    <col min="10788" max="10788" width="3.5" customWidth="1"/>
    <col min="10789" max="10798" width="2.625" customWidth="1"/>
    <col min="10799" max="10799" width="3.5" customWidth="1"/>
    <col min="10800" max="10810" width="2.25" customWidth="1"/>
    <col min="11009" max="11010" width="2.25" customWidth="1"/>
    <col min="11011" max="11011" width="3.625" customWidth="1"/>
    <col min="11012" max="11014" width="2.25" customWidth="1"/>
    <col min="11015" max="11015" width="1.625" customWidth="1"/>
    <col min="11016" max="11033" width="2.25" customWidth="1"/>
    <col min="11034" max="11036" width="2.75" customWidth="1"/>
    <col min="11037" max="11042" width="2.25" customWidth="1"/>
    <col min="11043" max="11043" width="2.625" customWidth="1"/>
    <col min="11044" max="11044" width="3.5" customWidth="1"/>
    <col min="11045" max="11054" width="2.625" customWidth="1"/>
    <col min="11055" max="11055" width="3.5" customWidth="1"/>
    <col min="11056" max="11066" width="2.25" customWidth="1"/>
    <col min="11265" max="11266" width="2.25" customWidth="1"/>
    <col min="11267" max="11267" width="3.625" customWidth="1"/>
    <col min="11268" max="11270" width="2.25" customWidth="1"/>
    <col min="11271" max="11271" width="1.625" customWidth="1"/>
    <col min="11272" max="11289" width="2.25" customWidth="1"/>
    <col min="11290" max="11292" width="2.75" customWidth="1"/>
    <col min="11293" max="11298" width="2.25" customWidth="1"/>
    <col min="11299" max="11299" width="2.625" customWidth="1"/>
    <col min="11300" max="11300" width="3.5" customWidth="1"/>
    <col min="11301" max="11310" width="2.625" customWidth="1"/>
    <col min="11311" max="11311" width="3.5" customWidth="1"/>
    <col min="11312" max="11322" width="2.25" customWidth="1"/>
    <col min="11521" max="11522" width="2.25" customWidth="1"/>
    <col min="11523" max="11523" width="3.625" customWidth="1"/>
    <col min="11524" max="11526" width="2.25" customWidth="1"/>
    <col min="11527" max="11527" width="1.625" customWidth="1"/>
    <col min="11528" max="11545" width="2.25" customWidth="1"/>
    <col min="11546" max="11548" width="2.75" customWidth="1"/>
    <col min="11549" max="11554" width="2.25" customWidth="1"/>
    <col min="11555" max="11555" width="2.625" customWidth="1"/>
    <col min="11556" max="11556" width="3.5" customWidth="1"/>
    <col min="11557" max="11566" width="2.625" customWidth="1"/>
    <col min="11567" max="11567" width="3.5" customWidth="1"/>
    <col min="11568" max="11578" width="2.25" customWidth="1"/>
    <col min="11777" max="11778" width="2.25" customWidth="1"/>
    <col min="11779" max="11779" width="3.625" customWidth="1"/>
    <col min="11780" max="11782" width="2.25" customWidth="1"/>
    <col min="11783" max="11783" width="1.625" customWidth="1"/>
    <col min="11784" max="11801" width="2.25" customWidth="1"/>
    <col min="11802" max="11804" width="2.75" customWidth="1"/>
    <col min="11805" max="11810" width="2.25" customWidth="1"/>
    <col min="11811" max="11811" width="2.625" customWidth="1"/>
    <col min="11812" max="11812" width="3.5" customWidth="1"/>
    <col min="11813" max="11822" width="2.625" customWidth="1"/>
    <col min="11823" max="11823" width="3.5" customWidth="1"/>
    <col min="11824" max="11834" width="2.25" customWidth="1"/>
    <col min="12033" max="12034" width="2.25" customWidth="1"/>
    <col min="12035" max="12035" width="3.625" customWidth="1"/>
    <col min="12036" max="12038" width="2.25" customWidth="1"/>
    <col min="12039" max="12039" width="1.625" customWidth="1"/>
    <col min="12040" max="12057" width="2.25" customWidth="1"/>
    <col min="12058" max="12060" width="2.75" customWidth="1"/>
    <col min="12061" max="12066" width="2.25" customWidth="1"/>
    <col min="12067" max="12067" width="2.625" customWidth="1"/>
    <col min="12068" max="12068" width="3.5" customWidth="1"/>
    <col min="12069" max="12078" width="2.625" customWidth="1"/>
    <col min="12079" max="12079" width="3.5" customWidth="1"/>
    <col min="12080" max="12090" width="2.25" customWidth="1"/>
    <col min="12289" max="12290" width="2.25" customWidth="1"/>
    <col min="12291" max="12291" width="3.625" customWidth="1"/>
    <col min="12292" max="12294" width="2.25" customWidth="1"/>
    <col min="12295" max="12295" width="1.625" customWidth="1"/>
    <col min="12296" max="12313" width="2.25" customWidth="1"/>
    <col min="12314" max="12316" width="2.75" customWidth="1"/>
    <col min="12317" max="12322" width="2.25" customWidth="1"/>
    <col min="12323" max="12323" width="2.625" customWidth="1"/>
    <col min="12324" max="12324" width="3.5" customWidth="1"/>
    <col min="12325" max="12334" width="2.625" customWidth="1"/>
    <col min="12335" max="12335" width="3.5" customWidth="1"/>
    <col min="12336" max="12346" width="2.25" customWidth="1"/>
    <col min="12545" max="12546" width="2.25" customWidth="1"/>
    <col min="12547" max="12547" width="3.625" customWidth="1"/>
    <col min="12548" max="12550" width="2.25" customWidth="1"/>
    <col min="12551" max="12551" width="1.625" customWidth="1"/>
    <col min="12552" max="12569" width="2.25" customWidth="1"/>
    <col min="12570" max="12572" width="2.75" customWidth="1"/>
    <col min="12573" max="12578" width="2.25" customWidth="1"/>
    <col min="12579" max="12579" width="2.625" customWidth="1"/>
    <col min="12580" max="12580" width="3.5" customWidth="1"/>
    <col min="12581" max="12590" width="2.625" customWidth="1"/>
    <col min="12591" max="12591" width="3.5" customWidth="1"/>
    <col min="12592" max="12602" width="2.25" customWidth="1"/>
    <col min="12801" max="12802" width="2.25" customWidth="1"/>
    <col min="12803" max="12803" width="3.625" customWidth="1"/>
    <col min="12804" max="12806" width="2.25" customWidth="1"/>
    <col min="12807" max="12807" width="1.625" customWidth="1"/>
    <col min="12808" max="12825" width="2.25" customWidth="1"/>
    <col min="12826" max="12828" width="2.75" customWidth="1"/>
    <col min="12829" max="12834" width="2.25" customWidth="1"/>
    <col min="12835" max="12835" width="2.625" customWidth="1"/>
    <col min="12836" max="12836" width="3.5" customWidth="1"/>
    <col min="12837" max="12846" width="2.625" customWidth="1"/>
    <col min="12847" max="12847" width="3.5" customWidth="1"/>
    <col min="12848" max="12858" width="2.25" customWidth="1"/>
    <col min="13057" max="13058" width="2.25" customWidth="1"/>
    <col min="13059" max="13059" width="3.625" customWidth="1"/>
    <col min="13060" max="13062" width="2.25" customWidth="1"/>
    <col min="13063" max="13063" width="1.625" customWidth="1"/>
    <col min="13064" max="13081" width="2.25" customWidth="1"/>
    <col min="13082" max="13084" width="2.75" customWidth="1"/>
    <col min="13085" max="13090" width="2.25" customWidth="1"/>
    <col min="13091" max="13091" width="2.625" customWidth="1"/>
    <col min="13092" max="13092" width="3.5" customWidth="1"/>
    <col min="13093" max="13102" width="2.625" customWidth="1"/>
    <col min="13103" max="13103" width="3.5" customWidth="1"/>
    <col min="13104" max="13114" width="2.25" customWidth="1"/>
    <col min="13313" max="13314" width="2.25" customWidth="1"/>
    <col min="13315" max="13315" width="3.625" customWidth="1"/>
    <col min="13316" max="13318" width="2.25" customWidth="1"/>
    <col min="13319" max="13319" width="1.625" customWidth="1"/>
    <col min="13320" max="13337" width="2.25" customWidth="1"/>
    <col min="13338" max="13340" width="2.75" customWidth="1"/>
    <col min="13341" max="13346" width="2.25" customWidth="1"/>
    <col min="13347" max="13347" width="2.625" customWidth="1"/>
    <col min="13348" max="13348" width="3.5" customWidth="1"/>
    <col min="13349" max="13358" width="2.625" customWidth="1"/>
    <col min="13359" max="13359" width="3.5" customWidth="1"/>
    <col min="13360" max="13370" width="2.25" customWidth="1"/>
    <col min="13569" max="13570" width="2.25" customWidth="1"/>
    <col min="13571" max="13571" width="3.625" customWidth="1"/>
    <col min="13572" max="13574" width="2.25" customWidth="1"/>
    <col min="13575" max="13575" width="1.625" customWidth="1"/>
    <col min="13576" max="13593" width="2.25" customWidth="1"/>
    <col min="13594" max="13596" width="2.75" customWidth="1"/>
    <col min="13597" max="13602" width="2.25" customWidth="1"/>
    <col min="13603" max="13603" width="2.625" customWidth="1"/>
    <col min="13604" max="13604" width="3.5" customWidth="1"/>
    <col min="13605" max="13614" width="2.625" customWidth="1"/>
    <col min="13615" max="13615" width="3.5" customWidth="1"/>
    <col min="13616" max="13626" width="2.25" customWidth="1"/>
    <col min="13825" max="13826" width="2.25" customWidth="1"/>
    <col min="13827" max="13827" width="3.625" customWidth="1"/>
    <col min="13828" max="13830" width="2.25" customWidth="1"/>
    <col min="13831" max="13831" width="1.625" customWidth="1"/>
    <col min="13832" max="13849" width="2.25" customWidth="1"/>
    <col min="13850" max="13852" width="2.75" customWidth="1"/>
    <col min="13853" max="13858" width="2.25" customWidth="1"/>
    <col min="13859" max="13859" width="2.625" customWidth="1"/>
    <col min="13860" max="13860" width="3.5" customWidth="1"/>
    <col min="13861" max="13870" width="2.625" customWidth="1"/>
    <col min="13871" max="13871" width="3.5" customWidth="1"/>
    <col min="13872" max="13882" width="2.25" customWidth="1"/>
    <col min="14081" max="14082" width="2.25" customWidth="1"/>
    <col min="14083" max="14083" width="3.625" customWidth="1"/>
    <col min="14084" max="14086" width="2.25" customWidth="1"/>
    <col min="14087" max="14087" width="1.625" customWidth="1"/>
    <col min="14088" max="14105" width="2.25" customWidth="1"/>
    <col min="14106" max="14108" width="2.75" customWidth="1"/>
    <col min="14109" max="14114" width="2.25" customWidth="1"/>
    <col min="14115" max="14115" width="2.625" customWidth="1"/>
    <col min="14116" max="14116" width="3.5" customWidth="1"/>
    <col min="14117" max="14126" width="2.625" customWidth="1"/>
    <col min="14127" max="14127" width="3.5" customWidth="1"/>
    <col min="14128" max="14138" width="2.25" customWidth="1"/>
    <col min="14337" max="14338" width="2.25" customWidth="1"/>
    <col min="14339" max="14339" width="3.625" customWidth="1"/>
    <col min="14340" max="14342" width="2.25" customWidth="1"/>
    <col min="14343" max="14343" width="1.625" customWidth="1"/>
    <col min="14344" max="14361" width="2.25" customWidth="1"/>
    <col min="14362" max="14364" width="2.75" customWidth="1"/>
    <col min="14365" max="14370" width="2.25" customWidth="1"/>
    <col min="14371" max="14371" width="2.625" customWidth="1"/>
    <col min="14372" max="14372" width="3.5" customWidth="1"/>
    <col min="14373" max="14382" width="2.625" customWidth="1"/>
    <col min="14383" max="14383" width="3.5" customWidth="1"/>
    <col min="14384" max="14394" width="2.25" customWidth="1"/>
    <col min="14593" max="14594" width="2.25" customWidth="1"/>
    <col min="14595" max="14595" width="3.625" customWidth="1"/>
    <col min="14596" max="14598" width="2.25" customWidth="1"/>
    <col min="14599" max="14599" width="1.625" customWidth="1"/>
    <col min="14600" max="14617" width="2.25" customWidth="1"/>
    <col min="14618" max="14620" width="2.75" customWidth="1"/>
    <col min="14621" max="14626" width="2.25" customWidth="1"/>
    <col min="14627" max="14627" width="2.625" customWidth="1"/>
    <col min="14628" max="14628" width="3.5" customWidth="1"/>
    <col min="14629" max="14638" width="2.625" customWidth="1"/>
    <col min="14639" max="14639" width="3.5" customWidth="1"/>
    <col min="14640" max="14650" width="2.25" customWidth="1"/>
    <col min="14849" max="14850" width="2.25" customWidth="1"/>
    <col min="14851" max="14851" width="3.625" customWidth="1"/>
    <col min="14852" max="14854" width="2.25" customWidth="1"/>
    <col min="14855" max="14855" width="1.625" customWidth="1"/>
    <col min="14856" max="14873" width="2.25" customWidth="1"/>
    <col min="14874" max="14876" width="2.75" customWidth="1"/>
    <col min="14877" max="14882" width="2.25" customWidth="1"/>
    <col min="14883" max="14883" width="2.625" customWidth="1"/>
    <col min="14884" max="14884" width="3.5" customWidth="1"/>
    <col min="14885" max="14894" width="2.625" customWidth="1"/>
    <col min="14895" max="14895" width="3.5" customWidth="1"/>
    <col min="14896" max="14906" width="2.25" customWidth="1"/>
    <col min="15105" max="15106" width="2.25" customWidth="1"/>
    <col min="15107" max="15107" width="3.625" customWidth="1"/>
    <col min="15108" max="15110" width="2.25" customWidth="1"/>
    <col min="15111" max="15111" width="1.625" customWidth="1"/>
    <col min="15112" max="15129" width="2.25" customWidth="1"/>
    <col min="15130" max="15132" width="2.75" customWidth="1"/>
    <col min="15133" max="15138" width="2.25" customWidth="1"/>
    <col min="15139" max="15139" width="2.625" customWidth="1"/>
    <col min="15140" max="15140" width="3.5" customWidth="1"/>
    <col min="15141" max="15150" width="2.625" customWidth="1"/>
    <col min="15151" max="15151" width="3.5" customWidth="1"/>
    <col min="15152" max="15162" width="2.25" customWidth="1"/>
    <col min="15361" max="15362" width="2.25" customWidth="1"/>
    <col min="15363" max="15363" width="3.625" customWidth="1"/>
    <col min="15364" max="15366" width="2.25" customWidth="1"/>
    <col min="15367" max="15367" width="1.625" customWidth="1"/>
    <col min="15368" max="15385" width="2.25" customWidth="1"/>
    <col min="15386" max="15388" width="2.75" customWidth="1"/>
    <col min="15389" max="15394" width="2.25" customWidth="1"/>
    <col min="15395" max="15395" width="2.625" customWidth="1"/>
    <col min="15396" max="15396" width="3.5" customWidth="1"/>
    <col min="15397" max="15406" width="2.625" customWidth="1"/>
    <col min="15407" max="15407" width="3.5" customWidth="1"/>
    <col min="15408" max="15418" width="2.25" customWidth="1"/>
    <col min="15617" max="15618" width="2.25" customWidth="1"/>
    <col min="15619" max="15619" width="3.625" customWidth="1"/>
    <col min="15620" max="15622" width="2.25" customWidth="1"/>
    <col min="15623" max="15623" width="1.625" customWidth="1"/>
    <col min="15624" max="15641" width="2.25" customWidth="1"/>
    <col min="15642" max="15644" width="2.75" customWidth="1"/>
    <col min="15645" max="15650" width="2.25" customWidth="1"/>
    <col min="15651" max="15651" width="2.625" customWidth="1"/>
    <col min="15652" max="15652" width="3.5" customWidth="1"/>
    <col min="15653" max="15662" width="2.625" customWidth="1"/>
    <col min="15663" max="15663" width="3.5" customWidth="1"/>
    <col min="15664" max="15674" width="2.25" customWidth="1"/>
    <col min="15873" max="15874" width="2.25" customWidth="1"/>
    <col min="15875" max="15875" width="3.625" customWidth="1"/>
    <col min="15876" max="15878" width="2.25" customWidth="1"/>
    <col min="15879" max="15879" width="1.625" customWidth="1"/>
    <col min="15880" max="15897" width="2.25" customWidth="1"/>
    <col min="15898" max="15900" width="2.75" customWidth="1"/>
    <col min="15901" max="15906" width="2.25" customWidth="1"/>
    <col min="15907" max="15907" width="2.625" customWidth="1"/>
    <col min="15908" max="15908" width="3.5" customWidth="1"/>
    <col min="15909" max="15918" width="2.625" customWidth="1"/>
    <col min="15919" max="15919" width="3.5" customWidth="1"/>
    <col min="15920" max="15930" width="2.25" customWidth="1"/>
    <col min="16129" max="16130" width="2.25" customWidth="1"/>
    <col min="16131" max="16131" width="3.625" customWidth="1"/>
    <col min="16132" max="16134" width="2.25" customWidth="1"/>
    <col min="16135" max="16135" width="1.625" customWidth="1"/>
    <col min="16136" max="16153" width="2.25" customWidth="1"/>
    <col min="16154" max="16156" width="2.75" customWidth="1"/>
    <col min="16157" max="16162" width="2.25" customWidth="1"/>
    <col min="16163" max="16163" width="2.625" customWidth="1"/>
    <col min="16164" max="16164" width="3.5" customWidth="1"/>
    <col min="16165" max="16174" width="2.625" customWidth="1"/>
    <col min="16175" max="16175" width="3.5" customWidth="1"/>
    <col min="16176" max="16186" width="2.25" customWidth="1"/>
  </cols>
  <sheetData>
    <row r="1" spans="2:51" ht="23.25" customHeight="1">
      <c r="AQ1" s="46"/>
      <c r="AR1" s="46"/>
      <c r="AS1" s="46"/>
      <c r="AT1" s="46"/>
      <c r="AU1" s="46"/>
      <c r="AV1" s="46"/>
      <c r="AW1" s="46"/>
      <c r="AX1" s="20"/>
    </row>
    <row r="2" spans="2:51" ht="21.75" customHeight="1" thickBot="1">
      <c r="AK2" s="47" t="s">
        <v>0</v>
      </c>
      <c r="AL2" s="47"/>
      <c r="AM2" s="47"/>
      <c r="AN2" s="47"/>
      <c r="AO2" s="47"/>
      <c r="AP2" s="47"/>
      <c r="AQ2" s="47"/>
      <c r="AR2" s="48">
        <v>38</v>
      </c>
      <c r="AS2" s="48"/>
      <c r="AT2" s="48"/>
      <c r="AU2" s="48"/>
      <c r="AV2" s="48"/>
      <c r="AW2" s="48"/>
      <c r="AX2" s="48"/>
      <c r="AY2" s="48"/>
    </row>
    <row r="3" spans="2:51" ht="19.5" thickBot="1">
      <c r="B3" s="49" t="s">
        <v>273</v>
      </c>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466"/>
      <c r="AO3" s="466"/>
      <c r="AP3" s="466"/>
      <c r="AQ3" s="466"/>
      <c r="AR3" s="466"/>
      <c r="AS3" s="466"/>
      <c r="AT3" s="466"/>
      <c r="AU3" s="466"/>
      <c r="AV3" s="466"/>
      <c r="AW3" s="466"/>
      <c r="AX3" s="466"/>
      <c r="AY3" s="467"/>
    </row>
    <row r="4" spans="2:51" ht="30.75" customHeight="1">
      <c r="B4" s="52" t="s">
        <v>44</v>
      </c>
      <c r="C4" s="53"/>
      <c r="D4" s="53"/>
      <c r="E4" s="53"/>
      <c r="F4" s="53"/>
      <c r="G4" s="53"/>
      <c r="H4" s="1225" t="s">
        <v>274</v>
      </c>
      <c r="I4" s="1226"/>
      <c r="J4" s="1226"/>
      <c r="K4" s="1226"/>
      <c r="L4" s="1226"/>
      <c r="M4" s="1226"/>
      <c r="N4" s="1226"/>
      <c r="O4" s="1226"/>
      <c r="P4" s="1226"/>
      <c r="Q4" s="1226"/>
      <c r="R4" s="1226"/>
      <c r="S4" s="1226"/>
      <c r="T4" s="1226"/>
      <c r="U4" s="1226"/>
      <c r="V4" s="1226"/>
      <c r="W4" s="1226"/>
      <c r="X4" s="1226"/>
      <c r="Y4" s="1227"/>
      <c r="Z4" s="56" t="s">
        <v>275</v>
      </c>
      <c r="AA4" s="469"/>
      <c r="AB4" s="469"/>
      <c r="AC4" s="469"/>
      <c r="AD4" s="469"/>
      <c r="AE4" s="470"/>
      <c r="AF4" s="59" t="s">
        <v>158</v>
      </c>
      <c r="AG4" s="471"/>
      <c r="AH4" s="471"/>
      <c r="AI4" s="471"/>
      <c r="AJ4" s="471"/>
      <c r="AK4" s="471"/>
      <c r="AL4" s="471"/>
      <c r="AM4" s="471"/>
      <c r="AN4" s="471"/>
      <c r="AO4" s="471"/>
      <c r="AP4" s="471"/>
      <c r="AQ4" s="472"/>
      <c r="AR4" s="60" t="s">
        <v>1</v>
      </c>
      <c r="AS4" s="471"/>
      <c r="AT4" s="471"/>
      <c r="AU4" s="471"/>
      <c r="AV4" s="471"/>
      <c r="AW4" s="471"/>
      <c r="AX4" s="471"/>
      <c r="AY4" s="473"/>
    </row>
    <row r="5" spans="2:51" ht="28.15" customHeight="1">
      <c r="B5" s="87" t="s">
        <v>52</v>
      </c>
      <c r="C5" s="88"/>
      <c r="D5" s="88"/>
      <c r="E5" s="88"/>
      <c r="F5" s="88"/>
      <c r="G5" s="89"/>
      <c r="H5" s="90" t="s">
        <v>276</v>
      </c>
      <c r="I5" s="91"/>
      <c r="J5" s="91"/>
      <c r="K5" s="91"/>
      <c r="L5" s="91"/>
      <c r="M5" s="91"/>
      <c r="N5" s="91"/>
      <c r="O5" s="91"/>
      <c r="P5" s="91"/>
      <c r="Q5" s="91"/>
      <c r="R5" s="91"/>
      <c r="S5" s="91"/>
      <c r="T5" s="91"/>
      <c r="U5" s="91"/>
      <c r="V5" s="91"/>
      <c r="W5" s="476"/>
      <c r="X5" s="476"/>
      <c r="Y5" s="476"/>
      <c r="Z5" s="92" t="s">
        <v>2</v>
      </c>
      <c r="AA5" s="487"/>
      <c r="AB5" s="487"/>
      <c r="AC5" s="487"/>
      <c r="AD5" s="487"/>
      <c r="AE5" s="488"/>
      <c r="AF5" s="487" t="s">
        <v>277</v>
      </c>
      <c r="AG5" s="487"/>
      <c r="AH5" s="487"/>
      <c r="AI5" s="487"/>
      <c r="AJ5" s="487"/>
      <c r="AK5" s="487"/>
      <c r="AL5" s="487"/>
      <c r="AM5" s="487"/>
      <c r="AN5" s="487"/>
      <c r="AO5" s="487"/>
      <c r="AP5" s="487"/>
      <c r="AQ5" s="488"/>
      <c r="AR5" s="95" t="s">
        <v>278</v>
      </c>
      <c r="AS5" s="96"/>
      <c r="AT5" s="96"/>
      <c r="AU5" s="96"/>
      <c r="AV5" s="96"/>
      <c r="AW5" s="96"/>
      <c r="AX5" s="96"/>
      <c r="AY5" s="97"/>
    </row>
    <row r="6" spans="2:51" ht="30.75" customHeight="1">
      <c r="B6" s="98" t="s">
        <v>3</v>
      </c>
      <c r="C6" s="99"/>
      <c r="D6" s="99"/>
      <c r="E6" s="99"/>
      <c r="F6" s="99"/>
      <c r="G6" s="99"/>
      <c r="H6" s="100" t="s">
        <v>162</v>
      </c>
      <c r="I6" s="476"/>
      <c r="J6" s="476"/>
      <c r="K6" s="476"/>
      <c r="L6" s="476"/>
      <c r="M6" s="476"/>
      <c r="N6" s="476"/>
      <c r="O6" s="476"/>
      <c r="P6" s="476"/>
      <c r="Q6" s="476"/>
      <c r="R6" s="476"/>
      <c r="S6" s="476"/>
      <c r="T6" s="476"/>
      <c r="U6" s="476"/>
      <c r="V6" s="476"/>
      <c r="W6" s="476"/>
      <c r="X6" s="476"/>
      <c r="Y6" s="476"/>
      <c r="Z6" s="101" t="s">
        <v>63</v>
      </c>
      <c r="AA6" s="102"/>
      <c r="AB6" s="102"/>
      <c r="AC6" s="102"/>
      <c r="AD6" s="102"/>
      <c r="AE6" s="103"/>
      <c r="AF6" s="1222" t="s">
        <v>892</v>
      </c>
      <c r="AG6" s="1222"/>
      <c r="AH6" s="1222"/>
      <c r="AI6" s="1222"/>
      <c r="AJ6" s="1222"/>
      <c r="AK6" s="1222"/>
      <c r="AL6" s="1222"/>
      <c r="AM6" s="1222"/>
      <c r="AN6" s="1222"/>
      <c r="AO6" s="1222"/>
      <c r="AP6" s="1222"/>
      <c r="AQ6" s="1222"/>
      <c r="AR6" s="1223"/>
      <c r="AS6" s="1223"/>
      <c r="AT6" s="1223"/>
      <c r="AU6" s="1223"/>
      <c r="AV6" s="1223"/>
      <c r="AW6" s="1223"/>
      <c r="AX6" s="1223"/>
      <c r="AY6" s="1224"/>
    </row>
    <row r="7" spans="2:51" ht="18" customHeight="1">
      <c r="B7" s="62" t="s">
        <v>36</v>
      </c>
      <c r="C7" s="63"/>
      <c r="D7" s="63"/>
      <c r="E7" s="63"/>
      <c r="F7" s="63"/>
      <c r="G7" s="63"/>
      <c r="H7" s="66" t="s">
        <v>279</v>
      </c>
      <c r="I7" s="67"/>
      <c r="J7" s="67"/>
      <c r="K7" s="67"/>
      <c r="L7" s="67"/>
      <c r="M7" s="67"/>
      <c r="N7" s="67"/>
      <c r="O7" s="67"/>
      <c r="P7" s="67"/>
      <c r="Q7" s="67"/>
      <c r="R7" s="67"/>
      <c r="S7" s="67"/>
      <c r="T7" s="67"/>
      <c r="U7" s="67"/>
      <c r="V7" s="67"/>
      <c r="W7" s="474"/>
      <c r="X7" s="474"/>
      <c r="Y7" s="474"/>
      <c r="Z7" s="72" t="s">
        <v>280</v>
      </c>
      <c r="AA7" s="476"/>
      <c r="AB7" s="476"/>
      <c r="AC7" s="476"/>
      <c r="AD7" s="476"/>
      <c r="AE7" s="477"/>
      <c r="AF7" s="479" t="s">
        <v>281</v>
      </c>
      <c r="AG7" s="480"/>
      <c r="AH7" s="480"/>
      <c r="AI7" s="480"/>
      <c r="AJ7" s="480"/>
      <c r="AK7" s="480"/>
      <c r="AL7" s="480"/>
      <c r="AM7" s="480"/>
      <c r="AN7" s="480"/>
      <c r="AO7" s="480"/>
      <c r="AP7" s="480"/>
      <c r="AQ7" s="480"/>
      <c r="AR7" s="480"/>
      <c r="AS7" s="480"/>
      <c r="AT7" s="480"/>
      <c r="AU7" s="480"/>
      <c r="AV7" s="480"/>
      <c r="AW7" s="480"/>
      <c r="AX7" s="480"/>
      <c r="AY7" s="481"/>
    </row>
    <row r="8" spans="2:51" ht="24" customHeight="1">
      <c r="B8" s="64"/>
      <c r="C8" s="65"/>
      <c r="D8" s="65"/>
      <c r="E8" s="65"/>
      <c r="F8" s="65"/>
      <c r="G8" s="65"/>
      <c r="H8" s="69"/>
      <c r="I8" s="70"/>
      <c r="J8" s="70"/>
      <c r="K8" s="70"/>
      <c r="L8" s="70"/>
      <c r="M8" s="70"/>
      <c r="N8" s="70"/>
      <c r="O8" s="70"/>
      <c r="P8" s="70"/>
      <c r="Q8" s="70"/>
      <c r="R8" s="70"/>
      <c r="S8" s="70"/>
      <c r="T8" s="70"/>
      <c r="U8" s="70"/>
      <c r="V8" s="70"/>
      <c r="W8" s="475"/>
      <c r="X8" s="475"/>
      <c r="Y8" s="475"/>
      <c r="Z8" s="478"/>
      <c r="AA8" s="476"/>
      <c r="AB8" s="476"/>
      <c r="AC8" s="476"/>
      <c r="AD8" s="476"/>
      <c r="AE8" s="477"/>
      <c r="AF8" s="482"/>
      <c r="AG8" s="482"/>
      <c r="AH8" s="482"/>
      <c r="AI8" s="482"/>
      <c r="AJ8" s="482"/>
      <c r="AK8" s="482"/>
      <c r="AL8" s="482"/>
      <c r="AM8" s="482"/>
      <c r="AN8" s="482"/>
      <c r="AO8" s="482"/>
      <c r="AP8" s="482"/>
      <c r="AQ8" s="482"/>
      <c r="AR8" s="482"/>
      <c r="AS8" s="482"/>
      <c r="AT8" s="482"/>
      <c r="AU8" s="482"/>
      <c r="AV8" s="482"/>
      <c r="AW8" s="482"/>
      <c r="AX8" s="482"/>
      <c r="AY8" s="483"/>
    </row>
    <row r="9" spans="2:51" ht="103.7" customHeight="1">
      <c r="B9" s="82" t="s">
        <v>164</v>
      </c>
      <c r="C9" s="83"/>
      <c r="D9" s="83"/>
      <c r="E9" s="83"/>
      <c r="F9" s="83"/>
      <c r="G9" s="83"/>
      <c r="H9" s="84" t="s">
        <v>282</v>
      </c>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6"/>
    </row>
    <row r="10" spans="2:51" ht="137.25" customHeight="1">
      <c r="B10" s="82" t="s">
        <v>166</v>
      </c>
      <c r="C10" s="83"/>
      <c r="D10" s="83"/>
      <c r="E10" s="83"/>
      <c r="F10" s="83"/>
      <c r="G10" s="83"/>
      <c r="H10" s="84" t="s">
        <v>283</v>
      </c>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6"/>
    </row>
    <row r="11" spans="2:51" ht="29.25" customHeight="1">
      <c r="B11" s="82" t="s">
        <v>4</v>
      </c>
      <c r="C11" s="83"/>
      <c r="D11" s="83"/>
      <c r="E11" s="83"/>
      <c r="F11" s="83"/>
      <c r="G11" s="106"/>
      <c r="H11" s="107" t="s">
        <v>284</v>
      </c>
      <c r="I11" s="491"/>
      <c r="J11" s="491"/>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491"/>
      <c r="AK11" s="491"/>
      <c r="AL11" s="491"/>
      <c r="AM11" s="491"/>
      <c r="AN11" s="491"/>
      <c r="AO11" s="491"/>
      <c r="AP11" s="491"/>
      <c r="AQ11" s="491"/>
      <c r="AR11" s="491"/>
      <c r="AS11" s="491"/>
      <c r="AT11" s="491"/>
      <c r="AU11" s="491"/>
      <c r="AV11" s="491"/>
      <c r="AW11" s="491"/>
      <c r="AX11" s="491"/>
      <c r="AY11" s="492"/>
    </row>
    <row r="12" spans="2:51" ht="21" customHeight="1">
      <c r="B12" s="110" t="s">
        <v>168</v>
      </c>
      <c r="C12" s="111"/>
      <c r="D12" s="111"/>
      <c r="E12" s="111"/>
      <c r="F12" s="111"/>
      <c r="G12" s="112"/>
      <c r="H12" s="119"/>
      <c r="I12" s="120"/>
      <c r="J12" s="120"/>
      <c r="K12" s="120"/>
      <c r="L12" s="120"/>
      <c r="M12" s="120"/>
      <c r="N12" s="120"/>
      <c r="O12" s="120"/>
      <c r="P12" s="120"/>
      <c r="Q12" s="121" t="s">
        <v>285</v>
      </c>
      <c r="R12" s="122"/>
      <c r="S12" s="122"/>
      <c r="T12" s="122"/>
      <c r="U12" s="122"/>
      <c r="V12" s="122"/>
      <c r="W12" s="123"/>
      <c r="X12" s="121" t="s">
        <v>286</v>
      </c>
      <c r="Y12" s="122"/>
      <c r="Z12" s="122"/>
      <c r="AA12" s="122"/>
      <c r="AB12" s="122"/>
      <c r="AC12" s="122"/>
      <c r="AD12" s="123"/>
      <c r="AE12" s="121" t="s">
        <v>287</v>
      </c>
      <c r="AF12" s="122"/>
      <c r="AG12" s="122"/>
      <c r="AH12" s="122"/>
      <c r="AI12" s="122"/>
      <c r="AJ12" s="122"/>
      <c r="AK12" s="123"/>
      <c r="AL12" s="121" t="s">
        <v>288</v>
      </c>
      <c r="AM12" s="122"/>
      <c r="AN12" s="122"/>
      <c r="AO12" s="122"/>
      <c r="AP12" s="122"/>
      <c r="AQ12" s="122"/>
      <c r="AR12" s="123"/>
      <c r="AS12" s="121" t="s">
        <v>289</v>
      </c>
      <c r="AT12" s="122"/>
      <c r="AU12" s="122"/>
      <c r="AV12" s="122"/>
      <c r="AW12" s="122"/>
      <c r="AX12" s="122"/>
      <c r="AY12" s="124"/>
    </row>
    <row r="13" spans="2:51" ht="21" customHeight="1">
      <c r="B13" s="113"/>
      <c r="C13" s="114"/>
      <c r="D13" s="114"/>
      <c r="E13" s="114"/>
      <c r="F13" s="114"/>
      <c r="G13" s="115"/>
      <c r="H13" s="125" t="s">
        <v>5</v>
      </c>
      <c r="I13" s="493"/>
      <c r="J13" s="131" t="s">
        <v>6</v>
      </c>
      <c r="K13" s="132"/>
      <c r="L13" s="132"/>
      <c r="M13" s="132"/>
      <c r="N13" s="132"/>
      <c r="O13" s="132"/>
      <c r="P13" s="133"/>
      <c r="Q13" s="772" t="s">
        <v>290</v>
      </c>
      <c r="R13" s="498"/>
      <c r="S13" s="498"/>
      <c r="T13" s="498"/>
      <c r="U13" s="498"/>
      <c r="V13" s="498"/>
      <c r="W13" s="498"/>
      <c r="X13" s="772" t="s">
        <v>290</v>
      </c>
      <c r="Y13" s="498"/>
      <c r="Z13" s="498"/>
      <c r="AA13" s="498"/>
      <c r="AB13" s="498"/>
      <c r="AC13" s="498"/>
      <c r="AD13" s="498"/>
      <c r="AE13" s="772">
        <v>712</v>
      </c>
      <c r="AF13" s="498"/>
      <c r="AG13" s="498"/>
      <c r="AH13" s="498"/>
      <c r="AI13" s="498"/>
      <c r="AJ13" s="498"/>
      <c r="AK13" s="498"/>
      <c r="AL13" s="498">
        <v>594</v>
      </c>
      <c r="AM13" s="498"/>
      <c r="AN13" s="498"/>
      <c r="AO13" s="498"/>
      <c r="AP13" s="498"/>
      <c r="AQ13" s="498"/>
      <c r="AR13" s="498"/>
      <c r="AS13" s="1220">
        <v>594</v>
      </c>
      <c r="AT13" s="1220"/>
      <c r="AU13" s="1220"/>
      <c r="AV13" s="1220"/>
      <c r="AW13" s="1220"/>
      <c r="AX13" s="1220"/>
      <c r="AY13" s="1221"/>
    </row>
    <row r="14" spans="2:51" ht="21" customHeight="1">
      <c r="B14" s="113"/>
      <c r="C14" s="114"/>
      <c r="D14" s="114"/>
      <c r="E14" s="114"/>
      <c r="F14" s="114"/>
      <c r="G14" s="115"/>
      <c r="H14" s="494"/>
      <c r="I14" s="495"/>
      <c r="J14" s="137" t="s">
        <v>7</v>
      </c>
      <c r="K14" s="138"/>
      <c r="L14" s="138"/>
      <c r="M14" s="138"/>
      <c r="N14" s="138"/>
      <c r="O14" s="138"/>
      <c r="P14" s="139"/>
      <c r="Q14" s="773" t="s">
        <v>290</v>
      </c>
      <c r="R14" s="501"/>
      <c r="S14" s="501"/>
      <c r="T14" s="501"/>
      <c r="U14" s="501"/>
      <c r="V14" s="501"/>
      <c r="W14" s="501"/>
      <c r="X14" s="773" t="s">
        <v>290</v>
      </c>
      <c r="Y14" s="501"/>
      <c r="Z14" s="501"/>
      <c r="AA14" s="501"/>
      <c r="AB14" s="501"/>
      <c r="AC14" s="501"/>
      <c r="AD14" s="501"/>
      <c r="AE14" s="501">
        <v>0</v>
      </c>
      <c r="AF14" s="501"/>
      <c r="AG14" s="501"/>
      <c r="AH14" s="501"/>
      <c r="AI14" s="501"/>
      <c r="AJ14" s="501"/>
      <c r="AK14" s="501"/>
      <c r="AL14" s="501">
        <v>0</v>
      </c>
      <c r="AM14" s="501"/>
      <c r="AN14" s="501"/>
      <c r="AO14" s="501"/>
      <c r="AP14" s="501"/>
      <c r="AQ14" s="501"/>
      <c r="AR14" s="501"/>
      <c r="AS14" s="1218"/>
      <c r="AT14" s="1218"/>
      <c r="AU14" s="1218"/>
      <c r="AV14" s="1218"/>
      <c r="AW14" s="1218"/>
      <c r="AX14" s="1218"/>
      <c r="AY14" s="1219"/>
    </row>
    <row r="15" spans="2:51" ht="24.75" customHeight="1">
      <c r="B15" s="113"/>
      <c r="C15" s="114"/>
      <c r="D15" s="114"/>
      <c r="E15" s="114"/>
      <c r="F15" s="114"/>
      <c r="G15" s="115"/>
      <c r="H15" s="494"/>
      <c r="I15" s="495"/>
      <c r="J15" s="137" t="s">
        <v>8</v>
      </c>
      <c r="K15" s="138"/>
      <c r="L15" s="138"/>
      <c r="M15" s="138"/>
      <c r="N15" s="138"/>
      <c r="O15" s="138"/>
      <c r="P15" s="139"/>
      <c r="Q15" s="773" t="s">
        <v>290</v>
      </c>
      <c r="R15" s="501"/>
      <c r="S15" s="501"/>
      <c r="T15" s="501"/>
      <c r="U15" s="501"/>
      <c r="V15" s="501"/>
      <c r="W15" s="501"/>
      <c r="X15" s="773" t="s">
        <v>290</v>
      </c>
      <c r="Y15" s="501"/>
      <c r="Z15" s="501"/>
      <c r="AA15" s="501"/>
      <c r="AB15" s="501"/>
      <c r="AC15" s="501"/>
      <c r="AD15" s="501"/>
      <c r="AE15" s="501">
        <v>0</v>
      </c>
      <c r="AF15" s="501"/>
      <c r="AG15" s="501"/>
      <c r="AH15" s="501"/>
      <c r="AI15" s="501"/>
      <c r="AJ15" s="501"/>
      <c r="AK15" s="501"/>
      <c r="AL15" s="501">
        <v>0</v>
      </c>
      <c r="AM15" s="501"/>
      <c r="AN15" s="501"/>
      <c r="AO15" s="501"/>
      <c r="AP15" s="501"/>
      <c r="AQ15" s="501"/>
      <c r="AR15" s="501"/>
      <c r="AS15" s="1218"/>
      <c r="AT15" s="1218"/>
      <c r="AU15" s="1218"/>
      <c r="AV15" s="1218"/>
      <c r="AW15" s="1218"/>
      <c r="AX15" s="1218"/>
      <c r="AY15" s="1219"/>
    </row>
    <row r="16" spans="2:51" ht="24.75" customHeight="1">
      <c r="B16" s="113"/>
      <c r="C16" s="114"/>
      <c r="D16" s="114"/>
      <c r="E16" s="114"/>
      <c r="F16" s="114"/>
      <c r="G16" s="115"/>
      <c r="H16" s="496"/>
      <c r="I16" s="497"/>
      <c r="J16" s="141" t="s">
        <v>25</v>
      </c>
      <c r="K16" s="142"/>
      <c r="L16" s="142"/>
      <c r="M16" s="142"/>
      <c r="N16" s="142"/>
      <c r="O16" s="142"/>
      <c r="P16" s="143"/>
      <c r="Q16" s="774" t="s">
        <v>290</v>
      </c>
      <c r="R16" s="502"/>
      <c r="S16" s="502"/>
      <c r="T16" s="502"/>
      <c r="U16" s="502"/>
      <c r="V16" s="502"/>
      <c r="W16" s="502"/>
      <c r="X16" s="774" t="s">
        <v>290</v>
      </c>
      <c r="Y16" s="502"/>
      <c r="Z16" s="502"/>
      <c r="AA16" s="502"/>
      <c r="AB16" s="502"/>
      <c r="AC16" s="502"/>
      <c r="AD16" s="502"/>
      <c r="AE16" s="502">
        <v>712</v>
      </c>
      <c r="AF16" s="502"/>
      <c r="AG16" s="502"/>
      <c r="AH16" s="502"/>
      <c r="AI16" s="502"/>
      <c r="AJ16" s="502"/>
      <c r="AK16" s="502"/>
      <c r="AL16" s="502">
        <v>594</v>
      </c>
      <c r="AM16" s="502"/>
      <c r="AN16" s="502"/>
      <c r="AO16" s="502"/>
      <c r="AP16" s="502"/>
      <c r="AQ16" s="502"/>
      <c r="AR16" s="502"/>
      <c r="AS16" s="1216">
        <v>594</v>
      </c>
      <c r="AT16" s="1216"/>
      <c r="AU16" s="1216"/>
      <c r="AV16" s="1216"/>
      <c r="AW16" s="1216"/>
      <c r="AX16" s="1216"/>
      <c r="AY16" s="1217"/>
    </row>
    <row r="17" spans="2:51" ht="24.75" customHeight="1">
      <c r="B17" s="113"/>
      <c r="C17" s="114"/>
      <c r="D17" s="114"/>
      <c r="E17" s="114"/>
      <c r="F17" s="114"/>
      <c r="G17" s="115"/>
      <c r="H17" s="1213" t="s">
        <v>9</v>
      </c>
      <c r="I17" s="1214"/>
      <c r="J17" s="1214"/>
      <c r="K17" s="1214"/>
      <c r="L17" s="1214"/>
      <c r="M17" s="1214"/>
      <c r="N17" s="1214"/>
      <c r="O17" s="1214"/>
      <c r="P17" s="1214"/>
      <c r="Q17" s="772" t="s">
        <v>279</v>
      </c>
      <c r="R17" s="498"/>
      <c r="S17" s="498"/>
      <c r="T17" s="498"/>
      <c r="U17" s="498"/>
      <c r="V17" s="498"/>
      <c r="W17" s="498"/>
      <c r="X17" s="772" t="s">
        <v>279</v>
      </c>
      <c r="Y17" s="498"/>
      <c r="Z17" s="498"/>
      <c r="AA17" s="498"/>
      <c r="AB17" s="498"/>
      <c r="AC17" s="498"/>
      <c r="AD17" s="498"/>
      <c r="AE17" s="836">
        <v>702</v>
      </c>
      <c r="AF17" s="836"/>
      <c r="AG17" s="836"/>
      <c r="AH17" s="836"/>
      <c r="AI17" s="836"/>
      <c r="AJ17" s="836"/>
      <c r="AK17" s="836"/>
      <c r="AL17" s="509"/>
      <c r="AM17" s="509"/>
      <c r="AN17" s="509"/>
      <c r="AO17" s="509"/>
      <c r="AP17" s="509"/>
      <c r="AQ17" s="509"/>
      <c r="AR17" s="509"/>
      <c r="AS17" s="509"/>
      <c r="AT17" s="509"/>
      <c r="AU17" s="509"/>
      <c r="AV17" s="509"/>
      <c r="AW17" s="509"/>
      <c r="AX17" s="509"/>
      <c r="AY17" s="510"/>
    </row>
    <row r="18" spans="2:51" ht="24.75" customHeight="1">
      <c r="B18" s="116"/>
      <c r="C18" s="117"/>
      <c r="D18" s="117"/>
      <c r="E18" s="117"/>
      <c r="F18" s="117"/>
      <c r="G18" s="118"/>
      <c r="H18" s="1213" t="s">
        <v>10</v>
      </c>
      <c r="I18" s="1214"/>
      <c r="J18" s="1214"/>
      <c r="K18" s="1214"/>
      <c r="L18" s="1214"/>
      <c r="M18" s="1214"/>
      <c r="N18" s="1214"/>
      <c r="O18" s="1214"/>
      <c r="P18" s="1214"/>
      <c r="Q18" s="772" t="s">
        <v>279</v>
      </c>
      <c r="R18" s="498"/>
      <c r="S18" s="498"/>
      <c r="T18" s="498"/>
      <c r="U18" s="498"/>
      <c r="V18" s="498"/>
      <c r="W18" s="498"/>
      <c r="X18" s="772" t="s">
        <v>279</v>
      </c>
      <c r="Y18" s="498"/>
      <c r="Z18" s="498"/>
      <c r="AA18" s="498"/>
      <c r="AB18" s="498"/>
      <c r="AC18" s="498"/>
      <c r="AD18" s="498"/>
      <c r="AE18" s="1215">
        <v>0.98599999999999999</v>
      </c>
      <c r="AF18" s="1215"/>
      <c r="AG18" s="1215"/>
      <c r="AH18" s="1215"/>
      <c r="AI18" s="1215"/>
      <c r="AJ18" s="1215"/>
      <c r="AK18" s="1215"/>
      <c r="AL18" s="509"/>
      <c r="AM18" s="509"/>
      <c r="AN18" s="509"/>
      <c r="AO18" s="509"/>
      <c r="AP18" s="509"/>
      <c r="AQ18" s="509"/>
      <c r="AR18" s="509"/>
      <c r="AS18" s="509"/>
      <c r="AT18" s="509"/>
      <c r="AU18" s="509"/>
      <c r="AV18" s="509"/>
      <c r="AW18" s="509"/>
      <c r="AX18" s="509"/>
      <c r="AY18" s="510"/>
    </row>
    <row r="19" spans="2:51" ht="31.7" customHeight="1">
      <c r="B19" s="161" t="s">
        <v>12</v>
      </c>
      <c r="C19" s="162"/>
      <c r="D19" s="162"/>
      <c r="E19" s="162"/>
      <c r="F19" s="162"/>
      <c r="G19" s="163"/>
      <c r="H19" s="1209" t="s">
        <v>70</v>
      </c>
      <c r="I19" s="485"/>
      <c r="J19" s="485"/>
      <c r="K19" s="485"/>
      <c r="L19" s="485"/>
      <c r="M19" s="485"/>
      <c r="N19" s="485"/>
      <c r="O19" s="485"/>
      <c r="P19" s="485"/>
      <c r="Q19" s="485"/>
      <c r="R19" s="485"/>
      <c r="S19" s="485"/>
      <c r="T19" s="485"/>
      <c r="U19" s="485"/>
      <c r="V19" s="485"/>
      <c r="W19" s="485"/>
      <c r="X19" s="485"/>
      <c r="Y19" s="486"/>
      <c r="Z19" s="1210"/>
      <c r="AA19" s="1211"/>
      <c r="AB19" s="1212"/>
      <c r="AC19" s="644" t="s">
        <v>11</v>
      </c>
      <c r="AD19" s="485"/>
      <c r="AE19" s="486"/>
      <c r="AF19" s="836" t="s">
        <v>285</v>
      </c>
      <c r="AG19" s="836"/>
      <c r="AH19" s="836"/>
      <c r="AI19" s="836"/>
      <c r="AJ19" s="836"/>
      <c r="AK19" s="836" t="s">
        <v>286</v>
      </c>
      <c r="AL19" s="836"/>
      <c r="AM19" s="836"/>
      <c r="AN19" s="836"/>
      <c r="AO19" s="836"/>
      <c r="AP19" s="836" t="s">
        <v>287</v>
      </c>
      <c r="AQ19" s="836"/>
      <c r="AR19" s="836"/>
      <c r="AS19" s="836"/>
      <c r="AT19" s="836"/>
      <c r="AU19" s="1208" t="s">
        <v>291</v>
      </c>
      <c r="AV19" s="836"/>
      <c r="AW19" s="836"/>
      <c r="AX19" s="836"/>
      <c r="AY19" s="911"/>
    </row>
    <row r="20" spans="2:51" ht="32.25" customHeight="1">
      <c r="B20" s="164"/>
      <c r="C20" s="162"/>
      <c r="D20" s="162"/>
      <c r="E20" s="162"/>
      <c r="F20" s="162"/>
      <c r="G20" s="163"/>
      <c r="H20" s="1017" t="s">
        <v>292</v>
      </c>
      <c r="I20" s="1018"/>
      <c r="J20" s="1018"/>
      <c r="K20" s="1018"/>
      <c r="L20" s="1018"/>
      <c r="M20" s="1018"/>
      <c r="N20" s="1018"/>
      <c r="O20" s="1018"/>
      <c r="P20" s="1018"/>
      <c r="Q20" s="1018"/>
      <c r="R20" s="1018"/>
      <c r="S20" s="1018"/>
      <c r="T20" s="1018"/>
      <c r="U20" s="1018"/>
      <c r="V20" s="1018"/>
      <c r="W20" s="1018"/>
      <c r="X20" s="1018"/>
      <c r="Y20" s="1019"/>
      <c r="Z20" s="523" t="s">
        <v>13</v>
      </c>
      <c r="AA20" s="524"/>
      <c r="AB20" s="525"/>
      <c r="AC20" s="527"/>
      <c r="AD20" s="527"/>
      <c r="AE20" s="527"/>
      <c r="AF20" s="185"/>
      <c r="AG20" s="185"/>
      <c r="AH20" s="185"/>
      <c r="AI20" s="185"/>
      <c r="AJ20" s="185"/>
      <c r="AK20" s="185"/>
      <c r="AL20" s="185"/>
      <c r="AM20" s="185"/>
      <c r="AN20" s="185"/>
      <c r="AO20" s="185"/>
      <c r="AP20" s="836" t="s">
        <v>279</v>
      </c>
      <c r="AQ20" s="836"/>
      <c r="AR20" s="836"/>
      <c r="AS20" s="836"/>
      <c r="AT20" s="836"/>
      <c r="AU20" s="185"/>
      <c r="AV20" s="185"/>
      <c r="AW20" s="185"/>
      <c r="AX20" s="185"/>
      <c r="AY20" s="186"/>
    </row>
    <row r="21" spans="2:51" ht="32.25" customHeight="1">
      <c r="B21" s="165"/>
      <c r="C21" s="166"/>
      <c r="D21" s="166"/>
      <c r="E21" s="166"/>
      <c r="F21" s="166"/>
      <c r="G21" s="167"/>
      <c r="H21" s="1020"/>
      <c r="I21" s="1021"/>
      <c r="J21" s="1021"/>
      <c r="K21" s="1021"/>
      <c r="L21" s="1021"/>
      <c r="M21" s="1021"/>
      <c r="N21" s="1021"/>
      <c r="O21" s="1021"/>
      <c r="P21" s="1021"/>
      <c r="Q21" s="1021"/>
      <c r="R21" s="1021"/>
      <c r="S21" s="1021"/>
      <c r="T21" s="1021"/>
      <c r="U21" s="1021"/>
      <c r="V21" s="1021"/>
      <c r="W21" s="1021"/>
      <c r="X21" s="1021"/>
      <c r="Y21" s="1022"/>
      <c r="Z21" s="530" t="s">
        <v>14</v>
      </c>
      <c r="AA21" s="531"/>
      <c r="AB21" s="532"/>
      <c r="AC21" s="536" t="s">
        <v>293</v>
      </c>
      <c r="AD21" s="536"/>
      <c r="AE21" s="536"/>
      <c r="AF21" s="191"/>
      <c r="AG21" s="191"/>
      <c r="AH21" s="191"/>
      <c r="AI21" s="191"/>
      <c r="AJ21" s="191"/>
      <c r="AK21" s="191"/>
      <c r="AL21" s="191"/>
      <c r="AM21" s="191"/>
      <c r="AN21" s="191"/>
      <c r="AO21" s="191"/>
      <c r="AP21" s="909" t="s">
        <v>279</v>
      </c>
      <c r="AQ21" s="909"/>
      <c r="AR21" s="909"/>
      <c r="AS21" s="909"/>
      <c r="AT21" s="909"/>
      <c r="AU21" s="152"/>
      <c r="AV21" s="152"/>
      <c r="AW21" s="152"/>
      <c r="AX21" s="152"/>
      <c r="AY21" s="153"/>
    </row>
    <row r="22" spans="2:51" ht="31.7" customHeight="1">
      <c r="B22" s="192" t="s">
        <v>62</v>
      </c>
      <c r="C22" s="216"/>
      <c r="D22" s="216"/>
      <c r="E22" s="216"/>
      <c r="F22" s="216"/>
      <c r="G22" s="217"/>
      <c r="H22" s="187" t="s">
        <v>64</v>
      </c>
      <c r="I22" s="531"/>
      <c r="J22" s="531"/>
      <c r="K22" s="531"/>
      <c r="L22" s="531"/>
      <c r="M22" s="531"/>
      <c r="N22" s="531"/>
      <c r="O22" s="531"/>
      <c r="P22" s="531"/>
      <c r="Q22" s="531"/>
      <c r="R22" s="531"/>
      <c r="S22" s="531"/>
      <c r="T22" s="531"/>
      <c r="U22" s="531"/>
      <c r="V22" s="531"/>
      <c r="W22" s="531"/>
      <c r="X22" s="531"/>
      <c r="Y22" s="532"/>
      <c r="Z22" s="533"/>
      <c r="AA22" s="534"/>
      <c r="AB22" s="535"/>
      <c r="AC22" s="530" t="s">
        <v>11</v>
      </c>
      <c r="AD22" s="531"/>
      <c r="AE22" s="532"/>
      <c r="AF22" s="175" t="s">
        <v>285</v>
      </c>
      <c r="AG22" s="175"/>
      <c r="AH22" s="175"/>
      <c r="AI22" s="175"/>
      <c r="AJ22" s="175"/>
      <c r="AK22" s="175" t="s">
        <v>286</v>
      </c>
      <c r="AL22" s="175"/>
      <c r="AM22" s="175"/>
      <c r="AN22" s="175"/>
      <c r="AO22" s="175"/>
      <c r="AP22" s="175" t="s">
        <v>287</v>
      </c>
      <c r="AQ22" s="175"/>
      <c r="AR22" s="175"/>
      <c r="AS22" s="175"/>
      <c r="AT22" s="175"/>
      <c r="AU22" s="224" t="s">
        <v>74</v>
      </c>
      <c r="AV22" s="225"/>
      <c r="AW22" s="225"/>
      <c r="AX22" s="225"/>
      <c r="AY22" s="226"/>
    </row>
    <row r="23" spans="2:51" ht="39.950000000000003" customHeight="1">
      <c r="B23" s="218"/>
      <c r="C23" s="219"/>
      <c r="D23" s="219"/>
      <c r="E23" s="219"/>
      <c r="F23" s="219"/>
      <c r="G23" s="220"/>
      <c r="H23" s="779" t="s">
        <v>294</v>
      </c>
      <c r="I23" s="169"/>
      <c r="J23" s="169"/>
      <c r="K23" s="169"/>
      <c r="L23" s="169"/>
      <c r="M23" s="169"/>
      <c r="N23" s="169"/>
      <c r="O23" s="169"/>
      <c r="P23" s="169"/>
      <c r="Q23" s="169"/>
      <c r="R23" s="169"/>
      <c r="S23" s="169"/>
      <c r="T23" s="169"/>
      <c r="U23" s="169"/>
      <c r="V23" s="169"/>
      <c r="W23" s="169"/>
      <c r="X23" s="169"/>
      <c r="Y23" s="179"/>
      <c r="Z23" s="207" t="s">
        <v>65</v>
      </c>
      <c r="AA23" s="208"/>
      <c r="AB23" s="209"/>
      <c r="AC23" s="550"/>
      <c r="AD23" s="551"/>
      <c r="AE23" s="552"/>
      <c r="AF23" s="536"/>
      <c r="AG23" s="536"/>
      <c r="AH23" s="536"/>
      <c r="AI23" s="536"/>
      <c r="AJ23" s="536"/>
      <c r="AK23" s="536"/>
      <c r="AL23" s="536"/>
      <c r="AM23" s="536"/>
      <c r="AN23" s="536"/>
      <c r="AO23" s="536"/>
      <c r="AP23" s="1204">
        <v>70</v>
      </c>
      <c r="AQ23" s="1204"/>
      <c r="AR23" s="1204"/>
      <c r="AS23" s="1204"/>
      <c r="AT23" s="1204"/>
      <c r="AU23" s="168" t="s">
        <v>139</v>
      </c>
      <c r="AV23" s="513"/>
      <c r="AW23" s="513"/>
      <c r="AX23" s="513"/>
      <c r="AY23" s="514"/>
    </row>
    <row r="24" spans="2:51" ht="26.85" customHeight="1">
      <c r="B24" s="221"/>
      <c r="C24" s="222"/>
      <c r="D24" s="222"/>
      <c r="E24" s="222"/>
      <c r="F24" s="222"/>
      <c r="G24" s="223"/>
      <c r="H24" s="180"/>
      <c r="I24" s="172"/>
      <c r="J24" s="172"/>
      <c r="K24" s="172"/>
      <c r="L24" s="172"/>
      <c r="M24" s="172"/>
      <c r="N24" s="172"/>
      <c r="O24" s="172"/>
      <c r="P24" s="172"/>
      <c r="Q24" s="172"/>
      <c r="R24" s="172"/>
      <c r="S24" s="172"/>
      <c r="T24" s="172"/>
      <c r="U24" s="172"/>
      <c r="V24" s="172"/>
      <c r="W24" s="172"/>
      <c r="X24" s="172"/>
      <c r="Y24" s="173"/>
      <c r="Z24" s="210"/>
      <c r="AA24" s="211"/>
      <c r="AB24" s="212"/>
      <c r="AC24" s="553"/>
      <c r="AD24" s="554"/>
      <c r="AE24" s="555"/>
      <c r="AF24" s="515"/>
      <c r="AG24" s="516"/>
      <c r="AH24" s="516"/>
      <c r="AI24" s="516"/>
      <c r="AJ24" s="517"/>
      <c r="AK24" s="171" t="s">
        <v>295</v>
      </c>
      <c r="AL24" s="516"/>
      <c r="AM24" s="516"/>
      <c r="AN24" s="516"/>
      <c r="AO24" s="517"/>
      <c r="AP24" s="1205" t="s">
        <v>295</v>
      </c>
      <c r="AQ24" s="1206"/>
      <c r="AR24" s="1206"/>
      <c r="AS24" s="1206"/>
      <c r="AT24" s="1207"/>
      <c r="AU24" s="171" t="s">
        <v>214</v>
      </c>
      <c r="AV24" s="516"/>
      <c r="AW24" s="516"/>
      <c r="AX24" s="516"/>
      <c r="AY24" s="518"/>
    </row>
    <row r="25" spans="2:51" ht="88.5" customHeight="1">
      <c r="B25" s="192" t="s">
        <v>15</v>
      </c>
      <c r="C25" s="193"/>
      <c r="D25" s="193"/>
      <c r="E25" s="193"/>
      <c r="F25" s="193"/>
      <c r="G25" s="193"/>
      <c r="H25" s="537" t="s">
        <v>296</v>
      </c>
      <c r="I25" s="538"/>
      <c r="J25" s="538"/>
      <c r="K25" s="538"/>
      <c r="L25" s="538"/>
      <c r="M25" s="538"/>
      <c r="N25" s="538"/>
      <c r="O25" s="538"/>
      <c r="P25" s="538"/>
      <c r="Q25" s="538"/>
      <c r="R25" s="538"/>
      <c r="S25" s="538"/>
      <c r="T25" s="538"/>
      <c r="U25" s="538"/>
      <c r="V25" s="538"/>
      <c r="W25" s="538"/>
      <c r="X25" s="538"/>
      <c r="Y25" s="538"/>
      <c r="Z25" s="539" t="s">
        <v>16</v>
      </c>
      <c r="AA25" s="540"/>
      <c r="AB25" s="541"/>
      <c r="AC25" s="310" t="s">
        <v>297</v>
      </c>
      <c r="AD25" s="827"/>
      <c r="AE25" s="827"/>
      <c r="AF25" s="827"/>
      <c r="AG25" s="827"/>
      <c r="AH25" s="827"/>
      <c r="AI25" s="827"/>
      <c r="AJ25" s="827"/>
      <c r="AK25" s="827"/>
      <c r="AL25" s="827"/>
      <c r="AM25" s="827"/>
      <c r="AN25" s="827"/>
      <c r="AO25" s="827"/>
      <c r="AP25" s="827"/>
      <c r="AQ25" s="827"/>
      <c r="AR25" s="827"/>
      <c r="AS25" s="827"/>
      <c r="AT25" s="827"/>
      <c r="AU25" s="827"/>
      <c r="AV25" s="827"/>
      <c r="AW25" s="827"/>
      <c r="AX25" s="827"/>
      <c r="AY25" s="828"/>
    </row>
    <row r="26" spans="2:51" ht="23.1" customHeight="1">
      <c r="B26" s="234" t="s">
        <v>78</v>
      </c>
      <c r="C26" s="235"/>
      <c r="D26" s="240" t="s">
        <v>22</v>
      </c>
      <c r="E26" s="241"/>
      <c r="F26" s="241"/>
      <c r="G26" s="241"/>
      <c r="H26" s="241"/>
      <c r="I26" s="241"/>
      <c r="J26" s="241"/>
      <c r="K26" s="241"/>
      <c r="L26" s="242"/>
      <c r="M26" s="243" t="s">
        <v>77</v>
      </c>
      <c r="N26" s="243"/>
      <c r="O26" s="243"/>
      <c r="P26" s="243"/>
      <c r="Q26" s="243"/>
      <c r="R26" s="243"/>
      <c r="S26" s="244" t="s">
        <v>289</v>
      </c>
      <c r="T26" s="244"/>
      <c r="U26" s="244"/>
      <c r="V26" s="244"/>
      <c r="W26" s="244"/>
      <c r="X26" s="244"/>
      <c r="Y26" s="245" t="s">
        <v>38</v>
      </c>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6"/>
    </row>
    <row r="27" spans="2:51" ht="23.1" customHeight="1">
      <c r="B27" s="236"/>
      <c r="C27" s="237"/>
      <c r="D27" s="781" t="s">
        <v>298</v>
      </c>
      <c r="E27" s="782"/>
      <c r="F27" s="782"/>
      <c r="G27" s="782"/>
      <c r="H27" s="782"/>
      <c r="I27" s="782"/>
      <c r="J27" s="782"/>
      <c r="K27" s="782"/>
      <c r="L27" s="783"/>
      <c r="M27" s="585" t="s">
        <v>299</v>
      </c>
      <c r="N27" s="586"/>
      <c r="O27" s="586"/>
      <c r="P27" s="586"/>
      <c r="Q27" s="586"/>
      <c r="R27" s="586"/>
      <c r="S27" s="1200" t="s">
        <v>299</v>
      </c>
      <c r="T27" s="1200"/>
      <c r="U27" s="1200"/>
      <c r="V27" s="1200"/>
      <c r="W27" s="1200"/>
      <c r="X27" s="1200"/>
      <c r="Y27" s="1201"/>
      <c r="Z27" s="1202"/>
      <c r="AA27" s="1202"/>
      <c r="AB27" s="1202"/>
      <c r="AC27" s="1202"/>
      <c r="AD27" s="1202"/>
      <c r="AE27" s="1202"/>
      <c r="AF27" s="1202"/>
      <c r="AG27" s="1202"/>
      <c r="AH27" s="1202"/>
      <c r="AI27" s="1202"/>
      <c r="AJ27" s="1202"/>
      <c r="AK27" s="1202"/>
      <c r="AL27" s="1202"/>
      <c r="AM27" s="1202"/>
      <c r="AN27" s="1202"/>
      <c r="AO27" s="1202"/>
      <c r="AP27" s="1202"/>
      <c r="AQ27" s="1202"/>
      <c r="AR27" s="1202"/>
      <c r="AS27" s="1202"/>
      <c r="AT27" s="1202"/>
      <c r="AU27" s="1202"/>
      <c r="AV27" s="1202"/>
      <c r="AW27" s="1202"/>
      <c r="AX27" s="1202"/>
      <c r="AY27" s="1203"/>
    </row>
    <row r="28" spans="2:51" ht="23.1" customHeight="1">
      <c r="B28" s="236"/>
      <c r="C28" s="237"/>
      <c r="D28" s="780" t="s">
        <v>88</v>
      </c>
      <c r="E28" s="232"/>
      <c r="F28" s="232"/>
      <c r="G28" s="232"/>
      <c r="H28" s="232"/>
      <c r="I28" s="232"/>
      <c r="J28" s="232"/>
      <c r="K28" s="232"/>
      <c r="L28" s="233"/>
      <c r="M28" s="561" t="s">
        <v>300</v>
      </c>
      <c r="N28" s="254"/>
      <c r="O28" s="254"/>
      <c r="P28" s="254"/>
      <c r="Q28" s="254"/>
      <c r="R28" s="254"/>
      <c r="S28" s="1199" t="s">
        <v>300</v>
      </c>
      <c r="T28" s="1199"/>
      <c r="U28" s="1199"/>
      <c r="V28" s="1199"/>
      <c r="W28" s="1199"/>
      <c r="X28" s="1199"/>
      <c r="Y28" s="228"/>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30"/>
    </row>
    <row r="29" spans="2:51" ht="23.1" customHeight="1">
      <c r="B29" s="236"/>
      <c r="C29" s="237"/>
      <c r="D29" s="780" t="s">
        <v>89</v>
      </c>
      <c r="E29" s="232"/>
      <c r="F29" s="232"/>
      <c r="G29" s="232"/>
      <c r="H29" s="232"/>
      <c r="I29" s="232"/>
      <c r="J29" s="232"/>
      <c r="K29" s="232"/>
      <c r="L29" s="233"/>
      <c r="M29" s="561" t="s">
        <v>301</v>
      </c>
      <c r="N29" s="254"/>
      <c r="O29" s="254"/>
      <c r="P29" s="254"/>
      <c r="Q29" s="254"/>
      <c r="R29" s="254"/>
      <c r="S29" s="1199" t="s">
        <v>299</v>
      </c>
      <c r="T29" s="1199"/>
      <c r="U29" s="1199"/>
      <c r="V29" s="1199"/>
      <c r="W29" s="1199"/>
      <c r="X29" s="1199"/>
      <c r="Y29" s="228"/>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30"/>
    </row>
    <row r="30" spans="2:51" ht="29.25" customHeight="1">
      <c r="B30" s="236"/>
      <c r="C30" s="237"/>
      <c r="D30" s="1196" t="s">
        <v>302</v>
      </c>
      <c r="E30" s="1197"/>
      <c r="F30" s="1197"/>
      <c r="G30" s="1197"/>
      <c r="H30" s="1197"/>
      <c r="I30" s="1197"/>
      <c r="J30" s="1197"/>
      <c r="K30" s="1197"/>
      <c r="L30" s="1198"/>
      <c r="M30" s="561" t="s">
        <v>303</v>
      </c>
      <c r="N30" s="254"/>
      <c r="O30" s="254"/>
      <c r="P30" s="254"/>
      <c r="Q30" s="254"/>
      <c r="R30" s="254"/>
      <c r="S30" s="1199" t="s">
        <v>303</v>
      </c>
      <c r="T30" s="1199"/>
      <c r="U30" s="1199"/>
      <c r="V30" s="1199"/>
      <c r="W30" s="1199"/>
      <c r="X30" s="1199"/>
      <c r="Y30" s="228"/>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30"/>
    </row>
    <row r="31" spans="2:51" ht="30.75" customHeight="1">
      <c r="B31" s="236"/>
      <c r="C31" s="237"/>
      <c r="D31" s="1196" t="s">
        <v>304</v>
      </c>
      <c r="E31" s="1197"/>
      <c r="F31" s="1197"/>
      <c r="G31" s="1197"/>
      <c r="H31" s="1197"/>
      <c r="I31" s="1197"/>
      <c r="J31" s="1197"/>
      <c r="K31" s="1197"/>
      <c r="L31" s="1198"/>
      <c r="M31" s="561" t="s">
        <v>305</v>
      </c>
      <c r="N31" s="254"/>
      <c r="O31" s="254"/>
      <c r="P31" s="254"/>
      <c r="Q31" s="254"/>
      <c r="R31" s="254"/>
      <c r="S31" s="1199" t="s">
        <v>305</v>
      </c>
      <c r="T31" s="1199"/>
      <c r="U31" s="1199"/>
      <c r="V31" s="1199"/>
      <c r="W31" s="1199"/>
      <c r="X31" s="1199"/>
      <c r="Y31" s="228"/>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30"/>
    </row>
    <row r="32" spans="2:51" ht="23.1" customHeight="1">
      <c r="B32" s="236"/>
      <c r="C32" s="237"/>
      <c r="D32" s="231"/>
      <c r="E32" s="232"/>
      <c r="F32" s="232"/>
      <c r="G32" s="232"/>
      <c r="H32" s="232"/>
      <c r="I32" s="232"/>
      <c r="J32" s="232"/>
      <c r="K32" s="232"/>
      <c r="L32" s="233"/>
      <c r="M32" s="254"/>
      <c r="N32" s="254"/>
      <c r="O32" s="254"/>
      <c r="P32" s="254"/>
      <c r="Q32" s="254"/>
      <c r="R32" s="254"/>
      <c r="S32" s="254"/>
      <c r="T32" s="254"/>
      <c r="U32" s="254"/>
      <c r="V32" s="254"/>
      <c r="W32" s="254"/>
      <c r="X32" s="254"/>
      <c r="Y32" s="228"/>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30"/>
    </row>
    <row r="33" spans="1:51" ht="23.1" customHeight="1">
      <c r="B33" s="236"/>
      <c r="C33" s="237"/>
      <c r="D33" s="255"/>
      <c r="E33" s="256"/>
      <c r="F33" s="256"/>
      <c r="G33" s="256"/>
      <c r="H33" s="256"/>
      <c r="I33" s="256"/>
      <c r="J33" s="256"/>
      <c r="K33" s="256"/>
      <c r="L33" s="257"/>
      <c r="M33" s="258"/>
      <c r="N33" s="258"/>
      <c r="O33" s="258"/>
      <c r="P33" s="258"/>
      <c r="Q33" s="258"/>
      <c r="R33" s="258"/>
      <c r="S33" s="258"/>
      <c r="T33" s="258"/>
      <c r="U33" s="258"/>
      <c r="V33" s="258"/>
      <c r="W33" s="258"/>
      <c r="X33" s="258"/>
      <c r="Y33" s="228"/>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30"/>
    </row>
    <row r="34" spans="1:51" ht="23.1" customHeight="1">
      <c r="B34" s="238"/>
      <c r="C34" s="239"/>
      <c r="D34" s="274" t="s">
        <v>25</v>
      </c>
      <c r="E34" s="275"/>
      <c r="F34" s="275"/>
      <c r="G34" s="275"/>
      <c r="H34" s="275"/>
      <c r="I34" s="275"/>
      <c r="J34" s="275"/>
      <c r="K34" s="275"/>
      <c r="L34" s="276"/>
      <c r="M34" s="578" t="s">
        <v>306</v>
      </c>
      <c r="N34" s="579"/>
      <c r="O34" s="579"/>
      <c r="P34" s="579"/>
      <c r="Q34" s="579"/>
      <c r="R34" s="579"/>
      <c r="S34" s="1193" t="s">
        <v>306</v>
      </c>
      <c r="T34" s="1193"/>
      <c r="U34" s="1193"/>
      <c r="V34" s="1193"/>
      <c r="W34" s="1193"/>
      <c r="X34" s="1193"/>
      <c r="Y34" s="278"/>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80"/>
    </row>
    <row r="35" spans="1:51" ht="30.75" customHeight="1">
      <c r="A35" s="29"/>
      <c r="B35" s="2"/>
      <c r="C35" s="1194" t="s">
        <v>307</v>
      </c>
      <c r="D35" s="1195"/>
      <c r="E35" s="1195"/>
      <c r="F35" s="1195"/>
      <c r="G35" s="1195"/>
      <c r="H35" s="1195"/>
      <c r="I35" s="1195"/>
      <c r="J35" s="1195"/>
      <c r="K35" s="1195"/>
      <c r="L35" s="1195"/>
      <c r="M35" s="1195"/>
      <c r="N35" s="1195"/>
      <c r="O35" s="1195"/>
      <c r="P35" s="1195"/>
      <c r="Q35" s="1195"/>
      <c r="R35" s="1195"/>
      <c r="S35" s="1195"/>
      <c r="T35" s="1195"/>
      <c r="U35" s="1195"/>
      <c r="V35" s="1195"/>
      <c r="W35" s="1195"/>
      <c r="X35" s="1195"/>
      <c r="Y35" s="1195"/>
      <c r="Z35" s="1195"/>
      <c r="AA35" s="1195"/>
      <c r="AB35" s="1195"/>
      <c r="AC35" s="1195"/>
      <c r="AD35" s="1195"/>
      <c r="AE35" s="1195"/>
      <c r="AF35" s="1195"/>
      <c r="AG35" s="1195"/>
      <c r="AH35" s="1195"/>
      <c r="AI35" s="1195"/>
      <c r="AJ35" s="1195"/>
      <c r="AK35" s="1195"/>
      <c r="AL35" s="1195"/>
      <c r="AM35" s="1195"/>
      <c r="AN35" s="1195"/>
      <c r="AO35" s="1195"/>
      <c r="AP35" s="1195"/>
      <c r="AQ35" s="1195"/>
      <c r="AR35" s="1195"/>
      <c r="AS35" s="1195"/>
      <c r="AT35" s="1195"/>
      <c r="AU35" s="1195"/>
      <c r="AV35" s="1195"/>
      <c r="AW35" s="1195"/>
      <c r="AX35" s="1195"/>
      <c r="AY35" s="1195"/>
    </row>
    <row r="36" spans="1:51" ht="3" customHeight="1" thickBot="1">
      <c r="A36" s="29"/>
      <c r="B36" s="1"/>
      <c r="C36" s="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row>
    <row r="37" spans="1:51" ht="21" hidden="1" customHeight="1">
      <c r="B37" s="281" t="s">
        <v>17</v>
      </c>
      <c r="C37" s="282"/>
      <c r="D37" s="285" t="s">
        <v>18</v>
      </c>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86"/>
    </row>
    <row r="38" spans="1:51" ht="203.25" hidden="1" customHeight="1">
      <c r="B38" s="281"/>
      <c r="C38" s="282"/>
      <c r="D38" s="566" t="s">
        <v>19</v>
      </c>
      <c r="E38" s="567"/>
      <c r="F38" s="567"/>
      <c r="G38" s="567"/>
      <c r="H38" s="567"/>
      <c r="I38" s="567"/>
      <c r="J38" s="567"/>
      <c r="K38" s="567"/>
      <c r="L38" s="567"/>
      <c r="M38" s="567"/>
      <c r="N38" s="567"/>
      <c r="O38" s="567"/>
      <c r="P38" s="567"/>
      <c r="Q38" s="567"/>
      <c r="R38" s="567"/>
      <c r="S38" s="567"/>
      <c r="T38" s="567"/>
      <c r="U38" s="567"/>
      <c r="V38" s="567"/>
      <c r="W38" s="567"/>
      <c r="X38" s="567"/>
      <c r="Y38" s="567"/>
      <c r="Z38" s="567"/>
      <c r="AA38" s="567"/>
      <c r="AB38" s="567"/>
      <c r="AC38" s="567"/>
      <c r="AD38" s="567"/>
      <c r="AE38" s="567"/>
      <c r="AF38" s="567"/>
      <c r="AG38" s="567"/>
      <c r="AH38" s="567"/>
      <c r="AI38" s="567"/>
      <c r="AJ38" s="567"/>
      <c r="AK38" s="567"/>
      <c r="AL38" s="567"/>
      <c r="AM38" s="567"/>
      <c r="AN38" s="567"/>
      <c r="AO38" s="567"/>
      <c r="AP38" s="567"/>
      <c r="AQ38" s="567"/>
      <c r="AR38" s="567"/>
      <c r="AS38" s="567"/>
      <c r="AT38" s="567"/>
      <c r="AU38" s="567"/>
      <c r="AV38" s="567"/>
      <c r="AW38" s="567"/>
      <c r="AX38" s="567"/>
      <c r="AY38" s="568"/>
    </row>
    <row r="39" spans="1:51" ht="20.25" hidden="1" customHeight="1">
      <c r="B39" s="281"/>
      <c r="C39" s="282"/>
      <c r="D39" s="290" t="s">
        <v>20</v>
      </c>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292"/>
    </row>
    <row r="40" spans="1:51" ht="100.5" hidden="1" customHeight="1" thickBot="1">
      <c r="B40" s="283"/>
      <c r="C40" s="284"/>
      <c r="D40" s="569"/>
      <c r="E40" s="570"/>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0"/>
      <c r="AJ40" s="570"/>
      <c r="AK40" s="570"/>
      <c r="AL40" s="570"/>
      <c r="AM40" s="570"/>
      <c r="AN40" s="570"/>
      <c r="AO40" s="570"/>
      <c r="AP40" s="570"/>
      <c r="AQ40" s="570"/>
      <c r="AR40" s="570"/>
      <c r="AS40" s="570"/>
      <c r="AT40" s="570"/>
      <c r="AU40" s="570"/>
      <c r="AV40" s="570"/>
      <c r="AW40" s="570"/>
      <c r="AX40" s="570"/>
      <c r="AY40" s="571"/>
    </row>
    <row r="41" spans="1:51" ht="21" hidden="1" customHeight="1">
      <c r="A41" s="32"/>
      <c r="B41" s="12"/>
      <c r="C41" s="13"/>
      <c r="D41" s="260" t="s">
        <v>21</v>
      </c>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2"/>
    </row>
    <row r="42" spans="1:51" ht="135.94999999999999" hidden="1" customHeight="1">
      <c r="A42" s="32"/>
      <c r="B42" s="14"/>
      <c r="C42" s="15"/>
      <c r="D42" s="263"/>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5"/>
    </row>
    <row r="43" spans="1:51" ht="21" customHeight="1">
      <c r="A43" s="32"/>
      <c r="B43" s="266" t="s">
        <v>55</v>
      </c>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8"/>
    </row>
    <row r="44" spans="1:51" ht="21" customHeight="1">
      <c r="A44" s="32"/>
      <c r="B44" s="14"/>
      <c r="C44" s="15"/>
      <c r="D44" s="269" t="s">
        <v>61</v>
      </c>
      <c r="E44" s="270"/>
      <c r="F44" s="270"/>
      <c r="G44" s="270"/>
      <c r="H44" s="271" t="s">
        <v>60</v>
      </c>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2"/>
      <c r="AH44" s="271" t="s">
        <v>79</v>
      </c>
      <c r="AI44" s="270"/>
      <c r="AJ44" s="270"/>
      <c r="AK44" s="270"/>
      <c r="AL44" s="270"/>
      <c r="AM44" s="270"/>
      <c r="AN44" s="270"/>
      <c r="AO44" s="270"/>
      <c r="AP44" s="270"/>
      <c r="AQ44" s="270"/>
      <c r="AR44" s="270"/>
      <c r="AS44" s="270"/>
      <c r="AT44" s="270"/>
      <c r="AU44" s="270"/>
      <c r="AV44" s="270"/>
      <c r="AW44" s="270"/>
      <c r="AX44" s="270"/>
      <c r="AY44" s="273"/>
    </row>
    <row r="45" spans="1:51" ht="26.25" customHeight="1">
      <c r="A45" s="32"/>
      <c r="B45" s="296" t="s">
        <v>47</v>
      </c>
      <c r="C45" s="297"/>
      <c r="D45" s="606" t="s">
        <v>254</v>
      </c>
      <c r="E45" s="604"/>
      <c r="F45" s="604"/>
      <c r="G45" s="605"/>
      <c r="H45" s="305" t="s">
        <v>54</v>
      </c>
      <c r="I45" s="604"/>
      <c r="J45" s="604"/>
      <c r="K45" s="604"/>
      <c r="L45" s="604"/>
      <c r="M45" s="604"/>
      <c r="N45" s="604"/>
      <c r="O45" s="604"/>
      <c r="P45" s="604"/>
      <c r="Q45" s="604"/>
      <c r="R45" s="604"/>
      <c r="S45" s="604"/>
      <c r="T45" s="604"/>
      <c r="U45" s="604"/>
      <c r="V45" s="604"/>
      <c r="W45" s="604"/>
      <c r="X45" s="604"/>
      <c r="Y45" s="604"/>
      <c r="Z45" s="604"/>
      <c r="AA45" s="604"/>
      <c r="AB45" s="604"/>
      <c r="AC45" s="604"/>
      <c r="AD45" s="604"/>
      <c r="AE45" s="604"/>
      <c r="AF45" s="604"/>
      <c r="AG45" s="605"/>
      <c r="AH45" s="716" t="s">
        <v>308</v>
      </c>
      <c r="AI45" s="717"/>
      <c r="AJ45" s="717"/>
      <c r="AK45" s="717"/>
      <c r="AL45" s="717"/>
      <c r="AM45" s="717"/>
      <c r="AN45" s="717"/>
      <c r="AO45" s="717"/>
      <c r="AP45" s="717"/>
      <c r="AQ45" s="717"/>
      <c r="AR45" s="717"/>
      <c r="AS45" s="717"/>
      <c r="AT45" s="717"/>
      <c r="AU45" s="717"/>
      <c r="AV45" s="717"/>
      <c r="AW45" s="717"/>
      <c r="AX45" s="717"/>
      <c r="AY45" s="718"/>
    </row>
    <row r="46" spans="1:51" ht="33.4" customHeight="1">
      <c r="A46" s="32"/>
      <c r="B46" s="298"/>
      <c r="C46" s="299"/>
      <c r="D46" s="607" t="s">
        <v>254</v>
      </c>
      <c r="E46" s="608"/>
      <c r="F46" s="608"/>
      <c r="G46" s="609"/>
      <c r="H46" s="321" t="s">
        <v>309</v>
      </c>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3"/>
      <c r="AH46" s="719"/>
      <c r="AI46" s="720"/>
      <c r="AJ46" s="720"/>
      <c r="AK46" s="720"/>
      <c r="AL46" s="720"/>
      <c r="AM46" s="720"/>
      <c r="AN46" s="720"/>
      <c r="AO46" s="720"/>
      <c r="AP46" s="720"/>
      <c r="AQ46" s="720"/>
      <c r="AR46" s="720"/>
      <c r="AS46" s="720"/>
      <c r="AT46" s="720"/>
      <c r="AU46" s="720"/>
      <c r="AV46" s="720"/>
      <c r="AW46" s="720"/>
      <c r="AX46" s="720"/>
      <c r="AY46" s="721"/>
    </row>
    <row r="47" spans="1:51" ht="26.25" customHeight="1">
      <c r="A47" s="32"/>
      <c r="B47" s="300"/>
      <c r="C47" s="301"/>
      <c r="D47" s="596" t="s">
        <v>279</v>
      </c>
      <c r="E47" s="597"/>
      <c r="F47" s="597"/>
      <c r="G47" s="598"/>
      <c r="H47" s="327" t="s">
        <v>310</v>
      </c>
      <c r="I47" s="599"/>
      <c r="J47" s="599"/>
      <c r="K47" s="599"/>
      <c r="L47" s="599"/>
      <c r="M47" s="599"/>
      <c r="N47" s="599"/>
      <c r="O47" s="599"/>
      <c r="P47" s="599"/>
      <c r="Q47" s="599"/>
      <c r="R47" s="599"/>
      <c r="S47" s="599"/>
      <c r="T47" s="599"/>
      <c r="U47" s="599"/>
      <c r="V47" s="599"/>
      <c r="W47" s="599"/>
      <c r="X47" s="599"/>
      <c r="Y47" s="599"/>
      <c r="Z47" s="599"/>
      <c r="AA47" s="599"/>
      <c r="AB47" s="599"/>
      <c r="AC47" s="599"/>
      <c r="AD47" s="599"/>
      <c r="AE47" s="599"/>
      <c r="AF47" s="599"/>
      <c r="AG47" s="600"/>
      <c r="AH47" s="722"/>
      <c r="AI47" s="723"/>
      <c r="AJ47" s="723"/>
      <c r="AK47" s="723"/>
      <c r="AL47" s="723"/>
      <c r="AM47" s="723"/>
      <c r="AN47" s="723"/>
      <c r="AO47" s="723"/>
      <c r="AP47" s="723"/>
      <c r="AQ47" s="723"/>
      <c r="AR47" s="723"/>
      <c r="AS47" s="723"/>
      <c r="AT47" s="723"/>
      <c r="AU47" s="723"/>
      <c r="AV47" s="723"/>
      <c r="AW47" s="723"/>
      <c r="AX47" s="723"/>
      <c r="AY47" s="724"/>
    </row>
    <row r="48" spans="1:51" ht="26.25" customHeight="1">
      <c r="A48" s="32"/>
      <c r="B48" s="298" t="s">
        <v>49</v>
      </c>
      <c r="C48" s="299"/>
      <c r="D48" s="324" t="s">
        <v>254</v>
      </c>
      <c r="E48" s="325"/>
      <c r="F48" s="325"/>
      <c r="G48" s="326"/>
      <c r="H48" s="305" t="s">
        <v>50</v>
      </c>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5"/>
      <c r="AH48" s="716" t="s">
        <v>311</v>
      </c>
      <c r="AI48" s="717"/>
      <c r="AJ48" s="717"/>
      <c r="AK48" s="717"/>
      <c r="AL48" s="717"/>
      <c r="AM48" s="717"/>
      <c r="AN48" s="717"/>
      <c r="AO48" s="717"/>
      <c r="AP48" s="717"/>
      <c r="AQ48" s="717"/>
      <c r="AR48" s="717"/>
      <c r="AS48" s="717"/>
      <c r="AT48" s="717"/>
      <c r="AU48" s="717"/>
      <c r="AV48" s="717"/>
      <c r="AW48" s="717"/>
      <c r="AX48" s="717"/>
      <c r="AY48" s="718"/>
    </row>
    <row r="49" spans="1:51" ht="26.25" customHeight="1">
      <c r="A49" s="32"/>
      <c r="B49" s="298"/>
      <c r="C49" s="299"/>
      <c r="D49" s="324" t="s">
        <v>254</v>
      </c>
      <c r="E49" s="325"/>
      <c r="F49" s="325"/>
      <c r="G49" s="326"/>
      <c r="H49" s="333" t="s">
        <v>312</v>
      </c>
      <c r="I49" s="608"/>
      <c r="J49" s="608"/>
      <c r="K49" s="608"/>
      <c r="L49" s="608"/>
      <c r="M49" s="608"/>
      <c r="N49" s="608"/>
      <c r="O49" s="608"/>
      <c r="P49" s="608"/>
      <c r="Q49" s="608"/>
      <c r="R49" s="608"/>
      <c r="S49" s="608"/>
      <c r="T49" s="608"/>
      <c r="U49" s="608"/>
      <c r="V49" s="608"/>
      <c r="W49" s="608"/>
      <c r="X49" s="608"/>
      <c r="Y49" s="608"/>
      <c r="Z49" s="608"/>
      <c r="AA49" s="608"/>
      <c r="AB49" s="608"/>
      <c r="AC49" s="608"/>
      <c r="AD49" s="608"/>
      <c r="AE49" s="608"/>
      <c r="AF49" s="608"/>
      <c r="AG49" s="609"/>
      <c r="AH49" s="719"/>
      <c r="AI49" s="720"/>
      <c r="AJ49" s="720"/>
      <c r="AK49" s="720"/>
      <c r="AL49" s="720"/>
      <c r="AM49" s="720"/>
      <c r="AN49" s="720"/>
      <c r="AO49" s="720"/>
      <c r="AP49" s="720"/>
      <c r="AQ49" s="720"/>
      <c r="AR49" s="720"/>
      <c r="AS49" s="720"/>
      <c r="AT49" s="720"/>
      <c r="AU49" s="720"/>
      <c r="AV49" s="720"/>
      <c r="AW49" s="720"/>
      <c r="AX49" s="720"/>
      <c r="AY49" s="721"/>
    </row>
    <row r="50" spans="1:51" ht="26.25" customHeight="1">
      <c r="A50" s="32"/>
      <c r="B50" s="298"/>
      <c r="C50" s="299"/>
      <c r="D50" s="324" t="s">
        <v>254</v>
      </c>
      <c r="E50" s="325"/>
      <c r="F50" s="325"/>
      <c r="G50" s="326"/>
      <c r="H50" s="333" t="s">
        <v>51</v>
      </c>
      <c r="I50" s="608"/>
      <c r="J50" s="608"/>
      <c r="K50" s="608"/>
      <c r="L50" s="608"/>
      <c r="M50" s="608"/>
      <c r="N50" s="608"/>
      <c r="O50" s="608"/>
      <c r="P50" s="608"/>
      <c r="Q50" s="608"/>
      <c r="R50" s="608"/>
      <c r="S50" s="608"/>
      <c r="T50" s="608"/>
      <c r="U50" s="608"/>
      <c r="V50" s="608"/>
      <c r="W50" s="608"/>
      <c r="X50" s="608"/>
      <c r="Y50" s="608"/>
      <c r="Z50" s="608"/>
      <c r="AA50" s="608"/>
      <c r="AB50" s="608"/>
      <c r="AC50" s="608"/>
      <c r="AD50" s="608"/>
      <c r="AE50" s="608"/>
      <c r="AF50" s="608"/>
      <c r="AG50" s="609"/>
      <c r="AH50" s="719"/>
      <c r="AI50" s="720"/>
      <c r="AJ50" s="720"/>
      <c r="AK50" s="720"/>
      <c r="AL50" s="720"/>
      <c r="AM50" s="720"/>
      <c r="AN50" s="720"/>
      <c r="AO50" s="720"/>
      <c r="AP50" s="720"/>
      <c r="AQ50" s="720"/>
      <c r="AR50" s="720"/>
      <c r="AS50" s="720"/>
      <c r="AT50" s="720"/>
      <c r="AU50" s="720"/>
      <c r="AV50" s="720"/>
      <c r="AW50" s="720"/>
      <c r="AX50" s="720"/>
      <c r="AY50" s="721"/>
    </row>
    <row r="51" spans="1:51" ht="26.25" customHeight="1">
      <c r="A51" s="32"/>
      <c r="B51" s="298"/>
      <c r="C51" s="299"/>
      <c r="D51" s="324" t="s">
        <v>279</v>
      </c>
      <c r="E51" s="325"/>
      <c r="F51" s="325"/>
      <c r="G51" s="326"/>
      <c r="H51" s="333" t="s">
        <v>56</v>
      </c>
      <c r="I51" s="608"/>
      <c r="J51" s="608"/>
      <c r="K51" s="608"/>
      <c r="L51" s="608"/>
      <c r="M51" s="608"/>
      <c r="N51" s="608"/>
      <c r="O51" s="608"/>
      <c r="P51" s="608"/>
      <c r="Q51" s="608"/>
      <c r="R51" s="608"/>
      <c r="S51" s="608"/>
      <c r="T51" s="608"/>
      <c r="U51" s="608"/>
      <c r="V51" s="608"/>
      <c r="W51" s="608"/>
      <c r="X51" s="608"/>
      <c r="Y51" s="608"/>
      <c r="Z51" s="608"/>
      <c r="AA51" s="608"/>
      <c r="AB51" s="608"/>
      <c r="AC51" s="608"/>
      <c r="AD51" s="608"/>
      <c r="AE51" s="608"/>
      <c r="AF51" s="608"/>
      <c r="AG51" s="609"/>
      <c r="AH51" s="719"/>
      <c r="AI51" s="720"/>
      <c r="AJ51" s="720"/>
      <c r="AK51" s="720"/>
      <c r="AL51" s="720"/>
      <c r="AM51" s="720"/>
      <c r="AN51" s="720"/>
      <c r="AO51" s="720"/>
      <c r="AP51" s="720"/>
      <c r="AQ51" s="720"/>
      <c r="AR51" s="720"/>
      <c r="AS51" s="720"/>
      <c r="AT51" s="720"/>
      <c r="AU51" s="720"/>
      <c r="AV51" s="720"/>
      <c r="AW51" s="720"/>
      <c r="AX51" s="720"/>
      <c r="AY51" s="721"/>
    </row>
    <row r="52" spans="1:51" ht="26.25" customHeight="1">
      <c r="A52" s="32"/>
      <c r="B52" s="300"/>
      <c r="C52" s="301"/>
      <c r="D52" s="324" t="s">
        <v>254</v>
      </c>
      <c r="E52" s="325"/>
      <c r="F52" s="325"/>
      <c r="G52" s="326"/>
      <c r="H52" s="327" t="s">
        <v>57</v>
      </c>
      <c r="I52" s="599"/>
      <c r="J52" s="599"/>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600"/>
      <c r="AH52" s="722"/>
      <c r="AI52" s="723"/>
      <c r="AJ52" s="723"/>
      <c r="AK52" s="723"/>
      <c r="AL52" s="723"/>
      <c r="AM52" s="723"/>
      <c r="AN52" s="723"/>
      <c r="AO52" s="723"/>
      <c r="AP52" s="723"/>
      <c r="AQ52" s="723"/>
      <c r="AR52" s="723"/>
      <c r="AS52" s="723"/>
      <c r="AT52" s="723"/>
      <c r="AU52" s="723"/>
      <c r="AV52" s="723"/>
      <c r="AW52" s="723"/>
      <c r="AX52" s="723"/>
      <c r="AY52" s="724"/>
    </row>
    <row r="53" spans="1:51" ht="26.25" customHeight="1">
      <c r="A53" s="32"/>
      <c r="B53" s="296" t="s">
        <v>46</v>
      </c>
      <c r="C53" s="297"/>
      <c r="D53" s="324" t="s">
        <v>254</v>
      </c>
      <c r="E53" s="325"/>
      <c r="F53" s="325"/>
      <c r="G53" s="326"/>
      <c r="H53" s="305" t="s">
        <v>48</v>
      </c>
      <c r="I53" s="604"/>
      <c r="J53" s="604"/>
      <c r="K53" s="604"/>
      <c r="L53" s="604"/>
      <c r="M53" s="604"/>
      <c r="N53" s="604"/>
      <c r="O53" s="604"/>
      <c r="P53" s="604"/>
      <c r="Q53" s="604"/>
      <c r="R53" s="604"/>
      <c r="S53" s="604"/>
      <c r="T53" s="604"/>
      <c r="U53" s="604"/>
      <c r="V53" s="604"/>
      <c r="W53" s="604"/>
      <c r="X53" s="604"/>
      <c r="Y53" s="604"/>
      <c r="Z53" s="604"/>
      <c r="AA53" s="604"/>
      <c r="AB53" s="604"/>
      <c r="AC53" s="604"/>
      <c r="AD53" s="604"/>
      <c r="AE53" s="604"/>
      <c r="AF53" s="604"/>
      <c r="AG53" s="605"/>
      <c r="AH53" s="716" t="s">
        <v>313</v>
      </c>
      <c r="AI53" s="725"/>
      <c r="AJ53" s="725"/>
      <c r="AK53" s="725"/>
      <c r="AL53" s="725"/>
      <c r="AM53" s="725"/>
      <c r="AN53" s="725"/>
      <c r="AO53" s="725"/>
      <c r="AP53" s="725"/>
      <c r="AQ53" s="725"/>
      <c r="AR53" s="725"/>
      <c r="AS53" s="725"/>
      <c r="AT53" s="725"/>
      <c r="AU53" s="725"/>
      <c r="AV53" s="725"/>
      <c r="AW53" s="725"/>
      <c r="AX53" s="725"/>
      <c r="AY53" s="726"/>
    </row>
    <row r="54" spans="1:51" ht="26.25" customHeight="1">
      <c r="A54" s="32"/>
      <c r="B54" s="298"/>
      <c r="C54" s="299"/>
      <c r="D54" s="324" t="s">
        <v>254</v>
      </c>
      <c r="E54" s="325"/>
      <c r="F54" s="325"/>
      <c r="G54" s="326"/>
      <c r="H54" s="333" t="s">
        <v>58</v>
      </c>
      <c r="I54" s="608"/>
      <c r="J54" s="608"/>
      <c r="K54" s="608"/>
      <c r="L54" s="608"/>
      <c r="M54" s="608"/>
      <c r="N54" s="608"/>
      <c r="O54" s="608"/>
      <c r="P54" s="608"/>
      <c r="Q54" s="608"/>
      <c r="R54" s="608"/>
      <c r="S54" s="608"/>
      <c r="T54" s="608"/>
      <c r="U54" s="608"/>
      <c r="V54" s="608"/>
      <c r="W54" s="608"/>
      <c r="X54" s="608"/>
      <c r="Y54" s="608"/>
      <c r="Z54" s="608"/>
      <c r="AA54" s="608"/>
      <c r="AB54" s="608"/>
      <c r="AC54" s="608"/>
      <c r="AD54" s="608"/>
      <c r="AE54" s="608"/>
      <c r="AF54" s="608"/>
      <c r="AG54" s="609"/>
      <c r="AH54" s="727"/>
      <c r="AI54" s="728"/>
      <c r="AJ54" s="728"/>
      <c r="AK54" s="728"/>
      <c r="AL54" s="728"/>
      <c r="AM54" s="728"/>
      <c r="AN54" s="728"/>
      <c r="AO54" s="728"/>
      <c r="AP54" s="728"/>
      <c r="AQ54" s="728"/>
      <c r="AR54" s="728"/>
      <c r="AS54" s="728"/>
      <c r="AT54" s="728"/>
      <c r="AU54" s="728"/>
      <c r="AV54" s="728"/>
      <c r="AW54" s="728"/>
      <c r="AX54" s="728"/>
      <c r="AY54" s="729"/>
    </row>
    <row r="55" spans="1:51" ht="26.25" customHeight="1">
      <c r="A55" s="32"/>
      <c r="B55" s="298"/>
      <c r="C55" s="299"/>
      <c r="D55" s="324" t="s">
        <v>254</v>
      </c>
      <c r="E55" s="325"/>
      <c r="F55" s="325"/>
      <c r="G55" s="326"/>
      <c r="H55" s="333" t="s">
        <v>314</v>
      </c>
      <c r="I55" s="608"/>
      <c r="J55" s="608"/>
      <c r="K55" s="608"/>
      <c r="L55" s="608"/>
      <c r="M55" s="608"/>
      <c r="N55" s="608"/>
      <c r="O55" s="608"/>
      <c r="P55" s="608"/>
      <c r="Q55" s="608"/>
      <c r="R55" s="608"/>
      <c r="S55" s="608"/>
      <c r="T55" s="608"/>
      <c r="U55" s="608"/>
      <c r="V55" s="608"/>
      <c r="W55" s="608"/>
      <c r="X55" s="608"/>
      <c r="Y55" s="608"/>
      <c r="Z55" s="608"/>
      <c r="AA55" s="608"/>
      <c r="AB55" s="608"/>
      <c r="AC55" s="608"/>
      <c r="AD55" s="608"/>
      <c r="AE55" s="608"/>
      <c r="AF55" s="608"/>
      <c r="AG55" s="609"/>
      <c r="AH55" s="727"/>
      <c r="AI55" s="728"/>
      <c r="AJ55" s="728"/>
      <c r="AK55" s="728"/>
      <c r="AL55" s="728"/>
      <c r="AM55" s="728"/>
      <c r="AN55" s="728"/>
      <c r="AO55" s="728"/>
      <c r="AP55" s="728"/>
      <c r="AQ55" s="728"/>
      <c r="AR55" s="728"/>
      <c r="AS55" s="728"/>
      <c r="AT55" s="728"/>
      <c r="AU55" s="728"/>
      <c r="AV55" s="728"/>
      <c r="AW55" s="728"/>
      <c r="AX55" s="728"/>
      <c r="AY55" s="729"/>
    </row>
    <row r="56" spans="1:51" ht="26.25" customHeight="1">
      <c r="A56" s="32"/>
      <c r="B56" s="298"/>
      <c r="C56" s="299"/>
      <c r="D56" s="1190" t="s">
        <v>254</v>
      </c>
      <c r="E56" s="1191"/>
      <c r="F56" s="1191"/>
      <c r="G56" s="1192"/>
      <c r="H56" s="334" t="s">
        <v>81</v>
      </c>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6"/>
      <c r="AH56" s="727"/>
      <c r="AI56" s="728"/>
      <c r="AJ56" s="728"/>
      <c r="AK56" s="728"/>
      <c r="AL56" s="728"/>
      <c r="AM56" s="728"/>
      <c r="AN56" s="728"/>
      <c r="AO56" s="728"/>
      <c r="AP56" s="728"/>
      <c r="AQ56" s="728"/>
      <c r="AR56" s="728"/>
      <c r="AS56" s="728"/>
      <c r="AT56" s="728"/>
      <c r="AU56" s="728"/>
      <c r="AV56" s="728"/>
      <c r="AW56" s="728"/>
      <c r="AX56" s="728"/>
      <c r="AY56" s="729"/>
    </row>
    <row r="57" spans="1:51" ht="26.25" customHeight="1">
      <c r="A57" s="32"/>
      <c r="B57" s="298"/>
      <c r="C57" s="299"/>
      <c r="D57" s="324"/>
      <c r="E57" s="325"/>
      <c r="F57" s="325"/>
      <c r="G57" s="326"/>
      <c r="H57" s="340" t="s">
        <v>69</v>
      </c>
      <c r="I57" s="341"/>
      <c r="J57" s="341"/>
      <c r="K57" s="341"/>
      <c r="L57" s="341"/>
      <c r="M57" s="341"/>
      <c r="N57" s="341"/>
      <c r="O57" s="341"/>
      <c r="P57" s="341"/>
      <c r="Q57" s="341"/>
      <c r="R57" s="341"/>
      <c r="S57" s="341"/>
      <c r="T57" s="341"/>
      <c r="U57" s="341"/>
      <c r="V57" s="342" t="s">
        <v>315</v>
      </c>
      <c r="W57" s="342"/>
      <c r="X57" s="342"/>
      <c r="Y57" s="342"/>
      <c r="Z57" s="342"/>
      <c r="AA57" s="342"/>
      <c r="AB57" s="342"/>
      <c r="AC57" s="342"/>
      <c r="AD57" s="342"/>
      <c r="AE57" s="342"/>
      <c r="AF57" s="342"/>
      <c r="AG57" s="343"/>
      <c r="AH57" s="727"/>
      <c r="AI57" s="728"/>
      <c r="AJ57" s="728"/>
      <c r="AK57" s="728"/>
      <c r="AL57" s="728"/>
      <c r="AM57" s="728"/>
      <c r="AN57" s="728"/>
      <c r="AO57" s="728"/>
      <c r="AP57" s="728"/>
      <c r="AQ57" s="728"/>
      <c r="AR57" s="728"/>
      <c r="AS57" s="728"/>
      <c r="AT57" s="728"/>
      <c r="AU57" s="728"/>
      <c r="AV57" s="728"/>
      <c r="AW57" s="728"/>
      <c r="AX57" s="728"/>
      <c r="AY57" s="729"/>
    </row>
    <row r="58" spans="1:51" ht="96" customHeight="1">
      <c r="A58" s="32"/>
      <c r="B58" s="300"/>
      <c r="C58" s="301"/>
      <c r="D58" s="324" t="s">
        <v>254</v>
      </c>
      <c r="E58" s="325"/>
      <c r="F58" s="325"/>
      <c r="G58" s="326"/>
      <c r="H58" s="327" t="s">
        <v>59</v>
      </c>
      <c r="I58" s="599"/>
      <c r="J58" s="599"/>
      <c r="K58" s="599"/>
      <c r="L58" s="599"/>
      <c r="M58" s="599"/>
      <c r="N58" s="599"/>
      <c r="O58" s="599"/>
      <c r="P58" s="599"/>
      <c r="Q58" s="599"/>
      <c r="R58" s="599"/>
      <c r="S58" s="599"/>
      <c r="T58" s="599"/>
      <c r="U58" s="599"/>
      <c r="V58" s="599"/>
      <c r="W58" s="599"/>
      <c r="X58" s="599"/>
      <c r="Y58" s="599"/>
      <c r="Z58" s="599"/>
      <c r="AA58" s="599"/>
      <c r="AB58" s="599"/>
      <c r="AC58" s="599"/>
      <c r="AD58" s="599"/>
      <c r="AE58" s="599"/>
      <c r="AF58" s="599"/>
      <c r="AG58" s="600"/>
      <c r="AH58" s="730"/>
      <c r="AI58" s="731"/>
      <c r="AJ58" s="731"/>
      <c r="AK58" s="731"/>
      <c r="AL58" s="731"/>
      <c r="AM58" s="731"/>
      <c r="AN58" s="731"/>
      <c r="AO58" s="731"/>
      <c r="AP58" s="731"/>
      <c r="AQ58" s="731"/>
      <c r="AR58" s="731"/>
      <c r="AS58" s="731"/>
      <c r="AT58" s="731"/>
      <c r="AU58" s="731"/>
      <c r="AV58" s="731"/>
      <c r="AW58" s="731"/>
      <c r="AX58" s="731"/>
      <c r="AY58" s="732"/>
    </row>
    <row r="59" spans="1:51" ht="180" customHeight="1" thickBot="1">
      <c r="A59" s="32"/>
      <c r="B59" s="362" t="s">
        <v>45</v>
      </c>
      <c r="C59" s="363"/>
      <c r="D59" s="364" t="s">
        <v>316</v>
      </c>
      <c r="E59" s="357"/>
      <c r="F59" s="357"/>
      <c r="G59" s="357"/>
      <c r="H59" s="357"/>
      <c r="I59" s="357"/>
      <c r="J59" s="357"/>
      <c r="K59" s="357"/>
      <c r="L59" s="357"/>
      <c r="M59" s="357"/>
      <c r="N59" s="357"/>
      <c r="O59" s="357"/>
      <c r="P59" s="357"/>
      <c r="Q59" s="357"/>
      <c r="R59" s="357"/>
      <c r="S59" s="357"/>
      <c r="T59" s="357"/>
      <c r="U59" s="357"/>
      <c r="V59" s="357"/>
      <c r="W59" s="357"/>
      <c r="X59" s="357"/>
      <c r="Y59" s="357"/>
      <c r="Z59" s="357"/>
      <c r="AA59" s="357"/>
      <c r="AB59" s="357"/>
      <c r="AC59" s="357"/>
      <c r="AD59" s="357"/>
      <c r="AE59" s="357"/>
      <c r="AF59" s="357"/>
      <c r="AG59" s="357"/>
      <c r="AH59" s="357"/>
      <c r="AI59" s="357"/>
      <c r="AJ59" s="357"/>
      <c r="AK59" s="357"/>
      <c r="AL59" s="357"/>
      <c r="AM59" s="357"/>
      <c r="AN59" s="357"/>
      <c r="AO59" s="357"/>
      <c r="AP59" s="357"/>
      <c r="AQ59" s="357"/>
      <c r="AR59" s="357"/>
      <c r="AS59" s="357"/>
      <c r="AT59" s="357"/>
      <c r="AU59" s="357"/>
      <c r="AV59" s="357"/>
      <c r="AW59" s="357"/>
      <c r="AX59" s="357"/>
      <c r="AY59" s="358"/>
    </row>
    <row r="60" spans="1:51" ht="21" hidden="1" customHeight="1">
      <c r="A60" s="32"/>
      <c r="B60" s="14"/>
      <c r="C60" s="15"/>
      <c r="D60" s="285" t="s">
        <v>41</v>
      </c>
      <c r="E60" s="222"/>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22"/>
      <c r="AL60" s="222"/>
      <c r="AM60" s="222"/>
      <c r="AN60" s="222"/>
      <c r="AO60" s="222"/>
      <c r="AP60" s="222"/>
      <c r="AQ60" s="222"/>
      <c r="AR60" s="222"/>
      <c r="AS60" s="222"/>
      <c r="AT60" s="222"/>
      <c r="AU60" s="222"/>
      <c r="AV60" s="222"/>
      <c r="AW60" s="222"/>
      <c r="AX60" s="222"/>
      <c r="AY60" s="286"/>
    </row>
    <row r="61" spans="1:51" ht="97.5" hidden="1" customHeight="1">
      <c r="A61" s="32"/>
      <c r="B61" s="14"/>
      <c r="C61" s="15"/>
      <c r="D61" s="367" t="s">
        <v>43</v>
      </c>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c r="AO61" s="368"/>
      <c r="AP61" s="368"/>
      <c r="AQ61" s="368"/>
      <c r="AR61" s="368"/>
      <c r="AS61" s="368"/>
      <c r="AT61" s="368"/>
      <c r="AU61" s="368"/>
      <c r="AV61" s="368"/>
      <c r="AW61" s="368"/>
      <c r="AX61" s="368"/>
      <c r="AY61" s="369"/>
    </row>
    <row r="62" spans="1:51" ht="119.85" hidden="1" customHeight="1">
      <c r="A62" s="32"/>
      <c r="B62" s="14"/>
      <c r="C62" s="15"/>
      <c r="D62" s="370" t="s">
        <v>42</v>
      </c>
      <c r="E62" s="371"/>
      <c r="F62" s="371"/>
      <c r="G62" s="371"/>
      <c r="H62" s="371"/>
      <c r="I62" s="371"/>
      <c r="J62" s="371"/>
      <c r="K62" s="371"/>
      <c r="L62" s="371"/>
      <c r="M62" s="371"/>
      <c r="N62" s="371"/>
      <c r="O62" s="371"/>
      <c r="P62" s="371"/>
      <c r="Q62" s="371"/>
      <c r="R62" s="371"/>
      <c r="S62" s="371"/>
      <c r="T62" s="371"/>
      <c r="U62" s="371"/>
      <c r="V62" s="371"/>
      <c r="W62" s="371"/>
      <c r="X62" s="371"/>
      <c r="Y62" s="371"/>
      <c r="Z62" s="371"/>
      <c r="AA62" s="371"/>
      <c r="AB62" s="371"/>
      <c r="AC62" s="371"/>
      <c r="AD62" s="371"/>
      <c r="AE62" s="371"/>
      <c r="AF62" s="371"/>
      <c r="AG62" s="371"/>
      <c r="AH62" s="371"/>
      <c r="AI62" s="371"/>
      <c r="AJ62" s="371"/>
      <c r="AK62" s="371"/>
      <c r="AL62" s="371"/>
      <c r="AM62" s="371"/>
      <c r="AN62" s="371"/>
      <c r="AO62" s="371"/>
      <c r="AP62" s="371"/>
      <c r="AQ62" s="371"/>
      <c r="AR62" s="371"/>
      <c r="AS62" s="371"/>
      <c r="AT62" s="371"/>
      <c r="AU62" s="371"/>
      <c r="AV62" s="371"/>
      <c r="AW62" s="371"/>
      <c r="AX62" s="371"/>
      <c r="AY62" s="372"/>
    </row>
    <row r="63" spans="1:51" ht="21" customHeight="1">
      <c r="A63" s="32"/>
      <c r="B63" s="221" t="s">
        <v>40</v>
      </c>
      <c r="C63" s="222"/>
      <c r="D63" s="222"/>
      <c r="E63" s="222"/>
      <c r="F63" s="222"/>
      <c r="G63" s="222"/>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2"/>
      <c r="AY63" s="286"/>
    </row>
    <row r="64" spans="1:51" ht="122.45" customHeight="1">
      <c r="A64" s="33"/>
      <c r="B64" s="344" t="s">
        <v>317</v>
      </c>
      <c r="C64" s="630"/>
      <c r="D64" s="630"/>
      <c r="E64" s="630"/>
      <c r="F64" s="631"/>
      <c r="G64" s="347" t="s">
        <v>318</v>
      </c>
      <c r="H64" s="632"/>
      <c r="I64" s="632"/>
      <c r="J64" s="632"/>
      <c r="K64" s="632"/>
      <c r="L64" s="632"/>
      <c r="M64" s="632"/>
      <c r="N64" s="632"/>
      <c r="O64" s="632"/>
      <c r="P64" s="632"/>
      <c r="Q64" s="632"/>
      <c r="R64" s="632"/>
      <c r="S64" s="632"/>
      <c r="T64" s="632"/>
      <c r="U64" s="632"/>
      <c r="V64" s="632"/>
      <c r="W64" s="632"/>
      <c r="X64" s="632"/>
      <c r="Y64" s="632"/>
      <c r="Z64" s="632"/>
      <c r="AA64" s="632"/>
      <c r="AB64" s="632"/>
      <c r="AC64" s="632"/>
      <c r="AD64" s="632"/>
      <c r="AE64" s="632"/>
      <c r="AF64" s="632"/>
      <c r="AG64" s="632"/>
      <c r="AH64" s="632"/>
      <c r="AI64" s="632"/>
      <c r="AJ64" s="632"/>
      <c r="AK64" s="632"/>
      <c r="AL64" s="632"/>
      <c r="AM64" s="632"/>
      <c r="AN64" s="632"/>
      <c r="AO64" s="632"/>
      <c r="AP64" s="632"/>
      <c r="AQ64" s="632"/>
      <c r="AR64" s="632"/>
      <c r="AS64" s="632"/>
      <c r="AT64" s="632"/>
      <c r="AU64" s="632"/>
      <c r="AV64" s="632"/>
      <c r="AW64" s="632"/>
      <c r="AX64" s="632"/>
      <c r="AY64" s="633"/>
    </row>
    <row r="65" spans="1:51" ht="18.399999999999999" customHeight="1">
      <c r="A65" s="33"/>
      <c r="B65" s="350" t="s">
        <v>53</v>
      </c>
      <c r="C65" s="351"/>
      <c r="D65" s="351"/>
      <c r="E65" s="351"/>
      <c r="F65" s="351"/>
      <c r="G65" s="351"/>
      <c r="H65" s="351"/>
      <c r="I65" s="351"/>
      <c r="J65" s="351"/>
      <c r="K65" s="351"/>
      <c r="L65" s="351"/>
      <c r="M65" s="351"/>
      <c r="N65" s="351"/>
      <c r="O65" s="351"/>
      <c r="P65" s="351"/>
      <c r="Q65" s="351"/>
      <c r="R65" s="351"/>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2"/>
    </row>
    <row r="66" spans="1:51" ht="119.1" customHeight="1" thickBot="1">
      <c r="A66" s="33"/>
      <c r="B66" s="1184" t="s">
        <v>222</v>
      </c>
      <c r="C66" s="1185"/>
      <c r="D66" s="1185"/>
      <c r="E66" s="1185"/>
      <c r="F66" s="1186"/>
      <c r="G66" s="1187" t="s">
        <v>319</v>
      </c>
      <c r="H66" s="1188"/>
      <c r="I66" s="1188"/>
      <c r="J66" s="1188"/>
      <c r="K66" s="1188"/>
      <c r="L66" s="1188"/>
      <c r="M66" s="1188"/>
      <c r="N66" s="1188"/>
      <c r="O66" s="1188"/>
      <c r="P66" s="1188"/>
      <c r="Q66" s="1188"/>
      <c r="R66" s="1188"/>
      <c r="S66" s="1188"/>
      <c r="T66" s="1188"/>
      <c r="U66" s="1188"/>
      <c r="V66" s="1188"/>
      <c r="W66" s="1188"/>
      <c r="X66" s="1188"/>
      <c r="Y66" s="1188"/>
      <c r="Z66" s="1188"/>
      <c r="AA66" s="1188"/>
      <c r="AB66" s="1188"/>
      <c r="AC66" s="1188"/>
      <c r="AD66" s="1188"/>
      <c r="AE66" s="1188"/>
      <c r="AF66" s="1188"/>
      <c r="AG66" s="1188"/>
      <c r="AH66" s="1188"/>
      <c r="AI66" s="1188"/>
      <c r="AJ66" s="1188"/>
      <c r="AK66" s="1188"/>
      <c r="AL66" s="1188"/>
      <c r="AM66" s="1188"/>
      <c r="AN66" s="1188"/>
      <c r="AO66" s="1188"/>
      <c r="AP66" s="1188"/>
      <c r="AQ66" s="1188"/>
      <c r="AR66" s="1188"/>
      <c r="AS66" s="1188"/>
      <c r="AT66" s="1188"/>
      <c r="AU66" s="1188"/>
      <c r="AV66" s="1188"/>
      <c r="AW66" s="1188"/>
      <c r="AX66" s="1188"/>
      <c r="AY66" s="1189"/>
    </row>
    <row r="67" spans="1:51" ht="19.7" customHeight="1">
      <c r="A67" s="33"/>
      <c r="B67" s="359"/>
      <c r="C67" s="360"/>
      <c r="D67" s="360"/>
      <c r="E67" s="360"/>
      <c r="F67" s="360"/>
      <c r="G67" s="360"/>
      <c r="H67" s="360"/>
      <c r="I67" s="360"/>
      <c r="J67" s="360"/>
      <c r="K67" s="360"/>
      <c r="L67" s="360"/>
      <c r="M67" s="360"/>
      <c r="N67" s="360"/>
      <c r="O67" s="360"/>
      <c r="P67" s="360"/>
      <c r="Q67" s="360"/>
      <c r="R67" s="360"/>
      <c r="S67" s="360"/>
      <c r="T67" s="360"/>
      <c r="U67" s="360"/>
      <c r="V67" s="360"/>
      <c r="W67" s="360"/>
      <c r="X67" s="360"/>
      <c r="Y67" s="360"/>
      <c r="Z67" s="360"/>
      <c r="AA67" s="360"/>
      <c r="AB67" s="360"/>
      <c r="AC67" s="360"/>
      <c r="AD67" s="360"/>
      <c r="AE67" s="360"/>
      <c r="AF67" s="360"/>
      <c r="AG67" s="360"/>
      <c r="AH67" s="360"/>
      <c r="AI67" s="360"/>
      <c r="AJ67" s="360"/>
      <c r="AK67" s="360"/>
      <c r="AL67" s="360"/>
      <c r="AM67" s="360"/>
      <c r="AN67" s="360"/>
      <c r="AO67" s="360"/>
      <c r="AP67" s="360"/>
      <c r="AQ67" s="360"/>
      <c r="AR67" s="360"/>
      <c r="AS67" s="360"/>
      <c r="AT67" s="360"/>
      <c r="AU67" s="360"/>
      <c r="AV67" s="360"/>
      <c r="AW67" s="360"/>
      <c r="AX67" s="360"/>
      <c r="AY67" s="361"/>
    </row>
    <row r="68" spans="1:51" ht="205.15" customHeight="1" thickBot="1">
      <c r="A68" s="33"/>
      <c r="B68" s="1177" t="s">
        <v>320</v>
      </c>
      <c r="C68" s="1178"/>
      <c r="D68" s="1178"/>
      <c r="E68" s="1178"/>
      <c r="F68" s="1178"/>
      <c r="G68" s="1178"/>
      <c r="H68" s="1178"/>
      <c r="I68" s="1178"/>
      <c r="J68" s="1178"/>
      <c r="K68" s="1178"/>
      <c r="L68" s="1178"/>
      <c r="M68" s="1178"/>
      <c r="N68" s="1178"/>
      <c r="O68" s="1178"/>
      <c r="P68" s="1178"/>
      <c r="Q68" s="1178"/>
      <c r="R68" s="1178"/>
      <c r="S68" s="1178"/>
      <c r="T68" s="1178"/>
      <c r="U68" s="1178"/>
      <c r="V68" s="1178"/>
      <c r="W68" s="1178"/>
      <c r="X68" s="1178"/>
      <c r="Y68" s="1178"/>
      <c r="Z68" s="1178"/>
      <c r="AA68" s="1178"/>
      <c r="AB68" s="1178"/>
      <c r="AC68" s="1178"/>
      <c r="AD68" s="1178"/>
      <c r="AE68" s="1178"/>
      <c r="AF68" s="1178"/>
      <c r="AG68" s="1178"/>
      <c r="AH68" s="1178"/>
      <c r="AI68" s="1178"/>
      <c r="AJ68" s="1178"/>
      <c r="AK68" s="1178"/>
      <c r="AL68" s="1178"/>
      <c r="AM68" s="1178"/>
      <c r="AN68" s="1178"/>
      <c r="AO68" s="1178"/>
      <c r="AP68" s="1178"/>
      <c r="AQ68" s="1178"/>
      <c r="AR68" s="1178"/>
      <c r="AS68" s="1178"/>
      <c r="AT68" s="1178"/>
      <c r="AU68" s="1178"/>
      <c r="AV68" s="1178"/>
      <c r="AW68" s="1178"/>
      <c r="AX68" s="1178"/>
      <c r="AY68" s="1179"/>
    </row>
    <row r="69" spans="1:51" ht="19.7" customHeight="1">
      <c r="A69" s="33"/>
      <c r="B69" s="359" t="s">
        <v>66</v>
      </c>
      <c r="C69" s="376"/>
      <c r="D69" s="376"/>
      <c r="E69" s="376"/>
      <c r="F69" s="376"/>
      <c r="G69" s="376"/>
      <c r="H69" s="376"/>
      <c r="I69" s="376"/>
      <c r="J69" s="376"/>
      <c r="K69" s="376"/>
      <c r="L69" s="376"/>
      <c r="M69" s="376"/>
      <c r="N69" s="376"/>
      <c r="O69" s="376"/>
      <c r="P69" s="376"/>
      <c r="Q69" s="376"/>
      <c r="R69" s="376"/>
      <c r="S69" s="376"/>
      <c r="T69" s="376"/>
      <c r="U69" s="376"/>
      <c r="V69" s="376"/>
      <c r="W69" s="376"/>
      <c r="X69" s="376"/>
      <c r="Y69" s="376"/>
      <c r="Z69" s="376"/>
      <c r="AA69" s="376"/>
      <c r="AB69" s="376"/>
      <c r="AC69" s="376"/>
      <c r="AD69" s="376"/>
      <c r="AE69" s="376"/>
      <c r="AF69" s="376"/>
      <c r="AG69" s="376"/>
      <c r="AH69" s="376"/>
      <c r="AI69" s="376"/>
      <c r="AJ69" s="376"/>
      <c r="AK69" s="376"/>
      <c r="AL69" s="376"/>
      <c r="AM69" s="376"/>
      <c r="AN69" s="376"/>
      <c r="AO69" s="376"/>
      <c r="AP69" s="376"/>
      <c r="AQ69" s="376"/>
      <c r="AR69" s="376"/>
      <c r="AS69" s="376"/>
      <c r="AT69" s="376"/>
      <c r="AU69" s="376"/>
      <c r="AV69" s="376"/>
      <c r="AW69" s="376"/>
      <c r="AX69" s="376"/>
      <c r="AY69" s="377"/>
    </row>
    <row r="70" spans="1:51" ht="19.899999999999999" customHeight="1">
      <c r="A70" s="33"/>
      <c r="B70" s="37" t="s">
        <v>67</v>
      </c>
      <c r="C70" s="17"/>
      <c r="D70" s="17"/>
      <c r="E70" s="17"/>
      <c r="F70" s="17"/>
      <c r="G70" s="17"/>
      <c r="H70" s="17"/>
      <c r="I70" s="17"/>
      <c r="J70" s="17"/>
      <c r="K70" s="17"/>
      <c r="L70" s="18"/>
      <c r="M70" s="378"/>
      <c r="N70" s="379"/>
      <c r="O70" s="379"/>
      <c r="P70" s="379"/>
      <c r="Q70" s="379"/>
      <c r="R70" s="379"/>
      <c r="S70" s="379"/>
      <c r="T70" s="379"/>
      <c r="U70" s="379"/>
      <c r="V70" s="379"/>
      <c r="W70" s="379"/>
      <c r="X70" s="379"/>
      <c r="Y70" s="379"/>
      <c r="Z70" s="379"/>
      <c r="AA70" s="380"/>
      <c r="AB70" s="17" t="s">
        <v>68</v>
      </c>
      <c r="AC70" s="17"/>
      <c r="AD70" s="17"/>
      <c r="AE70" s="17"/>
      <c r="AF70" s="17"/>
      <c r="AG70" s="17"/>
      <c r="AH70" s="17"/>
      <c r="AI70" s="17"/>
      <c r="AJ70" s="17"/>
      <c r="AK70" s="18"/>
      <c r="AL70" s="1180" t="s">
        <v>321</v>
      </c>
      <c r="AM70" s="379"/>
      <c r="AN70" s="379"/>
      <c r="AO70" s="379"/>
      <c r="AP70" s="379"/>
      <c r="AQ70" s="379"/>
      <c r="AR70" s="379"/>
      <c r="AS70" s="379"/>
      <c r="AT70" s="379"/>
      <c r="AU70" s="379"/>
      <c r="AV70" s="379"/>
      <c r="AW70" s="379"/>
      <c r="AX70" s="379"/>
      <c r="AY70" s="381"/>
    </row>
    <row r="71" spans="1:51" ht="3" customHeight="1">
      <c r="A71" s="32"/>
      <c r="B71" s="2"/>
      <c r="C71" s="2"/>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row>
    <row r="72" spans="1:51" ht="3" customHeight="1" thickBot="1">
      <c r="A72" s="32"/>
      <c r="B72" s="1"/>
      <c r="C72" s="1"/>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row>
    <row r="73" spans="1:51" ht="385.5" customHeight="1">
      <c r="A73" s="33"/>
      <c r="B73" s="382" t="s">
        <v>184</v>
      </c>
      <c r="C73" s="383"/>
      <c r="D73" s="383"/>
      <c r="E73" s="383"/>
      <c r="F73" s="383"/>
      <c r="G73" s="384"/>
      <c r="H73" s="10" t="s">
        <v>262</v>
      </c>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11"/>
    </row>
    <row r="74" spans="1:51" ht="348.95" customHeight="1">
      <c r="B74" s="113"/>
      <c r="C74" s="114"/>
      <c r="D74" s="114"/>
      <c r="E74" s="114"/>
      <c r="F74" s="114"/>
      <c r="G74" s="115"/>
      <c r="H74" s="7"/>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9"/>
    </row>
    <row r="75" spans="1:51" ht="324" customHeight="1" thickBot="1">
      <c r="B75" s="113"/>
      <c r="C75" s="114"/>
      <c r="D75" s="114"/>
      <c r="E75" s="114"/>
      <c r="F75" s="114"/>
      <c r="G75" s="115"/>
      <c r="H75" s="7"/>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9"/>
    </row>
    <row r="76" spans="1:51" ht="3" customHeight="1">
      <c r="B76" s="4"/>
      <c r="C76" s="4"/>
      <c r="D76" s="4"/>
      <c r="E76" s="4"/>
      <c r="F76" s="4"/>
      <c r="G76" s="4"/>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row>
    <row r="77" spans="1:51" ht="3" customHeight="1" thickBot="1">
      <c r="B77" s="6"/>
      <c r="C77" s="6"/>
      <c r="D77" s="6"/>
      <c r="E77" s="6"/>
      <c r="F77" s="6"/>
      <c r="G77" s="6"/>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row>
    <row r="78" spans="1:51" ht="24.75" customHeight="1">
      <c r="B78" s="218" t="s">
        <v>322</v>
      </c>
      <c r="C78" s="219"/>
      <c r="D78" s="219"/>
      <c r="E78" s="219"/>
      <c r="F78" s="219"/>
      <c r="G78" s="220"/>
      <c r="H78" s="388" t="s">
        <v>323</v>
      </c>
      <c r="I78" s="389"/>
      <c r="J78" s="389"/>
      <c r="K78" s="389"/>
      <c r="L78" s="389"/>
      <c r="M78" s="389"/>
      <c r="N78" s="389"/>
      <c r="O78" s="389"/>
      <c r="P78" s="389"/>
      <c r="Q78" s="389"/>
      <c r="R78" s="389"/>
      <c r="S78" s="389"/>
      <c r="T78" s="389"/>
      <c r="U78" s="389"/>
      <c r="V78" s="389"/>
      <c r="W78" s="389"/>
      <c r="X78" s="389"/>
      <c r="Y78" s="389"/>
      <c r="Z78" s="389"/>
      <c r="AA78" s="389"/>
      <c r="AB78" s="389"/>
      <c r="AC78" s="390"/>
      <c r="AD78" s="388" t="s">
        <v>324</v>
      </c>
      <c r="AE78" s="389"/>
      <c r="AF78" s="389"/>
      <c r="AG78" s="389"/>
      <c r="AH78" s="389"/>
      <c r="AI78" s="389"/>
      <c r="AJ78" s="389"/>
      <c r="AK78" s="389"/>
      <c r="AL78" s="389"/>
      <c r="AM78" s="389"/>
      <c r="AN78" s="389"/>
      <c r="AO78" s="389"/>
      <c r="AP78" s="389"/>
      <c r="AQ78" s="389"/>
      <c r="AR78" s="389"/>
      <c r="AS78" s="389"/>
      <c r="AT78" s="389"/>
      <c r="AU78" s="389"/>
      <c r="AV78" s="389"/>
      <c r="AW78" s="389"/>
      <c r="AX78" s="389"/>
      <c r="AY78" s="391"/>
    </row>
    <row r="79" spans="1:51" ht="24.75" customHeight="1">
      <c r="B79" s="218"/>
      <c r="C79" s="219"/>
      <c r="D79" s="219"/>
      <c r="E79" s="219"/>
      <c r="F79" s="219"/>
      <c r="G79" s="220"/>
      <c r="H79" s="643" t="s">
        <v>22</v>
      </c>
      <c r="I79" s="513"/>
      <c r="J79" s="513"/>
      <c r="K79" s="513"/>
      <c r="L79" s="513"/>
      <c r="M79" s="644" t="s">
        <v>23</v>
      </c>
      <c r="N79" s="645"/>
      <c r="O79" s="645"/>
      <c r="P79" s="645"/>
      <c r="Q79" s="645"/>
      <c r="R79" s="645"/>
      <c r="S79" s="645"/>
      <c r="T79" s="645"/>
      <c r="U79" s="645"/>
      <c r="V79" s="645"/>
      <c r="W79" s="645"/>
      <c r="X79" s="645"/>
      <c r="Y79" s="646"/>
      <c r="Z79" s="404" t="s">
        <v>24</v>
      </c>
      <c r="AA79" s="405"/>
      <c r="AB79" s="405"/>
      <c r="AC79" s="406"/>
      <c r="AD79" s="643" t="s">
        <v>22</v>
      </c>
      <c r="AE79" s="513"/>
      <c r="AF79" s="513"/>
      <c r="AG79" s="513"/>
      <c r="AH79" s="513"/>
      <c r="AI79" s="644" t="s">
        <v>23</v>
      </c>
      <c r="AJ79" s="645"/>
      <c r="AK79" s="645"/>
      <c r="AL79" s="645"/>
      <c r="AM79" s="645"/>
      <c r="AN79" s="645"/>
      <c r="AO79" s="645"/>
      <c r="AP79" s="645"/>
      <c r="AQ79" s="645"/>
      <c r="AR79" s="645"/>
      <c r="AS79" s="645"/>
      <c r="AT79" s="645"/>
      <c r="AU79" s="646"/>
      <c r="AV79" s="404" t="s">
        <v>24</v>
      </c>
      <c r="AW79" s="405"/>
      <c r="AX79" s="405"/>
      <c r="AY79" s="407"/>
    </row>
    <row r="80" spans="1:51" ht="70.5" customHeight="1">
      <c r="B80" s="218"/>
      <c r="C80" s="219"/>
      <c r="D80" s="219"/>
      <c r="E80" s="219"/>
      <c r="F80" s="219"/>
      <c r="G80" s="220"/>
      <c r="H80" s="1181" t="s">
        <v>325</v>
      </c>
      <c r="I80" s="1182"/>
      <c r="J80" s="1182"/>
      <c r="K80" s="1182"/>
      <c r="L80" s="1183"/>
      <c r="M80" s="409" t="s">
        <v>326</v>
      </c>
      <c r="N80" s="655"/>
      <c r="O80" s="655"/>
      <c r="P80" s="655"/>
      <c r="Q80" s="655"/>
      <c r="R80" s="655"/>
      <c r="S80" s="655"/>
      <c r="T80" s="655"/>
      <c r="U80" s="655"/>
      <c r="V80" s="655"/>
      <c r="W80" s="655"/>
      <c r="X80" s="655"/>
      <c r="Y80" s="656"/>
      <c r="Z80" s="660">
        <v>34.799999999999997</v>
      </c>
      <c r="AA80" s="661"/>
      <c r="AB80" s="661"/>
      <c r="AC80" s="676"/>
      <c r="AD80" s="1171" t="s">
        <v>327</v>
      </c>
      <c r="AE80" s="1172"/>
      <c r="AF80" s="1172"/>
      <c r="AG80" s="1172"/>
      <c r="AH80" s="1173"/>
      <c r="AI80" s="1174" t="s">
        <v>328</v>
      </c>
      <c r="AJ80" s="1175"/>
      <c r="AK80" s="1175"/>
      <c r="AL80" s="1175"/>
      <c r="AM80" s="1175"/>
      <c r="AN80" s="1175"/>
      <c r="AO80" s="1175"/>
      <c r="AP80" s="1175"/>
      <c r="AQ80" s="1175"/>
      <c r="AR80" s="1175"/>
      <c r="AS80" s="1175"/>
      <c r="AT80" s="1175"/>
      <c r="AU80" s="1176"/>
      <c r="AV80" s="660">
        <v>4</v>
      </c>
      <c r="AW80" s="661"/>
      <c r="AX80" s="661"/>
      <c r="AY80" s="662"/>
    </row>
    <row r="81" spans="2:51" ht="24.75" customHeight="1">
      <c r="B81" s="218"/>
      <c r="C81" s="219"/>
      <c r="D81" s="219"/>
      <c r="E81" s="219"/>
      <c r="F81" s="219"/>
      <c r="G81" s="220"/>
      <c r="H81" s="647"/>
      <c r="I81" s="612"/>
      <c r="J81" s="612"/>
      <c r="K81" s="612"/>
      <c r="L81" s="613"/>
      <c r="M81" s="395"/>
      <c r="N81" s="648"/>
      <c r="O81" s="648"/>
      <c r="P81" s="648"/>
      <c r="Q81" s="648"/>
      <c r="R81" s="648"/>
      <c r="S81" s="648"/>
      <c r="T81" s="648"/>
      <c r="U81" s="648"/>
      <c r="V81" s="648"/>
      <c r="W81" s="648"/>
      <c r="X81" s="648"/>
      <c r="Y81" s="649"/>
      <c r="Z81" s="650"/>
      <c r="AA81" s="651"/>
      <c r="AB81" s="651"/>
      <c r="AC81" s="652"/>
      <c r="AD81" s="647"/>
      <c r="AE81" s="612"/>
      <c r="AF81" s="612"/>
      <c r="AG81" s="612"/>
      <c r="AH81" s="613"/>
      <c r="AI81" s="395"/>
      <c r="AJ81" s="648"/>
      <c r="AK81" s="648"/>
      <c r="AL81" s="648"/>
      <c r="AM81" s="648"/>
      <c r="AN81" s="648"/>
      <c r="AO81" s="648"/>
      <c r="AP81" s="648"/>
      <c r="AQ81" s="648"/>
      <c r="AR81" s="648"/>
      <c r="AS81" s="648"/>
      <c r="AT81" s="648"/>
      <c r="AU81" s="649"/>
      <c r="AV81" s="650"/>
      <c r="AW81" s="651"/>
      <c r="AX81" s="651"/>
      <c r="AY81" s="653"/>
    </row>
    <row r="82" spans="2:51" ht="18" customHeight="1">
      <c r="B82" s="218"/>
      <c r="C82" s="219"/>
      <c r="D82" s="219"/>
      <c r="E82" s="219"/>
      <c r="F82" s="219"/>
      <c r="G82" s="220"/>
      <c r="H82" s="647"/>
      <c r="I82" s="612"/>
      <c r="J82" s="612"/>
      <c r="K82" s="612"/>
      <c r="L82" s="613"/>
      <c r="M82" s="395"/>
      <c r="N82" s="648"/>
      <c r="O82" s="648"/>
      <c r="P82" s="648"/>
      <c r="Q82" s="648"/>
      <c r="R82" s="648"/>
      <c r="S82" s="648"/>
      <c r="T82" s="648"/>
      <c r="U82" s="648"/>
      <c r="V82" s="648"/>
      <c r="W82" s="648"/>
      <c r="X82" s="648"/>
      <c r="Y82" s="649"/>
      <c r="Z82" s="650"/>
      <c r="AA82" s="651"/>
      <c r="AB82" s="651"/>
      <c r="AC82" s="652"/>
      <c r="AD82" s="647"/>
      <c r="AE82" s="612"/>
      <c r="AF82" s="612"/>
      <c r="AG82" s="612"/>
      <c r="AH82" s="613"/>
      <c r="AI82" s="395"/>
      <c r="AJ82" s="648"/>
      <c r="AK82" s="648"/>
      <c r="AL82" s="648"/>
      <c r="AM82" s="648"/>
      <c r="AN82" s="648"/>
      <c r="AO82" s="648"/>
      <c r="AP82" s="648"/>
      <c r="AQ82" s="648"/>
      <c r="AR82" s="648"/>
      <c r="AS82" s="648"/>
      <c r="AT82" s="648"/>
      <c r="AU82" s="649"/>
      <c r="AV82" s="650"/>
      <c r="AW82" s="651"/>
      <c r="AX82" s="651"/>
      <c r="AY82" s="653"/>
    </row>
    <row r="83" spans="2:51" ht="18" customHeight="1">
      <c r="B83" s="218"/>
      <c r="C83" s="219"/>
      <c r="D83" s="219"/>
      <c r="E83" s="219"/>
      <c r="F83" s="219"/>
      <c r="G83" s="220"/>
      <c r="H83" s="647"/>
      <c r="I83" s="612"/>
      <c r="J83" s="612"/>
      <c r="K83" s="612"/>
      <c r="L83" s="613"/>
      <c r="M83" s="395"/>
      <c r="N83" s="648"/>
      <c r="O83" s="648"/>
      <c r="P83" s="648"/>
      <c r="Q83" s="648"/>
      <c r="R83" s="648"/>
      <c r="S83" s="648"/>
      <c r="T83" s="648"/>
      <c r="U83" s="648"/>
      <c r="V83" s="648"/>
      <c r="W83" s="648"/>
      <c r="X83" s="648"/>
      <c r="Y83" s="649"/>
      <c r="Z83" s="650"/>
      <c r="AA83" s="651"/>
      <c r="AB83" s="651"/>
      <c r="AC83" s="652"/>
      <c r="AD83" s="647"/>
      <c r="AE83" s="612"/>
      <c r="AF83" s="612"/>
      <c r="AG83" s="612"/>
      <c r="AH83" s="613"/>
      <c r="AI83" s="395"/>
      <c r="AJ83" s="648"/>
      <c r="AK83" s="648"/>
      <c r="AL83" s="648"/>
      <c r="AM83" s="648"/>
      <c r="AN83" s="648"/>
      <c r="AO83" s="648"/>
      <c r="AP83" s="648"/>
      <c r="AQ83" s="648"/>
      <c r="AR83" s="648"/>
      <c r="AS83" s="648"/>
      <c r="AT83" s="648"/>
      <c r="AU83" s="649"/>
      <c r="AV83" s="650"/>
      <c r="AW83" s="651"/>
      <c r="AX83" s="651"/>
      <c r="AY83" s="653"/>
    </row>
    <row r="84" spans="2:51" ht="19.5" customHeight="1">
      <c r="B84" s="218"/>
      <c r="C84" s="219"/>
      <c r="D84" s="219"/>
      <c r="E84" s="219"/>
      <c r="F84" s="219"/>
      <c r="G84" s="220"/>
      <c r="H84" s="647"/>
      <c r="I84" s="612"/>
      <c r="J84" s="612"/>
      <c r="K84" s="612"/>
      <c r="L84" s="613"/>
      <c r="M84" s="395"/>
      <c r="N84" s="648"/>
      <c r="O84" s="648"/>
      <c r="P84" s="648"/>
      <c r="Q84" s="648"/>
      <c r="R84" s="648"/>
      <c r="S84" s="648"/>
      <c r="T84" s="648"/>
      <c r="U84" s="648"/>
      <c r="V84" s="648"/>
      <c r="W84" s="648"/>
      <c r="X84" s="648"/>
      <c r="Y84" s="649"/>
      <c r="Z84" s="650"/>
      <c r="AA84" s="651"/>
      <c r="AB84" s="651"/>
      <c r="AC84" s="651"/>
      <c r="AD84" s="647"/>
      <c r="AE84" s="612"/>
      <c r="AF84" s="612"/>
      <c r="AG84" s="612"/>
      <c r="AH84" s="613"/>
      <c r="AI84" s="395"/>
      <c r="AJ84" s="648"/>
      <c r="AK84" s="648"/>
      <c r="AL84" s="648"/>
      <c r="AM84" s="648"/>
      <c r="AN84" s="648"/>
      <c r="AO84" s="648"/>
      <c r="AP84" s="648"/>
      <c r="AQ84" s="648"/>
      <c r="AR84" s="648"/>
      <c r="AS84" s="648"/>
      <c r="AT84" s="648"/>
      <c r="AU84" s="649"/>
      <c r="AV84" s="650"/>
      <c r="AW84" s="651"/>
      <c r="AX84" s="651"/>
      <c r="AY84" s="653"/>
    </row>
    <row r="85" spans="2:51" ht="15" customHeight="1">
      <c r="B85" s="218"/>
      <c r="C85" s="219"/>
      <c r="D85" s="219"/>
      <c r="E85" s="219"/>
      <c r="F85" s="219"/>
      <c r="G85" s="220"/>
      <c r="H85" s="647"/>
      <c r="I85" s="612"/>
      <c r="J85" s="612"/>
      <c r="K85" s="612"/>
      <c r="L85" s="613"/>
      <c r="M85" s="395"/>
      <c r="N85" s="648"/>
      <c r="O85" s="648"/>
      <c r="P85" s="648"/>
      <c r="Q85" s="648"/>
      <c r="R85" s="648"/>
      <c r="S85" s="648"/>
      <c r="T85" s="648"/>
      <c r="U85" s="648"/>
      <c r="V85" s="648"/>
      <c r="W85" s="648"/>
      <c r="X85" s="648"/>
      <c r="Y85" s="649"/>
      <c r="Z85" s="650"/>
      <c r="AA85" s="651"/>
      <c r="AB85" s="651"/>
      <c r="AC85" s="651"/>
      <c r="AD85" s="647"/>
      <c r="AE85" s="612"/>
      <c r="AF85" s="612"/>
      <c r="AG85" s="612"/>
      <c r="AH85" s="613"/>
      <c r="AI85" s="395"/>
      <c r="AJ85" s="648"/>
      <c r="AK85" s="648"/>
      <c r="AL85" s="648"/>
      <c r="AM85" s="648"/>
      <c r="AN85" s="648"/>
      <c r="AO85" s="648"/>
      <c r="AP85" s="648"/>
      <c r="AQ85" s="648"/>
      <c r="AR85" s="648"/>
      <c r="AS85" s="648"/>
      <c r="AT85" s="648"/>
      <c r="AU85" s="649"/>
      <c r="AV85" s="650"/>
      <c r="AW85" s="651"/>
      <c r="AX85" s="651"/>
      <c r="AY85" s="653"/>
    </row>
    <row r="86" spans="2:51" ht="24.75" customHeight="1">
      <c r="B86" s="218"/>
      <c r="C86" s="219"/>
      <c r="D86" s="219"/>
      <c r="E86" s="219"/>
      <c r="F86" s="219"/>
      <c r="G86" s="220"/>
      <c r="H86" s="647"/>
      <c r="I86" s="612"/>
      <c r="J86" s="612"/>
      <c r="K86" s="612"/>
      <c r="L86" s="613"/>
      <c r="M86" s="395"/>
      <c r="N86" s="648"/>
      <c r="O86" s="648"/>
      <c r="P86" s="648"/>
      <c r="Q86" s="648"/>
      <c r="R86" s="648"/>
      <c r="S86" s="648"/>
      <c r="T86" s="648"/>
      <c r="U86" s="648"/>
      <c r="V86" s="648"/>
      <c r="W86" s="648"/>
      <c r="X86" s="648"/>
      <c r="Y86" s="649"/>
      <c r="Z86" s="650"/>
      <c r="AA86" s="651"/>
      <c r="AB86" s="651"/>
      <c r="AC86" s="651"/>
      <c r="AD86" s="647"/>
      <c r="AE86" s="612"/>
      <c r="AF86" s="612"/>
      <c r="AG86" s="612"/>
      <c r="AH86" s="613"/>
      <c r="AI86" s="395"/>
      <c r="AJ86" s="648"/>
      <c r="AK86" s="648"/>
      <c r="AL86" s="648"/>
      <c r="AM86" s="648"/>
      <c r="AN86" s="648"/>
      <c r="AO86" s="648"/>
      <c r="AP86" s="648"/>
      <c r="AQ86" s="648"/>
      <c r="AR86" s="648"/>
      <c r="AS86" s="648"/>
      <c r="AT86" s="648"/>
      <c r="AU86" s="649"/>
      <c r="AV86" s="650"/>
      <c r="AW86" s="651"/>
      <c r="AX86" s="651"/>
      <c r="AY86" s="653"/>
    </row>
    <row r="87" spans="2:51" ht="24.75" customHeight="1">
      <c r="B87" s="218"/>
      <c r="C87" s="219"/>
      <c r="D87" s="219"/>
      <c r="E87" s="219"/>
      <c r="F87" s="219"/>
      <c r="G87" s="220"/>
      <c r="H87" s="663"/>
      <c r="I87" s="597"/>
      <c r="J87" s="597"/>
      <c r="K87" s="597"/>
      <c r="L87" s="598"/>
      <c r="M87" s="420"/>
      <c r="N87" s="664"/>
      <c r="O87" s="664"/>
      <c r="P87" s="664"/>
      <c r="Q87" s="664"/>
      <c r="R87" s="664"/>
      <c r="S87" s="664"/>
      <c r="T87" s="664"/>
      <c r="U87" s="664"/>
      <c r="V87" s="664"/>
      <c r="W87" s="664"/>
      <c r="X87" s="664"/>
      <c r="Y87" s="665"/>
      <c r="Z87" s="666"/>
      <c r="AA87" s="667"/>
      <c r="AB87" s="667"/>
      <c r="AC87" s="667"/>
      <c r="AD87" s="663"/>
      <c r="AE87" s="597"/>
      <c r="AF87" s="597"/>
      <c r="AG87" s="597"/>
      <c r="AH87" s="598"/>
      <c r="AI87" s="420"/>
      <c r="AJ87" s="664"/>
      <c r="AK87" s="664"/>
      <c r="AL87" s="664"/>
      <c r="AM87" s="664"/>
      <c r="AN87" s="664"/>
      <c r="AO87" s="664"/>
      <c r="AP87" s="664"/>
      <c r="AQ87" s="664"/>
      <c r="AR87" s="664"/>
      <c r="AS87" s="664"/>
      <c r="AT87" s="664"/>
      <c r="AU87" s="665"/>
      <c r="AV87" s="666"/>
      <c r="AW87" s="667"/>
      <c r="AX87" s="667"/>
      <c r="AY87" s="668"/>
    </row>
    <row r="88" spans="2:51" ht="24.75" customHeight="1">
      <c r="B88" s="218"/>
      <c r="C88" s="219"/>
      <c r="D88" s="219"/>
      <c r="E88" s="219"/>
      <c r="F88" s="219"/>
      <c r="G88" s="220"/>
      <c r="H88" s="669" t="s">
        <v>25</v>
      </c>
      <c r="I88" s="476"/>
      <c r="J88" s="476"/>
      <c r="K88" s="476"/>
      <c r="L88" s="476"/>
      <c r="M88" s="431"/>
      <c r="N88" s="670"/>
      <c r="O88" s="670"/>
      <c r="P88" s="670"/>
      <c r="Q88" s="670"/>
      <c r="R88" s="670"/>
      <c r="S88" s="670"/>
      <c r="T88" s="670"/>
      <c r="U88" s="670"/>
      <c r="V88" s="670"/>
      <c r="W88" s="670"/>
      <c r="X88" s="670"/>
      <c r="Y88" s="671"/>
      <c r="Z88" s="672">
        <f>SUM(Z80:AC87)</f>
        <v>34.799999999999997</v>
      </c>
      <c r="AA88" s="673"/>
      <c r="AB88" s="673"/>
      <c r="AC88" s="674"/>
      <c r="AD88" s="669" t="s">
        <v>25</v>
      </c>
      <c r="AE88" s="476"/>
      <c r="AF88" s="476"/>
      <c r="AG88" s="476"/>
      <c r="AH88" s="476"/>
      <c r="AI88" s="431"/>
      <c r="AJ88" s="670"/>
      <c r="AK88" s="670"/>
      <c r="AL88" s="670"/>
      <c r="AM88" s="670"/>
      <c r="AN88" s="670"/>
      <c r="AO88" s="670"/>
      <c r="AP88" s="670"/>
      <c r="AQ88" s="670"/>
      <c r="AR88" s="670"/>
      <c r="AS88" s="670"/>
      <c r="AT88" s="670"/>
      <c r="AU88" s="671"/>
      <c r="AV88" s="672">
        <f>SUM(AV80:AY87)</f>
        <v>4</v>
      </c>
      <c r="AW88" s="673"/>
      <c r="AX88" s="673"/>
      <c r="AY88" s="675"/>
    </row>
    <row r="89" spans="2:51" ht="25.15" customHeight="1">
      <c r="B89" s="218"/>
      <c r="C89" s="219"/>
      <c r="D89" s="219"/>
      <c r="E89" s="219"/>
      <c r="F89" s="219"/>
      <c r="G89" s="220"/>
      <c r="H89" s="426" t="s">
        <v>329</v>
      </c>
      <c r="I89" s="427"/>
      <c r="J89" s="427"/>
      <c r="K89" s="427"/>
      <c r="L89" s="427"/>
      <c r="M89" s="427"/>
      <c r="N89" s="427"/>
      <c r="O89" s="427"/>
      <c r="P89" s="427"/>
      <c r="Q89" s="427"/>
      <c r="R89" s="427"/>
      <c r="S89" s="427"/>
      <c r="T89" s="427"/>
      <c r="U89" s="427"/>
      <c r="V89" s="427"/>
      <c r="W89" s="427"/>
      <c r="X89" s="427"/>
      <c r="Y89" s="427"/>
      <c r="Z89" s="427"/>
      <c r="AA89" s="427"/>
      <c r="AB89" s="427"/>
      <c r="AC89" s="428"/>
      <c r="AD89" s="426" t="s">
        <v>330</v>
      </c>
      <c r="AE89" s="427"/>
      <c r="AF89" s="427"/>
      <c r="AG89" s="427"/>
      <c r="AH89" s="427"/>
      <c r="AI89" s="427"/>
      <c r="AJ89" s="427"/>
      <c r="AK89" s="427"/>
      <c r="AL89" s="427"/>
      <c r="AM89" s="427"/>
      <c r="AN89" s="427"/>
      <c r="AO89" s="427"/>
      <c r="AP89" s="427"/>
      <c r="AQ89" s="427"/>
      <c r="AR89" s="427"/>
      <c r="AS89" s="427"/>
      <c r="AT89" s="427"/>
      <c r="AU89" s="427"/>
      <c r="AV89" s="427"/>
      <c r="AW89" s="427"/>
      <c r="AX89" s="427"/>
      <c r="AY89" s="429"/>
    </row>
    <row r="90" spans="2:51" ht="25.5" customHeight="1">
      <c r="B90" s="218"/>
      <c r="C90" s="219"/>
      <c r="D90" s="219"/>
      <c r="E90" s="219"/>
      <c r="F90" s="219"/>
      <c r="G90" s="220"/>
      <c r="H90" s="643" t="s">
        <v>22</v>
      </c>
      <c r="I90" s="513"/>
      <c r="J90" s="513"/>
      <c r="K90" s="513"/>
      <c r="L90" s="513"/>
      <c r="M90" s="644" t="s">
        <v>23</v>
      </c>
      <c r="N90" s="645"/>
      <c r="O90" s="645"/>
      <c r="P90" s="645"/>
      <c r="Q90" s="645"/>
      <c r="R90" s="645"/>
      <c r="S90" s="645"/>
      <c r="T90" s="645"/>
      <c r="U90" s="645"/>
      <c r="V90" s="645"/>
      <c r="W90" s="645"/>
      <c r="X90" s="645"/>
      <c r="Y90" s="646"/>
      <c r="Z90" s="404" t="s">
        <v>24</v>
      </c>
      <c r="AA90" s="405"/>
      <c r="AB90" s="405"/>
      <c r="AC90" s="406"/>
      <c r="AD90" s="643" t="s">
        <v>22</v>
      </c>
      <c r="AE90" s="513"/>
      <c r="AF90" s="513"/>
      <c r="AG90" s="513"/>
      <c r="AH90" s="513"/>
      <c r="AI90" s="644" t="s">
        <v>23</v>
      </c>
      <c r="AJ90" s="645"/>
      <c r="AK90" s="645"/>
      <c r="AL90" s="645"/>
      <c r="AM90" s="645"/>
      <c r="AN90" s="645"/>
      <c r="AO90" s="645"/>
      <c r="AP90" s="645"/>
      <c r="AQ90" s="645"/>
      <c r="AR90" s="645"/>
      <c r="AS90" s="645"/>
      <c r="AT90" s="645"/>
      <c r="AU90" s="646"/>
      <c r="AV90" s="404" t="s">
        <v>24</v>
      </c>
      <c r="AW90" s="405"/>
      <c r="AX90" s="405"/>
      <c r="AY90" s="407"/>
    </row>
    <row r="91" spans="2:51" ht="84" customHeight="1">
      <c r="B91" s="218"/>
      <c r="C91" s="219"/>
      <c r="D91" s="219"/>
      <c r="E91" s="219"/>
      <c r="F91" s="219"/>
      <c r="G91" s="220"/>
      <c r="H91" s="408" t="s">
        <v>325</v>
      </c>
      <c r="I91" s="307"/>
      <c r="J91" s="307"/>
      <c r="K91" s="307"/>
      <c r="L91" s="308"/>
      <c r="M91" s="409" t="s">
        <v>331</v>
      </c>
      <c r="N91" s="655"/>
      <c r="O91" s="655"/>
      <c r="P91" s="655"/>
      <c r="Q91" s="655"/>
      <c r="R91" s="655"/>
      <c r="S91" s="655"/>
      <c r="T91" s="655"/>
      <c r="U91" s="655"/>
      <c r="V91" s="655"/>
      <c r="W91" s="655"/>
      <c r="X91" s="655"/>
      <c r="Y91" s="656"/>
      <c r="Z91" s="660">
        <v>17</v>
      </c>
      <c r="AA91" s="661"/>
      <c r="AB91" s="661"/>
      <c r="AC91" s="676"/>
      <c r="AD91" s="654"/>
      <c r="AE91" s="602"/>
      <c r="AF91" s="602"/>
      <c r="AG91" s="602"/>
      <c r="AH91" s="603"/>
      <c r="AI91" s="409"/>
      <c r="AJ91" s="655"/>
      <c r="AK91" s="655"/>
      <c r="AL91" s="655"/>
      <c r="AM91" s="655"/>
      <c r="AN91" s="655"/>
      <c r="AO91" s="655"/>
      <c r="AP91" s="655"/>
      <c r="AQ91" s="655"/>
      <c r="AR91" s="655"/>
      <c r="AS91" s="655"/>
      <c r="AT91" s="655"/>
      <c r="AU91" s="656"/>
      <c r="AV91" s="660"/>
      <c r="AW91" s="661"/>
      <c r="AX91" s="661"/>
      <c r="AY91" s="662"/>
    </row>
    <row r="92" spans="2:51" ht="24.75" customHeight="1">
      <c r="B92" s="218"/>
      <c r="C92" s="219"/>
      <c r="D92" s="219"/>
      <c r="E92" s="219"/>
      <c r="F92" s="219"/>
      <c r="G92" s="220"/>
      <c r="H92" s="647"/>
      <c r="I92" s="612"/>
      <c r="J92" s="612"/>
      <c r="K92" s="612"/>
      <c r="L92" s="613"/>
      <c r="M92" s="395"/>
      <c r="N92" s="648"/>
      <c r="O92" s="648"/>
      <c r="P92" s="648"/>
      <c r="Q92" s="648"/>
      <c r="R92" s="648"/>
      <c r="S92" s="648"/>
      <c r="T92" s="648"/>
      <c r="U92" s="648"/>
      <c r="V92" s="648"/>
      <c r="W92" s="648"/>
      <c r="X92" s="648"/>
      <c r="Y92" s="649"/>
      <c r="Z92" s="650"/>
      <c r="AA92" s="651"/>
      <c r="AB92" s="651"/>
      <c r="AC92" s="652"/>
      <c r="AD92" s="647"/>
      <c r="AE92" s="612"/>
      <c r="AF92" s="612"/>
      <c r="AG92" s="612"/>
      <c r="AH92" s="613"/>
      <c r="AI92" s="395"/>
      <c r="AJ92" s="648"/>
      <c r="AK92" s="648"/>
      <c r="AL92" s="648"/>
      <c r="AM92" s="648"/>
      <c r="AN92" s="648"/>
      <c r="AO92" s="648"/>
      <c r="AP92" s="648"/>
      <c r="AQ92" s="648"/>
      <c r="AR92" s="648"/>
      <c r="AS92" s="648"/>
      <c r="AT92" s="648"/>
      <c r="AU92" s="649"/>
      <c r="AV92" s="650"/>
      <c r="AW92" s="651"/>
      <c r="AX92" s="651"/>
      <c r="AY92" s="653"/>
    </row>
    <row r="93" spans="2:51" ht="24.75" customHeight="1">
      <c r="B93" s="218"/>
      <c r="C93" s="219"/>
      <c r="D93" s="219"/>
      <c r="E93" s="219"/>
      <c r="F93" s="219"/>
      <c r="G93" s="220"/>
      <c r="H93" s="647"/>
      <c r="I93" s="612"/>
      <c r="J93" s="612"/>
      <c r="K93" s="612"/>
      <c r="L93" s="613"/>
      <c r="M93" s="395"/>
      <c r="N93" s="648"/>
      <c r="O93" s="648"/>
      <c r="P93" s="648"/>
      <c r="Q93" s="648"/>
      <c r="R93" s="648"/>
      <c r="S93" s="648"/>
      <c r="T93" s="648"/>
      <c r="U93" s="648"/>
      <c r="V93" s="648"/>
      <c r="W93" s="648"/>
      <c r="X93" s="648"/>
      <c r="Y93" s="649"/>
      <c r="Z93" s="650"/>
      <c r="AA93" s="651"/>
      <c r="AB93" s="651"/>
      <c r="AC93" s="652"/>
      <c r="AD93" s="647"/>
      <c r="AE93" s="612"/>
      <c r="AF93" s="612"/>
      <c r="AG93" s="612"/>
      <c r="AH93" s="613"/>
      <c r="AI93" s="395"/>
      <c r="AJ93" s="648"/>
      <c r="AK93" s="648"/>
      <c r="AL93" s="648"/>
      <c r="AM93" s="648"/>
      <c r="AN93" s="648"/>
      <c r="AO93" s="648"/>
      <c r="AP93" s="648"/>
      <c r="AQ93" s="648"/>
      <c r="AR93" s="648"/>
      <c r="AS93" s="648"/>
      <c r="AT93" s="648"/>
      <c r="AU93" s="649"/>
      <c r="AV93" s="650"/>
      <c r="AW93" s="651"/>
      <c r="AX93" s="651"/>
      <c r="AY93" s="653"/>
    </row>
    <row r="94" spans="2:51" ht="24.75" customHeight="1">
      <c r="B94" s="218"/>
      <c r="C94" s="219"/>
      <c r="D94" s="219"/>
      <c r="E94" s="219"/>
      <c r="F94" s="219"/>
      <c r="G94" s="220"/>
      <c r="H94" s="647"/>
      <c r="I94" s="612"/>
      <c r="J94" s="612"/>
      <c r="K94" s="612"/>
      <c r="L94" s="613"/>
      <c r="M94" s="395"/>
      <c r="N94" s="648"/>
      <c r="O94" s="648"/>
      <c r="P94" s="648"/>
      <c r="Q94" s="648"/>
      <c r="R94" s="648"/>
      <c r="S94" s="648"/>
      <c r="T94" s="648"/>
      <c r="U94" s="648"/>
      <c r="V94" s="648"/>
      <c r="W94" s="648"/>
      <c r="X94" s="648"/>
      <c r="Y94" s="649"/>
      <c r="Z94" s="650"/>
      <c r="AA94" s="651"/>
      <c r="AB94" s="651"/>
      <c r="AC94" s="652"/>
      <c r="AD94" s="647"/>
      <c r="AE94" s="612"/>
      <c r="AF94" s="612"/>
      <c r="AG94" s="612"/>
      <c r="AH94" s="613"/>
      <c r="AI94" s="395"/>
      <c r="AJ94" s="648"/>
      <c r="AK94" s="648"/>
      <c r="AL94" s="648"/>
      <c r="AM94" s="648"/>
      <c r="AN94" s="648"/>
      <c r="AO94" s="648"/>
      <c r="AP94" s="648"/>
      <c r="AQ94" s="648"/>
      <c r="AR94" s="648"/>
      <c r="AS94" s="648"/>
      <c r="AT94" s="648"/>
      <c r="AU94" s="649"/>
      <c r="AV94" s="650"/>
      <c r="AW94" s="651"/>
      <c r="AX94" s="651"/>
      <c r="AY94" s="653"/>
    </row>
    <row r="95" spans="2:51" ht="24.75" customHeight="1">
      <c r="B95" s="218"/>
      <c r="C95" s="219"/>
      <c r="D95" s="219"/>
      <c r="E95" s="219"/>
      <c r="F95" s="219"/>
      <c r="G95" s="220"/>
      <c r="H95" s="647"/>
      <c r="I95" s="612"/>
      <c r="J95" s="612"/>
      <c r="K95" s="612"/>
      <c r="L95" s="613"/>
      <c r="M95" s="395"/>
      <c r="N95" s="648"/>
      <c r="O95" s="648"/>
      <c r="P95" s="648"/>
      <c r="Q95" s="648"/>
      <c r="R95" s="648"/>
      <c r="S95" s="648"/>
      <c r="T95" s="648"/>
      <c r="U95" s="648"/>
      <c r="V95" s="648"/>
      <c r="W95" s="648"/>
      <c r="X95" s="648"/>
      <c r="Y95" s="649"/>
      <c r="Z95" s="650"/>
      <c r="AA95" s="651"/>
      <c r="AB95" s="651"/>
      <c r="AC95" s="651"/>
      <c r="AD95" s="647"/>
      <c r="AE95" s="612"/>
      <c r="AF95" s="612"/>
      <c r="AG95" s="612"/>
      <c r="AH95" s="613"/>
      <c r="AI95" s="395"/>
      <c r="AJ95" s="648"/>
      <c r="AK95" s="648"/>
      <c r="AL95" s="648"/>
      <c r="AM95" s="648"/>
      <c r="AN95" s="648"/>
      <c r="AO95" s="648"/>
      <c r="AP95" s="648"/>
      <c r="AQ95" s="648"/>
      <c r="AR95" s="648"/>
      <c r="AS95" s="648"/>
      <c r="AT95" s="648"/>
      <c r="AU95" s="649"/>
      <c r="AV95" s="650"/>
      <c r="AW95" s="651"/>
      <c r="AX95" s="651"/>
      <c r="AY95" s="653"/>
    </row>
    <row r="96" spans="2:51" ht="24.75" customHeight="1">
      <c r="B96" s="218"/>
      <c r="C96" s="219"/>
      <c r="D96" s="219"/>
      <c r="E96" s="219"/>
      <c r="F96" s="219"/>
      <c r="G96" s="220"/>
      <c r="H96" s="647"/>
      <c r="I96" s="612"/>
      <c r="J96" s="612"/>
      <c r="K96" s="612"/>
      <c r="L96" s="613"/>
      <c r="M96" s="395"/>
      <c r="N96" s="648"/>
      <c r="O96" s="648"/>
      <c r="P96" s="648"/>
      <c r="Q96" s="648"/>
      <c r="R96" s="648"/>
      <c r="S96" s="648"/>
      <c r="T96" s="648"/>
      <c r="U96" s="648"/>
      <c r="V96" s="648"/>
      <c r="W96" s="648"/>
      <c r="X96" s="648"/>
      <c r="Y96" s="649"/>
      <c r="Z96" s="650"/>
      <c r="AA96" s="651"/>
      <c r="AB96" s="651"/>
      <c r="AC96" s="651"/>
      <c r="AD96" s="647"/>
      <c r="AE96" s="612"/>
      <c r="AF96" s="612"/>
      <c r="AG96" s="612"/>
      <c r="AH96" s="613"/>
      <c r="AI96" s="395"/>
      <c r="AJ96" s="648"/>
      <c r="AK96" s="648"/>
      <c r="AL96" s="648"/>
      <c r="AM96" s="648"/>
      <c r="AN96" s="648"/>
      <c r="AO96" s="648"/>
      <c r="AP96" s="648"/>
      <c r="AQ96" s="648"/>
      <c r="AR96" s="648"/>
      <c r="AS96" s="648"/>
      <c r="AT96" s="648"/>
      <c r="AU96" s="649"/>
      <c r="AV96" s="650"/>
      <c r="AW96" s="651"/>
      <c r="AX96" s="651"/>
      <c r="AY96" s="653"/>
    </row>
    <row r="97" spans="2:51" ht="24.75" customHeight="1">
      <c r="B97" s="218"/>
      <c r="C97" s="219"/>
      <c r="D97" s="219"/>
      <c r="E97" s="219"/>
      <c r="F97" s="219"/>
      <c r="G97" s="220"/>
      <c r="H97" s="647"/>
      <c r="I97" s="612"/>
      <c r="J97" s="612"/>
      <c r="K97" s="612"/>
      <c r="L97" s="613"/>
      <c r="M97" s="395"/>
      <c r="N97" s="648"/>
      <c r="O97" s="648"/>
      <c r="P97" s="648"/>
      <c r="Q97" s="648"/>
      <c r="R97" s="648"/>
      <c r="S97" s="648"/>
      <c r="T97" s="648"/>
      <c r="U97" s="648"/>
      <c r="V97" s="648"/>
      <c r="W97" s="648"/>
      <c r="X97" s="648"/>
      <c r="Y97" s="649"/>
      <c r="Z97" s="650"/>
      <c r="AA97" s="651"/>
      <c r="AB97" s="651"/>
      <c r="AC97" s="651"/>
      <c r="AD97" s="647"/>
      <c r="AE97" s="612"/>
      <c r="AF97" s="612"/>
      <c r="AG97" s="612"/>
      <c r="AH97" s="613"/>
      <c r="AI97" s="395"/>
      <c r="AJ97" s="648"/>
      <c r="AK97" s="648"/>
      <c r="AL97" s="648"/>
      <c r="AM97" s="648"/>
      <c r="AN97" s="648"/>
      <c r="AO97" s="648"/>
      <c r="AP97" s="648"/>
      <c r="AQ97" s="648"/>
      <c r="AR97" s="648"/>
      <c r="AS97" s="648"/>
      <c r="AT97" s="648"/>
      <c r="AU97" s="649"/>
      <c r="AV97" s="650"/>
      <c r="AW97" s="651"/>
      <c r="AX97" s="651"/>
      <c r="AY97" s="653"/>
    </row>
    <row r="98" spans="2:51" ht="24.75" customHeight="1">
      <c r="B98" s="218"/>
      <c r="C98" s="219"/>
      <c r="D98" s="219"/>
      <c r="E98" s="219"/>
      <c r="F98" s="219"/>
      <c r="G98" s="220"/>
      <c r="H98" s="663"/>
      <c r="I98" s="597"/>
      <c r="J98" s="597"/>
      <c r="K98" s="597"/>
      <c r="L98" s="598"/>
      <c r="M98" s="420"/>
      <c r="N98" s="664"/>
      <c r="O98" s="664"/>
      <c r="P98" s="664"/>
      <c r="Q98" s="664"/>
      <c r="R98" s="664"/>
      <c r="S98" s="664"/>
      <c r="T98" s="664"/>
      <c r="U98" s="664"/>
      <c r="V98" s="664"/>
      <c r="W98" s="664"/>
      <c r="X98" s="664"/>
      <c r="Y98" s="665"/>
      <c r="Z98" s="666"/>
      <c r="AA98" s="667"/>
      <c r="AB98" s="667"/>
      <c r="AC98" s="667"/>
      <c r="AD98" s="663"/>
      <c r="AE98" s="597"/>
      <c r="AF98" s="597"/>
      <c r="AG98" s="597"/>
      <c r="AH98" s="598"/>
      <c r="AI98" s="420"/>
      <c r="AJ98" s="664"/>
      <c r="AK98" s="664"/>
      <c r="AL98" s="664"/>
      <c r="AM98" s="664"/>
      <c r="AN98" s="664"/>
      <c r="AO98" s="664"/>
      <c r="AP98" s="664"/>
      <c r="AQ98" s="664"/>
      <c r="AR98" s="664"/>
      <c r="AS98" s="664"/>
      <c r="AT98" s="664"/>
      <c r="AU98" s="665"/>
      <c r="AV98" s="666"/>
      <c r="AW98" s="667"/>
      <c r="AX98" s="667"/>
      <c r="AY98" s="668"/>
    </row>
    <row r="99" spans="2:51" ht="24.75" customHeight="1">
      <c r="B99" s="218"/>
      <c r="C99" s="219"/>
      <c r="D99" s="219"/>
      <c r="E99" s="219"/>
      <c r="F99" s="219"/>
      <c r="G99" s="220"/>
      <c r="H99" s="669" t="s">
        <v>25</v>
      </c>
      <c r="I99" s="476"/>
      <c r="J99" s="476"/>
      <c r="K99" s="476"/>
      <c r="L99" s="476"/>
      <c r="M99" s="431"/>
      <c r="N99" s="670"/>
      <c r="O99" s="670"/>
      <c r="P99" s="670"/>
      <c r="Q99" s="670"/>
      <c r="R99" s="670"/>
      <c r="S99" s="670"/>
      <c r="T99" s="670"/>
      <c r="U99" s="670"/>
      <c r="V99" s="670"/>
      <c r="W99" s="670"/>
      <c r="X99" s="670"/>
      <c r="Y99" s="671"/>
      <c r="Z99" s="672">
        <f>SUM(Z91:AC98)</f>
        <v>17</v>
      </c>
      <c r="AA99" s="673"/>
      <c r="AB99" s="673"/>
      <c r="AC99" s="674"/>
      <c r="AD99" s="669" t="s">
        <v>25</v>
      </c>
      <c r="AE99" s="476"/>
      <c r="AF99" s="476"/>
      <c r="AG99" s="476"/>
      <c r="AH99" s="476"/>
      <c r="AI99" s="431"/>
      <c r="AJ99" s="670"/>
      <c r="AK99" s="670"/>
      <c r="AL99" s="670"/>
      <c r="AM99" s="670"/>
      <c r="AN99" s="670"/>
      <c r="AO99" s="670"/>
      <c r="AP99" s="670"/>
      <c r="AQ99" s="670"/>
      <c r="AR99" s="670"/>
      <c r="AS99" s="670"/>
      <c r="AT99" s="670"/>
      <c r="AU99" s="671"/>
      <c r="AV99" s="672">
        <f>SUM(AV91:AY98)</f>
        <v>0</v>
      </c>
      <c r="AW99" s="673"/>
      <c r="AX99" s="673"/>
      <c r="AY99" s="675"/>
    </row>
    <row r="100" spans="2:51" ht="24.75" customHeight="1">
      <c r="B100" s="218"/>
      <c r="C100" s="219"/>
      <c r="D100" s="219"/>
      <c r="E100" s="219"/>
      <c r="F100" s="219"/>
      <c r="G100" s="220"/>
      <c r="H100" s="426" t="s">
        <v>332</v>
      </c>
      <c r="I100" s="427"/>
      <c r="J100" s="427"/>
      <c r="K100" s="427"/>
      <c r="L100" s="427"/>
      <c r="M100" s="427"/>
      <c r="N100" s="427"/>
      <c r="O100" s="427"/>
      <c r="P100" s="427"/>
      <c r="Q100" s="427"/>
      <c r="R100" s="427"/>
      <c r="S100" s="427"/>
      <c r="T100" s="427"/>
      <c r="U100" s="427"/>
      <c r="V100" s="427"/>
      <c r="W100" s="427"/>
      <c r="X100" s="427"/>
      <c r="Y100" s="427"/>
      <c r="Z100" s="427"/>
      <c r="AA100" s="427"/>
      <c r="AB100" s="427"/>
      <c r="AC100" s="428"/>
      <c r="AD100" s="426" t="s">
        <v>333</v>
      </c>
      <c r="AE100" s="427"/>
      <c r="AF100" s="427"/>
      <c r="AG100" s="427"/>
      <c r="AH100" s="427"/>
      <c r="AI100" s="427"/>
      <c r="AJ100" s="427"/>
      <c r="AK100" s="427"/>
      <c r="AL100" s="427"/>
      <c r="AM100" s="427"/>
      <c r="AN100" s="427"/>
      <c r="AO100" s="427"/>
      <c r="AP100" s="427"/>
      <c r="AQ100" s="427"/>
      <c r="AR100" s="427"/>
      <c r="AS100" s="427"/>
      <c r="AT100" s="427"/>
      <c r="AU100" s="427"/>
      <c r="AV100" s="427"/>
      <c r="AW100" s="427"/>
      <c r="AX100" s="427"/>
      <c r="AY100" s="429"/>
    </row>
    <row r="101" spans="2:51" ht="24.75" customHeight="1">
      <c r="B101" s="218"/>
      <c r="C101" s="219"/>
      <c r="D101" s="219"/>
      <c r="E101" s="219"/>
      <c r="F101" s="219"/>
      <c r="G101" s="220"/>
      <c r="H101" s="643" t="s">
        <v>22</v>
      </c>
      <c r="I101" s="513"/>
      <c r="J101" s="513"/>
      <c r="K101" s="513"/>
      <c r="L101" s="513"/>
      <c r="M101" s="644" t="s">
        <v>23</v>
      </c>
      <c r="N101" s="645"/>
      <c r="O101" s="645"/>
      <c r="P101" s="645"/>
      <c r="Q101" s="645"/>
      <c r="R101" s="645"/>
      <c r="S101" s="645"/>
      <c r="T101" s="645"/>
      <c r="U101" s="645"/>
      <c r="V101" s="645"/>
      <c r="W101" s="645"/>
      <c r="X101" s="645"/>
      <c r="Y101" s="646"/>
      <c r="Z101" s="404" t="s">
        <v>24</v>
      </c>
      <c r="AA101" s="405"/>
      <c r="AB101" s="405"/>
      <c r="AC101" s="406"/>
      <c r="AD101" s="643" t="s">
        <v>22</v>
      </c>
      <c r="AE101" s="513"/>
      <c r="AF101" s="513"/>
      <c r="AG101" s="513"/>
      <c r="AH101" s="513"/>
      <c r="AI101" s="644" t="s">
        <v>23</v>
      </c>
      <c r="AJ101" s="645"/>
      <c r="AK101" s="645"/>
      <c r="AL101" s="645"/>
      <c r="AM101" s="645"/>
      <c r="AN101" s="645"/>
      <c r="AO101" s="645"/>
      <c r="AP101" s="645"/>
      <c r="AQ101" s="645"/>
      <c r="AR101" s="645"/>
      <c r="AS101" s="645"/>
      <c r="AT101" s="645"/>
      <c r="AU101" s="646"/>
      <c r="AV101" s="404" t="s">
        <v>24</v>
      </c>
      <c r="AW101" s="405"/>
      <c r="AX101" s="405"/>
      <c r="AY101" s="407"/>
    </row>
    <row r="102" spans="2:51" ht="52.5" customHeight="1">
      <c r="B102" s="218"/>
      <c r="C102" s="219"/>
      <c r="D102" s="219"/>
      <c r="E102" s="219"/>
      <c r="F102" s="219"/>
      <c r="G102" s="220"/>
      <c r="H102" s="408" t="s">
        <v>325</v>
      </c>
      <c r="I102" s="307"/>
      <c r="J102" s="307"/>
      <c r="K102" s="307"/>
      <c r="L102" s="308"/>
      <c r="M102" s="409" t="s">
        <v>334</v>
      </c>
      <c r="N102" s="655"/>
      <c r="O102" s="655"/>
      <c r="P102" s="655"/>
      <c r="Q102" s="655"/>
      <c r="R102" s="655"/>
      <c r="S102" s="655"/>
      <c r="T102" s="655"/>
      <c r="U102" s="655"/>
      <c r="V102" s="655"/>
      <c r="W102" s="655"/>
      <c r="X102" s="655"/>
      <c r="Y102" s="656"/>
      <c r="Z102" s="660">
        <v>17</v>
      </c>
      <c r="AA102" s="661"/>
      <c r="AB102" s="661"/>
      <c r="AC102" s="676"/>
      <c r="AD102" s="654"/>
      <c r="AE102" s="602"/>
      <c r="AF102" s="602"/>
      <c r="AG102" s="602"/>
      <c r="AH102" s="603"/>
      <c r="AI102" s="409"/>
      <c r="AJ102" s="655"/>
      <c r="AK102" s="655"/>
      <c r="AL102" s="655"/>
      <c r="AM102" s="655"/>
      <c r="AN102" s="655"/>
      <c r="AO102" s="655"/>
      <c r="AP102" s="655"/>
      <c r="AQ102" s="655"/>
      <c r="AR102" s="655"/>
      <c r="AS102" s="655"/>
      <c r="AT102" s="655"/>
      <c r="AU102" s="656"/>
      <c r="AV102" s="660"/>
      <c r="AW102" s="661"/>
      <c r="AX102" s="661"/>
      <c r="AY102" s="662"/>
    </row>
    <row r="103" spans="2:51" ht="24.75" customHeight="1">
      <c r="B103" s="218"/>
      <c r="C103" s="219"/>
      <c r="D103" s="219"/>
      <c r="E103" s="219"/>
      <c r="F103" s="219"/>
      <c r="G103" s="220"/>
      <c r="H103" s="647"/>
      <c r="I103" s="612"/>
      <c r="J103" s="612"/>
      <c r="K103" s="612"/>
      <c r="L103" s="613"/>
      <c r="M103" s="395"/>
      <c r="N103" s="648"/>
      <c r="O103" s="648"/>
      <c r="P103" s="648"/>
      <c r="Q103" s="648"/>
      <c r="R103" s="648"/>
      <c r="S103" s="648"/>
      <c r="T103" s="648"/>
      <c r="U103" s="648"/>
      <c r="V103" s="648"/>
      <c r="W103" s="648"/>
      <c r="X103" s="648"/>
      <c r="Y103" s="649"/>
      <c r="Z103" s="650"/>
      <c r="AA103" s="651"/>
      <c r="AB103" s="651"/>
      <c r="AC103" s="652"/>
      <c r="AD103" s="647"/>
      <c r="AE103" s="612"/>
      <c r="AF103" s="612"/>
      <c r="AG103" s="612"/>
      <c r="AH103" s="613"/>
      <c r="AI103" s="395"/>
      <c r="AJ103" s="648"/>
      <c r="AK103" s="648"/>
      <c r="AL103" s="648"/>
      <c r="AM103" s="648"/>
      <c r="AN103" s="648"/>
      <c r="AO103" s="648"/>
      <c r="AP103" s="648"/>
      <c r="AQ103" s="648"/>
      <c r="AR103" s="648"/>
      <c r="AS103" s="648"/>
      <c r="AT103" s="648"/>
      <c r="AU103" s="649"/>
      <c r="AV103" s="650"/>
      <c r="AW103" s="651"/>
      <c r="AX103" s="651"/>
      <c r="AY103" s="653"/>
    </row>
    <row r="104" spans="2:51" ht="24.75" customHeight="1">
      <c r="B104" s="218"/>
      <c r="C104" s="219"/>
      <c r="D104" s="219"/>
      <c r="E104" s="219"/>
      <c r="F104" s="219"/>
      <c r="G104" s="220"/>
      <c r="H104" s="647"/>
      <c r="I104" s="612"/>
      <c r="J104" s="612"/>
      <c r="K104" s="612"/>
      <c r="L104" s="613"/>
      <c r="M104" s="395"/>
      <c r="N104" s="648"/>
      <c r="O104" s="648"/>
      <c r="P104" s="648"/>
      <c r="Q104" s="648"/>
      <c r="R104" s="648"/>
      <c r="S104" s="648"/>
      <c r="T104" s="648"/>
      <c r="U104" s="648"/>
      <c r="V104" s="648"/>
      <c r="W104" s="648"/>
      <c r="X104" s="648"/>
      <c r="Y104" s="649"/>
      <c r="Z104" s="650"/>
      <c r="AA104" s="651"/>
      <c r="AB104" s="651"/>
      <c r="AC104" s="652"/>
      <c r="AD104" s="647"/>
      <c r="AE104" s="612"/>
      <c r="AF104" s="612"/>
      <c r="AG104" s="612"/>
      <c r="AH104" s="613"/>
      <c r="AI104" s="395"/>
      <c r="AJ104" s="648"/>
      <c r="AK104" s="648"/>
      <c r="AL104" s="648"/>
      <c r="AM104" s="648"/>
      <c r="AN104" s="648"/>
      <c r="AO104" s="648"/>
      <c r="AP104" s="648"/>
      <c r="AQ104" s="648"/>
      <c r="AR104" s="648"/>
      <c r="AS104" s="648"/>
      <c r="AT104" s="648"/>
      <c r="AU104" s="649"/>
      <c r="AV104" s="650"/>
      <c r="AW104" s="651"/>
      <c r="AX104" s="651"/>
      <c r="AY104" s="653"/>
    </row>
    <row r="105" spans="2:51" ht="24.75" customHeight="1">
      <c r="B105" s="218"/>
      <c r="C105" s="219"/>
      <c r="D105" s="219"/>
      <c r="E105" s="219"/>
      <c r="F105" s="219"/>
      <c r="G105" s="220"/>
      <c r="H105" s="647"/>
      <c r="I105" s="612"/>
      <c r="J105" s="612"/>
      <c r="K105" s="612"/>
      <c r="L105" s="613"/>
      <c r="M105" s="395"/>
      <c r="N105" s="648"/>
      <c r="O105" s="648"/>
      <c r="P105" s="648"/>
      <c r="Q105" s="648"/>
      <c r="R105" s="648"/>
      <c r="S105" s="648"/>
      <c r="T105" s="648"/>
      <c r="U105" s="648"/>
      <c r="V105" s="648"/>
      <c r="W105" s="648"/>
      <c r="X105" s="648"/>
      <c r="Y105" s="649"/>
      <c r="Z105" s="650"/>
      <c r="AA105" s="651"/>
      <c r="AB105" s="651"/>
      <c r="AC105" s="652"/>
      <c r="AD105" s="647"/>
      <c r="AE105" s="612"/>
      <c r="AF105" s="612"/>
      <c r="AG105" s="612"/>
      <c r="AH105" s="613"/>
      <c r="AI105" s="395"/>
      <c r="AJ105" s="648"/>
      <c r="AK105" s="648"/>
      <c r="AL105" s="648"/>
      <c r="AM105" s="648"/>
      <c r="AN105" s="648"/>
      <c r="AO105" s="648"/>
      <c r="AP105" s="648"/>
      <c r="AQ105" s="648"/>
      <c r="AR105" s="648"/>
      <c r="AS105" s="648"/>
      <c r="AT105" s="648"/>
      <c r="AU105" s="649"/>
      <c r="AV105" s="650"/>
      <c r="AW105" s="651"/>
      <c r="AX105" s="651"/>
      <c r="AY105" s="653"/>
    </row>
    <row r="106" spans="2:51" ht="24.75" customHeight="1">
      <c r="B106" s="218"/>
      <c r="C106" s="219"/>
      <c r="D106" s="219"/>
      <c r="E106" s="219"/>
      <c r="F106" s="219"/>
      <c r="G106" s="220"/>
      <c r="H106" s="647"/>
      <c r="I106" s="612"/>
      <c r="J106" s="612"/>
      <c r="K106" s="612"/>
      <c r="L106" s="613"/>
      <c r="M106" s="395"/>
      <c r="N106" s="648"/>
      <c r="O106" s="648"/>
      <c r="P106" s="648"/>
      <c r="Q106" s="648"/>
      <c r="R106" s="648"/>
      <c r="S106" s="648"/>
      <c r="T106" s="648"/>
      <c r="U106" s="648"/>
      <c r="V106" s="648"/>
      <c r="W106" s="648"/>
      <c r="X106" s="648"/>
      <c r="Y106" s="649"/>
      <c r="Z106" s="650"/>
      <c r="AA106" s="651"/>
      <c r="AB106" s="651"/>
      <c r="AC106" s="651"/>
      <c r="AD106" s="647"/>
      <c r="AE106" s="612"/>
      <c r="AF106" s="612"/>
      <c r="AG106" s="612"/>
      <c r="AH106" s="613"/>
      <c r="AI106" s="395"/>
      <c r="AJ106" s="648"/>
      <c r="AK106" s="648"/>
      <c r="AL106" s="648"/>
      <c r="AM106" s="648"/>
      <c r="AN106" s="648"/>
      <c r="AO106" s="648"/>
      <c r="AP106" s="648"/>
      <c r="AQ106" s="648"/>
      <c r="AR106" s="648"/>
      <c r="AS106" s="648"/>
      <c r="AT106" s="648"/>
      <c r="AU106" s="649"/>
      <c r="AV106" s="650"/>
      <c r="AW106" s="651"/>
      <c r="AX106" s="651"/>
      <c r="AY106" s="653"/>
    </row>
    <row r="107" spans="2:51" ht="24.75" customHeight="1">
      <c r="B107" s="218"/>
      <c r="C107" s="219"/>
      <c r="D107" s="219"/>
      <c r="E107" s="219"/>
      <c r="F107" s="219"/>
      <c r="G107" s="220"/>
      <c r="H107" s="647"/>
      <c r="I107" s="612"/>
      <c r="J107" s="612"/>
      <c r="K107" s="612"/>
      <c r="L107" s="613"/>
      <c r="M107" s="395"/>
      <c r="N107" s="648"/>
      <c r="O107" s="648"/>
      <c r="P107" s="648"/>
      <c r="Q107" s="648"/>
      <c r="R107" s="648"/>
      <c r="S107" s="648"/>
      <c r="T107" s="648"/>
      <c r="U107" s="648"/>
      <c r="V107" s="648"/>
      <c r="W107" s="648"/>
      <c r="X107" s="648"/>
      <c r="Y107" s="649"/>
      <c r="Z107" s="650"/>
      <c r="AA107" s="651"/>
      <c r="AB107" s="651"/>
      <c r="AC107" s="651"/>
      <c r="AD107" s="647"/>
      <c r="AE107" s="612"/>
      <c r="AF107" s="612"/>
      <c r="AG107" s="612"/>
      <c r="AH107" s="613"/>
      <c r="AI107" s="395"/>
      <c r="AJ107" s="648"/>
      <c r="AK107" s="648"/>
      <c r="AL107" s="648"/>
      <c r="AM107" s="648"/>
      <c r="AN107" s="648"/>
      <c r="AO107" s="648"/>
      <c r="AP107" s="648"/>
      <c r="AQ107" s="648"/>
      <c r="AR107" s="648"/>
      <c r="AS107" s="648"/>
      <c r="AT107" s="648"/>
      <c r="AU107" s="649"/>
      <c r="AV107" s="650"/>
      <c r="AW107" s="651"/>
      <c r="AX107" s="651"/>
      <c r="AY107" s="653"/>
    </row>
    <row r="108" spans="2:51" ht="24.75" customHeight="1">
      <c r="B108" s="218"/>
      <c r="C108" s="219"/>
      <c r="D108" s="219"/>
      <c r="E108" s="219"/>
      <c r="F108" s="219"/>
      <c r="G108" s="220"/>
      <c r="H108" s="647"/>
      <c r="I108" s="612"/>
      <c r="J108" s="612"/>
      <c r="K108" s="612"/>
      <c r="L108" s="613"/>
      <c r="M108" s="395"/>
      <c r="N108" s="648"/>
      <c r="O108" s="648"/>
      <c r="P108" s="648"/>
      <c r="Q108" s="648"/>
      <c r="R108" s="648"/>
      <c r="S108" s="648"/>
      <c r="T108" s="648"/>
      <c r="U108" s="648"/>
      <c r="V108" s="648"/>
      <c r="W108" s="648"/>
      <c r="X108" s="648"/>
      <c r="Y108" s="649"/>
      <c r="Z108" s="650"/>
      <c r="AA108" s="651"/>
      <c r="AB108" s="651"/>
      <c r="AC108" s="651"/>
      <c r="AD108" s="647"/>
      <c r="AE108" s="612"/>
      <c r="AF108" s="612"/>
      <c r="AG108" s="612"/>
      <c r="AH108" s="613"/>
      <c r="AI108" s="395"/>
      <c r="AJ108" s="648"/>
      <c r="AK108" s="648"/>
      <c r="AL108" s="648"/>
      <c r="AM108" s="648"/>
      <c r="AN108" s="648"/>
      <c r="AO108" s="648"/>
      <c r="AP108" s="648"/>
      <c r="AQ108" s="648"/>
      <c r="AR108" s="648"/>
      <c r="AS108" s="648"/>
      <c r="AT108" s="648"/>
      <c r="AU108" s="649"/>
      <c r="AV108" s="650"/>
      <c r="AW108" s="651"/>
      <c r="AX108" s="651"/>
      <c r="AY108" s="653"/>
    </row>
    <row r="109" spans="2:51" ht="24.75" customHeight="1">
      <c r="B109" s="218"/>
      <c r="C109" s="219"/>
      <c r="D109" s="219"/>
      <c r="E109" s="219"/>
      <c r="F109" s="219"/>
      <c r="G109" s="220"/>
      <c r="H109" s="663"/>
      <c r="I109" s="597"/>
      <c r="J109" s="597"/>
      <c r="K109" s="597"/>
      <c r="L109" s="598"/>
      <c r="M109" s="420"/>
      <c r="N109" s="664"/>
      <c r="O109" s="664"/>
      <c r="P109" s="664"/>
      <c r="Q109" s="664"/>
      <c r="R109" s="664"/>
      <c r="S109" s="664"/>
      <c r="T109" s="664"/>
      <c r="U109" s="664"/>
      <c r="V109" s="664"/>
      <c r="W109" s="664"/>
      <c r="X109" s="664"/>
      <c r="Y109" s="665"/>
      <c r="Z109" s="666"/>
      <c r="AA109" s="667"/>
      <c r="AB109" s="667"/>
      <c r="AC109" s="667"/>
      <c r="AD109" s="663"/>
      <c r="AE109" s="597"/>
      <c r="AF109" s="597"/>
      <c r="AG109" s="597"/>
      <c r="AH109" s="598"/>
      <c r="AI109" s="420"/>
      <c r="AJ109" s="664"/>
      <c r="AK109" s="664"/>
      <c r="AL109" s="664"/>
      <c r="AM109" s="664"/>
      <c r="AN109" s="664"/>
      <c r="AO109" s="664"/>
      <c r="AP109" s="664"/>
      <c r="AQ109" s="664"/>
      <c r="AR109" s="664"/>
      <c r="AS109" s="664"/>
      <c r="AT109" s="664"/>
      <c r="AU109" s="665"/>
      <c r="AV109" s="666"/>
      <c r="AW109" s="667"/>
      <c r="AX109" s="667"/>
      <c r="AY109" s="668"/>
    </row>
    <row r="110" spans="2:51" ht="24.75" customHeight="1">
      <c r="B110" s="218"/>
      <c r="C110" s="219"/>
      <c r="D110" s="219"/>
      <c r="E110" s="219"/>
      <c r="F110" s="219"/>
      <c r="G110" s="220"/>
      <c r="H110" s="669" t="s">
        <v>25</v>
      </c>
      <c r="I110" s="476"/>
      <c r="J110" s="476"/>
      <c r="K110" s="476"/>
      <c r="L110" s="476"/>
      <c r="M110" s="431"/>
      <c r="N110" s="670"/>
      <c r="O110" s="670"/>
      <c r="P110" s="670"/>
      <c r="Q110" s="670"/>
      <c r="R110" s="670"/>
      <c r="S110" s="670"/>
      <c r="T110" s="670"/>
      <c r="U110" s="670"/>
      <c r="V110" s="670"/>
      <c r="W110" s="670"/>
      <c r="X110" s="670"/>
      <c r="Y110" s="671"/>
      <c r="Z110" s="672">
        <f>SUM(Z102:AC109)</f>
        <v>17</v>
      </c>
      <c r="AA110" s="673"/>
      <c r="AB110" s="673"/>
      <c r="AC110" s="674"/>
      <c r="AD110" s="669" t="s">
        <v>25</v>
      </c>
      <c r="AE110" s="476"/>
      <c r="AF110" s="476"/>
      <c r="AG110" s="476"/>
      <c r="AH110" s="476"/>
      <c r="AI110" s="431"/>
      <c r="AJ110" s="670"/>
      <c r="AK110" s="670"/>
      <c r="AL110" s="670"/>
      <c r="AM110" s="670"/>
      <c r="AN110" s="670"/>
      <c r="AO110" s="670"/>
      <c r="AP110" s="670"/>
      <c r="AQ110" s="670"/>
      <c r="AR110" s="670"/>
      <c r="AS110" s="670"/>
      <c r="AT110" s="670"/>
      <c r="AU110" s="671"/>
      <c r="AV110" s="672">
        <f>SUM(AV102:AY109)</f>
        <v>0</v>
      </c>
      <c r="AW110" s="673"/>
      <c r="AX110" s="673"/>
      <c r="AY110" s="675"/>
    </row>
    <row r="111" spans="2:51" ht="24.75" customHeight="1">
      <c r="B111" s="218"/>
      <c r="C111" s="219"/>
      <c r="D111" s="219"/>
      <c r="E111" s="219"/>
      <c r="F111" s="219"/>
      <c r="G111" s="220"/>
      <c r="H111" s="426" t="s">
        <v>335</v>
      </c>
      <c r="I111" s="427"/>
      <c r="J111" s="427"/>
      <c r="K111" s="427"/>
      <c r="L111" s="427"/>
      <c r="M111" s="427"/>
      <c r="N111" s="427"/>
      <c r="O111" s="427"/>
      <c r="P111" s="427"/>
      <c r="Q111" s="427"/>
      <c r="R111" s="427"/>
      <c r="S111" s="427"/>
      <c r="T111" s="427"/>
      <c r="U111" s="427"/>
      <c r="V111" s="427"/>
      <c r="W111" s="427"/>
      <c r="X111" s="427"/>
      <c r="Y111" s="427"/>
      <c r="Z111" s="427"/>
      <c r="AA111" s="427"/>
      <c r="AB111" s="427"/>
      <c r="AC111" s="428"/>
      <c r="AD111" s="426" t="s">
        <v>336</v>
      </c>
      <c r="AE111" s="427"/>
      <c r="AF111" s="427"/>
      <c r="AG111" s="427"/>
      <c r="AH111" s="427"/>
      <c r="AI111" s="427"/>
      <c r="AJ111" s="427"/>
      <c r="AK111" s="427"/>
      <c r="AL111" s="427"/>
      <c r="AM111" s="427"/>
      <c r="AN111" s="427"/>
      <c r="AO111" s="427"/>
      <c r="AP111" s="427"/>
      <c r="AQ111" s="427"/>
      <c r="AR111" s="427"/>
      <c r="AS111" s="427"/>
      <c r="AT111" s="427"/>
      <c r="AU111" s="427"/>
      <c r="AV111" s="427"/>
      <c r="AW111" s="427"/>
      <c r="AX111" s="427"/>
      <c r="AY111" s="429"/>
    </row>
    <row r="112" spans="2:51" ht="24.75" customHeight="1">
      <c r="B112" s="218"/>
      <c r="C112" s="219"/>
      <c r="D112" s="219"/>
      <c r="E112" s="219"/>
      <c r="F112" s="219"/>
      <c r="G112" s="220"/>
      <c r="H112" s="643" t="s">
        <v>22</v>
      </c>
      <c r="I112" s="513"/>
      <c r="J112" s="513"/>
      <c r="K112" s="513"/>
      <c r="L112" s="513"/>
      <c r="M112" s="644" t="s">
        <v>23</v>
      </c>
      <c r="N112" s="645"/>
      <c r="O112" s="645"/>
      <c r="P112" s="645"/>
      <c r="Q112" s="645"/>
      <c r="R112" s="645"/>
      <c r="S112" s="645"/>
      <c r="T112" s="645"/>
      <c r="U112" s="645"/>
      <c r="V112" s="645"/>
      <c r="W112" s="645"/>
      <c r="X112" s="645"/>
      <c r="Y112" s="646"/>
      <c r="Z112" s="404" t="s">
        <v>24</v>
      </c>
      <c r="AA112" s="405"/>
      <c r="AB112" s="405"/>
      <c r="AC112" s="406"/>
      <c r="AD112" s="643" t="s">
        <v>22</v>
      </c>
      <c r="AE112" s="513"/>
      <c r="AF112" s="513"/>
      <c r="AG112" s="513"/>
      <c r="AH112" s="513"/>
      <c r="AI112" s="644" t="s">
        <v>23</v>
      </c>
      <c r="AJ112" s="645"/>
      <c r="AK112" s="645"/>
      <c r="AL112" s="645"/>
      <c r="AM112" s="645"/>
      <c r="AN112" s="645"/>
      <c r="AO112" s="645"/>
      <c r="AP112" s="645"/>
      <c r="AQ112" s="645"/>
      <c r="AR112" s="645"/>
      <c r="AS112" s="645"/>
      <c r="AT112" s="645"/>
      <c r="AU112" s="646"/>
      <c r="AV112" s="404" t="s">
        <v>24</v>
      </c>
      <c r="AW112" s="405"/>
      <c r="AX112" s="405"/>
      <c r="AY112" s="407"/>
    </row>
    <row r="113" spans="2:51" ht="41.25" customHeight="1">
      <c r="B113" s="218"/>
      <c r="C113" s="219"/>
      <c r="D113" s="219"/>
      <c r="E113" s="219"/>
      <c r="F113" s="219"/>
      <c r="G113" s="220"/>
      <c r="H113" s="1171" t="s">
        <v>327</v>
      </c>
      <c r="I113" s="1172"/>
      <c r="J113" s="1172"/>
      <c r="K113" s="1172"/>
      <c r="L113" s="1173"/>
      <c r="M113" s="1174" t="s">
        <v>337</v>
      </c>
      <c r="N113" s="1175"/>
      <c r="O113" s="1175"/>
      <c r="P113" s="1175"/>
      <c r="Q113" s="1175"/>
      <c r="R113" s="1175"/>
      <c r="S113" s="1175"/>
      <c r="T113" s="1175"/>
      <c r="U113" s="1175"/>
      <c r="V113" s="1175"/>
      <c r="W113" s="1175"/>
      <c r="X113" s="1175"/>
      <c r="Y113" s="1176"/>
      <c r="Z113" s="660">
        <v>13</v>
      </c>
      <c r="AA113" s="661"/>
      <c r="AB113" s="661"/>
      <c r="AC113" s="676"/>
      <c r="AD113" s="654"/>
      <c r="AE113" s="602"/>
      <c r="AF113" s="602"/>
      <c r="AG113" s="602"/>
      <c r="AH113" s="603"/>
      <c r="AI113" s="409"/>
      <c r="AJ113" s="655"/>
      <c r="AK113" s="655"/>
      <c r="AL113" s="655"/>
      <c r="AM113" s="655"/>
      <c r="AN113" s="655"/>
      <c r="AO113" s="655"/>
      <c r="AP113" s="655"/>
      <c r="AQ113" s="655"/>
      <c r="AR113" s="655"/>
      <c r="AS113" s="655"/>
      <c r="AT113" s="655"/>
      <c r="AU113" s="656"/>
      <c r="AV113" s="660"/>
      <c r="AW113" s="661"/>
      <c r="AX113" s="661"/>
      <c r="AY113" s="662"/>
    </row>
    <row r="114" spans="2:51" ht="24.75" customHeight="1">
      <c r="B114" s="218"/>
      <c r="C114" s="219"/>
      <c r="D114" s="219"/>
      <c r="E114" s="219"/>
      <c r="F114" s="219"/>
      <c r="G114" s="220"/>
      <c r="H114" s="647"/>
      <c r="I114" s="612"/>
      <c r="J114" s="612"/>
      <c r="K114" s="612"/>
      <c r="L114" s="613"/>
      <c r="M114" s="395"/>
      <c r="N114" s="648"/>
      <c r="O114" s="648"/>
      <c r="P114" s="648"/>
      <c r="Q114" s="648"/>
      <c r="R114" s="648"/>
      <c r="S114" s="648"/>
      <c r="T114" s="648"/>
      <c r="U114" s="648"/>
      <c r="V114" s="648"/>
      <c r="W114" s="648"/>
      <c r="X114" s="648"/>
      <c r="Y114" s="649"/>
      <c r="Z114" s="650"/>
      <c r="AA114" s="651"/>
      <c r="AB114" s="651"/>
      <c r="AC114" s="652"/>
      <c r="AD114" s="647"/>
      <c r="AE114" s="612"/>
      <c r="AF114" s="612"/>
      <c r="AG114" s="612"/>
      <c r="AH114" s="613"/>
      <c r="AI114" s="395"/>
      <c r="AJ114" s="648"/>
      <c r="AK114" s="648"/>
      <c r="AL114" s="648"/>
      <c r="AM114" s="648"/>
      <c r="AN114" s="648"/>
      <c r="AO114" s="648"/>
      <c r="AP114" s="648"/>
      <c r="AQ114" s="648"/>
      <c r="AR114" s="648"/>
      <c r="AS114" s="648"/>
      <c r="AT114" s="648"/>
      <c r="AU114" s="649"/>
      <c r="AV114" s="650"/>
      <c r="AW114" s="651"/>
      <c r="AX114" s="651"/>
      <c r="AY114" s="653"/>
    </row>
    <row r="115" spans="2:51" ht="24.75" customHeight="1">
      <c r="B115" s="218"/>
      <c r="C115" s="219"/>
      <c r="D115" s="219"/>
      <c r="E115" s="219"/>
      <c r="F115" s="219"/>
      <c r="G115" s="220"/>
      <c r="H115" s="647"/>
      <c r="I115" s="612"/>
      <c r="J115" s="612"/>
      <c r="K115" s="612"/>
      <c r="L115" s="613"/>
      <c r="M115" s="395"/>
      <c r="N115" s="648"/>
      <c r="O115" s="648"/>
      <c r="P115" s="648"/>
      <c r="Q115" s="648"/>
      <c r="R115" s="648"/>
      <c r="S115" s="648"/>
      <c r="T115" s="648"/>
      <c r="U115" s="648"/>
      <c r="V115" s="648"/>
      <c r="W115" s="648"/>
      <c r="X115" s="648"/>
      <c r="Y115" s="649"/>
      <c r="Z115" s="650"/>
      <c r="AA115" s="651"/>
      <c r="AB115" s="651"/>
      <c r="AC115" s="652"/>
      <c r="AD115" s="647"/>
      <c r="AE115" s="612"/>
      <c r="AF115" s="612"/>
      <c r="AG115" s="612"/>
      <c r="AH115" s="613"/>
      <c r="AI115" s="395"/>
      <c r="AJ115" s="648"/>
      <c r="AK115" s="648"/>
      <c r="AL115" s="648"/>
      <c r="AM115" s="648"/>
      <c r="AN115" s="648"/>
      <c r="AO115" s="648"/>
      <c r="AP115" s="648"/>
      <c r="AQ115" s="648"/>
      <c r="AR115" s="648"/>
      <c r="AS115" s="648"/>
      <c r="AT115" s="648"/>
      <c r="AU115" s="649"/>
      <c r="AV115" s="650"/>
      <c r="AW115" s="651"/>
      <c r="AX115" s="651"/>
      <c r="AY115" s="653"/>
    </row>
    <row r="116" spans="2:51" ht="24.75" customHeight="1">
      <c r="B116" s="218"/>
      <c r="C116" s="219"/>
      <c r="D116" s="219"/>
      <c r="E116" s="219"/>
      <c r="F116" s="219"/>
      <c r="G116" s="220"/>
      <c r="H116" s="647"/>
      <c r="I116" s="612"/>
      <c r="J116" s="612"/>
      <c r="K116" s="612"/>
      <c r="L116" s="613"/>
      <c r="M116" s="395"/>
      <c r="N116" s="648"/>
      <c r="O116" s="648"/>
      <c r="P116" s="648"/>
      <c r="Q116" s="648"/>
      <c r="R116" s="648"/>
      <c r="S116" s="648"/>
      <c r="T116" s="648"/>
      <c r="U116" s="648"/>
      <c r="V116" s="648"/>
      <c r="W116" s="648"/>
      <c r="X116" s="648"/>
      <c r="Y116" s="649"/>
      <c r="Z116" s="650"/>
      <c r="AA116" s="651"/>
      <c r="AB116" s="651"/>
      <c r="AC116" s="652"/>
      <c r="AD116" s="647"/>
      <c r="AE116" s="612"/>
      <c r="AF116" s="612"/>
      <c r="AG116" s="612"/>
      <c r="AH116" s="613"/>
      <c r="AI116" s="395"/>
      <c r="AJ116" s="648"/>
      <c r="AK116" s="648"/>
      <c r="AL116" s="648"/>
      <c r="AM116" s="648"/>
      <c r="AN116" s="648"/>
      <c r="AO116" s="648"/>
      <c r="AP116" s="648"/>
      <c r="AQ116" s="648"/>
      <c r="AR116" s="648"/>
      <c r="AS116" s="648"/>
      <c r="AT116" s="648"/>
      <c r="AU116" s="649"/>
      <c r="AV116" s="650"/>
      <c r="AW116" s="651"/>
      <c r="AX116" s="651"/>
      <c r="AY116" s="653"/>
    </row>
    <row r="117" spans="2:51" ht="24.75" customHeight="1">
      <c r="B117" s="218"/>
      <c r="C117" s="219"/>
      <c r="D117" s="219"/>
      <c r="E117" s="219"/>
      <c r="F117" s="219"/>
      <c r="G117" s="220"/>
      <c r="H117" s="647"/>
      <c r="I117" s="612"/>
      <c r="J117" s="612"/>
      <c r="K117" s="612"/>
      <c r="L117" s="613"/>
      <c r="M117" s="395"/>
      <c r="N117" s="648"/>
      <c r="O117" s="648"/>
      <c r="P117" s="648"/>
      <c r="Q117" s="648"/>
      <c r="R117" s="648"/>
      <c r="S117" s="648"/>
      <c r="T117" s="648"/>
      <c r="U117" s="648"/>
      <c r="V117" s="648"/>
      <c r="W117" s="648"/>
      <c r="X117" s="648"/>
      <c r="Y117" s="649"/>
      <c r="Z117" s="650"/>
      <c r="AA117" s="651"/>
      <c r="AB117" s="651"/>
      <c r="AC117" s="651"/>
      <c r="AD117" s="647"/>
      <c r="AE117" s="612"/>
      <c r="AF117" s="612"/>
      <c r="AG117" s="612"/>
      <c r="AH117" s="613"/>
      <c r="AI117" s="395"/>
      <c r="AJ117" s="648"/>
      <c r="AK117" s="648"/>
      <c r="AL117" s="648"/>
      <c r="AM117" s="648"/>
      <c r="AN117" s="648"/>
      <c r="AO117" s="648"/>
      <c r="AP117" s="648"/>
      <c r="AQ117" s="648"/>
      <c r="AR117" s="648"/>
      <c r="AS117" s="648"/>
      <c r="AT117" s="648"/>
      <c r="AU117" s="649"/>
      <c r="AV117" s="650"/>
      <c r="AW117" s="651"/>
      <c r="AX117" s="651"/>
      <c r="AY117" s="653"/>
    </row>
    <row r="118" spans="2:51" ht="24.75" customHeight="1">
      <c r="B118" s="218"/>
      <c r="C118" s="219"/>
      <c r="D118" s="219"/>
      <c r="E118" s="219"/>
      <c r="F118" s="219"/>
      <c r="G118" s="220"/>
      <c r="H118" s="647"/>
      <c r="I118" s="612"/>
      <c r="J118" s="612"/>
      <c r="K118" s="612"/>
      <c r="L118" s="613"/>
      <c r="M118" s="395"/>
      <c r="N118" s="648"/>
      <c r="O118" s="648"/>
      <c r="P118" s="648"/>
      <c r="Q118" s="648"/>
      <c r="R118" s="648"/>
      <c r="S118" s="648"/>
      <c r="T118" s="648"/>
      <c r="U118" s="648"/>
      <c r="V118" s="648"/>
      <c r="W118" s="648"/>
      <c r="X118" s="648"/>
      <c r="Y118" s="649"/>
      <c r="Z118" s="650"/>
      <c r="AA118" s="651"/>
      <c r="AB118" s="651"/>
      <c r="AC118" s="651"/>
      <c r="AD118" s="647"/>
      <c r="AE118" s="612"/>
      <c r="AF118" s="612"/>
      <c r="AG118" s="612"/>
      <c r="AH118" s="613"/>
      <c r="AI118" s="395"/>
      <c r="AJ118" s="648"/>
      <c r="AK118" s="648"/>
      <c r="AL118" s="648"/>
      <c r="AM118" s="648"/>
      <c r="AN118" s="648"/>
      <c r="AO118" s="648"/>
      <c r="AP118" s="648"/>
      <c r="AQ118" s="648"/>
      <c r="AR118" s="648"/>
      <c r="AS118" s="648"/>
      <c r="AT118" s="648"/>
      <c r="AU118" s="649"/>
      <c r="AV118" s="650"/>
      <c r="AW118" s="651"/>
      <c r="AX118" s="651"/>
      <c r="AY118" s="653"/>
    </row>
    <row r="119" spans="2:51" ht="24.75" customHeight="1">
      <c r="B119" s="218"/>
      <c r="C119" s="219"/>
      <c r="D119" s="219"/>
      <c r="E119" s="219"/>
      <c r="F119" s="219"/>
      <c r="G119" s="220"/>
      <c r="H119" s="647"/>
      <c r="I119" s="612"/>
      <c r="J119" s="612"/>
      <c r="K119" s="612"/>
      <c r="L119" s="613"/>
      <c r="M119" s="395"/>
      <c r="N119" s="648"/>
      <c r="O119" s="648"/>
      <c r="P119" s="648"/>
      <c r="Q119" s="648"/>
      <c r="R119" s="648"/>
      <c r="S119" s="648"/>
      <c r="T119" s="648"/>
      <c r="U119" s="648"/>
      <c r="V119" s="648"/>
      <c r="W119" s="648"/>
      <c r="X119" s="648"/>
      <c r="Y119" s="649"/>
      <c r="Z119" s="650"/>
      <c r="AA119" s="651"/>
      <c r="AB119" s="651"/>
      <c r="AC119" s="651"/>
      <c r="AD119" s="647"/>
      <c r="AE119" s="612"/>
      <c r="AF119" s="612"/>
      <c r="AG119" s="612"/>
      <c r="AH119" s="613"/>
      <c r="AI119" s="395"/>
      <c r="AJ119" s="648"/>
      <c r="AK119" s="648"/>
      <c r="AL119" s="648"/>
      <c r="AM119" s="648"/>
      <c r="AN119" s="648"/>
      <c r="AO119" s="648"/>
      <c r="AP119" s="648"/>
      <c r="AQ119" s="648"/>
      <c r="AR119" s="648"/>
      <c r="AS119" s="648"/>
      <c r="AT119" s="648"/>
      <c r="AU119" s="649"/>
      <c r="AV119" s="650"/>
      <c r="AW119" s="651"/>
      <c r="AX119" s="651"/>
      <c r="AY119" s="653"/>
    </row>
    <row r="120" spans="2:51" ht="24.75" customHeight="1">
      <c r="B120" s="218"/>
      <c r="C120" s="219"/>
      <c r="D120" s="219"/>
      <c r="E120" s="219"/>
      <c r="F120" s="219"/>
      <c r="G120" s="220"/>
      <c r="H120" s="663"/>
      <c r="I120" s="597"/>
      <c r="J120" s="597"/>
      <c r="K120" s="597"/>
      <c r="L120" s="598"/>
      <c r="M120" s="420"/>
      <c r="N120" s="664"/>
      <c r="O120" s="664"/>
      <c r="P120" s="664"/>
      <c r="Q120" s="664"/>
      <c r="R120" s="664"/>
      <c r="S120" s="664"/>
      <c r="T120" s="664"/>
      <c r="U120" s="664"/>
      <c r="V120" s="664"/>
      <c r="W120" s="664"/>
      <c r="X120" s="664"/>
      <c r="Y120" s="665"/>
      <c r="Z120" s="666"/>
      <c r="AA120" s="667"/>
      <c r="AB120" s="667"/>
      <c r="AC120" s="667"/>
      <c r="AD120" s="663"/>
      <c r="AE120" s="597"/>
      <c r="AF120" s="597"/>
      <c r="AG120" s="597"/>
      <c r="AH120" s="598"/>
      <c r="AI120" s="420"/>
      <c r="AJ120" s="664"/>
      <c r="AK120" s="664"/>
      <c r="AL120" s="664"/>
      <c r="AM120" s="664"/>
      <c r="AN120" s="664"/>
      <c r="AO120" s="664"/>
      <c r="AP120" s="664"/>
      <c r="AQ120" s="664"/>
      <c r="AR120" s="664"/>
      <c r="AS120" s="664"/>
      <c r="AT120" s="664"/>
      <c r="AU120" s="665"/>
      <c r="AV120" s="666"/>
      <c r="AW120" s="667"/>
      <c r="AX120" s="667"/>
      <c r="AY120" s="668"/>
    </row>
    <row r="121" spans="2:51" ht="24.75" customHeight="1" thickBot="1">
      <c r="B121" s="385"/>
      <c r="C121" s="386"/>
      <c r="D121" s="386"/>
      <c r="E121" s="386"/>
      <c r="F121" s="386"/>
      <c r="G121" s="387"/>
      <c r="H121" s="679" t="s">
        <v>25</v>
      </c>
      <c r="I121" s="680"/>
      <c r="J121" s="680"/>
      <c r="K121" s="680"/>
      <c r="L121" s="680"/>
      <c r="M121" s="443"/>
      <c r="N121" s="681"/>
      <c r="O121" s="681"/>
      <c r="P121" s="681"/>
      <c r="Q121" s="681"/>
      <c r="R121" s="681"/>
      <c r="S121" s="681"/>
      <c r="T121" s="681"/>
      <c r="U121" s="681"/>
      <c r="V121" s="681"/>
      <c r="W121" s="681"/>
      <c r="X121" s="681"/>
      <c r="Y121" s="682"/>
      <c r="Z121" s="683">
        <f>SUM(Z113:AC120)</f>
        <v>13</v>
      </c>
      <c r="AA121" s="684"/>
      <c r="AB121" s="684"/>
      <c r="AC121" s="685"/>
      <c r="AD121" s="679" t="s">
        <v>25</v>
      </c>
      <c r="AE121" s="680"/>
      <c r="AF121" s="680"/>
      <c r="AG121" s="680"/>
      <c r="AH121" s="680"/>
      <c r="AI121" s="443"/>
      <c r="AJ121" s="681"/>
      <c r="AK121" s="681"/>
      <c r="AL121" s="681"/>
      <c r="AM121" s="681"/>
      <c r="AN121" s="681"/>
      <c r="AO121" s="681"/>
      <c r="AP121" s="681"/>
      <c r="AQ121" s="681"/>
      <c r="AR121" s="681"/>
      <c r="AS121" s="681"/>
      <c r="AT121" s="681"/>
      <c r="AU121" s="682"/>
      <c r="AV121" s="683">
        <f>SUM(AV113:AY120)</f>
        <v>0</v>
      </c>
      <c r="AW121" s="684"/>
      <c r="AX121" s="684"/>
      <c r="AY121" s="686"/>
    </row>
    <row r="124" spans="2:51" ht="14.25">
      <c r="C124" s="16" t="s">
        <v>148</v>
      </c>
    </row>
    <row r="125" spans="2:51">
      <c r="C125" t="s">
        <v>338</v>
      </c>
    </row>
    <row r="126" spans="2:51" ht="34.5" customHeight="1">
      <c r="B126" s="677"/>
      <c r="C126" s="677"/>
      <c r="D126" s="678" t="s">
        <v>150</v>
      </c>
      <c r="E126" s="678"/>
      <c r="F126" s="678"/>
      <c r="G126" s="678"/>
      <c r="H126" s="678"/>
      <c r="I126" s="678"/>
      <c r="J126" s="678"/>
      <c r="K126" s="678"/>
      <c r="L126" s="678"/>
      <c r="M126" s="678"/>
      <c r="N126" s="678" t="s">
        <v>339</v>
      </c>
      <c r="O126" s="678"/>
      <c r="P126" s="678"/>
      <c r="Q126" s="678"/>
      <c r="R126" s="678"/>
      <c r="S126" s="678"/>
      <c r="T126" s="678"/>
      <c r="U126" s="678"/>
      <c r="V126" s="678"/>
      <c r="W126" s="678"/>
      <c r="X126" s="678"/>
      <c r="Y126" s="678"/>
      <c r="Z126" s="678"/>
      <c r="AA126" s="678"/>
      <c r="AB126" s="678"/>
      <c r="AC126" s="678"/>
      <c r="AD126" s="678"/>
      <c r="AE126" s="678"/>
      <c r="AF126" s="678"/>
      <c r="AG126" s="678"/>
      <c r="AH126" s="678"/>
      <c r="AI126" s="678"/>
      <c r="AJ126" s="678"/>
      <c r="AK126" s="678"/>
      <c r="AL126" s="519" t="s">
        <v>340</v>
      </c>
      <c r="AM126" s="678"/>
      <c r="AN126" s="678"/>
      <c r="AO126" s="678"/>
      <c r="AP126" s="678"/>
      <c r="AQ126" s="678"/>
      <c r="AR126" s="678" t="s">
        <v>26</v>
      </c>
      <c r="AS126" s="678"/>
      <c r="AT126" s="678"/>
      <c r="AU126" s="678"/>
      <c r="AV126" s="678" t="s">
        <v>27</v>
      </c>
      <c r="AW126" s="678"/>
      <c r="AX126" s="678"/>
    </row>
    <row r="127" spans="2:51" ht="33" customHeight="1">
      <c r="B127" s="677">
        <v>1</v>
      </c>
      <c r="C127" s="677">
        <v>1</v>
      </c>
      <c r="D127" s="687" t="s">
        <v>341</v>
      </c>
      <c r="E127" s="687"/>
      <c r="F127" s="687"/>
      <c r="G127" s="687"/>
      <c r="H127" s="687"/>
      <c r="I127" s="687"/>
      <c r="J127" s="687"/>
      <c r="K127" s="687"/>
      <c r="L127" s="687"/>
      <c r="M127" s="687"/>
      <c r="N127" s="688" t="s">
        <v>342</v>
      </c>
      <c r="O127" s="688"/>
      <c r="P127" s="688"/>
      <c r="Q127" s="688"/>
      <c r="R127" s="688"/>
      <c r="S127" s="688"/>
      <c r="T127" s="688"/>
      <c r="U127" s="688"/>
      <c r="V127" s="688"/>
      <c r="W127" s="688"/>
      <c r="X127" s="688"/>
      <c r="Y127" s="688"/>
      <c r="Z127" s="688"/>
      <c r="AA127" s="688"/>
      <c r="AB127" s="688"/>
      <c r="AC127" s="688"/>
      <c r="AD127" s="688"/>
      <c r="AE127" s="688"/>
      <c r="AF127" s="688"/>
      <c r="AG127" s="688"/>
      <c r="AH127" s="688"/>
      <c r="AI127" s="688"/>
      <c r="AJ127" s="688"/>
      <c r="AK127" s="688"/>
      <c r="AL127" s="688">
        <v>34.799999999999997</v>
      </c>
      <c r="AM127" s="687"/>
      <c r="AN127" s="687"/>
      <c r="AO127" s="687"/>
      <c r="AP127" s="687"/>
      <c r="AQ127" s="687"/>
      <c r="AR127" s="1170" t="s">
        <v>343</v>
      </c>
      <c r="AS127" s="1170"/>
      <c r="AT127" s="1170"/>
      <c r="AU127" s="1170"/>
      <c r="AV127" s="463">
        <v>0.997</v>
      </c>
      <c r="AW127" s="463"/>
      <c r="AX127" s="463"/>
    </row>
    <row r="128" spans="2:51" ht="37.5" customHeight="1">
      <c r="B128" s="677">
        <v>2</v>
      </c>
      <c r="C128" s="677">
        <v>1</v>
      </c>
      <c r="D128" s="687" t="s">
        <v>344</v>
      </c>
      <c r="E128" s="687"/>
      <c r="F128" s="687"/>
      <c r="G128" s="687"/>
      <c r="H128" s="687"/>
      <c r="I128" s="687"/>
      <c r="J128" s="687"/>
      <c r="K128" s="687"/>
      <c r="L128" s="687"/>
      <c r="M128" s="687"/>
      <c r="N128" s="798" t="s">
        <v>345</v>
      </c>
      <c r="O128" s="632"/>
      <c r="P128" s="632"/>
      <c r="Q128" s="632"/>
      <c r="R128" s="632"/>
      <c r="S128" s="632"/>
      <c r="T128" s="632"/>
      <c r="U128" s="632"/>
      <c r="V128" s="632"/>
      <c r="W128" s="632"/>
      <c r="X128" s="632"/>
      <c r="Y128" s="632"/>
      <c r="Z128" s="632"/>
      <c r="AA128" s="632"/>
      <c r="AB128" s="632"/>
      <c r="AC128" s="632"/>
      <c r="AD128" s="632"/>
      <c r="AE128" s="632"/>
      <c r="AF128" s="632"/>
      <c r="AG128" s="632"/>
      <c r="AH128" s="632"/>
      <c r="AI128" s="632"/>
      <c r="AJ128" s="632"/>
      <c r="AK128" s="799"/>
      <c r="AL128" s="688">
        <v>29.9</v>
      </c>
      <c r="AM128" s="687"/>
      <c r="AN128" s="687"/>
      <c r="AO128" s="687"/>
      <c r="AP128" s="687"/>
      <c r="AQ128" s="687"/>
      <c r="AR128" s="1170" t="s">
        <v>343</v>
      </c>
      <c r="AS128" s="1170"/>
      <c r="AT128" s="1170"/>
      <c r="AU128" s="1170"/>
      <c r="AV128" s="463">
        <v>0.99750000000000005</v>
      </c>
      <c r="AW128" s="463"/>
      <c r="AX128" s="463"/>
    </row>
    <row r="129" spans="2:50" ht="24" customHeight="1">
      <c r="B129" s="677">
        <v>3</v>
      </c>
      <c r="C129" s="677">
        <v>1</v>
      </c>
      <c r="D129" s="687" t="s">
        <v>346</v>
      </c>
      <c r="E129" s="687"/>
      <c r="F129" s="687"/>
      <c r="G129" s="687"/>
      <c r="H129" s="687"/>
      <c r="I129" s="687"/>
      <c r="J129" s="687"/>
      <c r="K129" s="687"/>
      <c r="L129" s="687"/>
      <c r="M129" s="687"/>
      <c r="N129" s="688" t="s">
        <v>347</v>
      </c>
      <c r="O129" s="688"/>
      <c r="P129" s="688"/>
      <c r="Q129" s="688"/>
      <c r="R129" s="688"/>
      <c r="S129" s="688"/>
      <c r="T129" s="688"/>
      <c r="U129" s="688"/>
      <c r="V129" s="688"/>
      <c r="W129" s="688"/>
      <c r="X129" s="688"/>
      <c r="Y129" s="688"/>
      <c r="Z129" s="688"/>
      <c r="AA129" s="688"/>
      <c r="AB129" s="688"/>
      <c r="AC129" s="688"/>
      <c r="AD129" s="688"/>
      <c r="AE129" s="688"/>
      <c r="AF129" s="688"/>
      <c r="AG129" s="688"/>
      <c r="AH129" s="688"/>
      <c r="AI129" s="688"/>
      <c r="AJ129" s="688"/>
      <c r="AK129" s="688"/>
      <c r="AL129" s="688">
        <v>29.9</v>
      </c>
      <c r="AM129" s="687"/>
      <c r="AN129" s="687"/>
      <c r="AO129" s="687"/>
      <c r="AP129" s="687"/>
      <c r="AQ129" s="687"/>
      <c r="AR129" s="1170" t="s">
        <v>343</v>
      </c>
      <c r="AS129" s="1170"/>
      <c r="AT129" s="1170"/>
      <c r="AU129" s="1170"/>
      <c r="AV129" s="463">
        <v>0.99790000000000001</v>
      </c>
      <c r="AW129" s="463"/>
      <c r="AX129" s="463"/>
    </row>
    <row r="130" spans="2:50" ht="29.25" customHeight="1">
      <c r="B130" s="677">
        <v>4</v>
      </c>
      <c r="C130" s="677">
        <v>1</v>
      </c>
      <c r="D130" s="687" t="s">
        <v>348</v>
      </c>
      <c r="E130" s="687"/>
      <c r="F130" s="687"/>
      <c r="G130" s="687"/>
      <c r="H130" s="687"/>
      <c r="I130" s="687"/>
      <c r="J130" s="687"/>
      <c r="K130" s="687"/>
      <c r="L130" s="687"/>
      <c r="M130" s="687"/>
      <c r="N130" s="688" t="s">
        <v>349</v>
      </c>
      <c r="O130" s="688"/>
      <c r="P130" s="688"/>
      <c r="Q130" s="688"/>
      <c r="R130" s="688"/>
      <c r="S130" s="688"/>
      <c r="T130" s="688"/>
      <c r="U130" s="688"/>
      <c r="V130" s="688"/>
      <c r="W130" s="688"/>
      <c r="X130" s="688"/>
      <c r="Y130" s="688"/>
      <c r="Z130" s="688"/>
      <c r="AA130" s="688"/>
      <c r="AB130" s="688"/>
      <c r="AC130" s="688"/>
      <c r="AD130" s="688"/>
      <c r="AE130" s="688"/>
      <c r="AF130" s="688"/>
      <c r="AG130" s="688"/>
      <c r="AH130" s="688"/>
      <c r="AI130" s="688"/>
      <c r="AJ130" s="688"/>
      <c r="AK130" s="688"/>
      <c r="AL130" s="688">
        <v>29.8</v>
      </c>
      <c r="AM130" s="687"/>
      <c r="AN130" s="687"/>
      <c r="AO130" s="687"/>
      <c r="AP130" s="687"/>
      <c r="AQ130" s="687"/>
      <c r="AR130" s="1170" t="s">
        <v>343</v>
      </c>
      <c r="AS130" s="1170"/>
      <c r="AT130" s="1170"/>
      <c r="AU130" s="1170"/>
      <c r="AV130" s="463">
        <v>0.99399999999999999</v>
      </c>
      <c r="AW130" s="463"/>
      <c r="AX130" s="463"/>
    </row>
    <row r="131" spans="2:50" ht="29.25" customHeight="1">
      <c r="B131" s="677">
        <v>5</v>
      </c>
      <c r="C131" s="677">
        <v>1</v>
      </c>
      <c r="D131" s="798" t="s">
        <v>350</v>
      </c>
      <c r="E131" s="632"/>
      <c r="F131" s="632"/>
      <c r="G131" s="632"/>
      <c r="H131" s="632"/>
      <c r="I131" s="632"/>
      <c r="J131" s="632"/>
      <c r="K131" s="632"/>
      <c r="L131" s="632"/>
      <c r="M131" s="799"/>
      <c r="N131" s="688" t="s">
        <v>351</v>
      </c>
      <c r="O131" s="688"/>
      <c r="P131" s="688"/>
      <c r="Q131" s="688"/>
      <c r="R131" s="688"/>
      <c r="S131" s="688"/>
      <c r="T131" s="688"/>
      <c r="U131" s="688"/>
      <c r="V131" s="688"/>
      <c r="W131" s="688"/>
      <c r="X131" s="688"/>
      <c r="Y131" s="688"/>
      <c r="Z131" s="688"/>
      <c r="AA131" s="688"/>
      <c r="AB131" s="688"/>
      <c r="AC131" s="688"/>
      <c r="AD131" s="688"/>
      <c r="AE131" s="688"/>
      <c r="AF131" s="688"/>
      <c r="AG131" s="688"/>
      <c r="AH131" s="688"/>
      <c r="AI131" s="688"/>
      <c r="AJ131" s="688"/>
      <c r="AK131" s="688"/>
      <c r="AL131" s="688">
        <v>29.7</v>
      </c>
      <c r="AM131" s="687"/>
      <c r="AN131" s="687"/>
      <c r="AO131" s="687"/>
      <c r="AP131" s="687"/>
      <c r="AQ131" s="687"/>
      <c r="AR131" s="1170" t="s">
        <v>343</v>
      </c>
      <c r="AS131" s="1170"/>
      <c r="AT131" s="1170"/>
      <c r="AU131" s="1170"/>
      <c r="AV131" s="463">
        <v>0.9919</v>
      </c>
      <c r="AW131" s="463"/>
      <c r="AX131" s="463"/>
    </row>
    <row r="132" spans="2:50" ht="24" customHeight="1">
      <c r="B132" s="677">
        <v>6</v>
      </c>
      <c r="C132" s="677">
        <v>1</v>
      </c>
      <c r="D132" s="687" t="s">
        <v>352</v>
      </c>
      <c r="E132" s="687"/>
      <c r="F132" s="687"/>
      <c r="G132" s="687"/>
      <c r="H132" s="687"/>
      <c r="I132" s="687"/>
      <c r="J132" s="687"/>
      <c r="K132" s="687"/>
      <c r="L132" s="687"/>
      <c r="M132" s="687"/>
      <c r="N132" s="688" t="s">
        <v>353</v>
      </c>
      <c r="O132" s="688"/>
      <c r="P132" s="688"/>
      <c r="Q132" s="688"/>
      <c r="R132" s="688"/>
      <c r="S132" s="688"/>
      <c r="T132" s="688"/>
      <c r="U132" s="688"/>
      <c r="V132" s="688"/>
      <c r="W132" s="688"/>
      <c r="X132" s="688"/>
      <c r="Y132" s="688"/>
      <c r="Z132" s="688"/>
      <c r="AA132" s="688"/>
      <c r="AB132" s="688"/>
      <c r="AC132" s="688"/>
      <c r="AD132" s="688"/>
      <c r="AE132" s="688"/>
      <c r="AF132" s="688"/>
      <c r="AG132" s="688"/>
      <c r="AH132" s="688"/>
      <c r="AI132" s="688"/>
      <c r="AJ132" s="688"/>
      <c r="AK132" s="688"/>
      <c r="AL132" s="688">
        <v>27.7</v>
      </c>
      <c r="AM132" s="687"/>
      <c r="AN132" s="687"/>
      <c r="AO132" s="687"/>
      <c r="AP132" s="687"/>
      <c r="AQ132" s="687"/>
      <c r="AR132" s="1170" t="s">
        <v>343</v>
      </c>
      <c r="AS132" s="1170"/>
      <c r="AT132" s="1170"/>
      <c r="AU132" s="1170"/>
      <c r="AV132" s="463">
        <v>0.99919999999999998</v>
      </c>
      <c r="AW132" s="463"/>
      <c r="AX132" s="463"/>
    </row>
    <row r="133" spans="2:50" ht="40.5" customHeight="1">
      <c r="B133" s="677">
        <v>7</v>
      </c>
      <c r="C133" s="677">
        <v>1</v>
      </c>
      <c r="D133" s="688" t="s">
        <v>354</v>
      </c>
      <c r="E133" s="688"/>
      <c r="F133" s="688"/>
      <c r="G133" s="688"/>
      <c r="H133" s="688"/>
      <c r="I133" s="688"/>
      <c r="J133" s="688"/>
      <c r="K133" s="688"/>
      <c r="L133" s="688"/>
      <c r="M133" s="688"/>
      <c r="N133" s="688" t="s">
        <v>355</v>
      </c>
      <c r="O133" s="688"/>
      <c r="P133" s="688"/>
      <c r="Q133" s="688"/>
      <c r="R133" s="688"/>
      <c r="S133" s="688"/>
      <c r="T133" s="688"/>
      <c r="U133" s="688"/>
      <c r="V133" s="688"/>
      <c r="W133" s="688"/>
      <c r="X133" s="688"/>
      <c r="Y133" s="688"/>
      <c r="Z133" s="688"/>
      <c r="AA133" s="688"/>
      <c r="AB133" s="688"/>
      <c r="AC133" s="688"/>
      <c r="AD133" s="688"/>
      <c r="AE133" s="688"/>
      <c r="AF133" s="688"/>
      <c r="AG133" s="688"/>
      <c r="AH133" s="688"/>
      <c r="AI133" s="688"/>
      <c r="AJ133" s="688"/>
      <c r="AK133" s="688"/>
      <c r="AL133" s="688">
        <v>19.899999999999999</v>
      </c>
      <c r="AM133" s="687"/>
      <c r="AN133" s="687"/>
      <c r="AO133" s="687"/>
      <c r="AP133" s="687"/>
      <c r="AQ133" s="687"/>
      <c r="AR133" s="1170" t="s">
        <v>343</v>
      </c>
      <c r="AS133" s="1170"/>
      <c r="AT133" s="1170"/>
      <c r="AU133" s="1170"/>
      <c r="AV133" s="1166">
        <v>0.99950000000000006</v>
      </c>
      <c r="AW133" s="1166"/>
      <c r="AX133" s="1166"/>
    </row>
    <row r="134" spans="2:50" ht="24" customHeight="1">
      <c r="B134" s="677">
        <v>8</v>
      </c>
      <c r="C134" s="677">
        <v>1</v>
      </c>
      <c r="D134" s="688" t="s">
        <v>356</v>
      </c>
      <c r="E134" s="688"/>
      <c r="F134" s="688"/>
      <c r="G134" s="688"/>
      <c r="H134" s="688"/>
      <c r="I134" s="688"/>
      <c r="J134" s="688"/>
      <c r="K134" s="688"/>
      <c r="L134" s="688"/>
      <c r="M134" s="688"/>
      <c r="N134" s="688" t="s">
        <v>357</v>
      </c>
      <c r="O134" s="688"/>
      <c r="P134" s="688"/>
      <c r="Q134" s="688"/>
      <c r="R134" s="688"/>
      <c r="S134" s="688"/>
      <c r="T134" s="688"/>
      <c r="U134" s="688"/>
      <c r="V134" s="688"/>
      <c r="W134" s="688"/>
      <c r="X134" s="688"/>
      <c r="Y134" s="688"/>
      <c r="Z134" s="688"/>
      <c r="AA134" s="688"/>
      <c r="AB134" s="688"/>
      <c r="AC134" s="688"/>
      <c r="AD134" s="688"/>
      <c r="AE134" s="688"/>
      <c r="AF134" s="688"/>
      <c r="AG134" s="688"/>
      <c r="AH134" s="688"/>
      <c r="AI134" s="688"/>
      <c r="AJ134" s="688"/>
      <c r="AK134" s="688"/>
      <c r="AL134" s="688">
        <v>19.899999999999999</v>
      </c>
      <c r="AM134" s="687"/>
      <c r="AN134" s="687"/>
      <c r="AO134" s="687"/>
      <c r="AP134" s="687"/>
      <c r="AQ134" s="687"/>
      <c r="AR134" s="1170" t="s">
        <v>343</v>
      </c>
      <c r="AS134" s="1170"/>
      <c r="AT134" s="1170"/>
      <c r="AU134" s="1170"/>
      <c r="AV134" s="463">
        <v>0.99839999999999995</v>
      </c>
      <c r="AW134" s="463"/>
      <c r="AX134" s="463"/>
    </row>
    <row r="135" spans="2:50" ht="24" customHeight="1">
      <c r="B135" s="677">
        <v>9</v>
      </c>
      <c r="C135" s="677">
        <v>1</v>
      </c>
      <c r="D135" s="688" t="s">
        <v>358</v>
      </c>
      <c r="E135" s="688"/>
      <c r="F135" s="688"/>
      <c r="G135" s="688"/>
      <c r="H135" s="688"/>
      <c r="I135" s="688"/>
      <c r="J135" s="688"/>
      <c r="K135" s="688"/>
      <c r="L135" s="688"/>
      <c r="M135" s="688"/>
      <c r="N135" s="688" t="s">
        <v>359</v>
      </c>
      <c r="O135" s="688"/>
      <c r="P135" s="688"/>
      <c r="Q135" s="688"/>
      <c r="R135" s="688"/>
      <c r="S135" s="688"/>
      <c r="T135" s="688"/>
      <c r="U135" s="688"/>
      <c r="V135" s="688"/>
      <c r="W135" s="688"/>
      <c r="X135" s="688"/>
      <c r="Y135" s="688"/>
      <c r="Z135" s="688"/>
      <c r="AA135" s="688"/>
      <c r="AB135" s="688"/>
      <c r="AC135" s="688"/>
      <c r="AD135" s="688"/>
      <c r="AE135" s="688"/>
      <c r="AF135" s="688"/>
      <c r="AG135" s="688"/>
      <c r="AH135" s="688"/>
      <c r="AI135" s="688"/>
      <c r="AJ135" s="688"/>
      <c r="AK135" s="688"/>
      <c r="AL135" s="688">
        <v>19.899999999999999</v>
      </c>
      <c r="AM135" s="687"/>
      <c r="AN135" s="687"/>
      <c r="AO135" s="687"/>
      <c r="AP135" s="687"/>
      <c r="AQ135" s="687"/>
      <c r="AR135" s="1170" t="s">
        <v>343</v>
      </c>
      <c r="AS135" s="1170"/>
      <c r="AT135" s="1170"/>
      <c r="AU135" s="1170"/>
      <c r="AV135" s="463">
        <v>0.99839999999999995</v>
      </c>
      <c r="AW135" s="463"/>
      <c r="AX135" s="463"/>
    </row>
    <row r="136" spans="2:50" ht="41.25" customHeight="1">
      <c r="B136" s="677">
        <v>10</v>
      </c>
      <c r="C136" s="677">
        <v>1</v>
      </c>
      <c r="D136" s="688" t="s">
        <v>360</v>
      </c>
      <c r="E136" s="688"/>
      <c r="F136" s="688"/>
      <c r="G136" s="688"/>
      <c r="H136" s="688"/>
      <c r="I136" s="688"/>
      <c r="J136" s="688"/>
      <c r="K136" s="688"/>
      <c r="L136" s="688"/>
      <c r="M136" s="688"/>
      <c r="N136" s="688" t="s">
        <v>361</v>
      </c>
      <c r="O136" s="688"/>
      <c r="P136" s="688"/>
      <c r="Q136" s="688"/>
      <c r="R136" s="688"/>
      <c r="S136" s="688"/>
      <c r="T136" s="688"/>
      <c r="U136" s="688"/>
      <c r="V136" s="688"/>
      <c r="W136" s="688"/>
      <c r="X136" s="688"/>
      <c r="Y136" s="688"/>
      <c r="Z136" s="688"/>
      <c r="AA136" s="688"/>
      <c r="AB136" s="688"/>
      <c r="AC136" s="688"/>
      <c r="AD136" s="688"/>
      <c r="AE136" s="688"/>
      <c r="AF136" s="688"/>
      <c r="AG136" s="688"/>
      <c r="AH136" s="688"/>
      <c r="AI136" s="688"/>
      <c r="AJ136" s="688"/>
      <c r="AK136" s="688"/>
      <c r="AL136" s="688">
        <v>19.899999999999999</v>
      </c>
      <c r="AM136" s="687"/>
      <c r="AN136" s="687"/>
      <c r="AO136" s="687"/>
      <c r="AP136" s="687"/>
      <c r="AQ136" s="687"/>
      <c r="AR136" s="1170" t="s">
        <v>343</v>
      </c>
      <c r="AS136" s="1170"/>
      <c r="AT136" s="1170"/>
      <c r="AU136" s="1170"/>
      <c r="AV136" s="1166">
        <v>0.99950000000000006</v>
      </c>
      <c r="AW136" s="1166"/>
      <c r="AX136" s="1166"/>
    </row>
    <row r="137" spans="2:50">
      <c r="AV137" s="38"/>
      <c r="AW137" s="38"/>
      <c r="AX137" s="38"/>
    </row>
    <row r="138" spans="2:50" ht="23.25" hidden="1" customHeight="1">
      <c r="B138" t="s">
        <v>39</v>
      </c>
    </row>
    <row r="139" spans="2:50" ht="36" hidden="1" customHeight="1">
      <c r="B139" s="678" t="s">
        <v>28</v>
      </c>
      <c r="C139" s="678"/>
      <c r="D139" s="678"/>
      <c r="E139" s="678"/>
      <c r="F139" s="678"/>
      <c r="G139" s="678"/>
      <c r="H139" s="678"/>
      <c r="I139" s="528"/>
      <c r="J139" s="528"/>
      <c r="K139" s="528"/>
      <c r="L139" s="528"/>
      <c r="M139" s="528"/>
      <c r="N139" s="528"/>
      <c r="O139" s="528"/>
      <c r="P139" s="528"/>
      <c r="Q139" s="528"/>
      <c r="R139" s="528"/>
      <c r="S139" s="528"/>
      <c r="T139" s="528"/>
      <c r="U139" s="528"/>
      <c r="V139" s="528"/>
      <c r="W139" s="528"/>
      <c r="X139" s="528"/>
      <c r="Y139" s="528"/>
    </row>
    <row r="140" spans="2:50" ht="36" hidden="1" customHeight="1">
      <c r="B140" s="691" t="s">
        <v>37</v>
      </c>
      <c r="C140" s="692"/>
      <c r="D140" s="692"/>
      <c r="E140" s="692"/>
      <c r="F140" s="692"/>
      <c r="G140" s="692"/>
      <c r="H140" s="693"/>
      <c r="I140" s="478" t="s">
        <v>362</v>
      </c>
      <c r="J140" s="476"/>
      <c r="K140" s="476"/>
      <c r="L140" s="476"/>
      <c r="M140" s="477"/>
      <c r="N140" s="694" t="s">
        <v>29</v>
      </c>
      <c r="O140" s="692"/>
      <c r="P140" s="692"/>
      <c r="Q140" s="692"/>
      <c r="R140" s="692"/>
      <c r="S140" s="692"/>
      <c r="T140" s="693"/>
      <c r="U140" s="478" t="s">
        <v>362</v>
      </c>
      <c r="V140" s="476"/>
      <c r="W140" s="476"/>
      <c r="X140" s="476"/>
      <c r="Y140" s="477"/>
      <c r="Z140" s="694" t="s">
        <v>30</v>
      </c>
      <c r="AA140" s="692"/>
      <c r="AB140" s="692"/>
      <c r="AC140" s="692"/>
      <c r="AD140" s="692"/>
      <c r="AE140" s="692"/>
      <c r="AF140" s="693"/>
      <c r="AG140" s="478" t="s">
        <v>362</v>
      </c>
      <c r="AH140" s="476"/>
      <c r="AI140" s="476"/>
      <c r="AJ140" s="476"/>
      <c r="AK140" s="477"/>
      <c r="AL140" s="694" t="s">
        <v>31</v>
      </c>
      <c r="AM140" s="692"/>
      <c r="AN140" s="692"/>
      <c r="AO140" s="692"/>
      <c r="AP140" s="692"/>
      <c r="AQ140" s="692"/>
      <c r="AR140" s="693"/>
      <c r="AS140" s="478" t="s">
        <v>362</v>
      </c>
      <c r="AT140" s="476"/>
      <c r="AU140" s="476"/>
      <c r="AV140" s="476"/>
      <c r="AW140" s="477"/>
    </row>
    <row r="141" spans="2:50" ht="36" hidden="1" customHeight="1">
      <c r="B141" s="694" t="s">
        <v>32</v>
      </c>
      <c r="C141" s="692"/>
      <c r="D141" s="692"/>
      <c r="E141" s="692"/>
      <c r="F141" s="692"/>
      <c r="G141" s="692"/>
      <c r="H141" s="693"/>
      <c r="I141" s="695"/>
      <c r="J141" s="630"/>
      <c r="K141" s="630"/>
      <c r="L141" s="630"/>
      <c r="M141" s="696"/>
      <c r="N141" s="694" t="s">
        <v>33</v>
      </c>
      <c r="O141" s="692"/>
      <c r="P141" s="692"/>
      <c r="Q141" s="692"/>
      <c r="R141" s="692"/>
      <c r="S141" s="692"/>
      <c r="T141" s="693"/>
      <c r="U141" s="695"/>
      <c r="V141" s="630"/>
      <c r="W141" s="630"/>
      <c r="X141" s="630"/>
      <c r="Y141" s="696"/>
      <c r="Z141" s="694" t="s">
        <v>34</v>
      </c>
      <c r="AA141" s="692"/>
      <c r="AB141" s="692"/>
      <c r="AC141" s="692"/>
      <c r="AD141" s="692"/>
      <c r="AE141" s="692"/>
      <c r="AF141" s="693"/>
      <c r="AG141" s="695"/>
      <c r="AH141" s="630"/>
      <c r="AI141" s="630"/>
      <c r="AJ141" s="630"/>
      <c r="AK141" s="696"/>
      <c r="AL141" s="691" t="s">
        <v>35</v>
      </c>
      <c r="AM141" s="692"/>
      <c r="AN141" s="692"/>
      <c r="AO141" s="692"/>
      <c r="AP141" s="692"/>
      <c r="AQ141" s="692"/>
      <c r="AR141" s="693"/>
      <c r="AS141" s="695"/>
      <c r="AT141" s="630"/>
      <c r="AU141" s="630"/>
      <c r="AV141" s="630"/>
      <c r="AW141" s="696"/>
    </row>
    <row r="142" spans="2:50">
      <c r="C142" t="s">
        <v>363</v>
      </c>
    </row>
    <row r="143" spans="2:50" ht="34.5" customHeight="1">
      <c r="B143" s="677"/>
      <c r="C143" s="677"/>
      <c r="D143" s="678" t="s">
        <v>150</v>
      </c>
      <c r="E143" s="678"/>
      <c r="F143" s="678"/>
      <c r="G143" s="678"/>
      <c r="H143" s="678"/>
      <c r="I143" s="678"/>
      <c r="J143" s="678"/>
      <c r="K143" s="678"/>
      <c r="L143" s="678"/>
      <c r="M143" s="678"/>
      <c r="N143" s="678" t="s">
        <v>339</v>
      </c>
      <c r="O143" s="678"/>
      <c r="P143" s="678"/>
      <c r="Q143" s="678"/>
      <c r="R143" s="678"/>
      <c r="S143" s="678"/>
      <c r="T143" s="678"/>
      <c r="U143" s="678"/>
      <c r="V143" s="678"/>
      <c r="W143" s="678"/>
      <c r="X143" s="678"/>
      <c r="Y143" s="678"/>
      <c r="Z143" s="678"/>
      <c r="AA143" s="678"/>
      <c r="AB143" s="678"/>
      <c r="AC143" s="678"/>
      <c r="AD143" s="678"/>
      <c r="AE143" s="678"/>
      <c r="AF143" s="678"/>
      <c r="AG143" s="678"/>
      <c r="AH143" s="678"/>
      <c r="AI143" s="678"/>
      <c r="AJ143" s="678"/>
      <c r="AK143" s="678"/>
      <c r="AL143" s="519" t="s">
        <v>340</v>
      </c>
      <c r="AM143" s="678"/>
      <c r="AN143" s="678"/>
      <c r="AO143" s="678"/>
      <c r="AP143" s="678"/>
      <c r="AQ143" s="678"/>
      <c r="AR143" s="678" t="s">
        <v>26</v>
      </c>
      <c r="AS143" s="678"/>
      <c r="AT143" s="678"/>
      <c r="AU143" s="678"/>
      <c r="AV143" s="678" t="s">
        <v>27</v>
      </c>
      <c r="AW143" s="678"/>
      <c r="AX143" s="678"/>
    </row>
    <row r="144" spans="2:50" ht="24" customHeight="1">
      <c r="B144" s="677">
        <v>1</v>
      </c>
      <c r="C144" s="677">
        <v>1</v>
      </c>
      <c r="D144" s="687" t="s">
        <v>364</v>
      </c>
      <c r="E144" s="687"/>
      <c r="F144" s="687"/>
      <c r="G144" s="687"/>
      <c r="H144" s="687"/>
      <c r="I144" s="687"/>
      <c r="J144" s="687"/>
      <c r="K144" s="687"/>
      <c r="L144" s="687"/>
      <c r="M144" s="687"/>
      <c r="N144" s="687" t="s">
        <v>365</v>
      </c>
      <c r="O144" s="687"/>
      <c r="P144" s="687"/>
      <c r="Q144" s="687"/>
      <c r="R144" s="687"/>
      <c r="S144" s="687"/>
      <c r="T144" s="687"/>
      <c r="U144" s="687"/>
      <c r="V144" s="687"/>
      <c r="W144" s="687"/>
      <c r="X144" s="687"/>
      <c r="Y144" s="687"/>
      <c r="Z144" s="687"/>
      <c r="AA144" s="687"/>
      <c r="AB144" s="687"/>
      <c r="AC144" s="687"/>
      <c r="AD144" s="687"/>
      <c r="AE144" s="687"/>
      <c r="AF144" s="687"/>
      <c r="AG144" s="687"/>
      <c r="AH144" s="687"/>
      <c r="AI144" s="687"/>
      <c r="AJ144" s="687"/>
      <c r="AK144" s="687"/>
      <c r="AL144" s="688">
        <v>17</v>
      </c>
      <c r="AM144" s="687"/>
      <c r="AN144" s="687"/>
      <c r="AO144" s="687"/>
      <c r="AP144" s="687"/>
      <c r="AQ144" s="687"/>
      <c r="AR144" s="528" t="s">
        <v>290</v>
      </c>
      <c r="AS144" s="528"/>
      <c r="AT144" s="528"/>
      <c r="AU144" s="528"/>
      <c r="AV144" s="478" t="s">
        <v>290</v>
      </c>
      <c r="AW144" s="476"/>
      <c r="AX144" s="477"/>
    </row>
    <row r="145" spans="2:50" ht="24" customHeight="1">
      <c r="B145" s="677">
        <v>2</v>
      </c>
      <c r="C145" s="677">
        <v>1</v>
      </c>
      <c r="D145" s="687" t="s">
        <v>366</v>
      </c>
      <c r="E145" s="687"/>
      <c r="F145" s="687"/>
      <c r="G145" s="687"/>
      <c r="H145" s="687"/>
      <c r="I145" s="687"/>
      <c r="J145" s="687"/>
      <c r="K145" s="687"/>
      <c r="L145" s="687"/>
      <c r="M145" s="687"/>
      <c r="N145" s="687" t="s">
        <v>367</v>
      </c>
      <c r="O145" s="687"/>
      <c r="P145" s="687"/>
      <c r="Q145" s="687"/>
      <c r="R145" s="687"/>
      <c r="S145" s="687"/>
      <c r="T145" s="687"/>
      <c r="U145" s="687"/>
      <c r="V145" s="687"/>
      <c r="W145" s="687"/>
      <c r="X145" s="687"/>
      <c r="Y145" s="687"/>
      <c r="Z145" s="687"/>
      <c r="AA145" s="687"/>
      <c r="AB145" s="687"/>
      <c r="AC145" s="687"/>
      <c r="AD145" s="687"/>
      <c r="AE145" s="687"/>
      <c r="AF145" s="687"/>
      <c r="AG145" s="687"/>
      <c r="AH145" s="687"/>
      <c r="AI145" s="687"/>
      <c r="AJ145" s="687"/>
      <c r="AK145" s="687"/>
      <c r="AL145" s="688">
        <v>16.899999999999999</v>
      </c>
      <c r="AM145" s="687"/>
      <c r="AN145" s="687"/>
      <c r="AO145" s="687"/>
      <c r="AP145" s="687"/>
      <c r="AQ145" s="687"/>
      <c r="AR145" s="528" t="s">
        <v>290</v>
      </c>
      <c r="AS145" s="528"/>
      <c r="AT145" s="528"/>
      <c r="AU145" s="528"/>
      <c r="AV145" s="478" t="s">
        <v>290</v>
      </c>
      <c r="AW145" s="476"/>
      <c r="AX145" s="477"/>
    </row>
    <row r="146" spans="2:50" ht="24" customHeight="1">
      <c r="B146" s="677">
        <v>3</v>
      </c>
      <c r="C146" s="677">
        <v>1</v>
      </c>
      <c r="D146" s="687" t="s">
        <v>368</v>
      </c>
      <c r="E146" s="687"/>
      <c r="F146" s="687"/>
      <c r="G146" s="687"/>
      <c r="H146" s="687"/>
      <c r="I146" s="687"/>
      <c r="J146" s="687"/>
      <c r="K146" s="687"/>
      <c r="L146" s="687"/>
      <c r="M146" s="687"/>
      <c r="N146" s="687" t="s">
        <v>369</v>
      </c>
      <c r="O146" s="687"/>
      <c r="P146" s="687"/>
      <c r="Q146" s="687"/>
      <c r="R146" s="687"/>
      <c r="S146" s="687"/>
      <c r="T146" s="687"/>
      <c r="U146" s="687"/>
      <c r="V146" s="687"/>
      <c r="W146" s="687"/>
      <c r="X146" s="687"/>
      <c r="Y146" s="687"/>
      <c r="Z146" s="687"/>
      <c r="AA146" s="687"/>
      <c r="AB146" s="687"/>
      <c r="AC146" s="687"/>
      <c r="AD146" s="687"/>
      <c r="AE146" s="687"/>
      <c r="AF146" s="687"/>
      <c r="AG146" s="687"/>
      <c r="AH146" s="687"/>
      <c r="AI146" s="687"/>
      <c r="AJ146" s="687"/>
      <c r="AK146" s="687"/>
      <c r="AL146" s="688">
        <v>16.8</v>
      </c>
      <c r="AM146" s="687"/>
      <c r="AN146" s="687"/>
      <c r="AO146" s="687"/>
      <c r="AP146" s="687"/>
      <c r="AQ146" s="687"/>
      <c r="AR146" s="528" t="s">
        <v>290</v>
      </c>
      <c r="AS146" s="528"/>
      <c r="AT146" s="528"/>
      <c r="AU146" s="528"/>
      <c r="AV146" s="478" t="s">
        <v>290</v>
      </c>
      <c r="AW146" s="476"/>
      <c r="AX146" s="477"/>
    </row>
    <row r="147" spans="2:50" ht="43.5" customHeight="1">
      <c r="B147" s="677">
        <v>4</v>
      </c>
      <c r="C147" s="677">
        <v>1</v>
      </c>
      <c r="D147" s="687" t="s">
        <v>370</v>
      </c>
      <c r="E147" s="687"/>
      <c r="F147" s="687"/>
      <c r="G147" s="687"/>
      <c r="H147" s="687"/>
      <c r="I147" s="687"/>
      <c r="J147" s="687"/>
      <c r="K147" s="687"/>
      <c r="L147" s="687"/>
      <c r="M147" s="687"/>
      <c r="N147" s="798" t="s">
        <v>371</v>
      </c>
      <c r="O147" s="632"/>
      <c r="P147" s="632"/>
      <c r="Q147" s="632"/>
      <c r="R147" s="632"/>
      <c r="S147" s="632"/>
      <c r="T147" s="632"/>
      <c r="U147" s="632"/>
      <c r="V147" s="632"/>
      <c r="W147" s="632"/>
      <c r="X147" s="632"/>
      <c r="Y147" s="632"/>
      <c r="Z147" s="632"/>
      <c r="AA147" s="632"/>
      <c r="AB147" s="632"/>
      <c r="AC147" s="632"/>
      <c r="AD147" s="632"/>
      <c r="AE147" s="632"/>
      <c r="AF147" s="632"/>
      <c r="AG147" s="632"/>
      <c r="AH147" s="632"/>
      <c r="AI147" s="632"/>
      <c r="AJ147" s="632"/>
      <c r="AK147" s="799"/>
      <c r="AL147" s="688">
        <v>12.9</v>
      </c>
      <c r="AM147" s="687"/>
      <c r="AN147" s="687"/>
      <c r="AO147" s="687"/>
      <c r="AP147" s="687"/>
      <c r="AQ147" s="687"/>
      <c r="AR147" s="528" t="s">
        <v>290</v>
      </c>
      <c r="AS147" s="528"/>
      <c r="AT147" s="528"/>
      <c r="AU147" s="528"/>
      <c r="AV147" s="478" t="s">
        <v>290</v>
      </c>
      <c r="AW147" s="476"/>
      <c r="AX147" s="477"/>
    </row>
    <row r="148" spans="2:50" ht="24" customHeight="1">
      <c r="B148" s="677">
        <v>5</v>
      </c>
      <c r="C148" s="677">
        <v>1</v>
      </c>
      <c r="D148" s="687" t="s">
        <v>372</v>
      </c>
      <c r="E148" s="687"/>
      <c r="F148" s="687"/>
      <c r="G148" s="687"/>
      <c r="H148" s="687"/>
      <c r="I148" s="687"/>
      <c r="J148" s="687"/>
      <c r="K148" s="687"/>
      <c r="L148" s="687"/>
      <c r="M148" s="687"/>
      <c r="N148" s="687" t="s">
        <v>373</v>
      </c>
      <c r="O148" s="687"/>
      <c r="P148" s="687"/>
      <c r="Q148" s="687"/>
      <c r="R148" s="687"/>
      <c r="S148" s="687"/>
      <c r="T148" s="687"/>
      <c r="U148" s="687"/>
      <c r="V148" s="687"/>
      <c r="W148" s="687"/>
      <c r="X148" s="687"/>
      <c r="Y148" s="687"/>
      <c r="Z148" s="687"/>
      <c r="AA148" s="687"/>
      <c r="AB148" s="687"/>
      <c r="AC148" s="687"/>
      <c r="AD148" s="687"/>
      <c r="AE148" s="687"/>
      <c r="AF148" s="687"/>
      <c r="AG148" s="687"/>
      <c r="AH148" s="687"/>
      <c r="AI148" s="687"/>
      <c r="AJ148" s="687"/>
      <c r="AK148" s="687"/>
      <c r="AL148" s="688">
        <v>12</v>
      </c>
      <c r="AM148" s="687"/>
      <c r="AN148" s="687"/>
      <c r="AO148" s="687"/>
      <c r="AP148" s="687"/>
      <c r="AQ148" s="687"/>
      <c r="AR148" s="528" t="s">
        <v>290</v>
      </c>
      <c r="AS148" s="528"/>
      <c r="AT148" s="528"/>
      <c r="AU148" s="528"/>
      <c r="AV148" s="478" t="s">
        <v>290</v>
      </c>
      <c r="AW148" s="476"/>
      <c r="AX148" s="477"/>
    </row>
    <row r="149" spans="2:50" ht="47.25" customHeight="1">
      <c r="B149" s="677">
        <v>6</v>
      </c>
      <c r="C149" s="677">
        <v>1</v>
      </c>
      <c r="D149" s="687" t="s">
        <v>374</v>
      </c>
      <c r="E149" s="687"/>
      <c r="F149" s="687"/>
      <c r="G149" s="687"/>
      <c r="H149" s="687"/>
      <c r="I149" s="687"/>
      <c r="J149" s="687"/>
      <c r="K149" s="687"/>
      <c r="L149" s="687"/>
      <c r="M149" s="687"/>
      <c r="N149" s="798" t="s">
        <v>375</v>
      </c>
      <c r="O149" s="632"/>
      <c r="P149" s="632"/>
      <c r="Q149" s="632"/>
      <c r="R149" s="632"/>
      <c r="S149" s="632"/>
      <c r="T149" s="632"/>
      <c r="U149" s="632"/>
      <c r="V149" s="632"/>
      <c r="W149" s="632"/>
      <c r="X149" s="632"/>
      <c r="Y149" s="632"/>
      <c r="Z149" s="632"/>
      <c r="AA149" s="632"/>
      <c r="AB149" s="632"/>
      <c r="AC149" s="632"/>
      <c r="AD149" s="632"/>
      <c r="AE149" s="632"/>
      <c r="AF149" s="632"/>
      <c r="AG149" s="632"/>
      <c r="AH149" s="632"/>
      <c r="AI149" s="632"/>
      <c r="AJ149" s="632"/>
      <c r="AK149" s="799"/>
      <c r="AL149" s="688">
        <v>11.9</v>
      </c>
      <c r="AM149" s="687"/>
      <c r="AN149" s="687"/>
      <c r="AO149" s="687"/>
      <c r="AP149" s="687"/>
      <c r="AQ149" s="687"/>
      <c r="AR149" s="528" t="s">
        <v>290</v>
      </c>
      <c r="AS149" s="528"/>
      <c r="AT149" s="528"/>
      <c r="AU149" s="528"/>
      <c r="AV149" s="478" t="s">
        <v>290</v>
      </c>
      <c r="AW149" s="476"/>
      <c r="AX149" s="477"/>
    </row>
    <row r="150" spans="2:50" ht="35.25" customHeight="1">
      <c r="B150" s="677">
        <v>7</v>
      </c>
      <c r="C150" s="677">
        <v>1</v>
      </c>
      <c r="D150" s="687" t="s">
        <v>376</v>
      </c>
      <c r="E150" s="687"/>
      <c r="F150" s="687"/>
      <c r="G150" s="687"/>
      <c r="H150" s="687"/>
      <c r="I150" s="687"/>
      <c r="J150" s="687"/>
      <c r="K150" s="687"/>
      <c r="L150" s="687"/>
      <c r="M150" s="687"/>
      <c r="N150" s="688" t="s">
        <v>377</v>
      </c>
      <c r="O150" s="687"/>
      <c r="P150" s="687"/>
      <c r="Q150" s="687"/>
      <c r="R150" s="687"/>
      <c r="S150" s="687"/>
      <c r="T150" s="687"/>
      <c r="U150" s="687"/>
      <c r="V150" s="687"/>
      <c r="W150" s="687"/>
      <c r="X150" s="687"/>
      <c r="Y150" s="687"/>
      <c r="Z150" s="687"/>
      <c r="AA150" s="687"/>
      <c r="AB150" s="687"/>
      <c r="AC150" s="687"/>
      <c r="AD150" s="687"/>
      <c r="AE150" s="687"/>
      <c r="AF150" s="687"/>
      <c r="AG150" s="687"/>
      <c r="AH150" s="687"/>
      <c r="AI150" s="687"/>
      <c r="AJ150" s="687"/>
      <c r="AK150" s="687"/>
      <c r="AL150" s="688">
        <v>11</v>
      </c>
      <c r="AM150" s="687"/>
      <c r="AN150" s="687"/>
      <c r="AO150" s="687"/>
      <c r="AP150" s="687"/>
      <c r="AQ150" s="687"/>
      <c r="AR150" s="528" t="s">
        <v>290</v>
      </c>
      <c r="AS150" s="528"/>
      <c r="AT150" s="528"/>
      <c r="AU150" s="528"/>
      <c r="AV150" s="478" t="s">
        <v>290</v>
      </c>
      <c r="AW150" s="476"/>
      <c r="AX150" s="477"/>
    </row>
    <row r="151" spans="2:50" ht="39.75" customHeight="1">
      <c r="B151" s="677">
        <v>8</v>
      </c>
      <c r="C151" s="677">
        <v>1</v>
      </c>
      <c r="D151" s="687" t="s">
        <v>378</v>
      </c>
      <c r="E151" s="687"/>
      <c r="F151" s="687"/>
      <c r="G151" s="687"/>
      <c r="H151" s="687"/>
      <c r="I151" s="687"/>
      <c r="J151" s="687"/>
      <c r="K151" s="687"/>
      <c r="L151" s="687"/>
      <c r="M151" s="687"/>
      <c r="N151" s="688" t="s">
        <v>379</v>
      </c>
      <c r="O151" s="687"/>
      <c r="P151" s="687"/>
      <c r="Q151" s="687"/>
      <c r="R151" s="687"/>
      <c r="S151" s="687"/>
      <c r="T151" s="687"/>
      <c r="U151" s="687"/>
      <c r="V151" s="687"/>
      <c r="W151" s="687"/>
      <c r="X151" s="687"/>
      <c r="Y151" s="687"/>
      <c r="Z151" s="687"/>
      <c r="AA151" s="687"/>
      <c r="AB151" s="687"/>
      <c r="AC151" s="687"/>
      <c r="AD151" s="687"/>
      <c r="AE151" s="687"/>
      <c r="AF151" s="687"/>
      <c r="AG151" s="687"/>
      <c r="AH151" s="687"/>
      <c r="AI151" s="687"/>
      <c r="AJ151" s="687"/>
      <c r="AK151" s="687"/>
      <c r="AL151" s="688">
        <v>11</v>
      </c>
      <c r="AM151" s="687"/>
      <c r="AN151" s="687"/>
      <c r="AO151" s="687"/>
      <c r="AP151" s="687"/>
      <c r="AQ151" s="687"/>
      <c r="AR151" s="528" t="s">
        <v>290</v>
      </c>
      <c r="AS151" s="528"/>
      <c r="AT151" s="528"/>
      <c r="AU151" s="528"/>
      <c r="AV151" s="478" t="s">
        <v>290</v>
      </c>
      <c r="AW151" s="476"/>
      <c r="AX151" s="477"/>
    </row>
    <row r="152" spans="2:50" ht="24" customHeight="1">
      <c r="B152" s="677">
        <v>9</v>
      </c>
      <c r="C152" s="677">
        <v>1</v>
      </c>
      <c r="D152" s="687" t="s">
        <v>380</v>
      </c>
      <c r="E152" s="687"/>
      <c r="F152" s="687"/>
      <c r="G152" s="687"/>
      <c r="H152" s="687"/>
      <c r="I152" s="687"/>
      <c r="J152" s="687"/>
      <c r="K152" s="687"/>
      <c r="L152" s="687"/>
      <c r="M152" s="687"/>
      <c r="N152" s="687" t="s">
        <v>381</v>
      </c>
      <c r="O152" s="687"/>
      <c r="P152" s="687"/>
      <c r="Q152" s="687"/>
      <c r="R152" s="687"/>
      <c r="S152" s="687"/>
      <c r="T152" s="687"/>
      <c r="U152" s="687"/>
      <c r="V152" s="687"/>
      <c r="W152" s="687"/>
      <c r="X152" s="687"/>
      <c r="Y152" s="687"/>
      <c r="Z152" s="687"/>
      <c r="AA152" s="687"/>
      <c r="AB152" s="687"/>
      <c r="AC152" s="687"/>
      <c r="AD152" s="687"/>
      <c r="AE152" s="687"/>
      <c r="AF152" s="687"/>
      <c r="AG152" s="687"/>
      <c r="AH152" s="687"/>
      <c r="AI152" s="687"/>
      <c r="AJ152" s="687"/>
      <c r="AK152" s="687"/>
      <c r="AL152" s="688">
        <v>11</v>
      </c>
      <c r="AM152" s="687"/>
      <c r="AN152" s="687"/>
      <c r="AO152" s="687"/>
      <c r="AP152" s="687"/>
      <c r="AQ152" s="687"/>
      <c r="AR152" s="528" t="s">
        <v>290</v>
      </c>
      <c r="AS152" s="528"/>
      <c r="AT152" s="528"/>
      <c r="AU152" s="528"/>
      <c r="AV152" s="478" t="s">
        <v>290</v>
      </c>
      <c r="AW152" s="476"/>
      <c r="AX152" s="477"/>
    </row>
    <row r="153" spans="2:50" ht="41.25" customHeight="1">
      <c r="B153" s="677">
        <v>10</v>
      </c>
      <c r="C153" s="677">
        <v>1</v>
      </c>
      <c r="D153" s="687" t="s">
        <v>382</v>
      </c>
      <c r="E153" s="687"/>
      <c r="F153" s="687"/>
      <c r="G153" s="687"/>
      <c r="H153" s="687"/>
      <c r="I153" s="687"/>
      <c r="J153" s="687"/>
      <c r="K153" s="687"/>
      <c r="L153" s="687"/>
      <c r="M153" s="687"/>
      <c r="N153" s="798" t="s">
        <v>383</v>
      </c>
      <c r="O153" s="632"/>
      <c r="P153" s="632"/>
      <c r="Q153" s="632"/>
      <c r="R153" s="632"/>
      <c r="S153" s="632"/>
      <c r="T153" s="632"/>
      <c r="U153" s="632"/>
      <c r="V153" s="632"/>
      <c r="W153" s="632"/>
      <c r="X153" s="632"/>
      <c r="Y153" s="632"/>
      <c r="Z153" s="632"/>
      <c r="AA153" s="632"/>
      <c r="AB153" s="632"/>
      <c r="AC153" s="632"/>
      <c r="AD153" s="632"/>
      <c r="AE153" s="632"/>
      <c r="AF153" s="632"/>
      <c r="AG153" s="632"/>
      <c r="AH153" s="632"/>
      <c r="AI153" s="632"/>
      <c r="AJ153" s="632"/>
      <c r="AK153" s="799"/>
      <c r="AL153" s="688">
        <v>8.1</v>
      </c>
      <c r="AM153" s="687"/>
      <c r="AN153" s="687"/>
      <c r="AO153" s="687"/>
      <c r="AP153" s="687"/>
      <c r="AQ153" s="687"/>
      <c r="AR153" s="528" t="s">
        <v>290</v>
      </c>
      <c r="AS153" s="528"/>
      <c r="AT153" s="528"/>
      <c r="AU153" s="528"/>
      <c r="AV153" s="478" t="s">
        <v>290</v>
      </c>
      <c r="AW153" s="476"/>
      <c r="AX153" s="477"/>
    </row>
    <row r="154" spans="2:50" ht="14.25" customHeight="1">
      <c r="B154" s="39"/>
      <c r="C154" s="39"/>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1"/>
      <c r="AM154" s="40"/>
      <c r="AN154" s="40"/>
      <c r="AO154" s="40"/>
      <c r="AP154" s="40"/>
      <c r="AQ154" s="40"/>
      <c r="AR154" s="40"/>
      <c r="AS154" s="40"/>
      <c r="AT154" s="40"/>
      <c r="AU154" s="40"/>
      <c r="AV154" s="40"/>
      <c r="AW154" s="40"/>
      <c r="AX154" s="40"/>
    </row>
    <row r="155" spans="2:50">
      <c r="C155" t="s">
        <v>384</v>
      </c>
    </row>
    <row r="156" spans="2:50" ht="34.5" customHeight="1">
      <c r="B156" s="677"/>
      <c r="C156" s="677"/>
      <c r="D156" s="678" t="s">
        <v>150</v>
      </c>
      <c r="E156" s="678"/>
      <c r="F156" s="678"/>
      <c r="G156" s="678"/>
      <c r="H156" s="678"/>
      <c r="I156" s="678"/>
      <c r="J156" s="678"/>
      <c r="K156" s="678"/>
      <c r="L156" s="678"/>
      <c r="M156" s="678"/>
      <c r="N156" s="678" t="s">
        <v>339</v>
      </c>
      <c r="O156" s="678"/>
      <c r="P156" s="678"/>
      <c r="Q156" s="678"/>
      <c r="R156" s="678"/>
      <c r="S156" s="678"/>
      <c r="T156" s="678"/>
      <c r="U156" s="678"/>
      <c r="V156" s="678"/>
      <c r="W156" s="678"/>
      <c r="X156" s="678"/>
      <c r="Y156" s="678"/>
      <c r="Z156" s="678"/>
      <c r="AA156" s="678"/>
      <c r="AB156" s="678"/>
      <c r="AC156" s="678"/>
      <c r="AD156" s="678"/>
      <c r="AE156" s="678"/>
      <c r="AF156" s="678"/>
      <c r="AG156" s="678"/>
      <c r="AH156" s="678"/>
      <c r="AI156" s="678"/>
      <c r="AJ156" s="678"/>
      <c r="AK156" s="678"/>
      <c r="AL156" s="519" t="s">
        <v>340</v>
      </c>
      <c r="AM156" s="678"/>
      <c r="AN156" s="678"/>
      <c r="AO156" s="678"/>
      <c r="AP156" s="678"/>
      <c r="AQ156" s="678"/>
      <c r="AR156" s="678" t="s">
        <v>26</v>
      </c>
      <c r="AS156" s="678"/>
      <c r="AT156" s="678"/>
      <c r="AU156" s="678"/>
      <c r="AV156" s="678" t="s">
        <v>27</v>
      </c>
      <c r="AW156" s="678"/>
      <c r="AX156" s="678"/>
    </row>
    <row r="157" spans="2:50" ht="34.5" customHeight="1">
      <c r="B157" s="677">
        <v>1</v>
      </c>
      <c r="C157" s="677">
        <v>1</v>
      </c>
      <c r="D157" s="798" t="s">
        <v>385</v>
      </c>
      <c r="E157" s="632"/>
      <c r="F157" s="632"/>
      <c r="G157" s="632"/>
      <c r="H157" s="632"/>
      <c r="I157" s="632"/>
      <c r="J157" s="632"/>
      <c r="K157" s="632"/>
      <c r="L157" s="632"/>
      <c r="M157" s="799"/>
      <c r="N157" s="687" t="s">
        <v>386</v>
      </c>
      <c r="O157" s="687"/>
      <c r="P157" s="687"/>
      <c r="Q157" s="687"/>
      <c r="R157" s="687"/>
      <c r="S157" s="687"/>
      <c r="T157" s="687"/>
      <c r="U157" s="687"/>
      <c r="V157" s="687"/>
      <c r="W157" s="687"/>
      <c r="X157" s="687"/>
      <c r="Y157" s="687"/>
      <c r="Z157" s="687"/>
      <c r="AA157" s="687"/>
      <c r="AB157" s="687"/>
      <c r="AC157" s="687"/>
      <c r="AD157" s="687"/>
      <c r="AE157" s="687"/>
      <c r="AF157" s="687"/>
      <c r="AG157" s="687"/>
      <c r="AH157" s="687"/>
      <c r="AI157" s="687"/>
      <c r="AJ157" s="687"/>
      <c r="AK157" s="687"/>
      <c r="AL157" s="688">
        <v>17</v>
      </c>
      <c r="AM157" s="687"/>
      <c r="AN157" s="687"/>
      <c r="AO157" s="687"/>
      <c r="AP157" s="687"/>
      <c r="AQ157" s="687"/>
      <c r="AR157" s="1161" t="s">
        <v>387</v>
      </c>
      <c r="AS157" s="1161"/>
      <c r="AT157" s="1161"/>
      <c r="AU157" s="1161"/>
      <c r="AV157" s="1166">
        <v>1</v>
      </c>
      <c r="AW157" s="1166"/>
      <c r="AX157" s="1166"/>
    </row>
    <row r="158" spans="2:50" ht="24" customHeight="1">
      <c r="B158" s="677">
        <v>2</v>
      </c>
      <c r="C158" s="677">
        <v>1</v>
      </c>
      <c r="D158" s="687" t="s">
        <v>388</v>
      </c>
      <c r="E158" s="687"/>
      <c r="F158" s="687"/>
      <c r="G158" s="687"/>
      <c r="H158" s="687"/>
      <c r="I158" s="687"/>
      <c r="J158" s="687"/>
      <c r="K158" s="687"/>
      <c r="L158" s="687"/>
      <c r="M158" s="687"/>
      <c r="N158" s="687" t="s">
        <v>389</v>
      </c>
      <c r="O158" s="687"/>
      <c r="P158" s="687"/>
      <c r="Q158" s="687"/>
      <c r="R158" s="687"/>
      <c r="S158" s="687"/>
      <c r="T158" s="687"/>
      <c r="U158" s="687"/>
      <c r="V158" s="687"/>
      <c r="W158" s="687"/>
      <c r="X158" s="687"/>
      <c r="Y158" s="687"/>
      <c r="Z158" s="687"/>
      <c r="AA158" s="687"/>
      <c r="AB158" s="687"/>
      <c r="AC158" s="687"/>
      <c r="AD158" s="687"/>
      <c r="AE158" s="687"/>
      <c r="AF158" s="687"/>
      <c r="AG158" s="687"/>
      <c r="AH158" s="687"/>
      <c r="AI158" s="687"/>
      <c r="AJ158" s="687"/>
      <c r="AK158" s="687"/>
      <c r="AL158" s="688">
        <v>16.899999999999999</v>
      </c>
      <c r="AM158" s="687"/>
      <c r="AN158" s="687"/>
      <c r="AO158" s="687"/>
      <c r="AP158" s="687"/>
      <c r="AQ158" s="687"/>
      <c r="AR158" s="1161">
        <v>5</v>
      </c>
      <c r="AS158" s="1161"/>
      <c r="AT158" s="1161"/>
      <c r="AU158" s="1161"/>
      <c r="AV158" s="1167">
        <v>0.83799999999999997</v>
      </c>
      <c r="AW158" s="1168"/>
      <c r="AX158" s="1169"/>
    </row>
    <row r="159" spans="2:50" ht="32.25" customHeight="1">
      <c r="B159" s="677">
        <v>3</v>
      </c>
      <c r="C159" s="677">
        <v>1</v>
      </c>
      <c r="D159" s="798" t="s">
        <v>354</v>
      </c>
      <c r="E159" s="632"/>
      <c r="F159" s="632"/>
      <c r="G159" s="632"/>
      <c r="H159" s="632"/>
      <c r="I159" s="632"/>
      <c r="J159" s="632"/>
      <c r="K159" s="632"/>
      <c r="L159" s="632"/>
      <c r="M159" s="799"/>
      <c r="N159" s="687" t="s">
        <v>390</v>
      </c>
      <c r="O159" s="687"/>
      <c r="P159" s="687"/>
      <c r="Q159" s="687"/>
      <c r="R159" s="687"/>
      <c r="S159" s="687"/>
      <c r="T159" s="687"/>
      <c r="U159" s="687"/>
      <c r="V159" s="687"/>
      <c r="W159" s="687"/>
      <c r="X159" s="687"/>
      <c r="Y159" s="687"/>
      <c r="Z159" s="687"/>
      <c r="AA159" s="687"/>
      <c r="AB159" s="687"/>
      <c r="AC159" s="687"/>
      <c r="AD159" s="687"/>
      <c r="AE159" s="687"/>
      <c r="AF159" s="687"/>
      <c r="AG159" s="687"/>
      <c r="AH159" s="687"/>
      <c r="AI159" s="687"/>
      <c r="AJ159" s="687"/>
      <c r="AK159" s="687"/>
      <c r="AL159" s="688">
        <v>16.8</v>
      </c>
      <c r="AM159" s="687"/>
      <c r="AN159" s="687"/>
      <c r="AO159" s="687"/>
      <c r="AP159" s="687"/>
      <c r="AQ159" s="687"/>
      <c r="AR159" s="1161" t="s">
        <v>391</v>
      </c>
      <c r="AS159" s="1161"/>
      <c r="AT159" s="1161"/>
      <c r="AU159" s="1161"/>
      <c r="AV159" s="463">
        <v>0.99399999999999999</v>
      </c>
      <c r="AW159" s="463"/>
      <c r="AX159" s="463"/>
    </row>
    <row r="160" spans="2:50" ht="42" customHeight="1">
      <c r="B160" s="677">
        <v>4</v>
      </c>
      <c r="C160" s="677">
        <v>1</v>
      </c>
      <c r="D160" s="687" t="s">
        <v>392</v>
      </c>
      <c r="E160" s="687"/>
      <c r="F160" s="687"/>
      <c r="G160" s="687"/>
      <c r="H160" s="687"/>
      <c r="I160" s="687"/>
      <c r="J160" s="687"/>
      <c r="K160" s="687"/>
      <c r="L160" s="687"/>
      <c r="M160" s="687"/>
      <c r="N160" s="798" t="s">
        <v>393</v>
      </c>
      <c r="O160" s="632"/>
      <c r="P160" s="632"/>
      <c r="Q160" s="632"/>
      <c r="R160" s="632"/>
      <c r="S160" s="632"/>
      <c r="T160" s="632"/>
      <c r="U160" s="632"/>
      <c r="V160" s="632"/>
      <c r="W160" s="632"/>
      <c r="X160" s="632"/>
      <c r="Y160" s="632"/>
      <c r="Z160" s="632"/>
      <c r="AA160" s="632"/>
      <c r="AB160" s="632"/>
      <c r="AC160" s="632"/>
      <c r="AD160" s="632"/>
      <c r="AE160" s="632"/>
      <c r="AF160" s="632"/>
      <c r="AG160" s="632"/>
      <c r="AH160" s="632"/>
      <c r="AI160" s="632"/>
      <c r="AJ160" s="632"/>
      <c r="AK160" s="799"/>
      <c r="AL160" s="688">
        <v>12.9</v>
      </c>
      <c r="AM160" s="687"/>
      <c r="AN160" s="687"/>
      <c r="AO160" s="687"/>
      <c r="AP160" s="687"/>
      <c r="AQ160" s="687"/>
      <c r="AR160" s="1161" t="s">
        <v>394</v>
      </c>
      <c r="AS160" s="1161"/>
      <c r="AT160" s="1161"/>
      <c r="AU160" s="1161"/>
      <c r="AV160" s="463">
        <v>0.999</v>
      </c>
      <c r="AW160" s="463"/>
      <c r="AX160" s="463"/>
    </row>
    <row r="161" spans="2:50" ht="43.5" customHeight="1">
      <c r="B161" s="677">
        <v>5</v>
      </c>
      <c r="C161" s="677">
        <v>1</v>
      </c>
      <c r="D161" s="798" t="s">
        <v>395</v>
      </c>
      <c r="E161" s="632"/>
      <c r="F161" s="632"/>
      <c r="G161" s="632"/>
      <c r="H161" s="632"/>
      <c r="I161" s="632"/>
      <c r="J161" s="632"/>
      <c r="K161" s="632"/>
      <c r="L161" s="632"/>
      <c r="M161" s="799"/>
      <c r="N161" s="687" t="s">
        <v>396</v>
      </c>
      <c r="O161" s="687"/>
      <c r="P161" s="687"/>
      <c r="Q161" s="687"/>
      <c r="R161" s="687"/>
      <c r="S161" s="687"/>
      <c r="T161" s="687"/>
      <c r="U161" s="687"/>
      <c r="V161" s="687"/>
      <c r="W161" s="687"/>
      <c r="X161" s="687"/>
      <c r="Y161" s="687"/>
      <c r="Z161" s="687"/>
      <c r="AA161" s="687"/>
      <c r="AB161" s="687"/>
      <c r="AC161" s="687"/>
      <c r="AD161" s="687"/>
      <c r="AE161" s="687"/>
      <c r="AF161" s="687"/>
      <c r="AG161" s="687"/>
      <c r="AH161" s="687"/>
      <c r="AI161" s="687"/>
      <c r="AJ161" s="687"/>
      <c r="AK161" s="687"/>
      <c r="AL161" s="688">
        <v>12</v>
      </c>
      <c r="AM161" s="687"/>
      <c r="AN161" s="687"/>
      <c r="AO161" s="687"/>
      <c r="AP161" s="687"/>
      <c r="AQ161" s="687"/>
      <c r="AR161" s="1161" t="s">
        <v>394</v>
      </c>
      <c r="AS161" s="1161"/>
      <c r="AT161" s="1161"/>
      <c r="AU161" s="1161"/>
      <c r="AV161" s="463">
        <v>0.999</v>
      </c>
      <c r="AW161" s="463"/>
      <c r="AX161" s="463"/>
    </row>
    <row r="162" spans="2:50" ht="47.25" customHeight="1">
      <c r="B162" s="677">
        <v>6</v>
      </c>
      <c r="C162" s="677">
        <v>1</v>
      </c>
      <c r="D162" s="798" t="s">
        <v>354</v>
      </c>
      <c r="E162" s="632"/>
      <c r="F162" s="632"/>
      <c r="G162" s="632"/>
      <c r="H162" s="632"/>
      <c r="I162" s="632"/>
      <c r="J162" s="632"/>
      <c r="K162" s="632"/>
      <c r="L162" s="632"/>
      <c r="M162" s="799"/>
      <c r="N162" s="798" t="s">
        <v>397</v>
      </c>
      <c r="O162" s="632"/>
      <c r="P162" s="632"/>
      <c r="Q162" s="632"/>
      <c r="R162" s="632"/>
      <c r="S162" s="632"/>
      <c r="T162" s="632"/>
      <c r="U162" s="632"/>
      <c r="V162" s="632"/>
      <c r="W162" s="632"/>
      <c r="X162" s="632"/>
      <c r="Y162" s="632"/>
      <c r="Z162" s="632"/>
      <c r="AA162" s="632"/>
      <c r="AB162" s="632"/>
      <c r="AC162" s="632"/>
      <c r="AD162" s="632"/>
      <c r="AE162" s="632"/>
      <c r="AF162" s="632"/>
      <c r="AG162" s="632"/>
      <c r="AH162" s="632"/>
      <c r="AI162" s="632"/>
      <c r="AJ162" s="632"/>
      <c r="AK162" s="799"/>
      <c r="AL162" s="688">
        <v>11.9</v>
      </c>
      <c r="AM162" s="687"/>
      <c r="AN162" s="687"/>
      <c r="AO162" s="687"/>
      <c r="AP162" s="687"/>
      <c r="AQ162" s="687"/>
      <c r="AR162" s="1161" t="s">
        <v>398</v>
      </c>
      <c r="AS162" s="1161"/>
      <c r="AT162" s="1161"/>
      <c r="AU162" s="1161"/>
      <c r="AV162" s="1166">
        <v>1</v>
      </c>
      <c r="AW162" s="1166"/>
      <c r="AX162" s="1166"/>
    </row>
    <row r="163" spans="2:50" ht="35.25" customHeight="1">
      <c r="B163" s="677">
        <v>7</v>
      </c>
      <c r="C163" s="677">
        <v>1</v>
      </c>
      <c r="D163" s="687" t="s">
        <v>399</v>
      </c>
      <c r="E163" s="687"/>
      <c r="F163" s="687"/>
      <c r="G163" s="687"/>
      <c r="H163" s="687"/>
      <c r="I163" s="687"/>
      <c r="J163" s="687"/>
      <c r="K163" s="687"/>
      <c r="L163" s="687"/>
      <c r="M163" s="687"/>
      <c r="N163" s="688" t="s">
        <v>400</v>
      </c>
      <c r="O163" s="687"/>
      <c r="P163" s="687"/>
      <c r="Q163" s="687"/>
      <c r="R163" s="687"/>
      <c r="S163" s="687"/>
      <c r="T163" s="687"/>
      <c r="U163" s="687"/>
      <c r="V163" s="687"/>
      <c r="W163" s="687"/>
      <c r="X163" s="687"/>
      <c r="Y163" s="687"/>
      <c r="Z163" s="687"/>
      <c r="AA163" s="687"/>
      <c r="AB163" s="687"/>
      <c r="AC163" s="687"/>
      <c r="AD163" s="687"/>
      <c r="AE163" s="687"/>
      <c r="AF163" s="687"/>
      <c r="AG163" s="687"/>
      <c r="AH163" s="687"/>
      <c r="AI163" s="687"/>
      <c r="AJ163" s="687"/>
      <c r="AK163" s="687"/>
      <c r="AL163" s="688">
        <v>11</v>
      </c>
      <c r="AM163" s="687"/>
      <c r="AN163" s="687"/>
      <c r="AO163" s="687"/>
      <c r="AP163" s="687"/>
      <c r="AQ163" s="687"/>
      <c r="AR163" s="1161" t="s">
        <v>394</v>
      </c>
      <c r="AS163" s="1161"/>
      <c r="AT163" s="1161"/>
      <c r="AU163" s="1161"/>
      <c r="AV163" s="1166">
        <v>1</v>
      </c>
      <c r="AW163" s="1166"/>
      <c r="AX163" s="1166"/>
    </row>
    <row r="164" spans="2:50" ht="48.75" customHeight="1">
      <c r="B164" s="677">
        <v>8</v>
      </c>
      <c r="C164" s="677">
        <v>1</v>
      </c>
      <c r="D164" s="798" t="s">
        <v>401</v>
      </c>
      <c r="E164" s="632"/>
      <c r="F164" s="632"/>
      <c r="G164" s="632"/>
      <c r="H164" s="632"/>
      <c r="I164" s="632"/>
      <c r="J164" s="632"/>
      <c r="K164" s="632"/>
      <c r="L164" s="632"/>
      <c r="M164" s="799"/>
      <c r="N164" s="688" t="s">
        <v>402</v>
      </c>
      <c r="O164" s="687"/>
      <c r="P164" s="687"/>
      <c r="Q164" s="687"/>
      <c r="R164" s="687"/>
      <c r="S164" s="687"/>
      <c r="T164" s="687"/>
      <c r="U164" s="687"/>
      <c r="V164" s="687"/>
      <c r="W164" s="687"/>
      <c r="X164" s="687"/>
      <c r="Y164" s="687"/>
      <c r="Z164" s="687"/>
      <c r="AA164" s="687"/>
      <c r="AB164" s="687"/>
      <c r="AC164" s="687"/>
      <c r="AD164" s="687"/>
      <c r="AE164" s="687"/>
      <c r="AF164" s="687"/>
      <c r="AG164" s="687"/>
      <c r="AH164" s="687"/>
      <c r="AI164" s="687"/>
      <c r="AJ164" s="687"/>
      <c r="AK164" s="687"/>
      <c r="AL164" s="688">
        <v>11</v>
      </c>
      <c r="AM164" s="687"/>
      <c r="AN164" s="687"/>
      <c r="AO164" s="687"/>
      <c r="AP164" s="687"/>
      <c r="AQ164" s="687"/>
      <c r="AR164" s="1161" t="s">
        <v>394</v>
      </c>
      <c r="AS164" s="1161"/>
      <c r="AT164" s="1161"/>
      <c r="AU164" s="1161"/>
      <c r="AV164" s="463">
        <v>0.91</v>
      </c>
      <c r="AW164" s="463"/>
      <c r="AX164" s="463"/>
    </row>
    <row r="165" spans="2:50" ht="24" customHeight="1">
      <c r="B165" s="677">
        <v>9</v>
      </c>
      <c r="C165" s="677">
        <v>1</v>
      </c>
      <c r="D165" s="687" t="s">
        <v>392</v>
      </c>
      <c r="E165" s="687"/>
      <c r="F165" s="687"/>
      <c r="G165" s="687"/>
      <c r="H165" s="687"/>
      <c r="I165" s="687"/>
      <c r="J165" s="687"/>
      <c r="K165" s="687"/>
      <c r="L165" s="687"/>
      <c r="M165" s="687"/>
      <c r="N165" s="687" t="s">
        <v>381</v>
      </c>
      <c r="O165" s="687"/>
      <c r="P165" s="687"/>
      <c r="Q165" s="687"/>
      <c r="R165" s="687"/>
      <c r="S165" s="687"/>
      <c r="T165" s="687"/>
      <c r="U165" s="687"/>
      <c r="V165" s="687"/>
      <c r="W165" s="687"/>
      <c r="X165" s="687"/>
      <c r="Y165" s="687"/>
      <c r="Z165" s="687"/>
      <c r="AA165" s="687"/>
      <c r="AB165" s="687"/>
      <c r="AC165" s="687"/>
      <c r="AD165" s="687"/>
      <c r="AE165" s="687"/>
      <c r="AF165" s="687"/>
      <c r="AG165" s="687"/>
      <c r="AH165" s="687"/>
      <c r="AI165" s="687"/>
      <c r="AJ165" s="687"/>
      <c r="AK165" s="687"/>
      <c r="AL165" s="688">
        <v>11</v>
      </c>
      <c r="AM165" s="687"/>
      <c r="AN165" s="687"/>
      <c r="AO165" s="687"/>
      <c r="AP165" s="687"/>
      <c r="AQ165" s="687"/>
      <c r="AR165" s="1165" t="s">
        <v>394</v>
      </c>
      <c r="AS165" s="1165"/>
      <c r="AT165" s="1165"/>
      <c r="AU165" s="1165"/>
      <c r="AV165" s="463">
        <v>0.95299999999999996</v>
      </c>
      <c r="AW165" s="463"/>
      <c r="AX165" s="463"/>
    </row>
    <row r="166" spans="2:50" ht="63.75" customHeight="1">
      <c r="B166" s="677">
        <v>10</v>
      </c>
      <c r="C166" s="677">
        <v>1</v>
      </c>
      <c r="D166" s="798" t="s">
        <v>403</v>
      </c>
      <c r="E166" s="632"/>
      <c r="F166" s="632"/>
      <c r="G166" s="632"/>
      <c r="H166" s="632"/>
      <c r="I166" s="632"/>
      <c r="J166" s="632"/>
      <c r="K166" s="632"/>
      <c r="L166" s="632"/>
      <c r="M166" s="799"/>
      <c r="N166" s="798" t="s">
        <v>404</v>
      </c>
      <c r="O166" s="632"/>
      <c r="P166" s="632"/>
      <c r="Q166" s="632"/>
      <c r="R166" s="632"/>
      <c r="S166" s="632"/>
      <c r="T166" s="632"/>
      <c r="U166" s="632"/>
      <c r="V166" s="632"/>
      <c r="W166" s="632"/>
      <c r="X166" s="632"/>
      <c r="Y166" s="632"/>
      <c r="Z166" s="632"/>
      <c r="AA166" s="632"/>
      <c r="AB166" s="632"/>
      <c r="AC166" s="632"/>
      <c r="AD166" s="632"/>
      <c r="AE166" s="632"/>
      <c r="AF166" s="632"/>
      <c r="AG166" s="632"/>
      <c r="AH166" s="632"/>
      <c r="AI166" s="632"/>
      <c r="AJ166" s="632"/>
      <c r="AK166" s="799"/>
      <c r="AL166" s="688">
        <v>8.1</v>
      </c>
      <c r="AM166" s="687"/>
      <c r="AN166" s="687"/>
      <c r="AO166" s="687"/>
      <c r="AP166" s="687"/>
      <c r="AQ166" s="687"/>
      <c r="AR166" s="1165" t="s">
        <v>343</v>
      </c>
      <c r="AS166" s="1165"/>
      <c r="AT166" s="1165"/>
      <c r="AU166" s="1165"/>
      <c r="AV166" s="985">
        <v>0.68610000000000004</v>
      </c>
      <c r="AW166" s="985"/>
      <c r="AX166" s="985"/>
    </row>
    <row r="167" spans="2:50" ht="39.75" customHeight="1"/>
    <row r="168" spans="2:50">
      <c r="C168" t="s">
        <v>405</v>
      </c>
    </row>
    <row r="169" spans="2:50">
      <c r="B169" s="677"/>
      <c r="C169" s="677"/>
      <c r="D169" s="678" t="s">
        <v>150</v>
      </c>
      <c r="E169" s="678"/>
      <c r="F169" s="678"/>
      <c r="G169" s="678"/>
      <c r="H169" s="678"/>
      <c r="I169" s="678"/>
      <c r="J169" s="678"/>
      <c r="K169" s="678"/>
      <c r="L169" s="678"/>
      <c r="M169" s="678"/>
      <c r="N169" s="678" t="s">
        <v>339</v>
      </c>
      <c r="O169" s="678"/>
      <c r="P169" s="678"/>
      <c r="Q169" s="678"/>
      <c r="R169" s="678"/>
      <c r="S169" s="678"/>
      <c r="T169" s="678"/>
      <c r="U169" s="678"/>
      <c r="V169" s="678"/>
      <c r="W169" s="678"/>
      <c r="X169" s="678"/>
      <c r="Y169" s="678"/>
      <c r="Z169" s="678"/>
      <c r="AA169" s="678"/>
      <c r="AB169" s="678"/>
      <c r="AC169" s="678"/>
      <c r="AD169" s="678"/>
      <c r="AE169" s="678"/>
      <c r="AF169" s="678"/>
      <c r="AG169" s="678"/>
      <c r="AH169" s="678"/>
      <c r="AI169" s="678"/>
      <c r="AJ169" s="678"/>
      <c r="AK169" s="678"/>
      <c r="AL169" s="519" t="s">
        <v>340</v>
      </c>
      <c r="AM169" s="678"/>
      <c r="AN169" s="678"/>
      <c r="AO169" s="678"/>
      <c r="AP169" s="678"/>
      <c r="AQ169" s="678"/>
      <c r="AR169" s="678" t="s">
        <v>26</v>
      </c>
      <c r="AS169" s="678"/>
      <c r="AT169" s="678"/>
      <c r="AU169" s="678"/>
      <c r="AV169" s="678" t="s">
        <v>27</v>
      </c>
      <c r="AW169" s="678"/>
      <c r="AX169" s="678"/>
    </row>
    <row r="170" spans="2:50" ht="34.5" customHeight="1">
      <c r="B170" s="677">
        <v>1</v>
      </c>
      <c r="C170" s="677">
        <v>1</v>
      </c>
      <c r="D170" s="687" t="s">
        <v>406</v>
      </c>
      <c r="E170" s="687"/>
      <c r="F170" s="687"/>
      <c r="G170" s="687"/>
      <c r="H170" s="687"/>
      <c r="I170" s="687"/>
      <c r="J170" s="687"/>
      <c r="K170" s="687"/>
      <c r="L170" s="687"/>
      <c r="M170" s="687"/>
      <c r="N170" s="1161" t="s">
        <v>337</v>
      </c>
      <c r="O170" s="1161"/>
      <c r="P170" s="1161"/>
      <c r="Q170" s="1161"/>
      <c r="R170" s="1161"/>
      <c r="S170" s="1161"/>
      <c r="T170" s="1161"/>
      <c r="U170" s="1161"/>
      <c r="V170" s="1161"/>
      <c r="W170" s="1161"/>
      <c r="X170" s="1161"/>
      <c r="Y170" s="1161"/>
      <c r="Z170" s="1161"/>
      <c r="AA170" s="1161"/>
      <c r="AB170" s="1161"/>
      <c r="AC170" s="1161"/>
      <c r="AD170" s="1161"/>
      <c r="AE170" s="1161"/>
      <c r="AF170" s="1161"/>
      <c r="AG170" s="1161"/>
      <c r="AH170" s="1161"/>
      <c r="AI170" s="1161"/>
      <c r="AJ170" s="1161"/>
      <c r="AK170" s="1161"/>
      <c r="AL170" s="688">
        <v>12.8</v>
      </c>
      <c r="AM170" s="687"/>
      <c r="AN170" s="687"/>
      <c r="AO170" s="687"/>
      <c r="AP170" s="687"/>
      <c r="AQ170" s="687"/>
      <c r="AR170" s="528" t="s">
        <v>290</v>
      </c>
      <c r="AS170" s="528"/>
      <c r="AT170" s="528"/>
      <c r="AU170" s="528"/>
      <c r="AV170" s="478" t="s">
        <v>290</v>
      </c>
      <c r="AW170" s="476"/>
      <c r="AX170" s="477"/>
    </row>
    <row r="171" spans="2:50" ht="34.5" customHeight="1">
      <c r="B171" s="677">
        <v>2</v>
      </c>
      <c r="C171" s="677">
        <v>1</v>
      </c>
      <c r="D171" s="687" t="s">
        <v>407</v>
      </c>
      <c r="E171" s="687"/>
      <c r="F171" s="687"/>
      <c r="G171" s="687"/>
      <c r="H171" s="687"/>
      <c r="I171" s="687"/>
      <c r="J171" s="687"/>
      <c r="K171" s="687"/>
      <c r="L171" s="687"/>
      <c r="M171" s="687"/>
      <c r="N171" s="1161" t="s">
        <v>408</v>
      </c>
      <c r="O171" s="1161"/>
      <c r="P171" s="1161"/>
      <c r="Q171" s="1161"/>
      <c r="R171" s="1161"/>
      <c r="S171" s="1161"/>
      <c r="T171" s="1161"/>
      <c r="U171" s="1161"/>
      <c r="V171" s="1161"/>
      <c r="W171" s="1161"/>
      <c r="X171" s="1161"/>
      <c r="Y171" s="1161"/>
      <c r="Z171" s="1161"/>
      <c r="AA171" s="1161"/>
      <c r="AB171" s="1161"/>
      <c r="AC171" s="1161"/>
      <c r="AD171" s="1161"/>
      <c r="AE171" s="1161"/>
      <c r="AF171" s="1161"/>
      <c r="AG171" s="1161"/>
      <c r="AH171" s="1161"/>
      <c r="AI171" s="1161"/>
      <c r="AJ171" s="1161"/>
      <c r="AK171" s="1161"/>
      <c r="AL171" s="688">
        <v>6.3</v>
      </c>
      <c r="AM171" s="687"/>
      <c r="AN171" s="687"/>
      <c r="AO171" s="687"/>
      <c r="AP171" s="687"/>
      <c r="AQ171" s="687"/>
      <c r="AR171" s="528" t="s">
        <v>290</v>
      </c>
      <c r="AS171" s="528"/>
      <c r="AT171" s="528"/>
      <c r="AU171" s="528"/>
      <c r="AV171" s="478" t="s">
        <v>290</v>
      </c>
      <c r="AW171" s="476"/>
      <c r="AX171" s="477"/>
    </row>
    <row r="172" spans="2:50" ht="34.5" customHeight="1">
      <c r="B172" s="677">
        <v>3</v>
      </c>
      <c r="C172" s="677">
        <v>1</v>
      </c>
      <c r="D172" s="687" t="s">
        <v>409</v>
      </c>
      <c r="E172" s="687"/>
      <c r="F172" s="687"/>
      <c r="G172" s="687"/>
      <c r="H172" s="687"/>
      <c r="I172" s="687"/>
      <c r="J172" s="687"/>
      <c r="K172" s="687"/>
      <c r="L172" s="687"/>
      <c r="M172" s="687"/>
      <c r="N172" s="1160" t="s">
        <v>410</v>
      </c>
      <c r="O172" s="1160"/>
      <c r="P172" s="1160"/>
      <c r="Q172" s="1160"/>
      <c r="R172" s="1160"/>
      <c r="S172" s="1160"/>
      <c r="T172" s="1160"/>
      <c r="U172" s="1160"/>
      <c r="V172" s="1160"/>
      <c r="W172" s="1160"/>
      <c r="X172" s="1160"/>
      <c r="Y172" s="1160"/>
      <c r="Z172" s="1160"/>
      <c r="AA172" s="1160"/>
      <c r="AB172" s="1160"/>
      <c r="AC172" s="1160"/>
      <c r="AD172" s="1160"/>
      <c r="AE172" s="1160"/>
      <c r="AF172" s="1160"/>
      <c r="AG172" s="1160"/>
      <c r="AH172" s="1160"/>
      <c r="AI172" s="1160"/>
      <c r="AJ172" s="1160"/>
      <c r="AK172" s="1160"/>
      <c r="AL172" s="688">
        <v>4.9000000000000004</v>
      </c>
      <c r="AM172" s="687"/>
      <c r="AN172" s="687"/>
      <c r="AO172" s="687"/>
      <c r="AP172" s="687"/>
      <c r="AQ172" s="687"/>
      <c r="AR172" s="528" t="s">
        <v>290</v>
      </c>
      <c r="AS172" s="528"/>
      <c r="AT172" s="528"/>
      <c r="AU172" s="528"/>
      <c r="AV172" s="478" t="s">
        <v>290</v>
      </c>
      <c r="AW172" s="476"/>
      <c r="AX172" s="477"/>
    </row>
    <row r="173" spans="2:50" ht="34.5" customHeight="1">
      <c r="B173" s="677">
        <v>4</v>
      </c>
      <c r="C173" s="677">
        <v>1</v>
      </c>
      <c r="D173" s="687" t="s">
        <v>411</v>
      </c>
      <c r="E173" s="687"/>
      <c r="F173" s="687"/>
      <c r="G173" s="687"/>
      <c r="H173" s="687"/>
      <c r="I173" s="687"/>
      <c r="J173" s="687"/>
      <c r="K173" s="687"/>
      <c r="L173" s="687"/>
      <c r="M173" s="687"/>
      <c r="N173" s="1160" t="s">
        <v>412</v>
      </c>
      <c r="O173" s="1160"/>
      <c r="P173" s="1160"/>
      <c r="Q173" s="1160"/>
      <c r="R173" s="1160"/>
      <c r="S173" s="1160"/>
      <c r="T173" s="1160"/>
      <c r="U173" s="1160"/>
      <c r="V173" s="1160"/>
      <c r="W173" s="1160"/>
      <c r="X173" s="1160"/>
      <c r="Y173" s="1160"/>
      <c r="Z173" s="1160"/>
      <c r="AA173" s="1160"/>
      <c r="AB173" s="1160"/>
      <c r="AC173" s="1160"/>
      <c r="AD173" s="1160"/>
      <c r="AE173" s="1160"/>
      <c r="AF173" s="1160"/>
      <c r="AG173" s="1160"/>
      <c r="AH173" s="1160"/>
      <c r="AI173" s="1160"/>
      <c r="AJ173" s="1160"/>
      <c r="AK173" s="1160"/>
      <c r="AL173" s="688">
        <v>4.5999999999999996</v>
      </c>
      <c r="AM173" s="687"/>
      <c r="AN173" s="687"/>
      <c r="AO173" s="687"/>
      <c r="AP173" s="687"/>
      <c r="AQ173" s="687"/>
      <c r="AR173" s="528" t="s">
        <v>290</v>
      </c>
      <c r="AS173" s="528"/>
      <c r="AT173" s="528"/>
      <c r="AU173" s="528"/>
      <c r="AV173" s="478" t="s">
        <v>290</v>
      </c>
      <c r="AW173" s="476"/>
      <c r="AX173" s="477"/>
    </row>
    <row r="174" spans="2:50" ht="34.5" customHeight="1">
      <c r="B174" s="677">
        <v>5</v>
      </c>
      <c r="C174" s="677">
        <v>1</v>
      </c>
      <c r="D174" s="687" t="s">
        <v>413</v>
      </c>
      <c r="E174" s="687"/>
      <c r="F174" s="687"/>
      <c r="G174" s="687"/>
      <c r="H174" s="687"/>
      <c r="I174" s="687"/>
      <c r="J174" s="687"/>
      <c r="K174" s="687"/>
      <c r="L174" s="687"/>
      <c r="M174" s="687"/>
      <c r="N174" s="1160" t="s">
        <v>414</v>
      </c>
      <c r="O174" s="1160"/>
      <c r="P174" s="1160"/>
      <c r="Q174" s="1160"/>
      <c r="R174" s="1160"/>
      <c r="S174" s="1160"/>
      <c r="T174" s="1160"/>
      <c r="U174" s="1160"/>
      <c r="V174" s="1160"/>
      <c r="W174" s="1160"/>
      <c r="X174" s="1160"/>
      <c r="Y174" s="1160"/>
      <c r="Z174" s="1160"/>
      <c r="AA174" s="1160"/>
      <c r="AB174" s="1160"/>
      <c r="AC174" s="1160"/>
      <c r="AD174" s="1160"/>
      <c r="AE174" s="1160"/>
      <c r="AF174" s="1160"/>
      <c r="AG174" s="1160"/>
      <c r="AH174" s="1160"/>
      <c r="AI174" s="1160"/>
      <c r="AJ174" s="1160"/>
      <c r="AK174" s="1160"/>
      <c r="AL174" s="688">
        <v>4.3</v>
      </c>
      <c r="AM174" s="687"/>
      <c r="AN174" s="687"/>
      <c r="AO174" s="687"/>
      <c r="AP174" s="687"/>
      <c r="AQ174" s="687"/>
      <c r="AR174" s="528" t="s">
        <v>290</v>
      </c>
      <c r="AS174" s="528"/>
      <c r="AT174" s="528"/>
      <c r="AU174" s="528"/>
      <c r="AV174" s="478" t="s">
        <v>290</v>
      </c>
      <c r="AW174" s="476"/>
      <c r="AX174" s="477"/>
    </row>
    <row r="175" spans="2:50" ht="34.5" customHeight="1">
      <c r="B175" s="677">
        <v>6</v>
      </c>
      <c r="C175" s="677">
        <v>1</v>
      </c>
      <c r="D175" s="687" t="s">
        <v>415</v>
      </c>
      <c r="E175" s="687"/>
      <c r="F175" s="687"/>
      <c r="G175" s="687"/>
      <c r="H175" s="687"/>
      <c r="I175" s="687"/>
      <c r="J175" s="687"/>
      <c r="K175" s="687"/>
      <c r="L175" s="687"/>
      <c r="M175" s="687"/>
      <c r="N175" s="1161" t="s">
        <v>416</v>
      </c>
      <c r="O175" s="1161"/>
      <c r="P175" s="1161"/>
      <c r="Q175" s="1161"/>
      <c r="R175" s="1161"/>
      <c r="S175" s="1161"/>
      <c r="T175" s="1161"/>
      <c r="U175" s="1161"/>
      <c r="V175" s="1161"/>
      <c r="W175" s="1161"/>
      <c r="X175" s="1161"/>
      <c r="Y175" s="1161"/>
      <c r="Z175" s="1161"/>
      <c r="AA175" s="1161"/>
      <c r="AB175" s="1161"/>
      <c r="AC175" s="1161"/>
      <c r="AD175" s="1161"/>
      <c r="AE175" s="1161"/>
      <c r="AF175" s="1161"/>
      <c r="AG175" s="1161"/>
      <c r="AH175" s="1161"/>
      <c r="AI175" s="1161"/>
      <c r="AJ175" s="1161"/>
      <c r="AK175" s="1161"/>
      <c r="AL175" s="688">
        <v>4</v>
      </c>
      <c r="AM175" s="687"/>
      <c r="AN175" s="687"/>
      <c r="AO175" s="687"/>
      <c r="AP175" s="687"/>
      <c r="AQ175" s="687"/>
      <c r="AR175" s="528" t="s">
        <v>290</v>
      </c>
      <c r="AS175" s="528"/>
      <c r="AT175" s="528"/>
      <c r="AU175" s="528"/>
      <c r="AV175" s="478" t="s">
        <v>290</v>
      </c>
      <c r="AW175" s="476"/>
      <c r="AX175" s="477"/>
    </row>
    <row r="176" spans="2:50" ht="34.5" customHeight="1">
      <c r="B176" s="677">
        <v>7</v>
      </c>
      <c r="C176" s="677">
        <v>1</v>
      </c>
      <c r="D176" s="687" t="s">
        <v>417</v>
      </c>
      <c r="E176" s="687"/>
      <c r="F176" s="687"/>
      <c r="G176" s="687"/>
      <c r="H176" s="687"/>
      <c r="I176" s="687"/>
      <c r="J176" s="687"/>
      <c r="K176" s="687"/>
      <c r="L176" s="687"/>
      <c r="M176" s="687"/>
      <c r="N176" s="1161" t="s">
        <v>418</v>
      </c>
      <c r="O176" s="1161"/>
      <c r="P176" s="1161"/>
      <c r="Q176" s="1161"/>
      <c r="R176" s="1161"/>
      <c r="S176" s="1161"/>
      <c r="T176" s="1161"/>
      <c r="U176" s="1161"/>
      <c r="V176" s="1161"/>
      <c r="W176" s="1161"/>
      <c r="X176" s="1161"/>
      <c r="Y176" s="1161"/>
      <c r="Z176" s="1161"/>
      <c r="AA176" s="1161"/>
      <c r="AB176" s="1161"/>
      <c r="AC176" s="1161"/>
      <c r="AD176" s="1161"/>
      <c r="AE176" s="1161"/>
      <c r="AF176" s="1161"/>
      <c r="AG176" s="1161"/>
      <c r="AH176" s="1161"/>
      <c r="AI176" s="1161"/>
      <c r="AJ176" s="1161"/>
      <c r="AK176" s="1161"/>
      <c r="AL176" s="688">
        <v>3.8</v>
      </c>
      <c r="AM176" s="687"/>
      <c r="AN176" s="687"/>
      <c r="AO176" s="687"/>
      <c r="AP176" s="687"/>
      <c r="AQ176" s="687"/>
      <c r="AR176" s="528" t="s">
        <v>290</v>
      </c>
      <c r="AS176" s="528"/>
      <c r="AT176" s="528"/>
      <c r="AU176" s="528"/>
      <c r="AV176" s="478" t="s">
        <v>290</v>
      </c>
      <c r="AW176" s="476"/>
      <c r="AX176" s="477"/>
    </row>
    <row r="177" spans="2:50" ht="34.5" customHeight="1">
      <c r="B177" s="677">
        <v>8</v>
      </c>
      <c r="C177" s="677">
        <v>1</v>
      </c>
      <c r="D177" s="687" t="s">
        <v>419</v>
      </c>
      <c r="E177" s="687"/>
      <c r="F177" s="687"/>
      <c r="G177" s="687"/>
      <c r="H177" s="687"/>
      <c r="I177" s="687"/>
      <c r="J177" s="687"/>
      <c r="K177" s="687"/>
      <c r="L177" s="687"/>
      <c r="M177" s="687"/>
      <c r="N177" s="1160" t="s">
        <v>420</v>
      </c>
      <c r="O177" s="1160"/>
      <c r="P177" s="1160"/>
      <c r="Q177" s="1160"/>
      <c r="R177" s="1160"/>
      <c r="S177" s="1160"/>
      <c r="T177" s="1160"/>
      <c r="U177" s="1160"/>
      <c r="V177" s="1160"/>
      <c r="W177" s="1160"/>
      <c r="X177" s="1160"/>
      <c r="Y177" s="1160"/>
      <c r="Z177" s="1160"/>
      <c r="AA177" s="1160"/>
      <c r="AB177" s="1160"/>
      <c r="AC177" s="1160"/>
      <c r="AD177" s="1160"/>
      <c r="AE177" s="1160"/>
      <c r="AF177" s="1160"/>
      <c r="AG177" s="1160"/>
      <c r="AH177" s="1160"/>
      <c r="AI177" s="1160"/>
      <c r="AJ177" s="1160"/>
      <c r="AK177" s="1160"/>
      <c r="AL177" s="688">
        <v>3.7</v>
      </c>
      <c r="AM177" s="687"/>
      <c r="AN177" s="687"/>
      <c r="AO177" s="687"/>
      <c r="AP177" s="687"/>
      <c r="AQ177" s="687"/>
      <c r="AR177" s="528" t="s">
        <v>290</v>
      </c>
      <c r="AS177" s="528"/>
      <c r="AT177" s="528"/>
      <c r="AU177" s="528"/>
      <c r="AV177" s="478" t="s">
        <v>290</v>
      </c>
      <c r="AW177" s="476"/>
      <c r="AX177" s="477"/>
    </row>
    <row r="178" spans="2:50" ht="34.5" customHeight="1">
      <c r="B178" s="677">
        <v>9</v>
      </c>
      <c r="C178" s="677">
        <v>1</v>
      </c>
      <c r="D178" s="687" t="s">
        <v>421</v>
      </c>
      <c r="E178" s="687"/>
      <c r="F178" s="687"/>
      <c r="G178" s="687"/>
      <c r="H178" s="687"/>
      <c r="I178" s="687"/>
      <c r="J178" s="687"/>
      <c r="K178" s="687"/>
      <c r="L178" s="687"/>
      <c r="M178" s="687"/>
      <c r="N178" s="1161" t="s">
        <v>422</v>
      </c>
      <c r="O178" s="1161"/>
      <c r="P178" s="1161"/>
      <c r="Q178" s="1161"/>
      <c r="R178" s="1161"/>
      <c r="S178" s="1161"/>
      <c r="T178" s="1161"/>
      <c r="U178" s="1161"/>
      <c r="V178" s="1161"/>
      <c r="W178" s="1161"/>
      <c r="X178" s="1161"/>
      <c r="Y178" s="1161"/>
      <c r="Z178" s="1161"/>
      <c r="AA178" s="1161"/>
      <c r="AB178" s="1161"/>
      <c r="AC178" s="1161"/>
      <c r="AD178" s="1161"/>
      <c r="AE178" s="1161"/>
      <c r="AF178" s="1161"/>
      <c r="AG178" s="1161"/>
      <c r="AH178" s="1161"/>
      <c r="AI178" s="1161"/>
      <c r="AJ178" s="1161"/>
      <c r="AK178" s="1161"/>
      <c r="AL178" s="688">
        <v>3.6</v>
      </c>
      <c r="AM178" s="687"/>
      <c r="AN178" s="687"/>
      <c r="AO178" s="687"/>
      <c r="AP178" s="687"/>
      <c r="AQ178" s="687"/>
      <c r="AR178" s="528" t="s">
        <v>290</v>
      </c>
      <c r="AS178" s="528"/>
      <c r="AT178" s="528"/>
      <c r="AU178" s="528"/>
      <c r="AV178" s="478" t="s">
        <v>290</v>
      </c>
      <c r="AW178" s="476"/>
      <c r="AX178" s="477"/>
    </row>
    <row r="179" spans="2:50" ht="34.5" customHeight="1">
      <c r="B179" s="677">
        <v>10</v>
      </c>
      <c r="C179" s="677">
        <v>1</v>
      </c>
      <c r="D179" s="687" t="s">
        <v>423</v>
      </c>
      <c r="E179" s="687"/>
      <c r="F179" s="687"/>
      <c r="G179" s="687"/>
      <c r="H179" s="687"/>
      <c r="I179" s="687"/>
      <c r="J179" s="687"/>
      <c r="K179" s="687"/>
      <c r="L179" s="687"/>
      <c r="M179" s="687"/>
      <c r="N179" s="1161" t="s">
        <v>424</v>
      </c>
      <c r="O179" s="1161"/>
      <c r="P179" s="1161"/>
      <c r="Q179" s="1161"/>
      <c r="R179" s="1161"/>
      <c r="S179" s="1161"/>
      <c r="T179" s="1161"/>
      <c r="U179" s="1161"/>
      <c r="V179" s="1161"/>
      <c r="W179" s="1161"/>
      <c r="X179" s="1161"/>
      <c r="Y179" s="1161"/>
      <c r="Z179" s="1161"/>
      <c r="AA179" s="1161"/>
      <c r="AB179" s="1161"/>
      <c r="AC179" s="1161"/>
      <c r="AD179" s="1161"/>
      <c r="AE179" s="1161"/>
      <c r="AF179" s="1161"/>
      <c r="AG179" s="1161"/>
      <c r="AH179" s="1161"/>
      <c r="AI179" s="1161"/>
      <c r="AJ179" s="1161"/>
      <c r="AK179" s="1161"/>
      <c r="AL179" s="688">
        <v>3.5</v>
      </c>
      <c r="AM179" s="687"/>
      <c r="AN179" s="687"/>
      <c r="AO179" s="687"/>
      <c r="AP179" s="687"/>
      <c r="AQ179" s="687"/>
      <c r="AR179" s="528" t="s">
        <v>290</v>
      </c>
      <c r="AS179" s="528"/>
      <c r="AT179" s="528"/>
      <c r="AU179" s="528"/>
      <c r="AV179" s="478" t="s">
        <v>290</v>
      </c>
      <c r="AW179" s="476"/>
      <c r="AX179" s="477"/>
    </row>
    <row r="180" spans="2:50">
      <c r="B180" s="39"/>
      <c r="C180" s="39"/>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1"/>
      <c r="AM180" s="40"/>
      <c r="AN180" s="40"/>
      <c r="AO180" s="40"/>
      <c r="AP180" s="40"/>
      <c r="AQ180" s="40"/>
      <c r="AR180" s="40"/>
      <c r="AS180" s="40"/>
      <c r="AT180" s="40"/>
      <c r="AU180" s="40"/>
      <c r="AV180" s="40"/>
      <c r="AW180" s="40"/>
      <c r="AX180" s="40"/>
    </row>
    <row r="181" spans="2:50">
      <c r="C181" t="s">
        <v>425</v>
      </c>
    </row>
    <row r="182" spans="2:50">
      <c r="B182" s="677"/>
      <c r="C182" s="677"/>
      <c r="D182" s="678" t="s">
        <v>150</v>
      </c>
      <c r="E182" s="678"/>
      <c r="F182" s="678"/>
      <c r="G182" s="678"/>
      <c r="H182" s="678"/>
      <c r="I182" s="678"/>
      <c r="J182" s="678"/>
      <c r="K182" s="678"/>
      <c r="L182" s="678"/>
      <c r="M182" s="678"/>
      <c r="N182" s="678" t="s">
        <v>339</v>
      </c>
      <c r="O182" s="678"/>
      <c r="P182" s="678"/>
      <c r="Q182" s="678"/>
      <c r="R182" s="678"/>
      <c r="S182" s="678"/>
      <c r="T182" s="678"/>
      <c r="U182" s="678"/>
      <c r="V182" s="678"/>
      <c r="W182" s="678"/>
      <c r="X182" s="678"/>
      <c r="Y182" s="678"/>
      <c r="Z182" s="678"/>
      <c r="AA182" s="678"/>
      <c r="AB182" s="678"/>
      <c r="AC182" s="678"/>
      <c r="AD182" s="678"/>
      <c r="AE182" s="678"/>
      <c r="AF182" s="678"/>
      <c r="AG182" s="678"/>
      <c r="AH182" s="678"/>
      <c r="AI182" s="678"/>
      <c r="AJ182" s="678"/>
      <c r="AK182" s="678"/>
      <c r="AL182" s="519" t="s">
        <v>340</v>
      </c>
      <c r="AM182" s="678"/>
      <c r="AN182" s="678"/>
      <c r="AO182" s="678"/>
      <c r="AP182" s="678"/>
      <c r="AQ182" s="678"/>
      <c r="AR182" s="678" t="s">
        <v>26</v>
      </c>
      <c r="AS182" s="678"/>
      <c r="AT182" s="678"/>
      <c r="AU182" s="678"/>
      <c r="AV182" s="678" t="s">
        <v>27</v>
      </c>
      <c r="AW182" s="678"/>
      <c r="AX182" s="678"/>
    </row>
    <row r="183" spans="2:50" ht="36.75" customHeight="1">
      <c r="B183" s="677">
        <v>1</v>
      </c>
      <c r="C183" s="677">
        <v>1</v>
      </c>
      <c r="D183" s="1162" t="s">
        <v>426</v>
      </c>
      <c r="E183" s="1163"/>
      <c r="F183" s="1163"/>
      <c r="G183" s="1163"/>
      <c r="H183" s="1163"/>
      <c r="I183" s="1163"/>
      <c r="J183" s="1163"/>
      <c r="K183" s="1163"/>
      <c r="L183" s="1163"/>
      <c r="M183" s="1164"/>
      <c r="N183" s="1161" t="s">
        <v>427</v>
      </c>
      <c r="O183" s="1161"/>
      <c r="P183" s="1161"/>
      <c r="Q183" s="1161"/>
      <c r="R183" s="1161"/>
      <c r="S183" s="1161"/>
      <c r="T183" s="1161"/>
      <c r="U183" s="1161"/>
      <c r="V183" s="1161"/>
      <c r="W183" s="1161"/>
      <c r="X183" s="1161"/>
      <c r="Y183" s="1161"/>
      <c r="Z183" s="1161"/>
      <c r="AA183" s="1161"/>
      <c r="AB183" s="1161"/>
      <c r="AC183" s="1161"/>
      <c r="AD183" s="1161"/>
      <c r="AE183" s="1161"/>
      <c r="AF183" s="1161"/>
      <c r="AG183" s="1161"/>
      <c r="AH183" s="1161"/>
      <c r="AI183" s="1161"/>
      <c r="AJ183" s="1161"/>
      <c r="AK183" s="1161"/>
      <c r="AL183" s="688">
        <v>4.4000000000000004</v>
      </c>
      <c r="AM183" s="687"/>
      <c r="AN183" s="687"/>
      <c r="AO183" s="687"/>
      <c r="AP183" s="687"/>
      <c r="AQ183" s="687"/>
      <c r="AR183" s="528" t="s">
        <v>290</v>
      </c>
      <c r="AS183" s="528"/>
      <c r="AT183" s="528"/>
      <c r="AU183" s="528"/>
      <c r="AV183" s="528" t="s">
        <v>290</v>
      </c>
      <c r="AW183" s="528"/>
      <c r="AX183" s="528"/>
    </row>
    <row r="184" spans="2:50" ht="36.75" customHeight="1">
      <c r="B184" s="677">
        <v>2</v>
      </c>
      <c r="C184" s="677">
        <v>1</v>
      </c>
      <c r="D184" s="982" t="s">
        <v>428</v>
      </c>
      <c r="E184" s="982"/>
      <c r="F184" s="982"/>
      <c r="G184" s="982"/>
      <c r="H184" s="982"/>
      <c r="I184" s="982"/>
      <c r="J184" s="982"/>
      <c r="K184" s="982"/>
      <c r="L184" s="982"/>
      <c r="M184" s="982"/>
      <c r="N184" s="1161" t="s">
        <v>418</v>
      </c>
      <c r="O184" s="1161"/>
      <c r="P184" s="1161"/>
      <c r="Q184" s="1161"/>
      <c r="R184" s="1161"/>
      <c r="S184" s="1161"/>
      <c r="T184" s="1161"/>
      <c r="U184" s="1161"/>
      <c r="V184" s="1161"/>
      <c r="W184" s="1161"/>
      <c r="X184" s="1161"/>
      <c r="Y184" s="1161"/>
      <c r="Z184" s="1161"/>
      <c r="AA184" s="1161"/>
      <c r="AB184" s="1161"/>
      <c r="AC184" s="1161"/>
      <c r="AD184" s="1161"/>
      <c r="AE184" s="1161"/>
      <c r="AF184" s="1161"/>
      <c r="AG184" s="1161"/>
      <c r="AH184" s="1161"/>
      <c r="AI184" s="1161"/>
      <c r="AJ184" s="1161"/>
      <c r="AK184" s="1161"/>
      <c r="AL184" s="688">
        <v>3.8</v>
      </c>
      <c r="AM184" s="687"/>
      <c r="AN184" s="687"/>
      <c r="AO184" s="687"/>
      <c r="AP184" s="687"/>
      <c r="AQ184" s="687"/>
      <c r="AR184" s="528" t="s">
        <v>290</v>
      </c>
      <c r="AS184" s="528"/>
      <c r="AT184" s="528"/>
      <c r="AU184" s="528"/>
      <c r="AV184" s="528" t="s">
        <v>290</v>
      </c>
      <c r="AW184" s="528"/>
      <c r="AX184" s="528"/>
    </row>
    <row r="185" spans="2:50" ht="36.75" customHeight="1">
      <c r="B185" s="677">
        <v>3</v>
      </c>
      <c r="C185" s="677">
        <v>1</v>
      </c>
      <c r="D185" s="982" t="s">
        <v>429</v>
      </c>
      <c r="E185" s="982"/>
      <c r="F185" s="982"/>
      <c r="G185" s="982"/>
      <c r="H185" s="982"/>
      <c r="I185" s="982"/>
      <c r="J185" s="982"/>
      <c r="K185" s="982"/>
      <c r="L185" s="982"/>
      <c r="M185" s="982"/>
      <c r="N185" s="1160" t="s">
        <v>430</v>
      </c>
      <c r="O185" s="1160"/>
      <c r="P185" s="1160"/>
      <c r="Q185" s="1160"/>
      <c r="R185" s="1160"/>
      <c r="S185" s="1160"/>
      <c r="T185" s="1160"/>
      <c r="U185" s="1160"/>
      <c r="V185" s="1160"/>
      <c r="W185" s="1160"/>
      <c r="X185" s="1160"/>
      <c r="Y185" s="1160"/>
      <c r="Z185" s="1160"/>
      <c r="AA185" s="1160"/>
      <c r="AB185" s="1160"/>
      <c r="AC185" s="1160"/>
      <c r="AD185" s="1160"/>
      <c r="AE185" s="1160"/>
      <c r="AF185" s="1160"/>
      <c r="AG185" s="1160"/>
      <c r="AH185" s="1160"/>
      <c r="AI185" s="1160"/>
      <c r="AJ185" s="1160"/>
      <c r="AK185" s="1160"/>
      <c r="AL185" s="688">
        <v>3</v>
      </c>
      <c r="AM185" s="687"/>
      <c r="AN185" s="687"/>
      <c r="AO185" s="687"/>
      <c r="AP185" s="687"/>
      <c r="AQ185" s="687"/>
      <c r="AR185" s="528" t="s">
        <v>290</v>
      </c>
      <c r="AS185" s="528"/>
      <c r="AT185" s="528"/>
      <c r="AU185" s="528"/>
      <c r="AV185" s="528" t="s">
        <v>290</v>
      </c>
      <c r="AW185" s="528"/>
      <c r="AX185" s="528"/>
    </row>
    <row r="186" spans="2:50" ht="36.75" customHeight="1">
      <c r="B186" s="677">
        <v>4</v>
      </c>
      <c r="C186" s="677">
        <v>1</v>
      </c>
      <c r="D186" s="982" t="s">
        <v>431</v>
      </c>
      <c r="E186" s="982"/>
      <c r="F186" s="982"/>
      <c r="G186" s="982"/>
      <c r="H186" s="982"/>
      <c r="I186" s="982"/>
      <c r="J186" s="982"/>
      <c r="K186" s="982"/>
      <c r="L186" s="982"/>
      <c r="M186" s="982"/>
      <c r="N186" s="1160" t="s">
        <v>432</v>
      </c>
      <c r="O186" s="1160"/>
      <c r="P186" s="1160"/>
      <c r="Q186" s="1160"/>
      <c r="R186" s="1160"/>
      <c r="S186" s="1160"/>
      <c r="T186" s="1160"/>
      <c r="U186" s="1160"/>
      <c r="V186" s="1160"/>
      <c r="W186" s="1160"/>
      <c r="X186" s="1160"/>
      <c r="Y186" s="1160"/>
      <c r="Z186" s="1160"/>
      <c r="AA186" s="1160"/>
      <c r="AB186" s="1160"/>
      <c r="AC186" s="1160"/>
      <c r="AD186" s="1160"/>
      <c r="AE186" s="1160"/>
      <c r="AF186" s="1160"/>
      <c r="AG186" s="1160"/>
      <c r="AH186" s="1160"/>
      <c r="AI186" s="1160"/>
      <c r="AJ186" s="1160"/>
      <c r="AK186" s="1160"/>
      <c r="AL186" s="688">
        <v>2.8</v>
      </c>
      <c r="AM186" s="687"/>
      <c r="AN186" s="687"/>
      <c r="AO186" s="687"/>
      <c r="AP186" s="687"/>
      <c r="AQ186" s="687"/>
      <c r="AR186" s="528" t="s">
        <v>290</v>
      </c>
      <c r="AS186" s="528"/>
      <c r="AT186" s="528"/>
      <c r="AU186" s="528"/>
      <c r="AV186" s="528" t="s">
        <v>290</v>
      </c>
      <c r="AW186" s="528"/>
      <c r="AX186" s="528"/>
    </row>
    <row r="187" spans="2:50" ht="36.75" customHeight="1">
      <c r="B187" s="677">
        <v>5</v>
      </c>
      <c r="C187" s="677">
        <v>1</v>
      </c>
      <c r="D187" s="982" t="s">
        <v>433</v>
      </c>
      <c r="E187" s="982"/>
      <c r="F187" s="982"/>
      <c r="G187" s="982"/>
      <c r="H187" s="982"/>
      <c r="I187" s="982"/>
      <c r="J187" s="982"/>
      <c r="K187" s="982"/>
      <c r="L187" s="982"/>
      <c r="M187" s="982"/>
      <c r="N187" s="1161" t="s">
        <v>434</v>
      </c>
      <c r="O187" s="1161"/>
      <c r="P187" s="1161"/>
      <c r="Q187" s="1161"/>
      <c r="R187" s="1161"/>
      <c r="S187" s="1161"/>
      <c r="T187" s="1161"/>
      <c r="U187" s="1161"/>
      <c r="V187" s="1161"/>
      <c r="W187" s="1161"/>
      <c r="X187" s="1161"/>
      <c r="Y187" s="1161"/>
      <c r="Z187" s="1161"/>
      <c r="AA187" s="1161"/>
      <c r="AB187" s="1161"/>
      <c r="AC187" s="1161"/>
      <c r="AD187" s="1161"/>
      <c r="AE187" s="1161"/>
      <c r="AF187" s="1161"/>
      <c r="AG187" s="1161"/>
      <c r="AH187" s="1161"/>
      <c r="AI187" s="1161"/>
      <c r="AJ187" s="1161"/>
      <c r="AK187" s="1161"/>
      <c r="AL187" s="688">
        <v>2</v>
      </c>
      <c r="AM187" s="687"/>
      <c r="AN187" s="687"/>
      <c r="AO187" s="687"/>
      <c r="AP187" s="687"/>
      <c r="AQ187" s="687"/>
      <c r="AR187" s="528" t="s">
        <v>290</v>
      </c>
      <c r="AS187" s="528"/>
      <c r="AT187" s="528"/>
      <c r="AU187" s="528"/>
      <c r="AV187" s="528" t="s">
        <v>290</v>
      </c>
      <c r="AW187" s="528"/>
      <c r="AX187" s="528"/>
    </row>
    <row r="188" spans="2:50" ht="36.75" customHeight="1">
      <c r="B188" s="677">
        <v>6</v>
      </c>
      <c r="C188" s="677">
        <v>1</v>
      </c>
      <c r="D188" s="982" t="s">
        <v>435</v>
      </c>
      <c r="E188" s="982"/>
      <c r="F188" s="982"/>
      <c r="G188" s="982"/>
      <c r="H188" s="982"/>
      <c r="I188" s="982"/>
      <c r="J188" s="982"/>
      <c r="K188" s="982"/>
      <c r="L188" s="982"/>
      <c r="M188" s="982"/>
      <c r="N188" s="1161" t="s">
        <v>436</v>
      </c>
      <c r="O188" s="1161"/>
      <c r="P188" s="1161"/>
      <c r="Q188" s="1161"/>
      <c r="R188" s="1161"/>
      <c r="S188" s="1161"/>
      <c r="T188" s="1161"/>
      <c r="U188" s="1161"/>
      <c r="V188" s="1161"/>
      <c r="W188" s="1161"/>
      <c r="X188" s="1161"/>
      <c r="Y188" s="1161"/>
      <c r="Z188" s="1161"/>
      <c r="AA188" s="1161"/>
      <c r="AB188" s="1161"/>
      <c r="AC188" s="1161"/>
      <c r="AD188" s="1161"/>
      <c r="AE188" s="1161"/>
      <c r="AF188" s="1161"/>
      <c r="AG188" s="1161"/>
      <c r="AH188" s="1161"/>
      <c r="AI188" s="1161"/>
      <c r="AJ188" s="1161"/>
      <c r="AK188" s="1161"/>
      <c r="AL188" s="688">
        <v>1</v>
      </c>
      <c r="AM188" s="687"/>
      <c r="AN188" s="687"/>
      <c r="AO188" s="687"/>
      <c r="AP188" s="687"/>
      <c r="AQ188" s="687"/>
      <c r="AR188" s="528" t="s">
        <v>290</v>
      </c>
      <c r="AS188" s="528"/>
      <c r="AT188" s="528"/>
      <c r="AU188" s="528"/>
      <c r="AV188" s="528" t="s">
        <v>290</v>
      </c>
      <c r="AW188" s="528"/>
      <c r="AX188" s="528"/>
    </row>
    <row r="189" spans="2:50" ht="36.75" customHeight="1">
      <c r="B189" s="677">
        <v>7</v>
      </c>
      <c r="C189" s="677">
        <v>1</v>
      </c>
      <c r="D189" s="697" t="s">
        <v>437</v>
      </c>
      <c r="E189" s="697"/>
      <c r="F189" s="697"/>
      <c r="G189" s="697"/>
      <c r="H189" s="697"/>
      <c r="I189" s="697"/>
      <c r="J189" s="697"/>
      <c r="K189" s="697"/>
      <c r="L189" s="697"/>
      <c r="M189" s="697"/>
      <c r="N189" s="1160" t="s">
        <v>438</v>
      </c>
      <c r="O189" s="1160"/>
      <c r="P189" s="1160"/>
      <c r="Q189" s="1160"/>
      <c r="R189" s="1160"/>
      <c r="S189" s="1160"/>
      <c r="T189" s="1160"/>
      <c r="U189" s="1160"/>
      <c r="V189" s="1160"/>
      <c r="W189" s="1160"/>
      <c r="X189" s="1160"/>
      <c r="Y189" s="1160"/>
      <c r="Z189" s="1160"/>
      <c r="AA189" s="1160"/>
      <c r="AB189" s="1160"/>
      <c r="AC189" s="1160"/>
      <c r="AD189" s="1160"/>
      <c r="AE189" s="1160"/>
      <c r="AF189" s="1160"/>
      <c r="AG189" s="1160"/>
      <c r="AH189" s="1160"/>
      <c r="AI189" s="1160"/>
      <c r="AJ189" s="1160"/>
      <c r="AK189" s="1160"/>
      <c r="AL189" s="688">
        <v>0.5</v>
      </c>
      <c r="AM189" s="687"/>
      <c r="AN189" s="687"/>
      <c r="AO189" s="687"/>
      <c r="AP189" s="687"/>
      <c r="AQ189" s="687"/>
      <c r="AR189" s="528" t="s">
        <v>290</v>
      </c>
      <c r="AS189" s="528"/>
      <c r="AT189" s="528"/>
      <c r="AU189" s="528"/>
      <c r="AV189" s="528" t="s">
        <v>290</v>
      </c>
      <c r="AW189" s="528"/>
      <c r="AX189" s="528"/>
    </row>
    <row r="190" spans="2:50" ht="36.75" customHeight="1">
      <c r="B190" s="677">
        <v>8</v>
      </c>
      <c r="C190" s="677">
        <v>1</v>
      </c>
      <c r="D190" s="982" t="s">
        <v>439</v>
      </c>
      <c r="E190" s="982"/>
      <c r="F190" s="982"/>
      <c r="G190" s="982"/>
      <c r="H190" s="982"/>
      <c r="I190" s="982"/>
      <c r="J190" s="982"/>
      <c r="K190" s="982"/>
      <c r="L190" s="982"/>
      <c r="M190" s="982"/>
      <c r="N190" s="1160" t="s">
        <v>440</v>
      </c>
      <c r="O190" s="1160"/>
      <c r="P190" s="1160"/>
      <c r="Q190" s="1160"/>
      <c r="R190" s="1160"/>
      <c r="S190" s="1160"/>
      <c r="T190" s="1160"/>
      <c r="U190" s="1160"/>
      <c r="V190" s="1160"/>
      <c r="W190" s="1160"/>
      <c r="X190" s="1160"/>
      <c r="Y190" s="1160"/>
      <c r="Z190" s="1160"/>
      <c r="AA190" s="1160"/>
      <c r="AB190" s="1160"/>
      <c r="AC190" s="1160"/>
      <c r="AD190" s="1160"/>
      <c r="AE190" s="1160"/>
      <c r="AF190" s="1160"/>
      <c r="AG190" s="1160"/>
      <c r="AH190" s="1160"/>
      <c r="AI190" s="1160"/>
      <c r="AJ190" s="1160"/>
      <c r="AK190" s="1160"/>
      <c r="AL190" s="688">
        <v>0.4</v>
      </c>
      <c r="AM190" s="687"/>
      <c r="AN190" s="687"/>
      <c r="AO190" s="687"/>
      <c r="AP190" s="687"/>
      <c r="AQ190" s="687"/>
      <c r="AR190" s="528" t="s">
        <v>290</v>
      </c>
      <c r="AS190" s="528"/>
      <c r="AT190" s="528"/>
      <c r="AU190" s="528"/>
      <c r="AV190" s="528" t="s">
        <v>290</v>
      </c>
      <c r="AW190" s="528"/>
      <c r="AX190" s="528"/>
    </row>
    <row r="191" spans="2:50">
      <c r="B191" s="677">
        <v>9</v>
      </c>
      <c r="C191" s="677">
        <v>1</v>
      </c>
      <c r="D191" s="687"/>
      <c r="E191" s="687"/>
      <c r="F191" s="687"/>
      <c r="G191" s="687"/>
      <c r="H191" s="687"/>
      <c r="I191" s="687"/>
      <c r="J191" s="687"/>
      <c r="K191" s="687"/>
      <c r="L191" s="687"/>
      <c r="M191" s="687"/>
      <c r="N191" s="687"/>
      <c r="O191" s="687"/>
      <c r="P191" s="687"/>
      <c r="Q191" s="687"/>
      <c r="R191" s="687"/>
      <c r="S191" s="687"/>
      <c r="T191" s="687"/>
      <c r="U191" s="687"/>
      <c r="V191" s="687"/>
      <c r="W191" s="687"/>
      <c r="X191" s="687"/>
      <c r="Y191" s="687"/>
      <c r="Z191" s="687"/>
      <c r="AA191" s="687"/>
      <c r="AB191" s="687"/>
      <c r="AC191" s="687"/>
      <c r="AD191" s="687"/>
      <c r="AE191" s="687"/>
      <c r="AF191" s="687"/>
      <c r="AG191" s="687"/>
      <c r="AH191" s="687"/>
      <c r="AI191" s="687"/>
      <c r="AJ191" s="687"/>
      <c r="AK191" s="687"/>
      <c r="AL191" s="688"/>
      <c r="AM191" s="687"/>
      <c r="AN191" s="687"/>
      <c r="AO191" s="687"/>
      <c r="AP191" s="687"/>
      <c r="AQ191" s="687"/>
      <c r="AR191" s="687"/>
      <c r="AS191" s="687"/>
      <c r="AT191" s="687"/>
      <c r="AU191" s="687"/>
      <c r="AV191" s="800"/>
      <c r="AW191" s="687"/>
      <c r="AX191" s="687"/>
    </row>
    <row r="192" spans="2:50">
      <c r="B192" s="677">
        <v>10</v>
      </c>
      <c r="C192" s="677">
        <v>1</v>
      </c>
      <c r="D192" s="798"/>
      <c r="E192" s="632"/>
      <c r="F192" s="632"/>
      <c r="G192" s="632"/>
      <c r="H192" s="632"/>
      <c r="I192" s="632"/>
      <c r="J192" s="632"/>
      <c r="K192" s="632"/>
      <c r="L192" s="632"/>
      <c r="M192" s="799"/>
      <c r="N192" s="687"/>
      <c r="O192" s="687"/>
      <c r="P192" s="687"/>
      <c r="Q192" s="687"/>
      <c r="R192" s="687"/>
      <c r="S192" s="687"/>
      <c r="T192" s="687"/>
      <c r="U192" s="687"/>
      <c r="V192" s="687"/>
      <c r="W192" s="687"/>
      <c r="X192" s="687"/>
      <c r="Y192" s="687"/>
      <c r="Z192" s="687"/>
      <c r="AA192" s="687"/>
      <c r="AB192" s="687"/>
      <c r="AC192" s="687"/>
      <c r="AD192" s="687"/>
      <c r="AE192" s="687"/>
      <c r="AF192" s="687"/>
      <c r="AG192" s="687"/>
      <c r="AH192" s="687"/>
      <c r="AI192" s="687"/>
      <c r="AJ192" s="687"/>
      <c r="AK192" s="687"/>
      <c r="AL192" s="688"/>
      <c r="AM192" s="687"/>
      <c r="AN192" s="687"/>
      <c r="AO192" s="687"/>
      <c r="AP192" s="687"/>
      <c r="AQ192" s="687"/>
      <c r="AR192" s="687"/>
      <c r="AS192" s="687"/>
      <c r="AT192" s="687"/>
      <c r="AU192" s="687"/>
      <c r="AV192" s="800"/>
      <c r="AW192" s="687"/>
      <c r="AX192" s="687"/>
    </row>
  </sheetData>
  <mergeCells count="814">
    <mergeCell ref="AQ1:AW1"/>
    <mergeCell ref="AK2:AQ2"/>
    <mergeCell ref="AR2:AY2"/>
    <mergeCell ref="B3:AY3"/>
    <mergeCell ref="B4:G4"/>
    <mergeCell ref="H4:Y4"/>
    <mergeCell ref="Z4:AE4"/>
    <mergeCell ref="AF4:AQ4"/>
    <mergeCell ref="AR4:AY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D41:AY41"/>
    <mergeCell ref="D42:AY42"/>
    <mergeCell ref="B43:AY43"/>
    <mergeCell ref="D44:G44"/>
    <mergeCell ref="H44:AG44"/>
    <mergeCell ref="AH44:AY44"/>
    <mergeCell ref="D34:L34"/>
    <mergeCell ref="M34:R34"/>
    <mergeCell ref="S34:X34"/>
    <mergeCell ref="Y34:AY34"/>
    <mergeCell ref="C35:AY35"/>
    <mergeCell ref="B37:C40"/>
    <mergeCell ref="D37:AY37"/>
    <mergeCell ref="D38:AY38"/>
    <mergeCell ref="D39:AY39"/>
    <mergeCell ref="D40:AY40"/>
    <mergeCell ref="B45:C47"/>
    <mergeCell ref="D45:G45"/>
    <mergeCell ref="H45:AG45"/>
    <mergeCell ref="D48:G48"/>
    <mergeCell ref="H48:AG48"/>
    <mergeCell ref="B53:C58"/>
    <mergeCell ref="B48:C52"/>
    <mergeCell ref="AH45:AY47"/>
    <mergeCell ref="D46:G46"/>
    <mergeCell ref="H46:AG46"/>
    <mergeCell ref="D47:G47"/>
    <mergeCell ref="H47:AG47"/>
    <mergeCell ref="AH48:AY52"/>
    <mergeCell ref="D49:G49"/>
    <mergeCell ref="H49:AG49"/>
    <mergeCell ref="D50:G50"/>
    <mergeCell ref="H50:AG50"/>
    <mergeCell ref="D51:G51"/>
    <mergeCell ref="H51:AG51"/>
    <mergeCell ref="H58:AG58"/>
    <mergeCell ref="D52:G52"/>
    <mergeCell ref="H52:AG52"/>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B64:F64"/>
    <mergeCell ref="G64:AY64"/>
    <mergeCell ref="B65:AY65"/>
    <mergeCell ref="B66:F66"/>
    <mergeCell ref="G66:AY66"/>
    <mergeCell ref="B67:AY67"/>
    <mergeCell ref="B59:C59"/>
    <mergeCell ref="D59:AY59"/>
    <mergeCell ref="D60:AY60"/>
    <mergeCell ref="D61:AY61"/>
    <mergeCell ref="D62:AY62"/>
    <mergeCell ref="B63:AY63"/>
    <mergeCell ref="B68:AY68"/>
    <mergeCell ref="B69:AY69"/>
    <mergeCell ref="M70:AA70"/>
    <mergeCell ref="AL70:AY70"/>
    <mergeCell ref="B73:G75"/>
    <mergeCell ref="B78:G121"/>
    <mergeCell ref="H78:AC78"/>
    <mergeCell ref="AD78:AY78"/>
    <mergeCell ref="H79:L79"/>
    <mergeCell ref="M79:Y79"/>
    <mergeCell ref="H81:L81"/>
    <mergeCell ref="M81:Y81"/>
    <mergeCell ref="Z81:AC81"/>
    <mergeCell ref="AD81:AH81"/>
    <mergeCell ref="AI81:AU81"/>
    <mergeCell ref="AV81:AY81"/>
    <mergeCell ref="Z79:AC79"/>
    <mergeCell ref="AD79:AH79"/>
    <mergeCell ref="AI79:AU79"/>
    <mergeCell ref="AV79:AY79"/>
    <mergeCell ref="H80:L80"/>
    <mergeCell ref="M80:Y80"/>
    <mergeCell ref="Z80:AC80"/>
    <mergeCell ref="AD80:AH80"/>
    <mergeCell ref="AI80:AU80"/>
    <mergeCell ref="AV80:AY80"/>
    <mergeCell ref="H83:L83"/>
    <mergeCell ref="M83:Y83"/>
    <mergeCell ref="Z83:AC83"/>
    <mergeCell ref="AD83:AH83"/>
    <mergeCell ref="AI83:AU83"/>
    <mergeCell ref="AV83:AY83"/>
    <mergeCell ref="H82:L82"/>
    <mergeCell ref="M82:Y82"/>
    <mergeCell ref="Z82:AC82"/>
    <mergeCell ref="AD82:AH82"/>
    <mergeCell ref="AI82:AU82"/>
    <mergeCell ref="AV82:AY82"/>
    <mergeCell ref="H85:L85"/>
    <mergeCell ref="M85:Y85"/>
    <mergeCell ref="Z85:AC85"/>
    <mergeCell ref="AD85:AH85"/>
    <mergeCell ref="AI85:AU85"/>
    <mergeCell ref="AV85:AY85"/>
    <mergeCell ref="H84:L84"/>
    <mergeCell ref="M84:Y84"/>
    <mergeCell ref="Z84:AC84"/>
    <mergeCell ref="AD84:AH84"/>
    <mergeCell ref="AI84:AU84"/>
    <mergeCell ref="AV84:AY84"/>
    <mergeCell ref="H87:L87"/>
    <mergeCell ref="M87:Y87"/>
    <mergeCell ref="Z87:AC87"/>
    <mergeCell ref="AD87:AH87"/>
    <mergeCell ref="AI87:AU87"/>
    <mergeCell ref="AV87:AY87"/>
    <mergeCell ref="H86:L86"/>
    <mergeCell ref="M86:Y86"/>
    <mergeCell ref="Z86:AC86"/>
    <mergeCell ref="AD86:AH86"/>
    <mergeCell ref="AI86:AU86"/>
    <mergeCell ref="AV86:AY86"/>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92:L92"/>
    <mergeCell ref="M92:Y92"/>
    <mergeCell ref="Z92:AC92"/>
    <mergeCell ref="AD92:AH92"/>
    <mergeCell ref="AI92:AU92"/>
    <mergeCell ref="AV92:AY92"/>
    <mergeCell ref="H91:L91"/>
    <mergeCell ref="M91:Y91"/>
    <mergeCell ref="Z91:AC91"/>
    <mergeCell ref="AD91:AH91"/>
    <mergeCell ref="AI91:AU91"/>
    <mergeCell ref="AV91:AY91"/>
    <mergeCell ref="H94:L94"/>
    <mergeCell ref="M94:Y94"/>
    <mergeCell ref="Z94:AC94"/>
    <mergeCell ref="AD94:AH94"/>
    <mergeCell ref="AI94:AU94"/>
    <mergeCell ref="AV94:AY94"/>
    <mergeCell ref="H93:L93"/>
    <mergeCell ref="M93:Y93"/>
    <mergeCell ref="Z93:AC93"/>
    <mergeCell ref="AD93:AH93"/>
    <mergeCell ref="AI93:AU93"/>
    <mergeCell ref="AV93:AY93"/>
    <mergeCell ref="H96:L96"/>
    <mergeCell ref="M96:Y96"/>
    <mergeCell ref="Z96:AC96"/>
    <mergeCell ref="AD96:AH96"/>
    <mergeCell ref="AI96:AU96"/>
    <mergeCell ref="AV96:AY96"/>
    <mergeCell ref="H95:L95"/>
    <mergeCell ref="M95:Y95"/>
    <mergeCell ref="Z95:AC95"/>
    <mergeCell ref="AD95:AH95"/>
    <mergeCell ref="AI95:AU95"/>
    <mergeCell ref="AV95:AY95"/>
    <mergeCell ref="H98:L98"/>
    <mergeCell ref="M98:Y98"/>
    <mergeCell ref="Z98:AC98"/>
    <mergeCell ref="AD98:AH98"/>
    <mergeCell ref="AI98:AU98"/>
    <mergeCell ref="AV98:AY98"/>
    <mergeCell ref="H97:L97"/>
    <mergeCell ref="M97:Y97"/>
    <mergeCell ref="Z97:AC97"/>
    <mergeCell ref="AD97:AH97"/>
    <mergeCell ref="AI97:AU97"/>
    <mergeCell ref="AV97:AY97"/>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AL136:AQ136"/>
    <mergeCell ref="AR136:AU136"/>
    <mergeCell ref="AV136:AX136"/>
    <mergeCell ref="B135:C135"/>
    <mergeCell ref="D135:M135"/>
    <mergeCell ref="N135:AK135"/>
    <mergeCell ref="AL135:AQ135"/>
    <mergeCell ref="AR135:AU135"/>
    <mergeCell ref="AV135:AX135"/>
    <mergeCell ref="B139:H139"/>
    <mergeCell ref="I139:Y139"/>
    <mergeCell ref="B140:H140"/>
    <mergeCell ref="I140:M140"/>
    <mergeCell ref="N140:T140"/>
    <mergeCell ref="U140:Y140"/>
    <mergeCell ref="B136:C136"/>
    <mergeCell ref="D136:M136"/>
    <mergeCell ref="N136:AK136"/>
    <mergeCell ref="Z140:AF140"/>
    <mergeCell ref="AG140:AK140"/>
    <mergeCell ref="AL140:AR140"/>
    <mergeCell ref="AS140:AW140"/>
    <mergeCell ref="B141:H141"/>
    <mergeCell ref="I141:M141"/>
    <mergeCell ref="N141:T141"/>
    <mergeCell ref="U141:Y141"/>
    <mergeCell ref="Z141:AF141"/>
    <mergeCell ref="AG141:AK141"/>
    <mergeCell ref="B144:C144"/>
    <mergeCell ref="D144:M144"/>
    <mergeCell ref="N144:AK144"/>
    <mergeCell ref="AL144:AQ144"/>
    <mergeCell ref="AR144:AU144"/>
    <mergeCell ref="AV144:AX144"/>
    <mergeCell ref="AL141:AR141"/>
    <mergeCell ref="AS141:AW141"/>
    <mergeCell ref="B143:C143"/>
    <mergeCell ref="D143:M143"/>
    <mergeCell ref="N143:AK143"/>
    <mergeCell ref="AL143:AQ143"/>
    <mergeCell ref="AR143:AU143"/>
    <mergeCell ref="AV143:AX143"/>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6:C156"/>
    <mergeCell ref="D156:M156"/>
    <mergeCell ref="N156:AK156"/>
    <mergeCell ref="AL156:AQ156"/>
    <mergeCell ref="AR156:AU156"/>
    <mergeCell ref="AV156:AX156"/>
    <mergeCell ref="B153:C153"/>
    <mergeCell ref="D153:M153"/>
    <mergeCell ref="N153:AK153"/>
    <mergeCell ref="AL153:AQ153"/>
    <mergeCell ref="AR153:AU153"/>
    <mergeCell ref="AV153:AX153"/>
    <mergeCell ref="B158:C158"/>
    <mergeCell ref="D158:M158"/>
    <mergeCell ref="N158:AK158"/>
    <mergeCell ref="AL158:AQ158"/>
    <mergeCell ref="AR158:AU158"/>
    <mergeCell ref="AV158:AX158"/>
    <mergeCell ref="B157:C157"/>
    <mergeCell ref="D157:M157"/>
    <mergeCell ref="N157:AK157"/>
    <mergeCell ref="AL157:AQ157"/>
    <mergeCell ref="AR157:AU157"/>
    <mergeCell ref="AV157:AX157"/>
    <mergeCell ref="B160:C160"/>
    <mergeCell ref="D160:M160"/>
    <mergeCell ref="N160:AK160"/>
    <mergeCell ref="AL160:AQ160"/>
    <mergeCell ref="AR160:AU160"/>
    <mergeCell ref="AV160:AX160"/>
    <mergeCell ref="B159:C159"/>
    <mergeCell ref="D159:M159"/>
    <mergeCell ref="N159:AK159"/>
    <mergeCell ref="AL159:AQ159"/>
    <mergeCell ref="AR159:AU159"/>
    <mergeCell ref="AV159:AX159"/>
    <mergeCell ref="B162:C162"/>
    <mergeCell ref="D162:M162"/>
    <mergeCell ref="N162:AK162"/>
    <mergeCell ref="AL162:AQ162"/>
    <mergeCell ref="AR162:AU162"/>
    <mergeCell ref="AV162:AX162"/>
    <mergeCell ref="B161:C161"/>
    <mergeCell ref="D161:M161"/>
    <mergeCell ref="N161:AK161"/>
    <mergeCell ref="AL161:AQ161"/>
    <mergeCell ref="AR161:AU161"/>
    <mergeCell ref="AV161:AX161"/>
    <mergeCell ref="B164:C164"/>
    <mergeCell ref="D164:M164"/>
    <mergeCell ref="N164:AK164"/>
    <mergeCell ref="AL164:AQ164"/>
    <mergeCell ref="AR164:AU164"/>
    <mergeCell ref="AV164:AX164"/>
    <mergeCell ref="B163:C163"/>
    <mergeCell ref="D163:M163"/>
    <mergeCell ref="N163:AK163"/>
    <mergeCell ref="AL163:AQ163"/>
    <mergeCell ref="AR163:AU163"/>
    <mergeCell ref="AV163:AX163"/>
    <mergeCell ref="B166:C166"/>
    <mergeCell ref="D166:M166"/>
    <mergeCell ref="N166:AK166"/>
    <mergeCell ref="AL166:AQ166"/>
    <mergeCell ref="AR166:AU166"/>
    <mergeCell ref="AV166:AX166"/>
    <mergeCell ref="B165:C165"/>
    <mergeCell ref="D165:M165"/>
    <mergeCell ref="N165:AK165"/>
    <mergeCell ref="AL165:AQ165"/>
    <mergeCell ref="AR165:AU165"/>
    <mergeCell ref="AV165:AX165"/>
    <mergeCell ref="B170:C170"/>
    <mergeCell ref="D170:M170"/>
    <mergeCell ref="N170:AK170"/>
    <mergeCell ref="AL170:AQ170"/>
    <mergeCell ref="AR170:AU170"/>
    <mergeCell ref="AV170:AX170"/>
    <mergeCell ref="B169:C169"/>
    <mergeCell ref="D169:M169"/>
    <mergeCell ref="N169:AK169"/>
    <mergeCell ref="AL169:AQ169"/>
    <mergeCell ref="AR169:AU169"/>
    <mergeCell ref="AV169:AX169"/>
    <mergeCell ref="B172:C172"/>
    <mergeCell ref="D172:M172"/>
    <mergeCell ref="N172:AK172"/>
    <mergeCell ref="AL172:AQ172"/>
    <mergeCell ref="AR172:AU172"/>
    <mergeCell ref="AV172:AX172"/>
    <mergeCell ref="B171:C171"/>
    <mergeCell ref="D171:M171"/>
    <mergeCell ref="N171:AK171"/>
    <mergeCell ref="AL171:AQ171"/>
    <mergeCell ref="AR171:AU171"/>
    <mergeCell ref="AV171:AX171"/>
    <mergeCell ref="B174:C174"/>
    <mergeCell ref="D174:M174"/>
    <mergeCell ref="N174:AK174"/>
    <mergeCell ref="AL174:AQ174"/>
    <mergeCell ref="AR174:AU174"/>
    <mergeCell ref="AV174:AX174"/>
    <mergeCell ref="B173:C173"/>
    <mergeCell ref="D173:M173"/>
    <mergeCell ref="N173:AK173"/>
    <mergeCell ref="AL173:AQ173"/>
    <mergeCell ref="AR173:AU173"/>
    <mergeCell ref="AV173:AX173"/>
    <mergeCell ref="B176:C176"/>
    <mergeCell ref="D176:M176"/>
    <mergeCell ref="N176:AK176"/>
    <mergeCell ref="AL176:AQ176"/>
    <mergeCell ref="AR176:AU176"/>
    <mergeCell ref="AV176:AX176"/>
    <mergeCell ref="B175:C175"/>
    <mergeCell ref="D175:M175"/>
    <mergeCell ref="N175:AK175"/>
    <mergeCell ref="AL175:AQ175"/>
    <mergeCell ref="AR175:AU175"/>
    <mergeCell ref="AV175:AX175"/>
    <mergeCell ref="B178:C178"/>
    <mergeCell ref="D178:M178"/>
    <mergeCell ref="N178:AK178"/>
    <mergeCell ref="AL178:AQ178"/>
    <mergeCell ref="AR178:AU178"/>
    <mergeCell ref="AV178:AX178"/>
    <mergeCell ref="B177:C177"/>
    <mergeCell ref="D177:M177"/>
    <mergeCell ref="N177:AK177"/>
    <mergeCell ref="AL177:AQ177"/>
    <mergeCell ref="AR177:AU177"/>
    <mergeCell ref="AV177:AX177"/>
    <mergeCell ref="B182:C182"/>
    <mergeCell ref="D182:M182"/>
    <mergeCell ref="N182:AK182"/>
    <mergeCell ref="AL182:AQ182"/>
    <mergeCell ref="AR182:AU182"/>
    <mergeCell ref="AV182:AX182"/>
    <mergeCell ref="B179:C179"/>
    <mergeCell ref="D179:M179"/>
    <mergeCell ref="N179:AK179"/>
    <mergeCell ref="AL179:AQ179"/>
    <mergeCell ref="AR179:AU179"/>
    <mergeCell ref="AV179:AX179"/>
    <mergeCell ref="B184:C184"/>
    <mergeCell ref="D184:M184"/>
    <mergeCell ref="N184:AK184"/>
    <mergeCell ref="AL184:AQ184"/>
    <mergeCell ref="AR184:AU184"/>
    <mergeCell ref="AV184:AX184"/>
    <mergeCell ref="B183:C183"/>
    <mergeCell ref="D183:M183"/>
    <mergeCell ref="N183:AK183"/>
    <mergeCell ref="AL183:AQ183"/>
    <mergeCell ref="AR183:AU183"/>
    <mergeCell ref="AV183:AX183"/>
    <mergeCell ref="B186:C186"/>
    <mergeCell ref="D186:M186"/>
    <mergeCell ref="N186:AK186"/>
    <mergeCell ref="AL186:AQ186"/>
    <mergeCell ref="AR186:AU186"/>
    <mergeCell ref="AV186:AX186"/>
    <mergeCell ref="B185:C185"/>
    <mergeCell ref="D185:M185"/>
    <mergeCell ref="N185:AK185"/>
    <mergeCell ref="AL185:AQ185"/>
    <mergeCell ref="AR185:AU185"/>
    <mergeCell ref="AV185:AX185"/>
    <mergeCell ref="B188:C188"/>
    <mergeCell ref="D188:M188"/>
    <mergeCell ref="N188:AK188"/>
    <mergeCell ref="AL188:AQ188"/>
    <mergeCell ref="AR188:AU188"/>
    <mergeCell ref="AV188:AX188"/>
    <mergeCell ref="B187:C187"/>
    <mergeCell ref="D187:M187"/>
    <mergeCell ref="N187:AK187"/>
    <mergeCell ref="AL187:AQ187"/>
    <mergeCell ref="AR187:AU187"/>
    <mergeCell ref="AV187:AX187"/>
    <mergeCell ref="B190:C190"/>
    <mergeCell ref="D190:M190"/>
    <mergeCell ref="N190:AK190"/>
    <mergeCell ref="AL190:AQ190"/>
    <mergeCell ref="AR190:AU190"/>
    <mergeCell ref="AV190:AX190"/>
    <mergeCell ref="B189:C189"/>
    <mergeCell ref="D189:M189"/>
    <mergeCell ref="N189:AK189"/>
    <mergeCell ref="AL189:AQ189"/>
    <mergeCell ref="AR189:AU189"/>
    <mergeCell ref="AV189:AX189"/>
    <mergeCell ref="B192:C192"/>
    <mergeCell ref="D192:M192"/>
    <mergeCell ref="N192:AK192"/>
    <mergeCell ref="AL192:AQ192"/>
    <mergeCell ref="AR192:AU192"/>
    <mergeCell ref="AV192:AX192"/>
    <mergeCell ref="B191:C191"/>
    <mergeCell ref="D191:M191"/>
    <mergeCell ref="N191:AK191"/>
    <mergeCell ref="AL191:AQ191"/>
    <mergeCell ref="AR191:AU191"/>
    <mergeCell ref="AV191:AX191"/>
  </mergeCells>
  <phoneticPr fontId="3"/>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5" manualBreakCount="5">
    <brk id="35" max="50" man="1"/>
    <brk id="71" max="50" man="1"/>
    <brk id="76" max="50" man="1"/>
    <brk id="122" max="16383" man="1"/>
    <brk id="166" max="50" man="1"/>
  </rowBreaks>
  <drawing r:id="rId2"/>
</worksheet>
</file>

<file path=xl/worksheets/sheet2.xml><?xml version="1.0" encoding="utf-8"?>
<worksheet xmlns="http://schemas.openxmlformats.org/spreadsheetml/2006/main" xmlns:r="http://schemas.openxmlformats.org/officeDocument/2006/relationships">
  <dimension ref="A1:AY153"/>
  <sheetViews>
    <sheetView tabSelected="1" view="pageBreakPreview" topLeftCell="A58" zoomScale="75" zoomScaleNormal="75" zoomScaleSheetLayoutView="75" zoomScalePageLayoutView="30" workbookViewId="0">
      <selection activeCell="B67" sqref="B67:AY67"/>
    </sheetView>
  </sheetViews>
  <sheetFormatPr defaultRowHeight="13.5"/>
  <cols>
    <col min="1" max="2" width="2.25" customWidth="1"/>
    <col min="3" max="3" width="3.625" customWidth="1"/>
    <col min="4" max="6" width="2.25" customWidth="1"/>
    <col min="7" max="7" width="1.625" customWidth="1"/>
    <col min="8" max="25" width="2.25" customWidth="1"/>
    <col min="26" max="28" width="2.75" customWidth="1"/>
    <col min="29" max="34" width="2.25" customWidth="1"/>
    <col min="35" max="35" width="2.625" customWidth="1"/>
    <col min="36" max="36" width="3.5" customWidth="1"/>
    <col min="37" max="46" width="2.625" customWidth="1"/>
    <col min="47" max="47" width="3.5" customWidth="1"/>
    <col min="48" max="58" width="2.25" customWidth="1"/>
    <col min="257" max="258" width="2.25" customWidth="1"/>
    <col min="259" max="259" width="3.625" customWidth="1"/>
    <col min="260" max="262" width="2.25" customWidth="1"/>
    <col min="263" max="263" width="1.625" customWidth="1"/>
    <col min="264" max="281" width="2.25" customWidth="1"/>
    <col min="282" max="284" width="2.75" customWidth="1"/>
    <col min="285" max="290" width="2.25" customWidth="1"/>
    <col min="291" max="291" width="2.625" customWidth="1"/>
    <col min="292" max="292" width="3.5" customWidth="1"/>
    <col min="293" max="302" width="2.625" customWidth="1"/>
    <col min="303" max="303" width="3.5" customWidth="1"/>
    <col min="304" max="314" width="2.25" customWidth="1"/>
    <col min="513" max="514" width="2.25" customWidth="1"/>
    <col min="515" max="515" width="3.625" customWidth="1"/>
    <col min="516" max="518" width="2.25" customWidth="1"/>
    <col min="519" max="519" width="1.625" customWidth="1"/>
    <col min="520" max="537" width="2.25" customWidth="1"/>
    <col min="538" max="540" width="2.75" customWidth="1"/>
    <col min="541" max="546" width="2.25" customWidth="1"/>
    <col min="547" max="547" width="2.625" customWidth="1"/>
    <col min="548" max="548" width="3.5" customWidth="1"/>
    <col min="549" max="558" width="2.625" customWidth="1"/>
    <col min="559" max="559" width="3.5" customWidth="1"/>
    <col min="560" max="570" width="2.25" customWidth="1"/>
    <col min="769" max="770" width="2.25" customWidth="1"/>
    <col min="771" max="771" width="3.625" customWidth="1"/>
    <col min="772" max="774" width="2.25" customWidth="1"/>
    <col min="775" max="775" width="1.625" customWidth="1"/>
    <col min="776" max="793" width="2.25" customWidth="1"/>
    <col min="794" max="796" width="2.75" customWidth="1"/>
    <col min="797" max="802" width="2.25" customWidth="1"/>
    <col min="803" max="803" width="2.625" customWidth="1"/>
    <col min="804" max="804" width="3.5" customWidth="1"/>
    <col min="805" max="814" width="2.625" customWidth="1"/>
    <col min="815" max="815" width="3.5" customWidth="1"/>
    <col min="816" max="826" width="2.25" customWidth="1"/>
    <col min="1025" max="1026" width="2.25" customWidth="1"/>
    <col min="1027" max="1027" width="3.625" customWidth="1"/>
    <col min="1028" max="1030" width="2.25" customWidth="1"/>
    <col min="1031" max="1031" width="1.625" customWidth="1"/>
    <col min="1032" max="1049" width="2.25" customWidth="1"/>
    <col min="1050" max="1052" width="2.75" customWidth="1"/>
    <col min="1053" max="1058" width="2.25" customWidth="1"/>
    <col min="1059" max="1059" width="2.625" customWidth="1"/>
    <col min="1060" max="1060" width="3.5" customWidth="1"/>
    <col min="1061" max="1070" width="2.625" customWidth="1"/>
    <col min="1071" max="1071" width="3.5" customWidth="1"/>
    <col min="1072" max="1082" width="2.25" customWidth="1"/>
    <col min="1281" max="1282" width="2.25" customWidth="1"/>
    <col min="1283" max="1283" width="3.625" customWidth="1"/>
    <col min="1284" max="1286" width="2.25" customWidth="1"/>
    <col min="1287" max="1287" width="1.625" customWidth="1"/>
    <col min="1288" max="1305" width="2.25" customWidth="1"/>
    <col min="1306" max="1308" width="2.75" customWidth="1"/>
    <col min="1309" max="1314" width="2.25" customWidth="1"/>
    <col min="1315" max="1315" width="2.625" customWidth="1"/>
    <col min="1316" max="1316" width="3.5" customWidth="1"/>
    <col min="1317" max="1326" width="2.625" customWidth="1"/>
    <col min="1327" max="1327" width="3.5" customWidth="1"/>
    <col min="1328" max="1338" width="2.25" customWidth="1"/>
    <col min="1537" max="1538" width="2.25" customWidth="1"/>
    <col min="1539" max="1539" width="3.625" customWidth="1"/>
    <col min="1540" max="1542" width="2.25" customWidth="1"/>
    <col min="1543" max="1543" width="1.625" customWidth="1"/>
    <col min="1544" max="1561" width="2.25" customWidth="1"/>
    <col min="1562" max="1564" width="2.75" customWidth="1"/>
    <col min="1565" max="1570" width="2.25" customWidth="1"/>
    <col min="1571" max="1571" width="2.625" customWidth="1"/>
    <col min="1572" max="1572" width="3.5" customWidth="1"/>
    <col min="1573" max="1582" width="2.625" customWidth="1"/>
    <col min="1583" max="1583" width="3.5" customWidth="1"/>
    <col min="1584" max="1594" width="2.25" customWidth="1"/>
    <col min="1793" max="1794" width="2.25" customWidth="1"/>
    <col min="1795" max="1795" width="3.625" customWidth="1"/>
    <col min="1796" max="1798" width="2.25" customWidth="1"/>
    <col min="1799" max="1799" width="1.625" customWidth="1"/>
    <col min="1800" max="1817" width="2.25" customWidth="1"/>
    <col min="1818" max="1820" width="2.75" customWidth="1"/>
    <col min="1821" max="1826" width="2.25" customWidth="1"/>
    <col min="1827" max="1827" width="2.625" customWidth="1"/>
    <col min="1828" max="1828" width="3.5" customWidth="1"/>
    <col min="1829" max="1838" width="2.625" customWidth="1"/>
    <col min="1839" max="1839" width="3.5" customWidth="1"/>
    <col min="1840" max="1850" width="2.25" customWidth="1"/>
    <col min="2049" max="2050" width="2.25" customWidth="1"/>
    <col min="2051" max="2051" width="3.625" customWidth="1"/>
    <col min="2052" max="2054" width="2.25" customWidth="1"/>
    <col min="2055" max="2055" width="1.625" customWidth="1"/>
    <col min="2056" max="2073" width="2.25" customWidth="1"/>
    <col min="2074" max="2076" width="2.75" customWidth="1"/>
    <col min="2077" max="2082" width="2.25" customWidth="1"/>
    <col min="2083" max="2083" width="2.625" customWidth="1"/>
    <col min="2084" max="2084" width="3.5" customWidth="1"/>
    <col min="2085" max="2094" width="2.625" customWidth="1"/>
    <col min="2095" max="2095" width="3.5" customWidth="1"/>
    <col min="2096" max="2106" width="2.25" customWidth="1"/>
    <col min="2305" max="2306" width="2.25" customWidth="1"/>
    <col min="2307" max="2307" width="3.625" customWidth="1"/>
    <col min="2308" max="2310" width="2.25" customWidth="1"/>
    <col min="2311" max="2311" width="1.625" customWidth="1"/>
    <col min="2312" max="2329" width="2.25" customWidth="1"/>
    <col min="2330" max="2332" width="2.75" customWidth="1"/>
    <col min="2333" max="2338" width="2.25" customWidth="1"/>
    <col min="2339" max="2339" width="2.625" customWidth="1"/>
    <col min="2340" max="2340" width="3.5" customWidth="1"/>
    <col min="2341" max="2350" width="2.625" customWidth="1"/>
    <col min="2351" max="2351" width="3.5" customWidth="1"/>
    <col min="2352" max="2362" width="2.25" customWidth="1"/>
    <col min="2561" max="2562" width="2.25" customWidth="1"/>
    <col min="2563" max="2563" width="3.625" customWidth="1"/>
    <col min="2564" max="2566" width="2.25" customWidth="1"/>
    <col min="2567" max="2567" width="1.625" customWidth="1"/>
    <col min="2568" max="2585" width="2.25" customWidth="1"/>
    <col min="2586" max="2588" width="2.75" customWidth="1"/>
    <col min="2589" max="2594" width="2.25" customWidth="1"/>
    <col min="2595" max="2595" width="2.625" customWidth="1"/>
    <col min="2596" max="2596" width="3.5" customWidth="1"/>
    <col min="2597" max="2606" width="2.625" customWidth="1"/>
    <col min="2607" max="2607" width="3.5" customWidth="1"/>
    <col min="2608" max="2618" width="2.25" customWidth="1"/>
    <col min="2817" max="2818" width="2.25" customWidth="1"/>
    <col min="2819" max="2819" width="3.625" customWidth="1"/>
    <col min="2820" max="2822" width="2.25" customWidth="1"/>
    <col min="2823" max="2823" width="1.625" customWidth="1"/>
    <col min="2824" max="2841" width="2.25" customWidth="1"/>
    <col min="2842" max="2844" width="2.75" customWidth="1"/>
    <col min="2845" max="2850" width="2.25" customWidth="1"/>
    <col min="2851" max="2851" width="2.625" customWidth="1"/>
    <col min="2852" max="2852" width="3.5" customWidth="1"/>
    <col min="2853" max="2862" width="2.625" customWidth="1"/>
    <col min="2863" max="2863" width="3.5" customWidth="1"/>
    <col min="2864" max="2874" width="2.25" customWidth="1"/>
    <col min="3073" max="3074" width="2.25" customWidth="1"/>
    <col min="3075" max="3075" width="3.625" customWidth="1"/>
    <col min="3076" max="3078" width="2.25" customWidth="1"/>
    <col min="3079" max="3079" width="1.625" customWidth="1"/>
    <col min="3080" max="3097" width="2.25" customWidth="1"/>
    <col min="3098" max="3100" width="2.75" customWidth="1"/>
    <col min="3101" max="3106" width="2.25" customWidth="1"/>
    <col min="3107" max="3107" width="2.625" customWidth="1"/>
    <col min="3108" max="3108" width="3.5" customWidth="1"/>
    <col min="3109" max="3118" width="2.625" customWidth="1"/>
    <col min="3119" max="3119" width="3.5" customWidth="1"/>
    <col min="3120" max="3130" width="2.25" customWidth="1"/>
    <col min="3329" max="3330" width="2.25" customWidth="1"/>
    <col min="3331" max="3331" width="3.625" customWidth="1"/>
    <col min="3332" max="3334" width="2.25" customWidth="1"/>
    <col min="3335" max="3335" width="1.625" customWidth="1"/>
    <col min="3336" max="3353" width="2.25" customWidth="1"/>
    <col min="3354" max="3356" width="2.75" customWidth="1"/>
    <col min="3357" max="3362" width="2.25" customWidth="1"/>
    <col min="3363" max="3363" width="2.625" customWidth="1"/>
    <col min="3364" max="3364" width="3.5" customWidth="1"/>
    <col min="3365" max="3374" width="2.625" customWidth="1"/>
    <col min="3375" max="3375" width="3.5" customWidth="1"/>
    <col min="3376" max="3386" width="2.25" customWidth="1"/>
    <col min="3585" max="3586" width="2.25" customWidth="1"/>
    <col min="3587" max="3587" width="3.625" customWidth="1"/>
    <col min="3588" max="3590" width="2.25" customWidth="1"/>
    <col min="3591" max="3591" width="1.625" customWidth="1"/>
    <col min="3592" max="3609" width="2.25" customWidth="1"/>
    <col min="3610" max="3612" width="2.75" customWidth="1"/>
    <col min="3613" max="3618" width="2.25" customWidth="1"/>
    <col min="3619" max="3619" width="2.625" customWidth="1"/>
    <col min="3620" max="3620" width="3.5" customWidth="1"/>
    <col min="3621" max="3630" width="2.625" customWidth="1"/>
    <col min="3631" max="3631" width="3.5" customWidth="1"/>
    <col min="3632" max="3642" width="2.25" customWidth="1"/>
    <col min="3841" max="3842" width="2.25" customWidth="1"/>
    <col min="3843" max="3843" width="3.625" customWidth="1"/>
    <col min="3844" max="3846" width="2.25" customWidth="1"/>
    <col min="3847" max="3847" width="1.625" customWidth="1"/>
    <col min="3848" max="3865" width="2.25" customWidth="1"/>
    <col min="3866" max="3868" width="2.75" customWidth="1"/>
    <col min="3869" max="3874" width="2.25" customWidth="1"/>
    <col min="3875" max="3875" width="2.625" customWidth="1"/>
    <col min="3876" max="3876" width="3.5" customWidth="1"/>
    <col min="3877" max="3886" width="2.625" customWidth="1"/>
    <col min="3887" max="3887" width="3.5" customWidth="1"/>
    <col min="3888" max="3898" width="2.25" customWidth="1"/>
    <col min="4097" max="4098" width="2.25" customWidth="1"/>
    <col min="4099" max="4099" width="3.625" customWidth="1"/>
    <col min="4100" max="4102" width="2.25" customWidth="1"/>
    <col min="4103" max="4103" width="1.625" customWidth="1"/>
    <col min="4104" max="4121" width="2.25" customWidth="1"/>
    <col min="4122" max="4124" width="2.75" customWidth="1"/>
    <col min="4125" max="4130" width="2.25" customWidth="1"/>
    <col min="4131" max="4131" width="2.625" customWidth="1"/>
    <col min="4132" max="4132" width="3.5" customWidth="1"/>
    <col min="4133" max="4142" width="2.625" customWidth="1"/>
    <col min="4143" max="4143" width="3.5" customWidth="1"/>
    <col min="4144" max="4154" width="2.25" customWidth="1"/>
    <col min="4353" max="4354" width="2.25" customWidth="1"/>
    <col min="4355" max="4355" width="3.625" customWidth="1"/>
    <col min="4356" max="4358" width="2.25" customWidth="1"/>
    <col min="4359" max="4359" width="1.625" customWidth="1"/>
    <col min="4360" max="4377" width="2.25" customWidth="1"/>
    <col min="4378" max="4380" width="2.75" customWidth="1"/>
    <col min="4381" max="4386" width="2.25" customWidth="1"/>
    <col min="4387" max="4387" width="2.625" customWidth="1"/>
    <col min="4388" max="4388" width="3.5" customWidth="1"/>
    <col min="4389" max="4398" width="2.625" customWidth="1"/>
    <col min="4399" max="4399" width="3.5" customWidth="1"/>
    <col min="4400" max="4410" width="2.25" customWidth="1"/>
    <col min="4609" max="4610" width="2.25" customWidth="1"/>
    <col min="4611" max="4611" width="3.625" customWidth="1"/>
    <col min="4612" max="4614" width="2.25" customWidth="1"/>
    <col min="4615" max="4615" width="1.625" customWidth="1"/>
    <col min="4616" max="4633" width="2.25" customWidth="1"/>
    <col min="4634" max="4636" width="2.75" customWidth="1"/>
    <col min="4637" max="4642" width="2.25" customWidth="1"/>
    <col min="4643" max="4643" width="2.625" customWidth="1"/>
    <col min="4644" max="4644" width="3.5" customWidth="1"/>
    <col min="4645" max="4654" width="2.625" customWidth="1"/>
    <col min="4655" max="4655" width="3.5" customWidth="1"/>
    <col min="4656" max="4666" width="2.25" customWidth="1"/>
    <col min="4865" max="4866" width="2.25" customWidth="1"/>
    <col min="4867" max="4867" width="3.625" customWidth="1"/>
    <col min="4868" max="4870" width="2.25" customWidth="1"/>
    <col min="4871" max="4871" width="1.625" customWidth="1"/>
    <col min="4872" max="4889" width="2.25" customWidth="1"/>
    <col min="4890" max="4892" width="2.75" customWidth="1"/>
    <col min="4893" max="4898" width="2.25" customWidth="1"/>
    <col min="4899" max="4899" width="2.625" customWidth="1"/>
    <col min="4900" max="4900" width="3.5" customWidth="1"/>
    <col min="4901" max="4910" width="2.625" customWidth="1"/>
    <col min="4911" max="4911" width="3.5" customWidth="1"/>
    <col min="4912" max="4922" width="2.25" customWidth="1"/>
    <col min="5121" max="5122" width="2.25" customWidth="1"/>
    <col min="5123" max="5123" width="3.625" customWidth="1"/>
    <col min="5124" max="5126" width="2.25" customWidth="1"/>
    <col min="5127" max="5127" width="1.625" customWidth="1"/>
    <col min="5128" max="5145" width="2.25" customWidth="1"/>
    <col min="5146" max="5148" width="2.75" customWidth="1"/>
    <col min="5149" max="5154" width="2.25" customWidth="1"/>
    <col min="5155" max="5155" width="2.625" customWidth="1"/>
    <col min="5156" max="5156" width="3.5" customWidth="1"/>
    <col min="5157" max="5166" width="2.625" customWidth="1"/>
    <col min="5167" max="5167" width="3.5" customWidth="1"/>
    <col min="5168" max="5178" width="2.25" customWidth="1"/>
    <col min="5377" max="5378" width="2.25" customWidth="1"/>
    <col min="5379" max="5379" width="3.625" customWidth="1"/>
    <col min="5380" max="5382" width="2.25" customWidth="1"/>
    <col min="5383" max="5383" width="1.625" customWidth="1"/>
    <col min="5384" max="5401" width="2.25" customWidth="1"/>
    <col min="5402" max="5404" width="2.75" customWidth="1"/>
    <col min="5405" max="5410" width="2.25" customWidth="1"/>
    <col min="5411" max="5411" width="2.625" customWidth="1"/>
    <col min="5412" max="5412" width="3.5" customWidth="1"/>
    <col min="5413" max="5422" width="2.625" customWidth="1"/>
    <col min="5423" max="5423" width="3.5" customWidth="1"/>
    <col min="5424" max="5434" width="2.25" customWidth="1"/>
    <col min="5633" max="5634" width="2.25" customWidth="1"/>
    <col min="5635" max="5635" width="3.625" customWidth="1"/>
    <col min="5636" max="5638" width="2.25" customWidth="1"/>
    <col min="5639" max="5639" width="1.625" customWidth="1"/>
    <col min="5640" max="5657" width="2.25" customWidth="1"/>
    <col min="5658" max="5660" width="2.75" customWidth="1"/>
    <col min="5661" max="5666" width="2.25" customWidth="1"/>
    <col min="5667" max="5667" width="2.625" customWidth="1"/>
    <col min="5668" max="5668" width="3.5" customWidth="1"/>
    <col min="5669" max="5678" width="2.625" customWidth="1"/>
    <col min="5679" max="5679" width="3.5" customWidth="1"/>
    <col min="5680" max="5690" width="2.25" customWidth="1"/>
    <col min="5889" max="5890" width="2.25" customWidth="1"/>
    <col min="5891" max="5891" width="3.625" customWidth="1"/>
    <col min="5892" max="5894" width="2.25" customWidth="1"/>
    <col min="5895" max="5895" width="1.625" customWidth="1"/>
    <col min="5896" max="5913" width="2.25" customWidth="1"/>
    <col min="5914" max="5916" width="2.75" customWidth="1"/>
    <col min="5917" max="5922" width="2.25" customWidth="1"/>
    <col min="5923" max="5923" width="2.625" customWidth="1"/>
    <col min="5924" max="5924" width="3.5" customWidth="1"/>
    <col min="5925" max="5934" width="2.625" customWidth="1"/>
    <col min="5935" max="5935" width="3.5" customWidth="1"/>
    <col min="5936" max="5946" width="2.25" customWidth="1"/>
    <col min="6145" max="6146" width="2.25" customWidth="1"/>
    <col min="6147" max="6147" width="3.625" customWidth="1"/>
    <col min="6148" max="6150" width="2.25" customWidth="1"/>
    <col min="6151" max="6151" width="1.625" customWidth="1"/>
    <col min="6152" max="6169" width="2.25" customWidth="1"/>
    <col min="6170" max="6172" width="2.75" customWidth="1"/>
    <col min="6173" max="6178" width="2.25" customWidth="1"/>
    <col min="6179" max="6179" width="2.625" customWidth="1"/>
    <col min="6180" max="6180" width="3.5" customWidth="1"/>
    <col min="6181" max="6190" width="2.625" customWidth="1"/>
    <col min="6191" max="6191" width="3.5" customWidth="1"/>
    <col min="6192" max="6202" width="2.25" customWidth="1"/>
    <col min="6401" max="6402" width="2.25" customWidth="1"/>
    <col min="6403" max="6403" width="3.625" customWidth="1"/>
    <col min="6404" max="6406" width="2.25" customWidth="1"/>
    <col min="6407" max="6407" width="1.625" customWidth="1"/>
    <col min="6408" max="6425" width="2.25" customWidth="1"/>
    <col min="6426" max="6428" width="2.75" customWidth="1"/>
    <col min="6429" max="6434" width="2.25" customWidth="1"/>
    <col min="6435" max="6435" width="2.625" customWidth="1"/>
    <col min="6436" max="6436" width="3.5" customWidth="1"/>
    <col min="6437" max="6446" width="2.625" customWidth="1"/>
    <col min="6447" max="6447" width="3.5" customWidth="1"/>
    <col min="6448" max="6458" width="2.25" customWidth="1"/>
    <col min="6657" max="6658" width="2.25" customWidth="1"/>
    <col min="6659" max="6659" width="3.625" customWidth="1"/>
    <col min="6660" max="6662" width="2.25" customWidth="1"/>
    <col min="6663" max="6663" width="1.625" customWidth="1"/>
    <col min="6664" max="6681" width="2.25" customWidth="1"/>
    <col min="6682" max="6684" width="2.75" customWidth="1"/>
    <col min="6685" max="6690" width="2.25" customWidth="1"/>
    <col min="6691" max="6691" width="2.625" customWidth="1"/>
    <col min="6692" max="6692" width="3.5" customWidth="1"/>
    <col min="6693" max="6702" width="2.625" customWidth="1"/>
    <col min="6703" max="6703" width="3.5" customWidth="1"/>
    <col min="6704" max="6714" width="2.25" customWidth="1"/>
    <col min="6913" max="6914" width="2.25" customWidth="1"/>
    <col min="6915" max="6915" width="3.625" customWidth="1"/>
    <col min="6916" max="6918" width="2.25" customWidth="1"/>
    <col min="6919" max="6919" width="1.625" customWidth="1"/>
    <col min="6920" max="6937" width="2.25" customWidth="1"/>
    <col min="6938" max="6940" width="2.75" customWidth="1"/>
    <col min="6941" max="6946" width="2.25" customWidth="1"/>
    <col min="6947" max="6947" width="2.625" customWidth="1"/>
    <col min="6948" max="6948" width="3.5" customWidth="1"/>
    <col min="6949" max="6958" width="2.625" customWidth="1"/>
    <col min="6959" max="6959" width="3.5" customWidth="1"/>
    <col min="6960" max="6970" width="2.25" customWidth="1"/>
    <col min="7169" max="7170" width="2.25" customWidth="1"/>
    <col min="7171" max="7171" width="3.625" customWidth="1"/>
    <col min="7172" max="7174" width="2.25" customWidth="1"/>
    <col min="7175" max="7175" width="1.625" customWidth="1"/>
    <col min="7176" max="7193" width="2.25" customWidth="1"/>
    <col min="7194" max="7196" width="2.75" customWidth="1"/>
    <col min="7197" max="7202" width="2.25" customWidth="1"/>
    <col min="7203" max="7203" width="2.625" customWidth="1"/>
    <col min="7204" max="7204" width="3.5" customWidth="1"/>
    <col min="7205" max="7214" width="2.625" customWidth="1"/>
    <col min="7215" max="7215" width="3.5" customWidth="1"/>
    <col min="7216" max="7226" width="2.25" customWidth="1"/>
    <col min="7425" max="7426" width="2.25" customWidth="1"/>
    <col min="7427" max="7427" width="3.625" customWidth="1"/>
    <col min="7428" max="7430" width="2.25" customWidth="1"/>
    <col min="7431" max="7431" width="1.625" customWidth="1"/>
    <col min="7432" max="7449" width="2.25" customWidth="1"/>
    <col min="7450" max="7452" width="2.75" customWidth="1"/>
    <col min="7453" max="7458" width="2.25" customWidth="1"/>
    <col min="7459" max="7459" width="2.625" customWidth="1"/>
    <col min="7460" max="7460" width="3.5" customWidth="1"/>
    <col min="7461" max="7470" width="2.625" customWidth="1"/>
    <col min="7471" max="7471" width="3.5" customWidth="1"/>
    <col min="7472" max="7482" width="2.25" customWidth="1"/>
    <col min="7681" max="7682" width="2.25" customWidth="1"/>
    <col min="7683" max="7683" width="3.625" customWidth="1"/>
    <col min="7684" max="7686" width="2.25" customWidth="1"/>
    <col min="7687" max="7687" width="1.625" customWidth="1"/>
    <col min="7688" max="7705" width="2.25" customWidth="1"/>
    <col min="7706" max="7708" width="2.75" customWidth="1"/>
    <col min="7709" max="7714" width="2.25" customWidth="1"/>
    <col min="7715" max="7715" width="2.625" customWidth="1"/>
    <col min="7716" max="7716" width="3.5" customWidth="1"/>
    <col min="7717" max="7726" width="2.625" customWidth="1"/>
    <col min="7727" max="7727" width="3.5" customWidth="1"/>
    <col min="7728" max="7738" width="2.25" customWidth="1"/>
    <col min="7937" max="7938" width="2.25" customWidth="1"/>
    <col min="7939" max="7939" width="3.625" customWidth="1"/>
    <col min="7940" max="7942" width="2.25" customWidth="1"/>
    <col min="7943" max="7943" width="1.625" customWidth="1"/>
    <col min="7944" max="7961" width="2.25" customWidth="1"/>
    <col min="7962" max="7964" width="2.75" customWidth="1"/>
    <col min="7965" max="7970" width="2.25" customWidth="1"/>
    <col min="7971" max="7971" width="2.625" customWidth="1"/>
    <col min="7972" max="7972" width="3.5" customWidth="1"/>
    <col min="7973" max="7982" width="2.625" customWidth="1"/>
    <col min="7983" max="7983" width="3.5" customWidth="1"/>
    <col min="7984" max="7994" width="2.25" customWidth="1"/>
    <col min="8193" max="8194" width="2.25" customWidth="1"/>
    <col min="8195" max="8195" width="3.625" customWidth="1"/>
    <col min="8196" max="8198" width="2.25" customWidth="1"/>
    <col min="8199" max="8199" width="1.625" customWidth="1"/>
    <col min="8200" max="8217" width="2.25" customWidth="1"/>
    <col min="8218" max="8220" width="2.75" customWidth="1"/>
    <col min="8221" max="8226" width="2.25" customWidth="1"/>
    <col min="8227" max="8227" width="2.625" customWidth="1"/>
    <col min="8228" max="8228" width="3.5" customWidth="1"/>
    <col min="8229" max="8238" width="2.625" customWidth="1"/>
    <col min="8239" max="8239" width="3.5" customWidth="1"/>
    <col min="8240" max="8250" width="2.25" customWidth="1"/>
    <col min="8449" max="8450" width="2.25" customWidth="1"/>
    <col min="8451" max="8451" width="3.625" customWidth="1"/>
    <col min="8452" max="8454" width="2.25" customWidth="1"/>
    <col min="8455" max="8455" width="1.625" customWidth="1"/>
    <col min="8456" max="8473" width="2.25" customWidth="1"/>
    <col min="8474" max="8476" width="2.75" customWidth="1"/>
    <col min="8477" max="8482" width="2.25" customWidth="1"/>
    <col min="8483" max="8483" width="2.625" customWidth="1"/>
    <col min="8484" max="8484" width="3.5" customWidth="1"/>
    <col min="8485" max="8494" width="2.625" customWidth="1"/>
    <col min="8495" max="8495" width="3.5" customWidth="1"/>
    <col min="8496" max="8506" width="2.25" customWidth="1"/>
    <col min="8705" max="8706" width="2.25" customWidth="1"/>
    <col min="8707" max="8707" width="3.625" customWidth="1"/>
    <col min="8708" max="8710" width="2.25" customWidth="1"/>
    <col min="8711" max="8711" width="1.625" customWidth="1"/>
    <col min="8712" max="8729" width="2.25" customWidth="1"/>
    <col min="8730" max="8732" width="2.75" customWidth="1"/>
    <col min="8733" max="8738" width="2.25" customWidth="1"/>
    <col min="8739" max="8739" width="2.625" customWidth="1"/>
    <col min="8740" max="8740" width="3.5" customWidth="1"/>
    <col min="8741" max="8750" width="2.625" customWidth="1"/>
    <col min="8751" max="8751" width="3.5" customWidth="1"/>
    <col min="8752" max="8762" width="2.25" customWidth="1"/>
    <col min="8961" max="8962" width="2.25" customWidth="1"/>
    <col min="8963" max="8963" width="3.625" customWidth="1"/>
    <col min="8964" max="8966" width="2.25" customWidth="1"/>
    <col min="8967" max="8967" width="1.625" customWidth="1"/>
    <col min="8968" max="8985" width="2.25" customWidth="1"/>
    <col min="8986" max="8988" width="2.75" customWidth="1"/>
    <col min="8989" max="8994" width="2.25" customWidth="1"/>
    <col min="8995" max="8995" width="2.625" customWidth="1"/>
    <col min="8996" max="8996" width="3.5" customWidth="1"/>
    <col min="8997" max="9006" width="2.625" customWidth="1"/>
    <col min="9007" max="9007" width="3.5" customWidth="1"/>
    <col min="9008" max="9018" width="2.25" customWidth="1"/>
    <col min="9217" max="9218" width="2.25" customWidth="1"/>
    <col min="9219" max="9219" width="3.625" customWidth="1"/>
    <col min="9220" max="9222" width="2.25" customWidth="1"/>
    <col min="9223" max="9223" width="1.625" customWidth="1"/>
    <col min="9224" max="9241" width="2.25" customWidth="1"/>
    <col min="9242" max="9244" width="2.75" customWidth="1"/>
    <col min="9245" max="9250" width="2.25" customWidth="1"/>
    <col min="9251" max="9251" width="2.625" customWidth="1"/>
    <col min="9252" max="9252" width="3.5" customWidth="1"/>
    <col min="9253" max="9262" width="2.625" customWidth="1"/>
    <col min="9263" max="9263" width="3.5" customWidth="1"/>
    <col min="9264" max="9274" width="2.25" customWidth="1"/>
    <col min="9473" max="9474" width="2.25" customWidth="1"/>
    <col min="9475" max="9475" width="3.625" customWidth="1"/>
    <col min="9476" max="9478" width="2.25" customWidth="1"/>
    <col min="9479" max="9479" width="1.625" customWidth="1"/>
    <col min="9480" max="9497" width="2.25" customWidth="1"/>
    <col min="9498" max="9500" width="2.75" customWidth="1"/>
    <col min="9501" max="9506" width="2.25" customWidth="1"/>
    <col min="9507" max="9507" width="2.625" customWidth="1"/>
    <col min="9508" max="9508" width="3.5" customWidth="1"/>
    <col min="9509" max="9518" width="2.625" customWidth="1"/>
    <col min="9519" max="9519" width="3.5" customWidth="1"/>
    <col min="9520" max="9530" width="2.25" customWidth="1"/>
    <col min="9729" max="9730" width="2.25" customWidth="1"/>
    <col min="9731" max="9731" width="3.625" customWidth="1"/>
    <col min="9732" max="9734" width="2.25" customWidth="1"/>
    <col min="9735" max="9735" width="1.625" customWidth="1"/>
    <col min="9736" max="9753" width="2.25" customWidth="1"/>
    <col min="9754" max="9756" width="2.75" customWidth="1"/>
    <col min="9757" max="9762" width="2.25" customWidth="1"/>
    <col min="9763" max="9763" width="2.625" customWidth="1"/>
    <col min="9764" max="9764" width="3.5" customWidth="1"/>
    <col min="9765" max="9774" width="2.625" customWidth="1"/>
    <col min="9775" max="9775" width="3.5" customWidth="1"/>
    <col min="9776" max="9786" width="2.25" customWidth="1"/>
    <col min="9985" max="9986" width="2.25" customWidth="1"/>
    <col min="9987" max="9987" width="3.625" customWidth="1"/>
    <col min="9988" max="9990" width="2.25" customWidth="1"/>
    <col min="9991" max="9991" width="1.625" customWidth="1"/>
    <col min="9992" max="10009" width="2.25" customWidth="1"/>
    <col min="10010" max="10012" width="2.75" customWidth="1"/>
    <col min="10013" max="10018" width="2.25" customWidth="1"/>
    <col min="10019" max="10019" width="2.625" customWidth="1"/>
    <col min="10020" max="10020" width="3.5" customWidth="1"/>
    <col min="10021" max="10030" width="2.625" customWidth="1"/>
    <col min="10031" max="10031" width="3.5" customWidth="1"/>
    <col min="10032" max="10042" width="2.25" customWidth="1"/>
    <col min="10241" max="10242" width="2.25" customWidth="1"/>
    <col min="10243" max="10243" width="3.625" customWidth="1"/>
    <col min="10244" max="10246" width="2.25" customWidth="1"/>
    <col min="10247" max="10247" width="1.625" customWidth="1"/>
    <col min="10248" max="10265" width="2.25" customWidth="1"/>
    <col min="10266" max="10268" width="2.75" customWidth="1"/>
    <col min="10269" max="10274" width="2.25" customWidth="1"/>
    <col min="10275" max="10275" width="2.625" customWidth="1"/>
    <col min="10276" max="10276" width="3.5" customWidth="1"/>
    <col min="10277" max="10286" width="2.625" customWidth="1"/>
    <col min="10287" max="10287" width="3.5" customWidth="1"/>
    <col min="10288" max="10298" width="2.25" customWidth="1"/>
    <col min="10497" max="10498" width="2.25" customWidth="1"/>
    <col min="10499" max="10499" width="3.625" customWidth="1"/>
    <col min="10500" max="10502" width="2.25" customWidth="1"/>
    <col min="10503" max="10503" width="1.625" customWidth="1"/>
    <col min="10504" max="10521" width="2.25" customWidth="1"/>
    <col min="10522" max="10524" width="2.75" customWidth="1"/>
    <col min="10525" max="10530" width="2.25" customWidth="1"/>
    <col min="10531" max="10531" width="2.625" customWidth="1"/>
    <col min="10532" max="10532" width="3.5" customWidth="1"/>
    <col min="10533" max="10542" width="2.625" customWidth="1"/>
    <col min="10543" max="10543" width="3.5" customWidth="1"/>
    <col min="10544" max="10554" width="2.25" customWidth="1"/>
    <col min="10753" max="10754" width="2.25" customWidth="1"/>
    <col min="10755" max="10755" width="3.625" customWidth="1"/>
    <col min="10756" max="10758" width="2.25" customWidth="1"/>
    <col min="10759" max="10759" width="1.625" customWidth="1"/>
    <col min="10760" max="10777" width="2.25" customWidth="1"/>
    <col min="10778" max="10780" width="2.75" customWidth="1"/>
    <col min="10781" max="10786" width="2.25" customWidth="1"/>
    <col min="10787" max="10787" width="2.625" customWidth="1"/>
    <col min="10788" max="10788" width="3.5" customWidth="1"/>
    <col min="10789" max="10798" width="2.625" customWidth="1"/>
    <col min="10799" max="10799" width="3.5" customWidth="1"/>
    <col min="10800" max="10810" width="2.25" customWidth="1"/>
    <col min="11009" max="11010" width="2.25" customWidth="1"/>
    <col min="11011" max="11011" width="3.625" customWidth="1"/>
    <col min="11012" max="11014" width="2.25" customWidth="1"/>
    <col min="11015" max="11015" width="1.625" customWidth="1"/>
    <col min="11016" max="11033" width="2.25" customWidth="1"/>
    <col min="11034" max="11036" width="2.75" customWidth="1"/>
    <col min="11037" max="11042" width="2.25" customWidth="1"/>
    <col min="11043" max="11043" width="2.625" customWidth="1"/>
    <col min="11044" max="11044" width="3.5" customWidth="1"/>
    <col min="11045" max="11054" width="2.625" customWidth="1"/>
    <col min="11055" max="11055" width="3.5" customWidth="1"/>
    <col min="11056" max="11066" width="2.25" customWidth="1"/>
    <col min="11265" max="11266" width="2.25" customWidth="1"/>
    <col min="11267" max="11267" width="3.625" customWidth="1"/>
    <col min="11268" max="11270" width="2.25" customWidth="1"/>
    <col min="11271" max="11271" width="1.625" customWidth="1"/>
    <col min="11272" max="11289" width="2.25" customWidth="1"/>
    <col min="11290" max="11292" width="2.75" customWidth="1"/>
    <col min="11293" max="11298" width="2.25" customWidth="1"/>
    <col min="11299" max="11299" width="2.625" customWidth="1"/>
    <col min="11300" max="11300" width="3.5" customWidth="1"/>
    <col min="11301" max="11310" width="2.625" customWidth="1"/>
    <col min="11311" max="11311" width="3.5" customWidth="1"/>
    <col min="11312" max="11322" width="2.25" customWidth="1"/>
    <col min="11521" max="11522" width="2.25" customWidth="1"/>
    <col min="11523" max="11523" width="3.625" customWidth="1"/>
    <col min="11524" max="11526" width="2.25" customWidth="1"/>
    <col min="11527" max="11527" width="1.625" customWidth="1"/>
    <col min="11528" max="11545" width="2.25" customWidth="1"/>
    <col min="11546" max="11548" width="2.75" customWidth="1"/>
    <col min="11549" max="11554" width="2.25" customWidth="1"/>
    <col min="11555" max="11555" width="2.625" customWidth="1"/>
    <col min="11556" max="11556" width="3.5" customWidth="1"/>
    <col min="11557" max="11566" width="2.625" customWidth="1"/>
    <col min="11567" max="11567" width="3.5" customWidth="1"/>
    <col min="11568" max="11578" width="2.25" customWidth="1"/>
    <col min="11777" max="11778" width="2.25" customWidth="1"/>
    <col min="11779" max="11779" width="3.625" customWidth="1"/>
    <col min="11780" max="11782" width="2.25" customWidth="1"/>
    <col min="11783" max="11783" width="1.625" customWidth="1"/>
    <col min="11784" max="11801" width="2.25" customWidth="1"/>
    <col min="11802" max="11804" width="2.75" customWidth="1"/>
    <col min="11805" max="11810" width="2.25" customWidth="1"/>
    <col min="11811" max="11811" width="2.625" customWidth="1"/>
    <col min="11812" max="11812" width="3.5" customWidth="1"/>
    <col min="11813" max="11822" width="2.625" customWidth="1"/>
    <col min="11823" max="11823" width="3.5" customWidth="1"/>
    <col min="11824" max="11834" width="2.25" customWidth="1"/>
    <col min="12033" max="12034" width="2.25" customWidth="1"/>
    <col min="12035" max="12035" width="3.625" customWidth="1"/>
    <col min="12036" max="12038" width="2.25" customWidth="1"/>
    <col min="12039" max="12039" width="1.625" customWidth="1"/>
    <col min="12040" max="12057" width="2.25" customWidth="1"/>
    <col min="12058" max="12060" width="2.75" customWidth="1"/>
    <col min="12061" max="12066" width="2.25" customWidth="1"/>
    <col min="12067" max="12067" width="2.625" customWidth="1"/>
    <col min="12068" max="12068" width="3.5" customWidth="1"/>
    <col min="12069" max="12078" width="2.625" customWidth="1"/>
    <col min="12079" max="12079" width="3.5" customWidth="1"/>
    <col min="12080" max="12090" width="2.25" customWidth="1"/>
    <col min="12289" max="12290" width="2.25" customWidth="1"/>
    <col min="12291" max="12291" width="3.625" customWidth="1"/>
    <col min="12292" max="12294" width="2.25" customWidth="1"/>
    <col min="12295" max="12295" width="1.625" customWidth="1"/>
    <col min="12296" max="12313" width="2.25" customWidth="1"/>
    <col min="12314" max="12316" width="2.75" customWidth="1"/>
    <col min="12317" max="12322" width="2.25" customWidth="1"/>
    <col min="12323" max="12323" width="2.625" customWidth="1"/>
    <col min="12324" max="12324" width="3.5" customWidth="1"/>
    <col min="12325" max="12334" width="2.625" customWidth="1"/>
    <col min="12335" max="12335" width="3.5" customWidth="1"/>
    <col min="12336" max="12346" width="2.25" customWidth="1"/>
    <col min="12545" max="12546" width="2.25" customWidth="1"/>
    <col min="12547" max="12547" width="3.625" customWidth="1"/>
    <col min="12548" max="12550" width="2.25" customWidth="1"/>
    <col min="12551" max="12551" width="1.625" customWidth="1"/>
    <col min="12552" max="12569" width="2.25" customWidth="1"/>
    <col min="12570" max="12572" width="2.75" customWidth="1"/>
    <col min="12573" max="12578" width="2.25" customWidth="1"/>
    <col min="12579" max="12579" width="2.625" customWidth="1"/>
    <col min="12580" max="12580" width="3.5" customWidth="1"/>
    <col min="12581" max="12590" width="2.625" customWidth="1"/>
    <col min="12591" max="12591" width="3.5" customWidth="1"/>
    <col min="12592" max="12602" width="2.25" customWidth="1"/>
    <col min="12801" max="12802" width="2.25" customWidth="1"/>
    <col min="12803" max="12803" width="3.625" customWidth="1"/>
    <col min="12804" max="12806" width="2.25" customWidth="1"/>
    <col min="12807" max="12807" width="1.625" customWidth="1"/>
    <col min="12808" max="12825" width="2.25" customWidth="1"/>
    <col min="12826" max="12828" width="2.75" customWidth="1"/>
    <col min="12829" max="12834" width="2.25" customWidth="1"/>
    <col min="12835" max="12835" width="2.625" customWidth="1"/>
    <col min="12836" max="12836" width="3.5" customWidth="1"/>
    <col min="12837" max="12846" width="2.625" customWidth="1"/>
    <col min="12847" max="12847" width="3.5" customWidth="1"/>
    <col min="12848" max="12858" width="2.25" customWidth="1"/>
    <col min="13057" max="13058" width="2.25" customWidth="1"/>
    <col min="13059" max="13059" width="3.625" customWidth="1"/>
    <col min="13060" max="13062" width="2.25" customWidth="1"/>
    <col min="13063" max="13063" width="1.625" customWidth="1"/>
    <col min="13064" max="13081" width="2.25" customWidth="1"/>
    <col min="13082" max="13084" width="2.75" customWidth="1"/>
    <col min="13085" max="13090" width="2.25" customWidth="1"/>
    <col min="13091" max="13091" width="2.625" customWidth="1"/>
    <col min="13092" max="13092" width="3.5" customWidth="1"/>
    <col min="13093" max="13102" width="2.625" customWidth="1"/>
    <col min="13103" max="13103" width="3.5" customWidth="1"/>
    <col min="13104" max="13114" width="2.25" customWidth="1"/>
    <col min="13313" max="13314" width="2.25" customWidth="1"/>
    <col min="13315" max="13315" width="3.625" customWidth="1"/>
    <col min="13316" max="13318" width="2.25" customWidth="1"/>
    <col min="13319" max="13319" width="1.625" customWidth="1"/>
    <col min="13320" max="13337" width="2.25" customWidth="1"/>
    <col min="13338" max="13340" width="2.75" customWidth="1"/>
    <col min="13341" max="13346" width="2.25" customWidth="1"/>
    <col min="13347" max="13347" width="2.625" customWidth="1"/>
    <col min="13348" max="13348" width="3.5" customWidth="1"/>
    <col min="13349" max="13358" width="2.625" customWidth="1"/>
    <col min="13359" max="13359" width="3.5" customWidth="1"/>
    <col min="13360" max="13370" width="2.25" customWidth="1"/>
    <col min="13569" max="13570" width="2.25" customWidth="1"/>
    <col min="13571" max="13571" width="3.625" customWidth="1"/>
    <col min="13572" max="13574" width="2.25" customWidth="1"/>
    <col min="13575" max="13575" width="1.625" customWidth="1"/>
    <col min="13576" max="13593" width="2.25" customWidth="1"/>
    <col min="13594" max="13596" width="2.75" customWidth="1"/>
    <col min="13597" max="13602" width="2.25" customWidth="1"/>
    <col min="13603" max="13603" width="2.625" customWidth="1"/>
    <col min="13604" max="13604" width="3.5" customWidth="1"/>
    <col min="13605" max="13614" width="2.625" customWidth="1"/>
    <col min="13615" max="13615" width="3.5" customWidth="1"/>
    <col min="13616" max="13626" width="2.25" customWidth="1"/>
    <col min="13825" max="13826" width="2.25" customWidth="1"/>
    <col min="13827" max="13827" width="3.625" customWidth="1"/>
    <col min="13828" max="13830" width="2.25" customWidth="1"/>
    <col min="13831" max="13831" width="1.625" customWidth="1"/>
    <col min="13832" max="13849" width="2.25" customWidth="1"/>
    <col min="13850" max="13852" width="2.75" customWidth="1"/>
    <col min="13853" max="13858" width="2.25" customWidth="1"/>
    <col min="13859" max="13859" width="2.625" customWidth="1"/>
    <col min="13860" max="13860" width="3.5" customWidth="1"/>
    <col min="13861" max="13870" width="2.625" customWidth="1"/>
    <col min="13871" max="13871" width="3.5" customWidth="1"/>
    <col min="13872" max="13882" width="2.25" customWidth="1"/>
    <col min="14081" max="14082" width="2.25" customWidth="1"/>
    <col min="14083" max="14083" width="3.625" customWidth="1"/>
    <col min="14084" max="14086" width="2.25" customWidth="1"/>
    <col min="14087" max="14087" width="1.625" customWidth="1"/>
    <col min="14088" max="14105" width="2.25" customWidth="1"/>
    <col min="14106" max="14108" width="2.75" customWidth="1"/>
    <col min="14109" max="14114" width="2.25" customWidth="1"/>
    <col min="14115" max="14115" width="2.625" customWidth="1"/>
    <col min="14116" max="14116" width="3.5" customWidth="1"/>
    <col min="14117" max="14126" width="2.625" customWidth="1"/>
    <col min="14127" max="14127" width="3.5" customWidth="1"/>
    <col min="14128" max="14138" width="2.25" customWidth="1"/>
    <col min="14337" max="14338" width="2.25" customWidth="1"/>
    <col min="14339" max="14339" width="3.625" customWidth="1"/>
    <col min="14340" max="14342" width="2.25" customWidth="1"/>
    <col min="14343" max="14343" width="1.625" customWidth="1"/>
    <col min="14344" max="14361" width="2.25" customWidth="1"/>
    <col min="14362" max="14364" width="2.75" customWidth="1"/>
    <col min="14365" max="14370" width="2.25" customWidth="1"/>
    <col min="14371" max="14371" width="2.625" customWidth="1"/>
    <col min="14372" max="14372" width="3.5" customWidth="1"/>
    <col min="14373" max="14382" width="2.625" customWidth="1"/>
    <col min="14383" max="14383" width="3.5" customWidth="1"/>
    <col min="14384" max="14394" width="2.25" customWidth="1"/>
    <col min="14593" max="14594" width="2.25" customWidth="1"/>
    <col min="14595" max="14595" width="3.625" customWidth="1"/>
    <col min="14596" max="14598" width="2.25" customWidth="1"/>
    <col min="14599" max="14599" width="1.625" customWidth="1"/>
    <col min="14600" max="14617" width="2.25" customWidth="1"/>
    <col min="14618" max="14620" width="2.75" customWidth="1"/>
    <col min="14621" max="14626" width="2.25" customWidth="1"/>
    <col min="14627" max="14627" width="2.625" customWidth="1"/>
    <col min="14628" max="14628" width="3.5" customWidth="1"/>
    <col min="14629" max="14638" width="2.625" customWidth="1"/>
    <col min="14639" max="14639" width="3.5" customWidth="1"/>
    <col min="14640" max="14650" width="2.25" customWidth="1"/>
    <col min="14849" max="14850" width="2.25" customWidth="1"/>
    <col min="14851" max="14851" width="3.625" customWidth="1"/>
    <col min="14852" max="14854" width="2.25" customWidth="1"/>
    <col min="14855" max="14855" width="1.625" customWidth="1"/>
    <col min="14856" max="14873" width="2.25" customWidth="1"/>
    <col min="14874" max="14876" width="2.75" customWidth="1"/>
    <col min="14877" max="14882" width="2.25" customWidth="1"/>
    <col min="14883" max="14883" width="2.625" customWidth="1"/>
    <col min="14884" max="14884" width="3.5" customWidth="1"/>
    <col min="14885" max="14894" width="2.625" customWidth="1"/>
    <col min="14895" max="14895" width="3.5" customWidth="1"/>
    <col min="14896" max="14906" width="2.25" customWidth="1"/>
    <col min="15105" max="15106" width="2.25" customWidth="1"/>
    <col min="15107" max="15107" width="3.625" customWidth="1"/>
    <col min="15108" max="15110" width="2.25" customWidth="1"/>
    <col min="15111" max="15111" width="1.625" customWidth="1"/>
    <col min="15112" max="15129" width="2.25" customWidth="1"/>
    <col min="15130" max="15132" width="2.75" customWidth="1"/>
    <col min="15133" max="15138" width="2.25" customWidth="1"/>
    <col min="15139" max="15139" width="2.625" customWidth="1"/>
    <col min="15140" max="15140" width="3.5" customWidth="1"/>
    <col min="15141" max="15150" width="2.625" customWidth="1"/>
    <col min="15151" max="15151" width="3.5" customWidth="1"/>
    <col min="15152" max="15162" width="2.25" customWidth="1"/>
    <col min="15361" max="15362" width="2.25" customWidth="1"/>
    <col min="15363" max="15363" width="3.625" customWidth="1"/>
    <col min="15364" max="15366" width="2.25" customWidth="1"/>
    <col min="15367" max="15367" width="1.625" customWidth="1"/>
    <col min="15368" max="15385" width="2.25" customWidth="1"/>
    <col min="15386" max="15388" width="2.75" customWidth="1"/>
    <col min="15389" max="15394" width="2.25" customWidth="1"/>
    <col min="15395" max="15395" width="2.625" customWidth="1"/>
    <col min="15396" max="15396" width="3.5" customWidth="1"/>
    <col min="15397" max="15406" width="2.625" customWidth="1"/>
    <col min="15407" max="15407" width="3.5" customWidth="1"/>
    <col min="15408" max="15418" width="2.25" customWidth="1"/>
    <col min="15617" max="15618" width="2.25" customWidth="1"/>
    <col min="15619" max="15619" width="3.625" customWidth="1"/>
    <col min="15620" max="15622" width="2.25" customWidth="1"/>
    <col min="15623" max="15623" width="1.625" customWidth="1"/>
    <col min="15624" max="15641" width="2.25" customWidth="1"/>
    <col min="15642" max="15644" width="2.75" customWidth="1"/>
    <col min="15645" max="15650" width="2.25" customWidth="1"/>
    <col min="15651" max="15651" width="2.625" customWidth="1"/>
    <col min="15652" max="15652" width="3.5" customWidth="1"/>
    <col min="15653" max="15662" width="2.625" customWidth="1"/>
    <col min="15663" max="15663" width="3.5" customWidth="1"/>
    <col min="15664" max="15674" width="2.25" customWidth="1"/>
    <col min="15873" max="15874" width="2.25" customWidth="1"/>
    <col min="15875" max="15875" width="3.625" customWidth="1"/>
    <col min="15876" max="15878" width="2.25" customWidth="1"/>
    <col min="15879" max="15879" width="1.625" customWidth="1"/>
    <col min="15880" max="15897" width="2.25" customWidth="1"/>
    <col min="15898" max="15900" width="2.75" customWidth="1"/>
    <col min="15901" max="15906" width="2.25" customWidth="1"/>
    <col min="15907" max="15907" width="2.625" customWidth="1"/>
    <col min="15908" max="15908" width="3.5" customWidth="1"/>
    <col min="15909" max="15918" width="2.625" customWidth="1"/>
    <col min="15919" max="15919" width="3.5" customWidth="1"/>
    <col min="15920" max="15930" width="2.25" customWidth="1"/>
    <col min="16129" max="16130" width="2.25" customWidth="1"/>
    <col min="16131" max="16131" width="3.625" customWidth="1"/>
    <col min="16132" max="16134" width="2.25" customWidth="1"/>
    <col min="16135" max="16135" width="1.625" customWidth="1"/>
    <col min="16136" max="16153" width="2.25" customWidth="1"/>
    <col min="16154" max="16156" width="2.75" customWidth="1"/>
    <col min="16157" max="16162" width="2.25" customWidth="1"/>
    <col min="16163" max="16163" width="2.625" customWidth="1"/>
    <col min="16164" max="16164" width="3.5" customWidth="1"/>
    <col min="16165" max="16174" width="2.625" customWidth="1"/>
    <col min="16175" max="16175" width="3.5" customWidth="1"/>
    <col min="16176" max="16186" width="2.25" customWidth="1"/>
  </cols>
  <sheetData>
    <row r="1" spans="2:51" ht="23.25" customHeight="1">
      <c r="AQ1" s="46"/>
      <c r="AR1" s="46"/>
      <c r="AS1" s="46"/>
      <c r="AT1" s="46"/>
      <c r="AU1" s="46"/>
      <c r="AV1" s="46"/>
      <c r="AW1" s="46"/>
      <c r="AX1" s="20"/>
    </row>
    <row r="2" spans="2:51" ht="21.75" customHeight="1" thickBot="1">
      <c r="AK2" s="47" t="s">
        <v>0</v>
      </c>
      <c r="AL2" s="47"/>
      <c r="AM2" s="47"/>
      <c r="AN2" s="47"/>
      <c r="AO2" s="47"/>
      <c r="AP2" s="47"/>
      <c r="AQ2" s="47"/>
      <c r="AR2" s="48">
        <v>28</v>
      </c>
      <c r="AS2" s="48"/>
      <c r="AT2" s="48"/>
      <c r="AU2" s="48"/>
      <c r="AV2" s="48"/>
      <c r="AW2" s="48"/>
      <c r="AX2" s="48"/>
      <c r="AY2" s="48"/>
    </row>
    <row r="3" spans="2:51" ht="19.5" thickBot="1">
      <c r="B3" s="49" t="s">
        <v>441</v>
      </c>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466"/>
      <c r="AO3" s="466"/>
      <c r="AP3" s="466"/>
      <c r="AQ3" s="466"/>
      <c r="AR3" s="466"/>
      <c r="AS3" s="466"/>
      <c r="AT3" s="466"/>
      <c r="AU3" s="466"/>
      <c r="AV3" s="466"/>
      <c r="AW3" s="466"/>
      <c r="AX3" s="466"/>
      <c r="AY3" s="467"/>
    </row>
    <row r="4" spans="2:51" ht="21" customHeight="1">
      <c r="B4" s="52" t="s">
        <v>44</v>
      </c>
      <c r="C4" s="53"/>
      <c r="D4" s="53"/>
      <c r="E4" s="53"/>
      <c r="F4" s="53"/>
      <c r="G4" s="53"/>
      <c r="H4" s="54" t="s">
        <v>442</v>
      </c>
      <c r="I4" s="468"/>
      <c r="J4" s="468"/>
      <c r="K4" s="468"/>
      <c r="L4" s="468"/>
      <c r="M4" s="468"/>
      <c r="N4" s="468"/>
      <c r="O4" s="468"/>
      <c r="P4" s="468"/>
      <c r="Q4" s="468"/>
      <c r="R4" s="468"/>
      <c r="S4" s="468"/>
      <c r="T4" s="468"/>
      <c r="U4" s="468"/>
      <c r="V4" s="468"/>
      <c r="W4" s="468"/>
      <c r="X4" s="468"/>
      <c r="Y4" s="468"/>
      <c r="Z4" s="56" t="s">
        <v>83</v>
      </c>
      <c r="AA4" s="469"/>
      <c r="AB4" s="469"/>
      <c r="AC4" s="469"/>
      <c r="AD4" s="469"/>
      <c r="AE4" s="470"/>
      <c r="AF4" s="59" t="s">
        <v>443</v>
      </c>
      <c r="AG4" s="471"/>
      <c r="AH4" s="471"/>
      <c r="AI4" s="471"/>
      <c r="AJ4" s="471"/>
      <c r="AK4" s="471"/>
      <c r="AL4" s="471"/>
      <c r="AM4" s="471"/>
      <c r="AN4" s="471"/>
      <c r="AO4" s="471"/>
      <c r="AP4" s="471"/>
      <c r="AQ4" s="472"/>
      <c r="AR4" s="60" t="s">
        <v>1</v>
      </c>
      <c r="AS4" s="471"/>
      <c r="AT4" s="471"/>
      <c r="AU4" s="471"/>
      <c r="AV4" s="471"/>
      <c r="AW4" s="471"/>
      <c r="AX4" s="471"/>
      <c r="AY4" s="473"/>
    </row>
    <row r="5" spans="2:51" ht="28.15" customHeight="1">
      <c r="B5" s="87" t="s">
        <v>52</v>
      </c>
      <c r="C5" s="88"/>
      <c r="D5" s="88"/>
      <c r="E5" s="88"/>
      <c r="F5" s="88"/>
      <c r="G5" s="89"/>
      <c r="H5" s="484" t="s">
        <v>444</v>
      </c>
      <c r="I5" s="91"/>
      <c r="J5" s="91"/>
      <c r="K5" s="91"/>
      <c r="L5" s="91"/>
      <c r="M5" s="91"/>
      <c r="N5" s="91"/>
      <c r="O5" s="91"/>
      <c r="P5" s="91"/>
      <c r="Q5" s="91"/>
      <c r="R5" s="91"/>
      <c r="S5" s="91"/>
      <c r="T5" s="91"/>
      <c r="U5" s="91"/>
      <c r="V5" s="91"/>
      <c r="W5" s="485"/>
      <c r="X5" s="485"/>
      <c r="Y5" s="486"/>
      <c r="Z5" s="92" t="s">
        <v>2</v>
      </c>
      <c r="AA5" s="487"/>
      <c r="AB5" s="487"/>
      <c r="AC5" s="487"/>
      <c r="AD5" s="487"/>
      <c r="AE5" s="488"/>
      <c r="AF5" s="487" t="s">
        <v>445</v>
      </c>
      <c r="AG5" s="487"/>
      <c r="AH5" s="487"/>
      <c r="AI5" s="487"/>
      <c r="AJ5" s="487"/>
      <c r="AK5" s="487"/>
      <c r="AL5" s="487"/>
      <c r="AM5" s="487"/>
      <c r="AN5" s="487"/>
      <c r="AO5" s="487"/>
      <c r="AP5" s="487"/>
      <c r="AQ5" s="488"/>
      <c r="AR5" s="489" t="s">
        <v>446</v>
      </c>
      <c r="AS5" s="96"/>
      <c r="AT5" s="96"/>
      <c r="AU5" s="96"/>
      <c r="AV5" s="96"/>
      <c r="AW5" s="96"/>
      <c r="AX5" s="96"/>
      <c r="AY5" s="97"/>
    </row>
    <row r="6" spans="2:51" ht="30.75" customHeight="1">
      <c r="B6" s="98" t="s">
        <v>3</v>
      </c>
      <c r="C6" s="99"/>
      <c r="D6" s="99"/>
      <c r="E6" s="99"/>
      <c r="F6" s="99"/>
      <c r="G6" s="99"/>
      <c r="H6" s="100" t="s">
        <v>162</v>
      </c>
      <c r="I6" s="476"/>
      <c r="J6" s="476"/>
      <c r="K6" s="476"/>
      <c r="L6" s="476"/>
      <c r="M6" s="476"/>
      <c r="N6" s="476"/>
      <c r="O6" s="476"/>
      <c r="P6" s="476"/>
      <c r="Q6" s="476"/>
      <c r="R6" s="476"/>
      <c r="S6" s="476"/>
      <c r="T6" s="476"/>
      <c r="U6" s="476"/>
      <c r="V6" s="476"/>
      <c r="W6" s="476"/>
      <c r="X6" s="476"/>
      <c r="Y6" s="476"/>
      <c r="Z6" s="101" t="s">
        <v>63</v>
      </c>
      <c r="AA6" s="102"/>
      <c r="AB6" s="102"/>
      <c r="AC6" s="102"/>
      <c r="AD6" s="102"/>
      <c r="AE6" s="103"/>
      <c r="AF6" s="104" t="s">
        <v>447</v>
      </c>
      <c r="AG6" s="104"/>
      <c r="AH6" s="104"/>
      <c r="AI6" s="104"/>
      <c r="AJ6" s="104"/>
      <c r="AK6" s="104"/>
      <c r="AL6" s="104"/>
      <c r="AM6" s="104"/>
      <c r="AN6" s="104"/>
      <c r="AO6" s="104"/>
      <c r="AP6" s="104"/>
      <c r="AQ6" s="104"/>
      <c r="AR6" s="476"/>
      <c r="AS6" s="476"/>
      <c r="AT6" s="476"/>
      <c r="AU6" s="476"/>
      <c r="AV6" s="476"/>
      <c r="AW6" s="476"/>
      <c r="AX6" s="476"/>
      <c r="AY6" s="490"/>
    </row>
    <row r="7" spans="2:51" ht="18" customHeight="1">
      <c r="B7" s="62" t="s">
        <v>36</v>
      </c>
      <c r="C7" s="63"/>
      <c r="D7" s="63"/>
      <c r="E7" s="63"/>
      <c r="F7" s="63"/>
      <c r="G7" s="63"/>
      <c r="H7" s="66" t="s">
        <v>448</v>
      </c>
      <c r="I7" s="67"/>
      <c r="J7" s="67"/>
      <c r="K7" s="67"/>
      <c r="L7" s="67"/>
      <c r="M7" s="67"/>
      <c r="N7" s="67"/>
      <c r="O7" s="67"/>
      <c r="P7" s="67"/>
      <c r="Q7" s="67"/>
      <c r="R7" s="67"/>
      <c r="S7" s="67"/>
      <c r="T7" s="67"/>
      <c r="U7" s="67"/>
      <c r="V7" s="67"/>
      <c r="W7" s="474"/>
      <c r="X7" s="474"/>
      <c r="Y7" s="474"/>
      <c r="Z7" s="72" t="s">
        <v>449</v>
      </c>
      <c r="AA7" s="476"/>
      <c r="AB7" s="476"/>
      <c r="AC7" s="476"/>
      <c r="AD7" s="476"/>
      <c r="AE7" s="477"/>
      <c r="AF7" s="479" t="s">
        <v>448</v>
      </c>
      <c r="AG7" s="480"/>
      <c r="AH7" s="480"/>
      <c r="AI7" s="480"/>
      <c r="AJ7" s="480"/>
      <c r="AK7" s="480"/>
      <c r="AL7" s="480"/>
      <c r="AM7" s="480"/>
      <c r="AN7" s="480"/>
      <c r="AO7" s="480"/>
      <c r="AP7" s="480"/>
      <c r="AQ7" s="480"/>
      <c r="AR7" s="480"/>
      <c r="AS7" s="480"/>
      <c r="AT7" s="480"/>
      <c r="AU7" s="480"/>
      <c r="AV7" s="480"/>
      <c r="AW7" s="480"/>
      <c r="AX7" s="480"/>
      <c r="AY7" s="481"/>
    </row>
    <row r="8" spans="2:51" ht="24" customHeight="1">
      <c r="B8" s="64"/>
      <c r="C8" s="65"/>
      <c r="D8" s="65"/>
      <c r="E8" s="65"/>
      <c r="F8" s="65"/>
      <c r="G8" s="65"/>
      <c r="H8" s="69"/>
      <c r="I8" s="70"/>
      <c r="J8" s="70"/>
      <c r="K8" s="70"/>
      <c r="L8" s="70"/>
      <c r="M8" s="70"/>
      <c r="N8" s="70"/>
      <c r="O8" s="70"/>
      <c r="P8" s="70"/>
      <c r="Q8" s="70"/>
      <c r="R8" s="70"/>
      <c r="S8" s="70"/>
      <c r="T8" s="70"/>
      <c r="U8" s="70"/>
      <c r="V8" s="70"/>
      <c r="W8" s="475"/>
      <c r="X8" s="475"/>
      <c r="Y8" s="475"/>
      <c r="Z8" s="478"/>
      <c r="AA8" s="476"/>
      <c r="AB8" s="476"/>
      <c r="AC8" s="476"/>
      <c r="AD8" s="476"/>
      <c r="AE8" s="477"/>
      <c r="AF8" s="482"/>
      <c r="AG8" s="482"/>
      <c r="AH8" s="482"/>
      <c r="AI8" s="482"/>
      <c r="AJ8" s="482"/>
      <c r="AK8" s="482"/>
      <c r="AL8" s="482"/>
      <c r="AM8" s="482"/>
      <c r="AN8" s="482"/>
      <c r="AO8" s="482"/>
      <c r="AP8" s="482"/>
      <c r="AQ8" s="482"/>
      <c r="AR8" s="482"/>
      <c r="AS8" s="482"/>
      <c r="AT8" s="482"/>
      <c r="AU8" s="482"/>
      <c r="AV8" s="482"/>
      <c r="AW8" s="482"/>
      <c r="AX8" s="482"/>
      <c r="AY8" s="483"/>
    </row>
    <row r="9" spans="2:51" ht="103.7" customHeight="1">
      <c r="B9" s="82" t="s">
        <v>164</v>
      </c>
      <c r="C9" s="83"/>
      <c r="D9" s="83"/>
      <c r="E9" s="83"/>
      <c r="F9" s="83"/>
      <c r="G9" s="83"/>
      <c r="H9" s="84" t="s">
        <v>450</v>
      </c>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6"/>
    </row>
    <row r="10" spans="2:51" ht="137.25" customHeight="1">
      <c r="B10" s="82" t="s">
        <v>166</v>
      </c>
      <c r="C10" s="83"/>
      <c r="D10" s="83"/>
      <c r="E10" s="83"/>
      <c r="F10" s="83"/>
      <c r="G10" s="83"/>
      <c r="H10" s="84" t="s">
        <v>451</v>
      </c>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6"/>
    </row>
    <row r="11" spans="2:51" ht="29.25" customHeight="1">
      <c r="B11" s="82" t="s">
        <v>4</v>
      </c>
      <c r="C11" s="83"/>
      <c r="D11" s="83"/>
      <c r="E11" s="83"/>
      <c r="F11" s="83"/>
      <c r="G11" s="106"/>
      <c r="H11" s="107" t="s">
        <v>452</v>
      </c>
      <c r="I11" s="491"/>
      <c r="J11" s="491"/>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491"/>
      <c r="AK11" s="491"/>
      <c r="AL11" s="491"/>
      <c r="AM11" s="491"/>
      <c r="AN11" s="491"/>
      <c r="AO11" s="491"/>
      <c r="AP11" s="491"/>
      <c r="AQ11" s="491"/>
      <c r="AR11" s="491"/>
      <c r="AS11" s="491"/>
      <c r="AT11" s="491"/>
      <c r="AU11" s="491"/>
      <c r="AV11" s="491"/>
      <c r="AW11" s="491"/>
      <c r="AX11" s="491"/>
      <c r="AY11" s="492"/>
    </row>
    <row r="12" spans="2:51" ht="21" customHeight="1">
      <c r="B12" s="110" t="s">
        <v>168</v>
      </c>
      <c r="C12" s="111"/>
      <c r="D12" s="111"/>
      <c r="E12" s="111"/>
      <c r="F12" s="111"/>
      <c r="G12" s="112"/>
      <c r="H12" s="119"/>
      <c r="I12" s="120"/>
      <c r="J12" s="120"/>
      <c r="K12" s="120"/>
      <c r="L12" s="120"/>
      <c r="M12" s="120"/>
      <c r="N12" s="120"/>
      <c r="O12" s="120"/>
      <c r="P12" s="120"/>
      <c r="Q12" s="121" t="s">
        <v>453</v>
      </c>
      <c r="R12" s="122"/>
      <c r="S12" s="122"/>
      <c r="T12" s="122"/>
      <c r="U12" s="122"/>
      <c r="V12" s="122"/>
      <c r="W12" s="123"/>
      <c r="X12" s="121" t="s">
        <v>454</v>
      </c>
      <c r="Y12" s="122"/>
      <c r="Z12" s="122"/>
      <c r="AA12" s="122"/>
      <c r="AB12" s="122"/>
      <c r="AC12" s="122"/>
      <c r="AD12" s="123"/>
      <c r="AE12" s="121" t="s">
        <v>455</v>
      </c>
      <c r="AF12" s="122"/>
      <c r="AG12" s="122"/>
      <c r="AH12" s="122"/>
      <c r="AI12" s="122"/>
      <c r="AJ12" s="122"/>
      <c r="AK12" s="123"/>
      <c r="AL12" s="121" t="s">
        <v>456</v>
      </c>
      <c r="AM12" s="122"/>
      <c r="AN12" s="122"/>
      <c r="AO12" s="122"/>
      <c r="AP12" s="122"/>
      <c r="AQ12" s="122"/>
      <c r="AR12" s="123"/>
      <c r="AS12" s="121" t="s">
        <v>457</v>
      </c>
      <c r="AT12" s="122"/>
      <c r="AU12" s="122"/>
      <c r="AV12" s="122"/>
      <c r="AW12" s="122"/>
      <c r="AX12" s="122"/>
      <c r="AY12" s="124"/>
    </row>
    <row r="13" spans="2:51" ht="21" customHeight="1">
      <c r="B13" s="113"/>
      <c r="C13" s="114"/>
      <c r="D13" s="114"/>
      <c r="E13" s="114"/>
      <c r="F13" s="114"/>
      <c r="G13" s="115"/>
      <c r="H13" s="125" t="s">
        <v>5</v>
      </c>
      <c r="I13" s="493"/>
      <c r="J13" s="131" t="s">
        <v>6</v>
      </c>
      <c r="K13" s="132"/>
      <c r="L13" s="132"/>
      <c r="M13" s="132"/>
      <c r="N13" s="132"/>
      <c r="O13" s="132"/>
      <c r="P13" s="133"/>
      <c r="Q13" s="498">
        <v>46</v>
      </c>
      <c r="R13" s="498"/>
      <c r="S13" s="498"/>
      <c r="T13" s="498"/>
      <c r="U13" s="498"/>
      <c r="V13" s="498"/>
      <c r="W13" s="498"/>
      <c r="X13" s="498">
        <v>203</v>
      </c>
      <c r="Y13" s="498"/>
      <c r="Z13" s="498"/>
      <c r="AA13" s="498"/>
      <c r="AB13" s="498"/>
      <c r="AC13" s="498"/>
      <c r="AD13" s="498"/>
      <c r="AE13" s="499">
        <v>14.92</v>
      </c>
      <c r="AF13" s="499"/>
      <c r="AG13" s="499"/>
      <c r="AH13" s="499"/>
      <c r="AI13" s="499"/>
      <c r="AJ13" s="499"/>
      <c r="AK13" s="499"/>
      <c r="AL13" s="499">
        <v>91.733999999999995</v>
      </c>
      <c r="AM13" s="499"/>
      <c r="AN13" s="499"/>
      <c r="AO13" s="499"/>
      <c r="AP13" s="499"/>
      <c r="AQ13" s="499"/>
      <c r="AR13" s="499"/>
      <c r="AS13" s="498">
        <v>77</v>
      </c>
      <c r="AT13" s="498"/>
      <c r="AU13" s="498"/>
      <c r="AV13" s="498"/>
      <c r="AW13" s="498"/>
      <c r="AX13" s="498"/>
      <c r="AY13" s="500"/>
    </row>
    <row r="14" spans="2:51" ht="21" customHeight="1">
      <c r="B14" s="113"/>
      <c r="C14" s="114"/>
      <c r="D14" s="114"/>
      <c r="E14" s="114"/>
      <c r="F14" s="114"/>
      <c r="G14" s="115"/>
      <c r="H14" s="494"/>
      <c r="I14" s="495"/>
      <c r="J14" s="137" t="s">
        <v>7</v>
      </c>
      <c r="K14" s="138"/>
      <c r="L14" s="138"/>
      <c r="M14" s="138"/>
      <c r="N14" s="138"/>
      <c r="O14" s="138"/>
      <c r="P14" s="139"/>
      <c r="Q14" s="501">
        <v>0</v>
      </c>
      <c r="R14" s="501"/>
      <c r="S14" s="501"/>
      <c r="T14" s="501"/>
      <c r="U14" s="501"/>
      <c r="V14" s="501"/>
      <c r="W14" s="501"/>
      <c r="X14" s="501">
        <v>0</v>
      </c>
      <c r="Y14" s="501"/>
      <c r="Z14" s="501"/>
      <c r="AA14" s="501"/>
      <c r="AB14" s="501"/>
      <c r="AC14" s="501"/>
      <c r="AD14" s="501"/>
      <c r="AE14" s="505">
        <v>0</v>
      </c>
      <c r="AF14" s="505"/>
      <c r="AG14" s="505"/>
      <c r="AH14" s="505"/>
      <c r="AI14" s="505"/>
      <c r="AJ14" s="505"/>
      <c r="AK14" s="505"/>
      <c r="AL14" s="505">
        <v>0</v>
      </c>
      <c r="AM14" s="505"/>
      <c r="AN14" s="505"/>
      <c r="AO14" s="505"/>
      <c r="AP14" s="505"/>
      <c r="AQ14" s="505"/>
      <c r="AR14" s="505"/>
      <c r="AS14" s="506"/>
      <c r="AT14" s="506"/>
      <c r="AU14" s="506"/>
      <c r="AV14" s="506"/>
      <c r="AW14" s="506"/>
      <c r="AX14" s="506"/>
      <c r="AY14" s="507"/>
    </row>
    <row r="15" spans="2:51" ht="24.75" customHeight="1">
      <c r="B15" s="113"/>
      <c r="C15" s="114"/>
      <c r="D15" s="114"/>
      <c r="E15" s="114"/>
      <c r="F15" s="114"/>
      <c r="G15" s="115"/>
      <c r="H15" s="494"/>
      <c r="I15" s="495"/>
      <c r="J15" s="137" t="s">
        <v>8</v>
      </c>
      <c r="K15" s="138"/>
      <c r="L15" s="138"/>
      <c r="M15" s="138"/>
      <c r="N15" s="138"/>
      <c r="O15" s="138"/>
      <c r="P15" s="139"/>
      <c r="Q15" s="501">
        <v>0</v>
      </c>
      <c r="R15" s="501"/>
      <c r="S15" s="501"/>
      <c r="T15" s="501"/>
      <c r="U15" s="501"/>
      <c r="V15" s="501"/>
      <c r="W15" s="501"/>
      <c r="X15" s="501">
        <v>0</v>
      </c>
      <c r="Y15" s="501"/>
      <c r="Z15" s="501"/>
      <c r="AA15" s="501"/>
      <c r="AB15" s="501"/>
      <c r="AC15" s="501"/>
      <c r="AD15" s="501"/>
      <c r="AE15" s="505">
        <v>0</v>
      </c>
      <c r="AF15" s="505"/>
      <c r="AG15" s="505"/>
      <c r="AH15" s="505"/>
      <c r="AI15" s="505"/>
      <c r="AJ15" s="505"/>
      <c r="AK15" s="505"/>
      <c r="AL15" s="505">
        <v>0</v>
      </c>
      <c r="AM15" s="505"/>
      <c r="AN15" s="505"/>
      <c r="AO15" s="505"/>
      <c r="AP15" s="505"/>
      <c r="AQ15" s="505"/>
      <c r="AR15" s="505"/>
      <c r="AS15" s="506"/>
      <c r="AT15" s="506"/>
      <c r="AU15" s="506"/>
      <c r="AV15" s="506"/>
      <c r="AW15" s="506"/>
      <c r="AX15" s="506"/>
      <c r="AY15" s="507"/>
    </row>
    <row r="16" spans="2:51" ht="24.75" customHeight="1">
      <c r="B16" s="113"/>
      <c r="C16" s="114"/>
      <c r="D16" s="114"/>
      <c r="E16" s="114"/>
      <c r="F16" s="114"/>
      <c r="G16" s="115"/>
      <c r="H16" s="496"/>
      <c r="I16" s="497"/>
      <c r="J16" s="141" t="s">
        <v>25</v>
      </c>
      <c r="K16" s="142"/>
      <c r="L16" s="142"/>
      <c r="M16" s="142"/>
      <c r="N16" s="142"/>
      <c r="O16" s="142"/>
      <c r="P16" s="143"/>
      <c r="Q16" s="502">
        <v>46</v>
      </c>
      <c r="R16" s="502"/>
      <c r="S16" s="502"/>
      <c r="T16" s="502"/>
      <c r="U16" s="502"/>
      <c r="V16" s="502"/>
      <c r="W16" s="502"/>
      <c r="X16" s="502">
        <v>203</v>
      </c>
      <c r="Y16" s="502"/>
      <c r="Z16" s="502"/>
      <c r="AA16" s="502"/>
      <c r="AB16" s="502"/>
      <c r="AC16" s="502"/>
      <c r="AD16" s="502"/>
      <c r="AE16" s="503">
        <f>SUM(AE13:AK15)</f>
        <v>14.92</v>
      </c>
      <c r="AF16" s="503"/>
      <c r="AG16" s="503"/>
      <c r="AH16" s="503"/>
      <c r="AI16" s="503"/>
      <c r="AJ16" s="503"/>
      <c r="AK16" s="503"/>
      <c r="AL16" s="503">
        <f>SUM(AL13:AR15)</f>
        <v>91.733999999999995</v>
      </c>
      <c r="AM16" s="503"/>
      <c r="AN16" s="503"/>
      <c r="AO16" s="503"/>
      <c r="AP16" s="503"/>
      <c r="AQ16" s="503"/>
      <c r="AR16" s="503"/>
      <c r="AS16" s="502">
        <f>SUM(AS13:AY15)</f>
        <v>77</v>
      </c>
      <c r="AT16" s="502"/>
      <c r="AU16" s="502"/>
      <c r="AV16" s="502"/>
      <c r="AW16" s="502"/>
      <c r="AX16" s="502"/>
      <c r="AY16" s="504"/>
    </row>
    <row r="17" spans="2:51" ht="24.75" customHeight="1">
      <c r="B17" s="113"/>
      <c r="C17" s="114"/>
      <c r="D17" s="114"/>
      <c r="E17" s="114"/>
      <c r="F17" s="114"/>
      <c r="G17" s="115"/>
      <c r="H17" s="154" t="s">
        <v>9</v>
      </c>
      <c r="I17" s="155"/>
      <c r="J17" s="155"/>
      <c r="K17" s="155"/>
      <c r="L17" s="155"/>
      <c r="M17" s="155"/>
      <c r="N17" s="155"/>
      <c r="O17" s="155"/>
      <c r="P17" s="155"/>
      <c r="Q17" s="511">
        <v>39.700000000000003</v>
      </c>
      <c r="R17" s="511"/>
      <c r="S17" s="511"/>
      <c r="T17" s="511"/>
      <c r="U17" s="511"/>
      <c r="V17" s="511"/>
      <c r="W17" s="511"/>
      <c r="X17" s="511">
        <v>199.1</v>
      </c>
      <c r="Y17" s="511"/>
      <c r="Z17" s="511"/>
      <c r="AA17" s="511"/>
      <c r="AB17" s="511"/>
      <c r="AC17" s="511"/>
      <c r="AD17" s="511"/>
      <c r="AE17" s="512">
        <v>13.55</v>
      </c>
      <c r="AF17" s="512"/>
      <c r="AG17" s="512"/>
      <c r="AH17" s="512"/>
      <c r="AI17" s="512"/>
      <c r="AJ17" s="512"/>
      <c r="AK17" s="512"/>
      <c r="AL17" s="509"/>
      <c r="AM17" s="509"/>
      <c r="AN17" s="509"/>
      <c r="AO17" s="509"/>
      <c r="AP17" s="509"/>
      <c r="AQ17" s="509"/>
      <c r="AR17" s="509"/>
      <c r="AS17" s="509"/>
      <c r="AT17" s="509"/>
      <c r="AU17" s="509"/>
      <c r="AV17" s="509"/>
      <c r="AW17" s="509"/>
      <c r="AX17" s="509"/>
      <c r="AY17" s="510"/>
    </row>
    <row r="18" spans="2:51" ht="24.75" customHeight="1">
      <c r="B18" s="116"/>
      <c r="C18" s="117"/>
      <c r="D18" s="117"/>
      <c r="E18" s="117"/>
      <c r="F18" s="117"/>
      <c r="G18" s="118"/>
      <c r="H18" s="154" t="s">
        <v>10</v>
      </c>
      <c r="I18" s="155"/>
      <c r="J18" s="155"/>
      <c r="K18" s="155"/>
      <c r="L18" s="155"/>
      <c r="M18" s="155"/>
      <c r="N18" s="155"/>
      <c r="O18" s="155"/>
      <c r="P18" s="155"/>
      <c r="Q18" s="508">
        <v>0.86299999999999999</v>
      </c>
      <c r="R18" s="508"/>
      <c r="S18" s="508"/>
      <c r="T18" s="508"/>
      <c r="U18" s="508"/>
      <c r="V18" s="508"/>
      <c r="W18" s="508"/>
      <c r="X18" s="508">
        <v>0.98099999999999998</v>
      </c>
      <c r="Y18" s="508"/>
      <c r="Z18" s="508"/>
      <c r="AA18" s="508"/>
      <c r="AB18" s="508"/>
      <c r="AC18" s="508"/>
      <c r="AD18" s="508"/>
      <c r="AE18" s="508">
        <f>AE17/AE16</f>
        <v>0.90817694369973201</v>
      </c>
      <c r="AF18" s="508"/>
      <c r="AG18" s="508"/>
      <c r="AH18" s="508"/>
      <c r="AI18" s="508"/>
      <c r="AJ18" s="508"/>
      <c r="AK18" s="508"/>
      <c r="AL18" s="509"/>
      <c r="AM18" s="509"/>
      <c r="AN18" s="509"/>
      <c r="AO18" s="509"/>
      <c r="AP18" s="509"/>
      <c r="AQ18" s="509"/>
      <c r="AR18" s="509"/>
      <c r="AS18" s="509"/>
      <c r="AT18" s="509"/>
      <c r="AU18" s="509"/>
      <c r="AV18" s="509"/>
      <c r="AW18" s="509"/>
      <c r="AX18" s="509"/>
      <c r="AY18" s="510"/>
    </row>
    <row r="19" spans="2:51" ht="31.7" customHeight="1">
      <c r="B19" s="161" t="s">
        <v>12</v>
      </c>
      <c r="C19" s="162"/>
      <c r="D19" s="162"/>
      <c r="E19" s="162"/>
      <c r="F19" s="162"/>
      <c r="G19" s="163"/>
      <c r="H19" s="187" t="s">
        <v>70</v>
      </c>
      <c r="I19" s="531"/>
      <c r="J19" s="531"/>
      <c r="K19" s="531"/>
      <c r="L19" s="531"/>
      <c r="M19" s="531"/>
      <c r="N19" s="531"/>
      <c r="O19" s="531"/>
      <c r="P19" s="531"/>
      <c r="Q19" s="531"/>
      <c r="R19" s="531"/>
      <c r="S19" s="531"/>
      <c r="T19" s="531"/>
      <c r="U19" s="531"/>
      <c r="V19" s="531"/>
      <c r="W19" s="531"/>
      <c r="X19" s="531"/>
      <c r="Y19" s="532"/>
      <c r="Z19" s="533"/>
      <c r="AA19" s="534"/>
      <c r="AB19" s="535"/>
      <c r="AC19" s="530" t="s">
        <v>11</v>
      </c>
      <c r="AD19" s="531"/>
      <c r="AE19" s="532"/>
      <c r="AF19" s="175" t="s">
        <v>453</v>
      </c>
      <c r="AG19" s="175"/>
      <c r="AH19" s="175"/>
      <c r="AI19" s="175"/>
      <c r="AJ19" s="175"/>
      <c r="AK19" s="175" t="s">
        <v>454</v>
      </c>
      <c r="AL19" s="175"/>
      <c r="AM19" s="175"/>
      <c r="AN19" s="175"/>
      <c r="AO19" s="175"/>
      <c r="AP19" s="175" t="s">
        <v>455</v>
      </c>
      <c r="AQ19" s="175"/>
      <c r="AR19" s="175"/>
      <c r="AS19" s="175"/>
      <c r="AT19" s="175"/>
      <c r="AU19" s="519" t="s">
        <v>94</v>
      </c>
      <c r="AV19" s="175"/>
      <c r="AW19" s="175"/>
      <c r="AX19" s="175"/>
      <c r="AY19" s="177"/>
    </row>
    <row r="20" spans="2:51" ht="32.25" customHeight="1">
      <c r="B20" s="164"/>
      <c r="C20" s="162"/>
      <c r="D20" s="162"/>
      <c r="E20" s="162"/>
      <c r="F20" s="162"/>
      <c r="G20" s="163"/>
      <c r="H20" s="520" t="s">
        <v>458</v>
      </c>
      <c r="I20" s="513"/>
      <c r="J20" s="513"/>
      <c r="K20" s="513"/>
      <c r="L20" s="513"/>
      <c r="M20" s="513"/>
      <c r="N20" s="513"/>
      <c r="O20" s="513"/>
      <c r="P20" s="513"/>
      <c r="Q20" s="513"/>
      <c r="R20" s="513"/>
      <c r="S20" s="513"/>
      <c r="T20" s="513"/>
      <c r="U20" s="513"/>
      <c r="V20" s="513"/>
      <c r="W20" s="513"/>
      <c r="X20" s="513"/>
      <c r="Y20" s="521"/>
      <c r="Z20" s="523" t="s">
        <v>13</v>
      </c>
      <c r="AA20" s="524"/>
      <c r="AB20" s="525"/>
      <c r="AC20" s="526" t="s">
        <v>459</v>
      </c>
      <c r="AD20" s="527"/>
      <c r="AE20" s="527"/>
      <c r="AF20" s="528" t="s">
        <v>460</v>
      </c>
      <c r="AG20" s="185"/>
      <c r="AH20" s="185"/>
      <c r="AI20" s="185"/>
      <c r="AJ20" s="185"/>
      <c r="AK20" s="528" t="s">
        <v>461</v>
      </c>
      <c r="AL20" s="185"/>
      <c r="AM20" s="185"/>
      <c r="AN20" s="185"/>
      <c r="AO20" s="185"/>
      <c r="AP20" s="528" t="s">
        <v>462</v>
      </c>
      <c r="AQ20" s="185"/>
      <c r="AR20" s="185"/>
      <c r="AS20" s="185"/>
      <c r="AT20" s="185"/>
      <c r="AU20" s="529">
        <v>10000</v>
      </c>
      <c r="AV20" s="185"/>
      <c r="AW20" s="185"/>
      <c r="AX20" s="185"/>
      <c r="AY20" s="186"/>
    </row>
    <row r="21" spans="2:51" ht="32.25" customHeight="1">
      <c r="B21" s="165"/>
      <c r="C21" s="166"/>
      <c r="D21" s="166"/>
      <c r="E21" s="166"/>
      <c r="F21" s="166"/>
      <c r="G21" s="167"/>
      <c r="H21" s="522"/>
      <c r="I21" s="516"/>
      <c r="J21" s="516"/>
      <c r="K21" s="516"/>
      <c r="L21" s="516"/>
      <c r="M21" s="516"/>
      <c r="N21" s="516"/>
      <c r="O21" s="516"/>
      <c r="P21" s="516"/>
      <c r="Q21" s="516"/>
      <c r="R21" s="516"/>
      <c r="S21" s="516"/>
      <c r="T21" s="516"/>
      <c r="U21" s="516"/>
      <c r="V21" s="516"/>
      <c r="W21" s="516"/>
      <c r="X21" s="516"/>
      <c r="Y21" s="517"/>
      <c r="Z21" s="530" t="s">
        <v>14</v>
      </c>
      <c r="AA21" s="531"/>
      <c r="AB21" s="532"/>
      <c r="AC21" s="536" t="s">
        <v>463</v>
      </c>
      <c r="AD21" s="536"/>
      <c r="AE21" s="536"/>
      <c r="AF21" s="191">
        <v>26.5</v>
      </c>
      <c r="AG21" s="191"/>
      <c r="AH21" s="191"/>
      <c r="AI21" s="191"/>
      <c r="AJ21" s="191"/>
      <c r="AK21" s="191">
        <v>34.299999999999997</v>
      </c>
      <c r="AL21" s="191"/>
      <c r="AM21" s="191"/>
      <c r="AN21" s="191"/>
      <c r="AO21" s="191"/>
      <c r="AP21" s="191">
        <v>32.700000000000003</v>
      </c>
      <c r="AQ21" s="191"/>
      <c r="AR21" s="191"/>
      <c r="AS21" s="191"/>
      <c r="AT21" s="191"/>
      <c r="AU21" s="152"/>
      <c r="AV21" s="152"/>
      <c r="AW21" s="152"/>
      <c r="AX21" s="152"/>
      <c r="AY21" s="153"/>
    </row>
    <row r="22" spans="2:51" ht="31.7" customHeight="1">
      <c r="B22" s="192" t="s">
        <v>62</v>
      </c>
      <c r="C22" s="216"/>
      <c r="D22" s="216"/>
      <c r="E22" s="216"/>
      <c r="F22" s="216"/>
      <c r="G22" s="217"/>
      <c r="H22" s="187" t="s">
        <v>64</v>
      </c>
      <c r="I22" s="531"/>
      <c r="J22" s="531"/>
      <c r="K22" s="531"/>
      <c r="L22" s="531"/>
      <c r="M22" s="531"/>
      <c r="N22" s="531"/>
      <c r="O22" s="531"/>
      <c r="P22" s="531"/>
      <c r="Q22" s="531"/>
      <c r="R22" s="531"/>
      <c r="S22" s="531"/>
      <c r="T22" s="531"/>
      <c r="U22" s="531"/>
      <c r="V22" s="531"/>
      <c r="W22" s="531"/>
      <c r="X22" s="531"/>
      <c r="Y22" s="532"/>
      <c r="Z22" s="533"/>
      <c r="AA22" s="534"/>
      <c r="AB22" s="535"/>
      <c r="AC22" s="530" t="s">
        <v>11</v>
      </c>
      <c r="AD22" s="531"/>
      <c r="AE22" s="532"/>
      <c r="AF22" s="175" t="s">
        <v>453</v>
      </c>
      <c r="AG22" s="175"/>
      <c r="AH22" s="175"/>
      <c r="AI22" s="175"/>
      <c r="AJ22" s="175"/>
      <c r="AK22" s="175" t="s">
        <v>454</v>
      </c>
      <c r="AL22" s="175"/>
      <c r="AM22" s="175"/>
      <c r="AN22" s="175"/>
      <c r="AO22" s="175"/>
      <c r="AP22" s="175" t="s">
        <v>455</v>
      </c>
      <c r="AQ22" s="175"/>
      <c r="AR22" s="175"/>
      <c r="AS22" s="175"/>
      <c r="AT22" s="175"/>
      <c r="AU22" s="224" t="s">
        <v>74</v>
      </c>
      <c r="AV22" s="225"/>
      <c r="AW22" s="225"/>
      <c r="AX22" s="225"/>
      <c r="AY22" s="226"/>
    </row>
    <row r="23" spans="2:51" ht="39.950000000000003" customHeight="1">
      <c r="B23" s="218"/>
      <c r="C23" s="219"/>
      <c r="D23" s="219"/>
      <c r="E23" s="219"/>
      <c r="F23" s="219"/>
      <c r="G23" s="220"/>
      <c r="H23" s="544" t="s">
        <v>464</v>
      </c>
      <c r="I23" s="545"/>
      <c r="J23" s="545"/>
      <c r="K23" s="545"/>
      <c r="L23" s="545"/>
      <c r="M23" s="545"/>
      <c r="N23" s="545"/>
      <c r="O23" s="545"/>
      <c r="P23" s="545"/>
      <c r="Q23" s="545"/>
      <c r="R23" s="545"/>
      <c r="S23" s="545"/>
      <c r="T23" s="545"/>
      <c r="U23" s="545"/>
      <c r="V23" s="545"/>
      <c r="W23" s="545"/>
      <c r="X23" s="545"/>
      <c r="Y23" s="546"/>
      <c r="Z23" s="207" t="s">
        <v>65</v>
      </c>
      <c r="AA23" s="208"/>
      <c r="AB23" s="209"/>
      <c r="AC23" s="550"/>
      <c r="AD23" s="551"/>
      <c r="AE23" s="552"/>
      <c r="AF23" s="536"/>
      <c r="AG23" s="536"/>
      <c r="AH23" s="536"/>
      <c r="AI23" s="536"/>
      <c r="AJ23" s="536"/>
      <c r="AK23" s="536"/>
      <c r="AL23" s="536"/>
      <c r="AM23" s="536"/>
      <c r="AN23" s="536"/>
      <c r="AO23" s="536"/>
      <c r="AP23" s="536"/>
      <c r="AQ23" s="536"/>
      <c r="AR23" s="536"/>
      <c r="AS23" s="536"/>
      <c r="AT23" s="536"/>
      <c r="AU23" s="168" t="s">
        <v>465</v>
      </c>
      <c r="AV23" s="513"/>
      <c r="AW23" s="513"/>
      <c r="AX23" s="513"/>
      <c r="AY23" s="514"/>
    </row>
    <row r="24" spans="2:51" ht="26.85" customHeight="1">
      <c r="B24" s="221"/>
      <c r="C24" s="222"/>
      <c r="D24" s="222"/>
      <c r="E24" s="222"/>
      <c r="F24" s="222"/>
      <c r="G24" s="223"/>
      <c r="H24" s="547"/>
      <c r="I24" s="548"/>
      <c r="J24" s="548"/>
      <c r="K24" s="548"/>
      <c r="L24" s="548"/>
      <c r="M24" s="548"/>
      <c r="N24" s="548"/>
      <c r="O24" s="548"/>
      <c r="P24" s="548"/>
      <c r="Q24" s="548"/>
      <c r="R24" s="548"/>
      <c r="S24" s="548"/>
      <c r="T24" s="548"/>
      <c r="U24" s="548"/>
      <c r="V24" s="548"/>
      <c r="W24" s="548"/>
      <c r="X24" s="548"/>
      <c r="Y24" s="549"/>
      <c r="Z24" s="210"/>
      <c r="AA24" s="211"/>
      <c r="AB24" s="212"/>
      <c r="AC24" s="553"/>
      <c r="AD24" s="554"/>
      <c r="AE24" s="555"/>
      <c r="AF24" s="515"/>
      <c r="AG24" s="516"/>
      <c r="AH24" s="516"/>
      <c r="AI24" s="516"/>
      <c r="AJ24" s="517"/>
      <c r="AK24" s="171" t="s">
        <v>466</v>
      </c>
      <c r="AL24" s="516"/>
      <c r="AM24" s="516"/>
      <c r="AN24" s="516"/>
      <c r="AO24" s="517"/>
      <c r="AP24" s="171" t="s">
        <v>466</v>
      </c>
      <c r="AQ24" s="516"/>
      <c r="AR24" s="516"/>
      <c r="AS24" s="516"/>
      <c r="AT24" s="517"/>
      <c r="AU24" s="171" t="s">
        <v>467</v>
      </c>
      <c r="AV24" s="516"/>
      <c r="AW24" s="516"/>
      <c r="AX24" s="516"/>
      <c r="AY24" s="518"/>
    </row>
    <row r="25" spans="2:51" ht="88.5" customHeight="1">
      <c r="B25" s="192" t="s">
        <v>15</v>
      </c>
      <c r="C25" s="193"/>
      <c r="D25" s="193"/>
      <c r="E25" s="193"/>
      <c r="F25" s="193"/>
      <c r="G25" s="193"/>
      <c r="H25" s="537" t="s">
        <v>468</v>
      </c>
      <c r="I25" s="538"/>
      <c r="J25" s="538"/>
      <c r="K25" s="538"/>
      <c r="L25" s="538"/>
      <c r="M25" s="538"/>
      <c r="N25" s="538"/>
      <c r="O25" s="538"/>
      <c r="P25" s="538"/>
      <c r="Q25" s="538"/>
      <c r="R25" s="538"/>
      <c r="S25" s="538"/>
      <c r="T25" s="538"/>
      <c r="U25" s="538"/>
      <c r="V25" s="538"/>
      <c r="W25" s="538"/>
      <c r="X25" s="538"/>
      <c r="Y25" s="538"/>
      <c r="Z25" s="539" t="s">
        <v>16</v>
      </c>
      <c r="AA25" s="540"/>
      <c r="AB25" s="541"/>
      <c r="AC25" s="542"/>
      <c r="AD25" s="542"/>
      <c r="AE25" s="542"/>
      <c r="AF25" s="542"/>
      <c r="AG25" s="542"/>
      <c r="AH25" s="542"/>
      <c r="AI25" s="542"/>
      <c r="AJ25" s="542"/>
      <c r="AK25" s="542"/>
      <c r="AL25" s="542"/>
      <c r="AM25" s="542"/>
      <c r="AN25" s="542"/>
      <c r="AO25" s="542"/>
      <c r="AP25" s="542"/>
      <c r="AQ25" s="542"/>
      <c r="AR25" s="542"/>
      <c r="AS25" s="542"/>
      <c r="AT25" s="542"/>
      <c r="AU25" s="542"/>
      <c r="AV25" s="542"/>
      <c r="AW25" s="542"/>
      <c r="AX25" s="542"/>
      <c r="AY25" s="543"/>
    </row>
    <row r="26" spans="2:51" ht="23.1" customHeight="1">
      <c r="B26" s="234" t="s">
        <v>78</v>
      </c>
      <c r="C26" s="235"/>
      <c r="D26" s="240" t="s">
        <v>22</v>
      </c>
      <c r="E26" s="241"/>
      <c r="F26" s="241"/>
      <c r="G26" s="241"/>
      <c r="H26" s="241"/>
      <c r="I26" s="241"/>
      <c r="J26" s="241"/>
      <c r="K26" s="241"/>
      <c r="L26" s="242"/>
      <c r="M26" s="243" t="s">
        <v>77</v>
      </c>
      <c r="N26" s="243"/>
      <c r="O26" s="243"/>
      <c r="P26" s="243"/>
      <c r="Q26" s="243"/>
      <c r="R26" s="243"/>
      <c r="S26" s="244" t="s">
        <v>457</v>
      </c>
      <c r="T26" s="244"/>
      <c r="U26" s="244"/>
      <c r="V26" s="244"/>
      <c r="W26" s="244"/>
      <c r="X26" s="244"/>
      <c r="Y26" s="245" t="s">
        <v>38</v>
      </c>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6"/>
    </row>
    <row r="27" spans="2:51" ht="23.1" customHeight="1">
      <c r="B27" s="236"/>
      <c r="C27" s="237"/>
      <c r="D27" s="580" t="s">
        <v>175</v>
      </c>
      <c r="E27" s="581"/>
      <c r="F27" s="581"/>
      <c r="G27" s="581"/>
      <c r="H27" s="581"/>
      <c r="I27" s="581"/>
      <c r="J27" s="581"/>
      <c r="K27" s="581"/>
      <c r="L27" s="582"/>
      <c r="M27" s="583" t="s">
        <v>301</v>
      </c>
      <c r="N27" s="584"/>
      <c r="O27" s="584"/>
      <c r="P27" s="584"/>
      <c r="Q27" s="584"/>
      <c r="R27" s="584"/>
      <c r="S27" s="585" t="s">
        <v>469</v>
      </c>
      <c r="T27" s="586"/>
      <c r="U27" s="586"/>
      <c r="V27" s="586"/>
      <c r="W27" s="586"/>
      <c r="X27" s="586"/>
      <c r="Y27" s="587" t="s">
        <v>470</v>
      </c>
      <c r="Z27" s="588"/>
      <c r="AA27" s="588"/>
      <c r="AB27" s="588"/>
      <c r="AC27" s="588"/>
      <c r="AD27" s="588"/>
      <c r="AE27" s="588"/>
      <c r="AF27" s="588"/>
      <c r="AG27" s="588"/>
      <c r="AH27" s="588"/>
      <c r="AI27" s="588"/>
      <c r="AJ27" s="588"/>
      <c r="AK27" s="588"/>
      <c r="AL27" s="588"/>
      <c r="AM27" s="588"/>
      <c r="AN27" s="588"/>
      <c r="AO27" s="588"/>
      <c r="AP27" s="588"/>
      <c r="AQ27" s="588"/>
      <c r="AR27" s="588"/>
      <c r="AS27" s="588"/>
      <c r="AT27" s="588"/>
      <c r="AU27" s="588"/>
      <c r="AV27" s="588"/>
      <c r="AW27" s="588"/>
      <c r="AX27" s="588"/>
      <c r="AY27" s="589"/>
    </row>
    <row r="28" spans="2:51" ht="23.1" customHeight="1">
      <c r="B28" s="236"/>
      <c r="C28" s="237"/>
      <c r="D28" s="562" t="s">
        <v>88</v>
      </c>
      <c r="E28" s="557"/>
      <c r="F28" s="557"/>
      <c r="G28" s="557"/>
      <c r="H28" s="557"/>
      <c r="I28" s="557"/>
      <c r="J28" s="557"/>
      <c r="K28" s="557"/>
      <c r="L28" s="558"/>
      <c r="M28" s="560" t="s">
        <v>471</v>
      </c>
      <c r="N28" s="559"/>
      <c r="O28" s="559"/>
      <c r="P28" s="559"/>
      <c r="Q28" s="559"/>
      <c r="R28" s="559"/>
      <c r="S28" s="561" t="s">
        <v>472</v>
      </c>
      <c r="T28" s="254"/>
      <c r="U28" s="254"/>
      <c r="V28" s="254"/>
      <c r="W28" s="254"/>
      <c r="X28" s="254"/>
      <c r="Y28" s="590"/>
      <c r="Z28" s="591"/>
      <c r="AA28" s="591"/>
      <c r="AB28" s="591"/>
      <c r="AC28" s="591"/>
      <c r="AD28" s="591"/>
      <c r="AE28" s="591"/>
      <c r="AF28" s="591"/>
      <c r="AG28" s="591"/>
      <c r="AH28" s="591"/>
      <c r="AI28" s="591"/>
      <c r="AJ28" s="591"/>
      <c r="AK28" s="591"/>
      <c r="AL28" s="591"/>
      <c r="AM28" s="591"/>
      <c r="AN28" s="591"/>
      <c r="AO28" s="591"/>
      <c r="AP28" s="591"/>
      <c r="AQ28" s="591"/>
      <c r="AR28" s="591"/>
      <c r="AS28" s="591"/>
      <c r="AT28" s="591"/>
      <c r="AU28" s="591"/>
      <c r="AV28" s="591"/>
      <c r="AW28" s="591"/>
      <c r="AX28" s="591"/>
      <c r="AY28" s="592"/>
    </row>
    <row r="29" spans="2:51" ht="22.5" customHeight="1">
      <c r="B29" s="236"/>
      <c r="C29" s="237"/>
      <c r="D29" s="562" t="s">
        <v>89</v>
      </c>
      <c r="E29" s="557"/>
      <c r="F29" s="557"/>
      <c r="G29" s="557"/>
      <c r="H29" s="557"/>
      <c r="I29" s="557"/>
      <c r="J29" s="557"/>
      <c r="K29" s="557"/>
      <c r="L29" s="558"/>
      <c r="M29" s="560" t="s">
        <v>473</v>
      </c>
      <c r="N29" s="559"/>
      <c r="O29" s="559"/>
      <c r="P29" s="559"/>
      <c r="Q29" s="559"/>
      <c r="R29" s="559"/>
      <c r="S29" s="561" t="s">
        <v>474</v>
      </c>
      <c r="T29" s="254"/>
      <c r="U29" s="254"/>
      <c r="V29" s="254"/>
      <c r="W29" s="254"/>
      <c r="X29" s="254"/>
      <c r="Y29" s="590"/>
      <c r="Z29" s="591"/>
      <c r="AA29" s="591"/>
      <c r="AB29" s="591"/>
      <c r="AC29" s="591"/>
      <c r="AD29" s="591"/>
      <c r="AE29" s="591"/>
      <c r="AF29" s="591"/>
      <c r="AG29" s="591"/>
      <c r="AH29" s="591"/>
      <c r="AI29" s="591"/>
      <c r="AJ29" s="591"/>
      <c r="AK29" s="591"/>
      <c r="AL29" s="591"/>
      <c r="AM29" s="591"/>
      <c r="AN29" s="591"/>
      <c r="AO29" s="591"/>
      <c r="AP29" s="591"/>
      <c r="AQ29" s="591"/>
      <c r="AR29" s="591"/>
      <c r="AS29" s="591"/>
      <c r="AT29" s="591"/>
      <c r="AU29" s="591"/>
      <c r="AV29" s="591"/>
      <c r="AW29" s="591"/>
      <c r="AX29" s="591"/>
      <c r="AY29" s="592"/>
    </row>
    <row r="30" spans="2:51" ht="22.5" customHeight="1">
      <c r="B30" s="236"/>
      <c r="C30" s="237"/>
      <c r="D30" s="563" t="s">
        <v>92</v>
      </c>
      <c r="E30" s="564"/>
      <c r="F30" s="564"/>
      <c r="G30" s="564"/>
      <c r="H30" s="564"/>
      <c r="I30" s="564"/>
      <c r="J30" s="564"/>
      <c r="K30" s="564"/>
      <c r="L30" s="565"/>
      <c r="M30" s="560" t="s">
        <v>475</v>
      </c>
      <c r="N30" s="559"/>
      <c r="O30" s="559"/>
      <c r="P30" s="559"/>
      <c r="Q30" s="559"/>
      <c r="R30" s="559"/>
      <c r="S30" s="561" t="s">
        <v>476</v>
      </c>
      <c r="T30" s="254"/>
      <c r="U30" s="254"/>
      <c r="V30" s="254"/>
      <c r="W30" s="254"/>
      <c r="X30" s="254"/>
      <c r="Y30" s="590"/>
      <c r="Z30" s="591"/>
      <c r="AA30" s="591"/>
      <c r="AB30" s="591"/>
      <c r="AC30" s="591"/>
      <c r="AD30" s="591"/>
      <c r="AE30" s="591"/>
      <c r="AF30" s="591"/>
      <c r="AG30" s="591"/>
      <c r="AH30" s="591"/>
      <c r="AI30" s="591"/>
      <c r="AJ30" s="591"/>
      <c r="AK30" s="591"/>
      <c r="AL30" s="591"/>
      <c r="AM30" s="591"/>
      <c r="AN30" s="591"/>
      <c r="AO30" s="591"/>
      <c r="AP30" s="591"/>
      <c r="AQ30" s="591"/>
      <c r="AR30" s="591"/>
      <c r="AS30" s="591"/>
      <c r="AT30" s="591"/>
      <c r="AU30" s="591"/>
      <c r="AV30" s="591"/>
      <c r="AW30" s="591"/>
      <c r="AX30" s="591"/>
      <c r="AY30" s="592"/>
    </row>
    <row r="31" spans="2:51" ht="23.1" customHeight="1">
      <c r="B31" s="236"/>
      <c r="C31" s="237"/>
      <c r="D31" s="556"/>
      <c r="E31" s="557"/>
      <c r="F31" s="557"/>
      <c r="G31" s="557"/>
      <c r="H31" s="557"/>
      <c r="I31" s="557"/>
      <c r="J31" s="557"/>
      <c r="K31" s="557"/>
      <c r="L31" s="558"/>
      <c r="M31" s="559"/>
      <c r="N31" s="559"/>
      <c r="O31" s="559"/>
      <c r="P31" s="559"/>
      <c r="Q31" s="559"/>
      <c r="R31" s="559"/>
      <c r="S31" s="254"/>
      <c r="T31" s="254"/>
      <c r="U31" s="254"/>
      <c r="V31" s="254"/>
      <c r="W31" s="254"/>
      <c r="X31" s="254"/>
      <c r="Y31" s="590"/>
      <c r="Z31" s="591"/>
      <c r="AA31" s="591"/>
      <c r="AB31" s="591"/>
      <c r="AC31" s="591"/>
      <c r="AD31" s="591"/>
      <c r="AE31" s="591"/>
      <c r="AF31" s="591"/>
      <c r="AG31" s="591"/>
      <c r="AH31" s="591"/>
      <c r="AI31" s="591"/>
      <c r="AJ31" s="591"/>
      <c r="AK31" s="591"/>
      <c r="AL31" s="591"/>
      <c r="AM31" s="591"/>
      <c r="AN31" s="591"/>
      <c r="AO31" s="591"/>
      <c r="AP31" s="591"/>
      <c r="AQ31" s="591"/>
      <c r="AR31" s="591"/>
      <c r="AS31" s="591"/>
      <c r="AT31" s="591"/>
      <c r="AU31" s="591"/>
      <c r="AV31" s="591"/>
      <c r="AW31" s="591"/>
      <c r="AX31" s="591"/>
      <c r="AY31" s="592"/>
    </row>
    <row r="32" spans="2:51" ht="23.1" customHeight="1">
      <c r="B32" s="236"/>
      <c r="C32" s="237"/>
      <c r="D32" s="556"/>
      <c r="E32" s="557"/>
      <c r="F32" s="557"/>
      <c r="G32" s="557"/>
      <c r="H32" s="557"/>
      <c r="I32" s="557"/>
      <c r="J32" s="557"/>
      <c r="K32" s="557"/>
      <c r="L32" s="558"/>
      <c r="M32" s="559"/>
      <c r="N32" s="559"/>
      <c r="O32" s="559"/>
      <c r="P32" s="559"/>
      <c r="Q32" s="559"/>
      <c r="R32" s="559"/>
      <c r="S32" s="254"/>
      <c r="T32" s="254"/>
      <c r="U32" s="254"/>
      <c r="V32" s="254"/>
      <c r="W32" s="254"/>
      <c r="X32" s="254"/>
      <c r="Y32" s="590"/>
      <c r="Z32" s="591"/>
      <c r="AA32" s="591"/>
      <c r="AB32" s="591"/>
      <c r="AC32" s="591"/>
      <c r="AD32" s="591"/>
      <c r="AE32" s="591"/>
      <c r="AF32" s="591"/>
      <c r="AG32" s="591"/>
      <c r="AH32" s="591"/>
      <c r="AI32" s="591"/>
      <c r="AJ32" s="591"/>
      <c r="AK32" s="591"/>
      <c r="AL32" s="591"/>
      <c r="AM32" s="591"/>
      <c r="AN32" s="591"/>
      <c r="AO32" s="591"/>
      <c r="AP32" s="591"/>
      <c r="AQ32" s="591"/>
      <c r="AR32" s="591"/>
      <c r="AS32" s="591"/>
      <c r="AT32" s="591"/>
      <c r="AU32" s="591"/>
      <c r="AV32" s="591"/>
      <c r="AW32" s="591"/>
      <c r="AX32" s="591"/>
      <c r="AY32" s="592"/>
    </row>
    <row r="33" spans="1:51" ht="23.1" customHeight="1">
      <c r="B33" s="236"/>
      <c r="C33" s="237"/>
      <c r="D33" s="572"/>
      <c r="E33" s="573"/>
      <c r="F33" s="573"/>
      <c r="G33" s="573"/>
      <c r="H33" s="573"/>
      <c r="I33" s="573"/>
      <c r="J33" s="573"/>
      <c r="K33" s="573"/>
      <c r="L33" s="574"/>
      <c r="M33" s="575"/>
      <c r="N33" s="575"/>
      <c r="O33" s="575"/>
      <c r="P33" s="575"/>
      <c r="Q33" s="575"/>
      <c r="R33" s="575"/>
      <c r="S33" s="258"/>
      <c r="T33" s="258"/>
      <c r="U33" s="258"/>
      <c r="V33" s="258"/>
      <c r="W33" s="258"/>
      <c r="X33" s="258"/>
      <c r="Y33" s="590"/>
      <c r="Z33" s="591"/>
      <c r="AA33" s="591"/>
      <c r="AB33" s="591"/>
      <c r="AC33" s="591"/>
      <c r="AD33" s="591"/>
      <c r="AE33" s="591"/>
      <c r="AF33" s="591"/>
      <c r="AG33" s="591"/>
      <c r="AH33" s="591"/>
      <c r="AI33" s="591"/>
      <c r="AJ33" s="591"/>
      <c r="AK33" s="591"/>
      <c r="AL33" s="591"/>
      <c r="AM33" s="591"/>
      <c r="AN33" s="591"/>
      <c r="AO33" s="591"/>
      <c r="AP33" s="591"/>
      <c r="AQ33" s="591"/>
      <c r="AR33" s="591"/>
      <c r="AS33" s="591"/>
      <c r="AT33" s="591"/>
      <c r="AU33" s="591"/>
      <c r="AV33" s="591"/>
      <c r="AW33" s="591"/>
      <c r="AX33" s="591"/>
      <c r="AY33" s="592"/>
    </row>
    <row r="34" spans="1:51" ht="23.1" customHeight="1">
      <c r="B34" s="238"/>
      <c r="C34" s="239"/>
      <c r="D34" s="274" t="s">
        <v>25</v>
      </c>
      <c r="E34" s="275"/>
      <c r="F34" s="275"/>
      <c r="G34" s="275"/>
      <c r="H34" s="275"/>
      <c r="I34" s="275"/>
      <c r="J34" s="275"/>
      <c r="K34" s="275"/>
      <c r="L34" s="276"/>
      <c r="M34" s="576" t="s">
        <v>477</v>
      </c>
      <c r="N34" s="577"/>
      <c r="O34" s="577"/>
      <c r="P34" s="577"/>
      <c r="Q34" s="577"/>
      <c r="R34" s="577"/>
      <c r="S34" s="578" t="s">
        <v>478</v>
      </c>
      <c r="T34" s="579"/>
      <c r="U34" s="579"/>
      <c r="V34" s="579"/>
      <c r="W34" s="579"/>
      <c r="X34" s="579"/>
      <c r="Y34" s="593"/>
      <c r="Z34" s="594"/>
      <c r="AA34" s="594"/>
      <c r="AB34" s="594"/>
      <c r="AC34" s="594"/>
      <c r="AD34" s="594"/>
      <c r="AE34" s="594"/>
      <c r="AF34" s="594"/>
      <c r="AG34" s="594"/>
      <c r="AH34" s="594"/>
      <c r="AI34" s="594"/>
      <c r="AJ34" s="594"/>
      <c r="AK34" s="594"/>
      <c r="AL34" s="594"/>
      <c r="AM34" s="594"/>
      <c r="AN34" s="594"/>
      <c r="AO34" s="594"/>
      <c r="AP34" s="594"/>
      <c r="AQ34" s="594"/>
      <c r="AR34" s="594"/>
      <c r="AS34" s="594"/>
      <c r="AT34" s="594"/>
      <c r="AU34" s="594"/>
      <c r="AV34" s="594"/>
      <c r="AW34" s="594"/>
      <c r="AX34" s="594"/>
      <c r="AY34" s="595"/>
    </row>
    <row r="35" spans="1:51" ht="3" customHeight="1">
      <c r="A35" s="29"/>
      <c r="B35" s="2"/>
      <c r="C35" s="2"/>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row>
    <row r="36" spans="1:51" ht="3" customHeight="1" thickBot="1">
      <c r="A36" s="29"/>
      <c r="B36" s="1"/>
      <c r="C36" s="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row>
    <row r="37" spans="1:51" ht="21" hidden="1" customHeight="1">
      <c r="B37" s="281" t="s">
        <v>17</v>
      </c>
      <c r="C37" s="282"/>
      <c r="D37" s="285" t="s">
        <v>18</v>
      </c>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86"/>
    </row>
    <row r="38" spans="1:51" ht="203.25" hidden="1" customHeight="1">
      <c r="B38" s="281"/>
      <c r="C38" s="282"/>
      <c r="D38" s="566" t="s">
        <v>19</v>
      </c>
      <c r="E38" s="567"/>
      <c r="F38" s="567"/>
      <c r="G38" s="567"/>
      <c r="H38" s="567"/>
      <c r="I38" s="567"/>
      <c r="J38" s="567"/>
      <c r="K38" s="567"/>
      <c r="L38" s="567"/>
      <c r="M38" s="567"/>
      <c r="N38" s="567"/>
      <c r="O38" s="567"/>
      <c r="P38" s="567"/>
      <c r="Q38" s="567"/>
      <c r="R38" s="567"/>
      <c r="S38" s="567"/>
      <c r="T38" s="567"/>
      <c r="U38" s="567"/>
      <c r="V38" s="567"/>
      <c r="W38" s="567"/>
      <c r="X38" s="567"/>
      <c r="Y38" s="567"/>
      <c r="Z38" s="567"/>
      <c r="AA38" s="567"/>
      <c r="AB38" s="567"/>
      <c r="AC38" s="567"/>
      <c r="AD38" s="567"/>
      <c r="AE38" s="567"/>
      <c r="AF38" s="567"/>
      <c r="AG38" s="567"/>
      <c r="AH38" s="567"/>
      <c r="AI38" s="567"/>
      <c r="AJ38" s="567"/>
      <c r="AK38" s="567"/>
      <c r="AL38" s="567"/>
      <c r="AM38" s="567"/>
      <c r="AN38" s="567"/>
      <c r="AO38" s="567"/>
      <c r="AP38" s="567"/>
      <c r="AQ38" s="567"/>
      <c r="AR38" s="567"/>
      <c r="AS38" s="567"/>
      <c r="AT38" s="567"/>
      <c r="AU38" s="567"/>
      <c r="AV38" s="567"/>
      <c r="AW38" s="567"/>
      <c r="AX38" s="567"/>
      <c r="AY38" s="568"/>
    </row>
    <row r="39" spans="1:51" ht="20.25" hidden="1" customHeight="1">
      <c r="B39" s="281"/>
      <c r="C39" s="282"/>
      <c r="D39" s="290" t="s">
        <v>20</v>
      </c>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292"/>
    </row>
    <row r="40" spans="1:51" ht="100.5" hidden="1" customHeight="1" thickBot="1">
      <c r="B40" s="283"/>
      <c r="C40" s="284"/>
      <c r="D40" s="569"/>
      <c r="E40" s="570"/>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0"/>
      <c r="AJ40" s="570"/>
      <c r="AK40" s="570"/>
      <c r="AL40" s="570"/>
      <c r="AM40" s="570"/>
      <c r="AN40" s="570"/>
      <c r="AO40" s="570"/>
      <c r="AP40" s="570"/>
      <c r="AQ40" s="570"/>
      <c r="AR40" s="570"/>
      <c r="AS40" s="570"/>
      <c r="AT40" s="570"/>
      <c r="AU40" s="570"/>
      <c r="AV40" s="570"/>
      <c r="AW40" s="570"/>
      <c r="AX40" s="570"/>
      <c r="AY40" s="571"/>
    </row>
    <row r="41" spans="1:51" ht="21" hidden="1" customHeight="1">
      <c r="A41" s="32"/>
      <c r="B41" s="12"/>
      <c r="C41" s="13"/>
      <c r="D41" s="260" t="s">
        <v>21</v>
      </c>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2"/>
    </row>
    <row r="42" spans="1:51" ht="135.94999999999999" hidden="1" customHeight="1">
      <c r="A42" s="32"/>
      <c r="B42" s="14"/>
      <c r="C42" s="15"/>
      <c r="D42" s="263"/>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5"/>
    </row>
    <row r="43" spans="1:51" ht="21" customHeight="1">
      <c r="A43" s="32"/>
      <c r="B43" s="266" t="s">
        <v>55</v>
      </c>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8"/>
    </row>
    <row r="44" spans="1:51" ht="21" customHeight="1">
      <c r="A44" s="32"/>
      <c r="B44" s="14"/>
      <c r="C44" s="15"/>
      <c r="D44" s="269" t="s">
        <v>61</v>
      </c>
      <c r="E44" s="270"/>
      <c r="F44" s="270"/>
      <c r="G44" s="270"/>
      <c r="H44" s="271" t="s">
        <v>60</v>
      </c>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2"/>
      <c r="AH44" s="271" t="s">
        <v>79</v>
      </c>
      <c r="AI44" s="270"/>
      <c r="AJ44" s="270"/>
      <c r="AK44" s="270"/>
      <c r="AL44" s="270"/>
      <c r="AM44" s="270"/>
      <c r="AN44" s="270"/>
      <c r="AO44" s="270"/>
      <c r="AP44" s="270"/>
      <c r="AQ44" s="270"/>
      <c r="AR44" s="270"/>
      <c r="AS44" s="270"/>
      <c r="AT44" s="270"/>
      <c r="AU44" s="270"/>
      <c r="AV44" s="270"/>
      <c r="AW44" s="270"/>
      <c r="AX44" s="270"/>
      <c r="AY44" s="273"/>
    </row>
    <row r="45" spans="1:51" ht="26.25" customHeight="1">
      <c r="A45" s="32"/>
      <c r="B45" s="296" t="s">
        <v>47</v>
      </c>
      <c r="C45" s="297"/>
      <c r="D45" s="606" t="s">
        <v>479</v>
      </c>
      <c r="E45" s="604"/>
      <c r="F45" s="604"/>
      <c r="G45" s="605"/>
      <c r="H45" s="305" t="s">
        <v>54</v>
      </c>
      <c r="I45" s="604"/>
      <c r="J45" s="604"/>
      <c r="K45" s="604"/>
      <c r="L45" s="604"/>
      <c r="M45" s="604"/>
      <c r="N45" s="604"/>
      <c r="O45" s="604"/>
      <c r="P45" s="604"/>
      <c r="Q45" s="604"/>
      <c r="R45" s="604"/>
      <c r="S45" s="604"/>
      <c r="T45" s="604"/>
      <c r="U45" s="604"/>
      <c r="V45" s="604"/>
      <c r="W45" s="604"/>
      <c r="X45" s="604"/>
      <c r="Y45" s="604"/>
      <c r="Z45" s="604"/>
      <c r="AA45" s="604"/>
      <c r="AB45" s="604"/>
      <c r="AC45" s="604"/>
      <c r="AD45" s="604"/>
      <c r="AE45" s="604"/>
      <c r="AF45" s="604"/>
      <c r="AG45" s="605"/>
      <c r="AH45" s="309" t="s">
        <v>480</v>
      </c>
      <c r="AI45" s="310"/>
      <c r="AJ45" s="310"/>
      <c r="AK45" s="310"/>
      <c r="AL45" s="310"/>
      <c r="AM45" s="310"/>
      <c r="AN45" s="310"/>
      <c r="AO45" s="310"/>
      <c r="AP45" s="310"/>
      <c r="AQ45" s="310"/>
      <c r="AR45" s="310"/>
      <c r="AS45" s="310"/>
      <c r="AT45" s="310"/>
      <c r="AU45" s="310"/>
      <c r="AV45" s="310"/>
      <c r="AW45" s="310"/>
      <c r="AX45" s="310"/>
      <c r="AY45" s="311"/>
    </row>
    <row r="46" spans="1:51" ht="33.4" customHeight="1">
      <c r="A46" s="32"/>
      <c r="B46" s="298"/>
      <c r="C46" s="299"/>
      <c r="D46" s="607" t="s">
        <v>479</v>
      </c>
      <c r="E46" s="608"/>
      <c r="F46" s="608"/>
      <c r="G46" s="609"/>
      <c r="H46" s="321" t="s">
        <v>481</v>
      </c>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3"/>
      <c r="AH46" s="312"/>
      <c r="AI46" s="313"/>
      <c r="AJ46" s="313"/>
      <c r="AK46" s="313"/>
      <c r="AL46" s="313"/>
      <c r="AM46" s="313"/>
      <c r="AN46" s="313"/>
      <c r="AO46" s="313"/>
      <c r="AP46" s="313"/>
      <c r="AQ46" s="313"/>
      <c r="AR46" s="313"/>
      <c r="AS46" s="313"/>
      <c r="AT46" s="313"/>
      <c r="AU46" s="313"/>
      <c r="AV46" s="313"/>
      <c r="AW46" s="313"/>
      <c r="AX46" s="313"/>
      <c r="AY46" s="314"/>
    </row>
    <row r="47" spans="1:51" ht="26.25" customHeight="1">
      <c r="A47" s="32"/>
      <c r="B47" s="300"/>
      <c r="C47" s="301"/>
      <c r="D47" s="596" t="s">
        <v>448</v>
      </c>
      <c r="E47" s="597"/>
      <c r="F47" s="597"/>
      <c r="G47" s="598"/>
      <c r="H47" s="327" t="s">
        <v>482</v>
      </c>
      <c r="I47" s="599"/>
      <c r="J47" s="599"/>
      <c r="K47" s="599"/>
      <c r="L47" s="599"/>
      <c r="M47" s="599"/>
      <c r="N47" s="599"/>
      <c r="O47" s="599"/>
      <c r="P47" s="599"/>
      <c r="Q47" s="599"/>
      <c r="R47" s="599"/>
      <c r="S47" s="599"/>
      <c r="T47" s="599"/>
      <c r="U47" s="599"/>
      <c r="V47" s="599"/>
      <c r="W47" s="599"/>
      <c r="X47" s="599"/>
      <c r="Y47" s="599"/>
      <c r="Z47" s="599"/>
      <c r="AA47" s="599"/>
      <c r="AB47" s="599"/>
      <c r="AC47" s="599"/>
      <c r="AD47" s="599"/>
      <c r="AE47" s="599"/>
      <c r="AF47" s="599"/>
      <c r="AG47" s="600"/>
      <c r="AH47" s="315"/>
      <c r="AI47" s="316"/>
      <c r="AJ47" s="316"/>
      <c r="AK47" s="316"/>
      <c r="AL47" s="316"/>
      <c r="AM47" s="316"/>
      <c r="AN47" s="316"/>
      <c r="AO47" s="316"/>
      <c r="AP47" s="316"/>
      <c r="AQ47" s="316"/>
      <c r="AR47" s="316"/>
      <c r="AS47" s="316"/>
      <c r="AT47" s="316"/>
      <c r="AU47" s="316"/>
      <c r="AV47" s="316"/>
      <c r="AW47" s="316"/>
      <c r="AX47" s="316"/>
      <c r="AY47" s="317"/>
    </row>
    <row r="48" spans="1:51" ht="26.25" customHeight="1">
      <c r="A48" s="32"/>
      <c r="B48" s="298" t="s">
        <v>49</v>
      </c>
      <c r="C48" s="299"/>
      <c r="D48" s="601" t="s">
        <v>479</v>
      </c>
      <c r="E48" s="602"/>
      <c r="F48" s="602"/>
      <c r="G48" s="603"/>
      <c r="H48" s="305" t="s">
        <v>50</v>
      </c>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5"/>
      <c r="AH48" s="610" t="s">
        <v>483</v>
      </c>
      <c r="AI48" s="310"/>
      <c r="AJ48" s="310"/>
      <c r="AK48" s="310"/>
      <c r="AL48" s="310"/>
      <c r="AM48" s="310"/>
      <c r="AN48" s="310"/>
      <c r="AO48" s="310"/>
      <c r="AP48" s="310"/>
      <c r="AQ48" s="310"/>
      <c r="AR48" s="310"/>
      <c r="AS48" s="310"/>
      <c r="AT48" s="310"/>
      <c r="AU48" s="310"/>
      <c r="AV48" s="310"/>
      <c r="AW48" s="310"/>
      <c r="AX48" s="310"/>
      <c r="AY48" s="311"/>
    </row>
    <row r="49" spans="1:51" ht="26.25" customHeight="1">
      <c r="A49" s="32"/>
      <c r="B49" s="298"/>
      <c r="C49" s="299"/>
      <c r="D49" s="611" t="s">
        <v>479</v>
      </c>
      <c r="E49" s="612"/>
      <c r="F49" s="612"/>
      <c r="G49" s="613"/>
      <c r="H49" s="333" t="s">
        <v>484</v>
      </c>
      <c r="I49" s="608"/>
      <c r="J49" s="608"/>
      <c r="K49" s="608"/>
      <c r="L49" s="608"/>
      <c r="M49" s="608"/>
      <c r="N49" s="608"/>
      <c r="O49" s="608"/>
      <c r="P49" s="608"/>
      <c r="Q49" s="608"/>
      <c r="R49" s="608"/>
      <c r="S49" s="608"/>
      <c r="T49" s="608"/>
      <c r="U49" s="608"/>
      <c r="V49" s="608"/>
      <c r="W49" s="608"/>
      <c r="X49" s="608"/>
      <c r="Y49" s="608"/>
      <c r="Z49" s="608"/>
      <c r="AA49" s="608"/>
      <c r="AB49" s="608"/>
      <c r="AC49" s="608"/>
      <c r="AD49" s="608"/>
      <c r="AE49" s="608"/>
      <c r="AF49" s="608"/>
      <c r="AG49" s="609"/>
      <c r="AH49" s="312"/>
      <c r="AI49" s="313"/>
      <c r="AJ49" s="313"/>
      <c r="AK49" s="313"/>
      <c r="AL49" s="313"/>
      <c r="AM49" s="313"/>
      <c r="AN49" s="313"/>
      <c r="AO49" s="313"/>
      <c r="AP49" s="313"/>
      <c r="AQ49" s="313"/>
      <c r="AR49" s="313"/>
      <c r="AS49" s="313"/>
      <c r="AT49" s="313"/>
      <c r="AU49" s="313"/>
      <c r="AV49" s="313"/>
      <c r="AW49" s="313"/>
      <c r="AX49" s="313"/>
      <c r="AY49" s="314"/>
    </row>
    <row r="50" spans="1:51" ht="26.25" customHeight="1">
      <c r="A50" s="32"/>
      <c r="B50" s="298"/>
      <c r="C50" s="299"/>
      <c r="D50" s="611" t="s">
        <v>448</v>
      </c>
      <c r="E50" s="612"/>
      <c r="F50" s="612"/>
      <c r="G50" s="613"/>
      <c r="H50" s="333" t="s">
        <v>51</v>
      </c>
      <c r="I50" s="608"/>
      <c r="J50" s="608"/>
      <c r="K50" s="608"/>
      <c r="L50" s="608"/>
      <c r="M50" s="608"/>
      <c r="N50" s="608"/>
      <c r="O50" s="608"/>
      <c r="P50" s="608"/>
      <c r="Q50" s="608"/>
      <c r="R50" s="608"/>
      <c r="S50" s="608"/>
      <c r="T50" s="608"/>
      <c r="U50" s="608"/>
      <c r="V50" s="608"/>
      <c r="W50" s="608"/>
      <c r="X50" s="608"/>
      <c r="Y50" s="608"/>
      <c r="Z50" s="608"/>
      <c r="AA50" s="608"/>
      <c r="AB50" s="608"/>
      <c r="AC50" s="608"/>
      <c r="AD50" s="608"/>
      <c r="AE50" s="608"/>
      <c r="AF50" s="608"/>
      <c r="AG50" s="609"/>
      <c r="AH50" s="312"/>
      <c r="AI50" s="313"/>
      <c r="AJ50" s="313"/>
      <c r="AK50" s="313"/>
      <c r="AL50" s="313"/>
      <c r="AM50" s="313"/>
      <c r="AN50" s="313"/>
      <c r="AO50" s="313"/>
      <c r="AP50" s="313"/>
      <c r="AQ50" s="313"/>
      <c r="AR50" s="313"/>
      <c r="AS50" s="313"/>
      <c r="AT50" s="313"/>
      <c r="AU50" s="313"/>
      <c r="AV50" s="313"/>
      <c r="AW50" s="313"/>
      <c r="AX50" s="313"/>
      <c r="AY50" s="314"/>
    </row>
    <row r="51" spans="1:51" ht="26.25" customHeight="1">
      <c r="A51" s="32"/>
      <c r="B51" s="298"/>
      <c r="C51" s="299"/>
      <c r="D51" s="611" t="s">
        <v>448</v>
      </c>
      <c r="E51" s="612"/>
      <c r="F51" s="612"/>
      <c r="G51" s="613"/>
      <c r="H51" s="333" t="s">
        <v>56</v>
      </c>
      <c r="I51" s="608"/>
      <c r="J51" s="608"/>
      <c r="K51" s="608"/>
      <c r="L51" s="608"/>
      <c r="M51" s="608"/>
      <c r="N51" s="608"/>
      <c r="O51" s="608"/>
      <c r="P51" s="608"/>
      <c r="Q51" s="608"/>
      <c r="R51" s="608"/>
      <c r="S51" s="608"/>
      <c r="T51" s="608"/>
      <c r="U51" s="608"/>
      <c r="V51" s="608"/>
      <c r="W51" s="608"/>
      <c r="X51" s="608"/>
      <c r="Y51" s="608"/>
      <c r="Z51" s="608"/>
      <c r="AA51" s="608"/>
      <c r="AB51" s="608"/>
      <c r="AC51" s="608"/>
      <c r="AD51" s="608"/>
      <c r="AE51" s="608"/>
      <c r="AF51" s="608"/>
      <c r="AG51" s="609"/>
      <c r="AH51" s="312"/>
      <c r="AI51" s="313"/>
      <c r="AJ51" s="313"/>
      <c r="AK51" s="313"/>
      <c r="AL51" s="313"/>
      <c r="AM51" s="313"/>
      <c r="AN51" s="313"/>
      <c r="AO51" s="313"/>
      <c r="AP51" s="313"/>
      <c r="AQ51" s="313"/>
      <c r="AR51" s="313"/>
      <c r="AS51" s="313"/>
      <c r="AT51" s="313"/>
      <c r="AU51" s="313"/>
      <c r="AV51" s="313"/>
      <c r="AW51" s="313"/>
      <c r="AX51" s="313"/>
      <c r="AY51" s="314"/>
    </row>
    <row r="52" spans="1:51" ht="26.25" customHeight="1">
      <c r="A52" s="32"/>
      <c r="B52" s="300"/>
      <c r="C52" s="301"/>
      <c r="D52" s="596" t="s">
        <v>479</v>
      </c>
      <c r="E52" s="597"/>
      <c r="F52" s="597"/>
      <c r="G52" s="598"/>
      <c r="H52" s="327" t="s">
        <v>57</v>
      </c>
      <c r="I52" s="599"/>
      <c r="J52" s="599"/>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600"/>
      <c r="AH52" s="315"/>
      <c r="AI52" s="316"/>
      <c r="AJ52" s="316"/>
      <c r="AK52" s="316"/>
      <c r="AL52" s="316"/>
      <c r="AM52" s="316"/>
      <c r="AN52" s="316"/>
      <c r="AO52" s="316"/>
      <c r="AP52" s="316"/>
      <c r="AQ52" s="316"/>
      <c r="AR52" s="316"/>
      <c r="AS52" s="316"/>
      <c r="AT52" s="316"/>
      <c r="AU52" s="316"/>
      <c r="AV52" s="316"/>
      <c r="AW52" s="316"/>
      <c r="AX52" s="316"/>
      <c r="AY52" s="317"/>
    </row>
    <row r="53" spans="1:51" ht="26.25" customHeight="1">
      <c r="A53" s="32"/>
      <c r="B53" s="296" t="s">
        <v>46</v>
      </c>
      <c r="C53" s="297"/>
      <c r="D53" s="306" t="s">
        <v>479</v>
      </c>
      <c r="E53" s="307"/>
      <c r="F53" s="307"/>
      <c r="G53" s="308"/>
      <c r="H53" s="305" t="s">
        <v>48</v>
      </c>
      <c r="I53" s="604"/>
      <c r="J53" s="604"/>
      <c r="K53" s="604"/>
      <c r="L53" s="604"/>
      <c r="M53" s="604"/>
      <c r="N53" s="604"/>
      <c r="O53" s="604"/>
      <c r="P53" s="604"/>
      <c r="Q53" s="604"/>
      <c r="R53" s="604"/>
      <c r="S53" s="604"/>
      <c r="T53" s="604"/>
      <c r="U53" s="604"/>
      <c r="V53" s="604"/>
      <c r="W53" s="604"/>
      <c r="X53" s="604"/>
      <c r="Y53" s="604"/>
      <c r="Z53" s="604"/>
      <c r="AA53" s="604"/>
      <c r="AB53" s="604"/>
      <c r="AC53" s="604"/>
      <c r="AD53" s="604"/>
      <c r="AE53" s="604"/>
      <c r="AF53" s="604"/>
      <c r="AG53" s="605"/>
      <c r="AH53" s="309" t="s">
        <v>485</v>
      </c>
      <c r="AI53" s="310"/>
      <c r="AJ53" s="310"/>
      <c r="AK53" s="310"/>
      <c r="AL53" s="310"/>
      <c r="AM53" s="310"/>
      <c r="AN53" s="310"/>
      <c r="AO53" s="310"/>
      <c r="AP53" s="310"/>
      <c r="AQ53" s="310"/>
      <c r="AR53" s="310"/>
      <c r="AS53" s="310"/>
      <c r="AT53" s="310"/>
      <c r="AU53" s="310"/>
      <c r="AV53" s="310"/>
      <c r="AW53" s="310"/>
      <c r="AX53" s="310"/>
      <c r="AY53" s="311"/>
    </row>
    <row r="54" spans="1:51" ht="26.25" customHeight="1">
      <c r="A54" s="32"/>
      <c r="B54" s="298"/>
      <c r="C54" s="299"/>
      <c r="D54" s="611" t="s">
        <v>448</v>
      </c>
      <c r="E54" s="612"/>
      <c r="F54" s="612"/>
      <c r="G54" s="613"/>
      <c r="H54" s="333" t="s">
        <v>58</v>
      </c>
      <c r="I54" s="608"/>
      <c r="J54" s="608"/>
      <c r="K54" s="608"/>
      <c r="L54" s="608"/>
      <c r="M54" s="608"/>
      <c r="N54" s="608"/>
      <c r="O54" s="608"/>
      <c r="P54" s="608"/>
      <c r="Q54" s="608"/>
      <c r="R54" s="608"/>
      <c r="S54" s="608"/>
      <c r="T54" s="608"/>
      <c r="U54" s="608"/>
      <c r="V54" s="608"/>
      <c r="W54" s="608"/>
      <c r="X54" s="608"/>
      <c r="Y54" s="608"/>
      <c r="Z54" s="608"/>
      <c r="AA54" s="608"/>
      <c r="AB54" s="608"/>
      <c r="AC54" s="608"/>
      <c r="AD54" s="608"/>
      <c r="AE54" s="608"/>
      <c r="AF54" s="608"/>
      <c r="AG54" s="609"/>
      <c r="AH54" s="312"/>
      <c r="AI54" s="313"/>
      <c r="AJ54" s="313"/>
      <c r="AK54" s="313"/>
      <c r="AL54" s="313"/>
      <c r="AM54" s="313"/>
      <c r="AN54" s="313"/>
      <c r="AO54" s="313"/>
      <c r="AP54" s="313"/>
      <c r="AQ54" s="313"/>
      <c r="AR54" s="313"/>
      <c r="AS54" s="313"/>
      <c r="AT54" s="313"/>
      <c r="AU54" s="313"/>
      <c r="AV54" s="313"/>
      <c r="AW54" s="313"/>
      <c r="AX54" s="313"/>
      <c r="AY54" s="314"/>
    </row>
    <row r="55" spans="1:51" ht="26.25" customHeight="1">
      <c r="A55" s="32"/>
      <c r="B55" s="298"/>
      <c r="C55" s="299"/>
      <c r="D55" s="611" t="s">
        <v>479</v>
      </c>
      <c r="E55" s="612"/>
      <c r="F55" s="612"/>
      <c r="G55" s="613"/>
      <c r="H55" s="333" t="s">
        <v>486</v>
      </c>
      <c r="I55" s="608"/>
      <c r="J55" s="608"/>
      <c r="K55" s="608"/>
      <c r="L55" s="608"/>
      <c r="M55" s="608"/>
      <c r="N55" s="608"/>
      <c r="O55" s="608"/>
      <c r="P55" s="608"/>
      <c r="Q55" s="608"/>
      <c r="R55" s="608"/>
      <c r="S55" s="608"/>
      <c r="T55" s="608"/>
      <c r="U55" s="608"/>
      <c r="V55" s="608"/>
      <c r="W55" s="608"/>
      <c r="X55" s="608"/>
      <c r="Y55" s="608"/>
      <c r="Z55" s="608"/>
      <c r="AA55" s="608"/>
      <c r="AB55" s="608"/>
      <c r="AC55" s="608"/>
      <c r="AD55" s="608"/>
      <c r="AE55" s="608"/>
      <c r="AF55" s="608"/>
      <c r="AG55" s="609"/>
      <c r="AH55" s="312"/>
      <c r="AI55" s="313"/>
      <c r="AJ55" s="313"/>
      <c r="AK55" s="313"/>
      <c r="AL55" s="313"/>
      <c r="AM55" s="313"/>
      <c r="AN55" s="313"/>
      <c r="AO55" s="313"/>
      <c r="AP55" s="313"/>
      <c r="AQ55" s="313"/>
      <c r="AR55" s="313"/>
      <c r="AS55" s="313"/>
      <c r="AT55" s="313"/>
      <c r="AU55" s="313"/>
      <c r="AV55" s="313"/>
      <c r="AW55" s="313"/>
      <c r="AX55" s="313"/>
      <c r="AY55" s="314"/>
    </row>
    <row r="56" spans="1:51" ht="26.25" customHeight="1">
      <c r="A56" s="32"/>
      <c r="B56" s="298"/>
      <c r="C56" s="299"/>
      <c r="D56" s="619" t="s">
        <v>448</v>
      </c>
      <c r="E56" s="620"/>
      <c r="F56" s="620"/>
      <c r="G56" s="621"/>
      <c r="H56" s="334" t="s">
        <v>81</v>
      </c>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6"/>
      <c r="AH56" s="312"/>
      <c r="AI56" s="313"/>
      <c r="AJ56" s="313"/>
      <c r="AK56" s="313"/>
      <c r="AL56" s="313"/>
      <c r="AM56" s="313"/>
      <c r="AN56" s="313"/>
      <c r="AO56" s="313"/>
      <c r="AP56" s="313"/>
      <c r="AQ56" s="313"/>
      <c r="AR56" s="313"/>
      <c r="AS56" s="313"/>
      <c r="AT56" s="313"/>
      <c r="AU56" s="313"/>
      <c r="AV56" s="313"/>
      <c r="AW56" s="313"/>
      <c r="AX56" s="313"/>
      <c r="AY56" s="314"/>
    </row>
    <row r="57" spans="1:51" ht="26.25" customHeight="1">
      <c r="A57" s="32"/>
      <c r="B57" s="298"/>
      <c r="C57" s="299"/>
      <c r="D57" s="614"/>
      <c r="E57" s="615"/>
      <c r="F57" s="615"/>
      <c r="G57" s="616"/>
      <c r="H57" s="340" t="s">
        <v>69</v>
      </c>
      <c r="I57" s="341"/>
      <c r="J57" s="341"/>
      <c r="K57" s="341"/>
      <c r="L57" s="341"/>
      <c r="M57" s="341"/>
      <c r="N57" s="341"/>
      <c r="O57" s="341"/>
      <c r="P57" s="341"/>
      <c r="Q57" s="341"/>
      <c r="R57" s="341"/>
      <c r="S57" s="341"/>
      <c r="T57" s="341"/>
      <c r="U57" s="341"/>
      <c r="V57" s="617"/>
      <c r="W57" s="617"/>
      <c r="X57" s="617"/>
      <c r="Y57" s="617"/>
      <c r="Z57" s="617"/>
      <c r="AA57" s="617"/>
      <c r="AB57" s="617"/>
      <c r="AC57" s="617"/>
      <c r="AD57" s="617"/>
      <c r="AE57" s="617"/>
      <c r="AF57" s="617"/>
      <c r="AG57" s="618"/>
      <c r="AH57" s="312"/>
      <c r="AI57" s="313"/>
      <c r="AJ57" s="313"/>
      <c r="AK57" s="313"/>
      <c r="AL57" s="313"/>
      <c r="AM57" s="313"/>
      <c r="AN57" s="313"/>
      <c r="AO57" s="313"/>
      <c r="AP57" s="313"/>
      <c r="AQ57" s="313"/>
      <c r="AR57" s="313"/>
      <c r="AS57" s="313"/>
      <c r="AT57" s="313"/>
      <c r="AU57" s="313"/>
      <c r="AV57" s="313"/>
      <c r="AW57" s="313"/>
      <c r="AX57" s="313"/>
      <c r="AY57" s="314"/>
    </row>
    <row r="58" spans="1:51" ht="26.25" customHeight="1">
      <c r="A58" s="32"/>
      <c r="B58" s="300"/>
      <c r="C58" s="301"/>
      <c r="D58" s="596" t="s">
        <v>448</v>
      </c>
      <c r="E58" s="597"/>
      <c r="F58" s="597"/>
      <c r="G58" s="598"/>
      <c r="H58" s="327" t="s">
        <v>59</v>
      </c>
      <c r="I58" s="599"/>
      <c r="J58" s="599"/>
      <c r="K58" s="599"/>
      <c r="L58" s="599"/>
      <c r="M58" s="599"/>
      <c r="N58" s="599"/>
      <c r="O58" s="599"/>
      <c r="P58" s="599"/>
      <c r="Q58" s="599"/>
      <c r="R58" s="599"/>
      <c r="S58" s="599"/>
      <c r="T58" s="599"/>
      <c r="U58" s="599"/>
      <c r="V58" s="599"/>
      <c r="W58" s="599"/>
      <c r="X58" s="599"/>
      <c r="Y58" s="599"/>
      <c r="Z58" s="599"/>
      <c r="AA58" s="599"/>
      <c r="AB58" s="599"/>
      <c r="AC58" s="599"/>
      <c r="AD58" s="599"/>
      <c r="AE58" s="599"/>
      <c r="AF58" s="599"/>
      <c r="AG58" s="600"/>
      <c r="AH58" s="315"/>
      <c r="AI58" s="316"/>
      <c r="AJ58" s="316"/>
      <c r="AK58" s="316"/>
      <c r="AL58" s="316"/>
      <c r="AM58" s="316"/>
      <c r="AN58" s="316"/>
      <c r="AO58" s="316"/>
      <c r="AP58" s="316"/>
      <c r="AQ58" s="316"/>
      <c r="AR58" s="316"/>
      <c r="AS58" s="316"/>
      <c r="AT58" s="316"/>
      <c r="AU58" s="316"/>
      <c r="AV58" s="316"/>
      <c r="AW58" s="316"/>
      <c r="AX58" s="316"/>
      <c r="AY58" s="317"/>
    </row>
    <row r="59" spans="1:51" ht="180" customHeight="1" thickBot="1">
      <c r="A59" s="32"/>
      <c r="B59" s="362" t="s">
        <v>45</v>
      </c>
      <c r="C59" s="363"/>
      <c r="D59" s="364" t="s">
        <v>487</v>
      </c>
      <c r="E59" s="365"/>
      <c r="F59" s="365"/>
      <c r="G59" s="365"/>
      <c r="H59" s="365"/>
      <c r="I59" s="365"/>
      <c r="J59" s="365"/>
      <c r="K59" s="365"/>
      <c r="L59" s="365"/>
      <c r="M59" s="365"/>
      <c r="N59" s="365"/>
      <c r="O59" s="365"/>
      <c r="P59" s="365"/>
      <c r="Q59" s="365"/>
      <c r="R59" s="365"/>
      <c r="S59" s="365"/>
      <c r="T59" s="365"/>
      <c r="U59" s="365"/>
      <c r="V59" s="365"/>
      <c r="W59" s="365"/>
      <c r="X59" s="365"/>
      <c r="Y59" s="365"/>
      <c r="Z59" s="365"/>
      <c r="AA59" s="365"/>
      <c r="AB59" s="365"/>
      <c r="AC59" s="365"/>
      <c r="AD59" s="365"/>
      <c r="AE59" s="365"/>
      <c r="AF59" s="365"/>
      <c r="AG59" s="365"/>
      <c r="AH59" s="365"/>
      <c r="AI59" s="365"/>
      <c r="AJ59" s="365"/>
      <c r="AK59" s="365"/>
      <c r="AL59" s="365"/>
      <c r="AM59" s="365"/>
      <c r="AN59" s="365"/>
      <c r="AO59" s="365"/>
      <c r="AP59" s="365"/>
      <c r="AQ59" s="365"/>
      <c r="AR59" s="365"/>
      <c r="AS59" s="365"/>
      <c r="AT59" s="365"/>
      <c r="AU59" s="365"/>
      <c r="AV59" s="365"/>
      <c r="AW59" s="365"/>
      <c r="AX59" s="365"/>
      <c r="AY59" s="366"/>
    </row>
    <row r="60" spans="1:51" ht="21" hidden="1" customHeight="1">
      <c r="A60" s="32"/>
      <c r="B60" s="14"/>
      <c r="C60" s="15"/>
      <c r="D60" s="285" t="s">
        <v>41</v>
      </c>
      <c r="E60" s="222"/>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22"/>
      <c r="AL60" s="222"/>
      <c r="AM60" s="222"/>
      <c r="AN60" s="222"/>
      <c r="AO60" s="222"/>
      <c r="AP60" s="222"/>
      <c r="AQ60" s="222"/>
      <c r="AR60" s="222"/>
      <c r="AS60" s="222"/>
      <c r="AT60" s="222"/>
      <c r="AU60" s="222"/>
      <c r="AV60" s="222"/>
      <c r="AW60" s="222"/>
      <c r="AX60" s="222"/>
      <c r="AY60" s="286"/>
    </row>
    <row r="61" spans="1:51" ht="97.5" hidden="1" customHeight="1">
      <c r="A61" s="32"/>
      <c r="B61" s="14"/>
      <c r="C61" s="15"/>
      <c r="D61" s="367" t="s">
        <v>43</v>
      </c>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c r="AO61" s="368"/>
      <c r="AP61" s="368"/>
      <c r="AQ61" s="368"/>
      <c r="AR61" s="368"/>
      <c r="AS61" s="368"/>
      <c r="AT61" s="368"/>
      <c r="AU61" s="368"/>
      <c r="AV61" s="368"/>
      <c r="AW61" s="368"/>
      <c r="AX61" s="368"/>
      <c r="AY61" s="369"/>
    </row>
    <row r="62" spans="1:51" ht="119.85" hidden="1" customHeight="1">
      <c r="A62" s="32"/>
      <c r="B62" s="14"/>
      <c r="C62" s="15"/>
      <c r="D62" s="370" t="s">
        <v>42</v>
      </c>
      <c r="E62" s="371"/>
      <c r="F62" s="371"/>
      <c r="G62" s="371"/>
      <c r="H62" s="371"/>
      <c r="I62" s="371"/>
      <c r="J62" s="371"/>
      <c r="K62" s="371"/>
      <c r="L62" s="371"/>
      <c r="M62" s="371"/>
      <c r="N62" s="371"/>
      <c r="O62" s="371"/>
      <c r="P62" s="371"/>
      <c r="Q62" s="371"/>
      <c r="R62" s="371"/>
      <c r="S62" s="371"/>
      <c r="T62" s="371"/>
      <c r="U62" s="371"/>
      <c r="V62" s="371"/>
      <c r="W62" s="371"/>
      <c r="X62" s="371"/>
      <c r="Y62" s="371"/>
      <c r="Z62" s="371"/>
      <c r="AA62" s="371"/>
      <c r="AB62" s="371"/>
      <c r="AC62" s="371"/>
      <c r="AD62" s="371"/>
      <c r="AE62" s="371"/>
      <c r="AF62" s="371"/>
      <c r="AG62" s="371"/>
      <c r="AH62" s="371"/>
      <c r="AI62" s="371"/>
      <c r="AJ62" s="371"/>
      <c r="AK62" s="371"/>
      <c r="AL62" s="371"/>
      <c r="AM62" s="371"/>
      <c r="AN62" s="371"/>
      <c r="AO62" s="371"/>
      <c r="AP62" s="371"/>
      <c r="AQ62" s="371"/>
      <c r="AR62" s="371"/>
      <c r="AS62" s="371"/>
      <c r="AT62" s="371"/>
      <c r="AU62" s="371"/>
      <c r="AV62" s="371"/>
      <c r="AW62" s="371"/>
      <c r="AX62" s="371"/>
      <c r="AY62" s="372"/>
    </row>
    <row r="63" spans="1:51" ht="21" customHeight="1">
      <c r="A63" s="32"/>
      <c r="B63" s="221" t="s">
        <v>40</v>
      </c>
      <c r="C63" s="222"/>
      <c r="D63" s="222"/>
      <c r="E63" s="222"/>
      <c r="F63" s="222"/>
      <c r="G63" s="222"/>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2"/>
      <c r="AY63" s="286"/>
    </row>
    <row r="64" spans="1:51" ht="122.45" customHeight="1">
      <c r="A64" s="33"/>
      <c r="B64" s="629" t="s">
        <v>488</v>
      </c>
      <c r="C64" s="630"/>
      <c r="D64" s="630"/>
      <c r="E64" s="630"/>
      <c r="F64" s="631"/>
      <c r="G64" s="347" t="s">
        <v>489</v>
      </c>
      <c r="H64" s="632"/>
      <c r="I64" s="632"/>
      <c r="J64" s="632"/>
      <c r="K64" s="632"/>
      <c r="L64" s="632"/>
      <c r="M64" s="632"/>
      <c r="N64" s="632"/>
      <c r="O64" s="632"/>
      <c r="P64" s="632"/>
      <c r="Q64" s="632"/>
      <c r="R64" s="632"/>
      <c r="S64" s="632"/>
      <c r="T64" s="632"/>
      <c r="U64" s="632"/>
      <c r="V64" s="632"/>
      <c r="W64" s="632"/>
      <c r="X64" s="632"/>
      <c r="Y64" s="632"/>
      <c r="Z64" s="632"/>
      <c r="AA64" s="632"/>
      <c r="AB64" s="632"/>
      <c r="AC64" s="632"/>
      <c r="AD64" s="632"/>
      <c r="AE64" s="632"/>
      <c r="AF64" s="632"/>
      <c r="AG64" s="632"/>
      <c r="AH64" s="632"/>
      <c r="AI64" s="632"/>
      <c r="AJ64" s="632"/>
      <c r="AK64" s="632"/>
      <c r="AL64" s="632"/>
      <c r="AM64" s="632"/>
      <c r="AN64" s="632"/>
      <c r="AO64" s="632"/>
      <c r="AP64" s="632"/>
      <c r="AQ64" s="632"/>
      <c r="AR64" s="632"/>
      <c r="AS64" s="632"/>
      <c r="AT64" s="632"/>
      <c r="AU64" s="632"/>
      <c r="AV64" s="632"/>
      <c r="AW64" s="632"/>
      <c r="AX64" s="632"/>
      <c r="AY64" s="633"/>
    </row>
    <row r="65" spans="1:51" ht="18.399999999999999" customHeight="1">
      <c r="A65" s="33"/>
      <c r="B65" s="350" t="s">
        <v>53</v>
      </c>
      <c r="C65" s="351"/>
      <c r="D65" s="351"/>
      <c r="E65" s="351"/>
      <c r="F65" s="351"/>
      <c r="G65" s="351"/>
      <c r="H65" s="351"/>
      <c r="I65" s="351"/>
      <c r="J65" s="351"/>
      <c r="K65" s="351"/>
      <c r="L65" s="351"/>
      <c r="M65" s="351"/>
      <c r="N65" s="351"/>
      <c r="O65" s="351"/>
      <c r="P65" s="351"/>
      <c r="Q65" s="351"/>
      <c r="R65" s="351"/>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2"/>
    </row>
    <row r="66" spans="1:51" ht="119.1" customHeight="1" thickBot="1">
      <c r="A66" s="33"/>
      <c r="B66" s="353" t="s">
        <v>895</v>
      </c>
      <c r="C66" s="622"/>
      <c r="D66" s="622"/>
      <c r="E66" s="622"/>
      <c r="F66" s="623"/>
      <c r="G66" s="624" t="s">
        <v>893</v>
      </c>
      <c r="H66" s="625"/>
      <c r="I66" s="625"/>
      <c r="J66" s="625"/>
      <c r="K66" s="625"/>
      <c r="L66" s="625"/>
      <c r="M66" s="625"/>
      <c r="N66" s="625"/>
      <c r="O66" s="625"/>
      <c r="P66" s="625"/>
      <c r="Q66" s="625"/>
      <c r="R66" s="625"/>
      <c r="S66" s="625"/>
      <c r="T66" s="625"/>
      <c r="U66" s="625"/>
      <c r="V66" s="625"/>
      <c r="W66" s="625"/>
      <c r="X66" s="625"/>
      <c r="Y66" s="625"/>
      <c r="Z66" s="625"/>
      <c r="AA66" s="625"/>
      <c r="AB66" s="625"/>
      <c r="AC66" s="625"/>
      <c r="AD66" s="625"/>
      <c r="AE66" s="625"/>
      <c r="AF66" s="625"/>
      <c r="AG66" s="625"/>
      <c r="AH66" s="625"/>
      <c r="AI66" s="625"/>
      <c r="AJ66" s="625"/>
      <c r="AK66" s="625"/>
      <c r="AL66" s="625"/>
      <c r="AM66" s="625"/>
      <c r="AN66" s="625"/>
      <c r="AO66" s="625"/>
      <c r="AP66" s="625"/>
      <c r="AQ66" s="625"/>
      <c r="AR66" s="625"/>
      <c r="AS66" s="625"/>
      <c r="AT66" s="625"/>
      <c r="AU66" s="625"/>
      <c r="AV66" s="625"/>
      <c r="AW66" s="625"/>
      <c r="AX66" s="625"/>
      <c r="AY66" s="626"/>
    </row>
    <row r="67" spans="1:51" ht="19.7" customHeight="1">
      <c r="A67" s="33"/>
      <c r="B67" s="359" t="s">
        <v>82</v>
      </c>
      <c r="C67" s="360"/>
      <c r="D67" s="360"/>
      <c r="E67" s="360"/>
      <c r="F67" s="360"/>
      <c r="G67" s="360"/>
      <c r="H67" s="360"/>
      <c r="I67" s="360"/>
      <c r="J67" s="360"/>
      <c r="K67" s="360"/>
      <c r="L67" s="360"/>
      <c r="M67" s="360"/>
      <c r="N67" s="360"/>
      <c r="O67" s="360"/>
      <c r="P67" s="360"/>
      <c r="Q67" s="360"/>
      <c r="R67" s="360"/>
      <c r="S67" s="360"/>
      <c r="T67" s="360"/>
      <c r="U67" s="360"/>
      <c r="V67" s="360"/>
      <c r="W67" s="360"/>
      <c r="X67" s="360"/>
      <c r="Y67" s="360"/>
      <c r="Z67" s="360"/>
      <c r="AA67" s="360"/>
      <c r="AB67" s="360"/>
      <c r="AC67" s="360"/>
      <c r="AD67" s="360"/>
      <c r="AE67" s="360"/>
      <c r="AF67" s="360"/>
      <c r="AG67" s="360"/>
      <c r="AH67" s="360"/>
      <c r="AI67" s="360"/>
      <c r="AJ67" s="360"/>
      <c r="AK67" s="360"/>
      <c r="AL67" s="360"/>
      <c r="AM67" s="360"/>
      <c r="AN67" s="360"/>
      <c r="AO67" s="360"/>
      <c r="AP67" s="360"/>
      <c r="AQ67" s="360"/>
      <c r="AR67" s="360"/>
      <c r="AS67" s="360"/>
      <c r="AT67" s="360"/>
      <c r="AU67" s="360"/>
      <c r="AV67" s="360"/>
      <c r="AW67" s="360"/>
      <c r="AX67" s="360"/>
      <c r="AY67" s="361"/>
    </row>
    <row r="68" spans="1:51" ht="205.15" customHeight="1" thickBot="1">
      <c r="A68" s="33"/>
      <c r="B68" s="373"/>
      <c r="C68" s="627"/>
      <c r="D68" s="627"/>
      <c r="E68" s="627"/>
      <c r="F68" s="627"/>
      <c r="G68" s="627"/>
      <c r="H68" s="627"/>
      <c r="I68" s="627"/>
      <c r="J68" s="627"/>
      <c r="K68" s="627"/>
      <c r="L68" s="627"/>
      <c r="M68" s="627"/>
      <c r="N68" s="627"/>
      <c r="O68" s="627"/>
      <c r="P68" s="627"/>
      <c r="Q68" s="627"/>
      <c r="R68" s="627"/>
      <c r="S68" s="627"/>
      <c r="T68" s="627"/>
      <c r="U68" s="627"/>
      <c r="V68" s="627"/>
      <c r="W68" s="627"/>
      <c r="X68" s="627"/>
      <c r="Y68" s="627"/>
      <c r="Z68" s="627"/>
      <c r="AA68" s="627"/>
      <c r="AB68" s="627"/>
      <c r="AC68" s="627"/>
      <c r="AD68" s="627"/>
      <c r="AE68" s="627"/>
      <c r="AF68" s="627"/>
      <c r="AG68" s="627"/>
      <c r="AH68" s="627"/>
      <c r="AI68" s="627"/>
      <c r="AJ68" s="627"/>
      <c r="AK68" s="627"/>
      <c r="AL68" s="627"/>
      <c r="AM68" s="627"/>
      <c r="AN68" s="627"/>
      <c r="AO68" s="627"/>
      <c r="AP68" s="627"/>
      <c r="AQ68" s="627"/>
      <c r="AR68" s="627"/>
      <c r="AS68" s="627"/>
      <c r="AT68" s="627"/>
      <c r="AU68" s="627"/>
      <c r="AV68" s="627"/>
      <c r="AW68" s="627"/>
      <c r="AX68" s="627"/>
      <c r="AY68" s="628"/>
    </row>
    <row r="69" spans="1:51" ht="19.7" customHeight="1">
      <c r="A69" s="33"/>
      <c r="B69" s="359" t="s">
        <v>66</v>
      </c>
      <c r="C69" s="376"/>
      <c r="D69" s="376"/>
      <c r="E69" s="376"/>
      <c r="F69" s="376"/>
      <c r="G69" s="376"/>
      <c r="H69" s="376"/>
      <c r="I69" s="376"/>
      <c r="J69" s="376"/>
      <c r="K69" s="376"/>
      <c r="L69" s="376"/>
      <c r="M69" s="376"/>
      <c r="N69" s="376"/>
      <c r="O69" s="376"/>
      <c r="P69" s="376"/>
      <c r="Q69" s="376"/>
      <c r="R69" s="376"/>
      <c r="S69" s="376"/>
      <c r="T69" s="376"/>
      <c r="U69" s="376"/>
      <c r="V69" s="376"/>
      <c r="W69" s="376"/>
      <c r="X69" s="376"/>
      <c r="Y69" s="376"/>
      <c r="Z69" s="376"/>
      <c r="AA69" s="376"/>
      <c r="AB69" s="376"/>
      <c r="AC69" s="376"/>
      <c r="AD69" s="376"/>
      <c r="AE69" s="376"/>
      <c r="AF69" s="376"/>
      <c r="AG69" s="376"/>
      <c r="AH69" s="376"/>
      <c r="AI69" s="376"/>
      <c r="AJ69" s="376"/>
      <c r="AK69" s="376"/>
      <c r="AL69" s="376"/>
      <c r="AM69" s="376"/>
      <c r="AN69" s="376"/>
      <c r="AO69" s="376"/>
      <c r="AP69" s="376"/>
      <c r="AQ69" s="376"/>
      <c r="AR69" s="376"/>
      <c r="AS69" s="376"/>
      <c r="AT69" s="376"/>
      <c r="AU69" s="376"/>
      <c r="AV69" s="376"/>
      <c r="AW69" s="376"/>
      <c r="AX69" s="376"/>
      <c r="AY69" s="377"/>
    </row>
    <row r="70" spans="1:51" ht="19.899999999999999" customHeight="1">
      <c r="A70" s="33"/>
      <c r="B70" s="19" t="s">
        <v>67</v>
      </c>
      <c r="C70" s="17"/>
      <c r="D70" s="17"/>
      <c r="E70" s="17"/>
      <c r="F70" s="17"/>
      <c r="G70" s="17"/>
      <c r="H70" s="17"/>
      <c r="I70" s="17"/>
      <c r="J70" s="17"/>
      <c r="K70" s="17"/>
      <c r="L70" s="18"/>
      <c r="M70" s="378">
        <v>46</v>
      </c>
      <c r="N70" s="379"/>
      <c r="O70" s="379"/>
      <c r="P70" s="379"/>
      <c r="Q70" s="379"/>
      <c r="R70" s="379"/>
      <c r="S70" s="379"/>
      <c r="T70" s="379"/>
      <c r="U70" s="379"/>
      <c r="V70" s="379"/>
      <c r="W70" s="379"/>
      <c r="X70" s="379"/>
      <c r="Y70" s="379"/>
      <c r="Z70" s="379"/>
      <c r="AA70" s="380"/>
      <c r="AB70" s="17" t="s">
        <v>68</v>
      </c>
      <c r="AC70" s="17"/>
      <c r="AD70" s="17"/>
      <c r="AE70" s="17"/>
      <c r="AF70" s="17"/>
      <c r="AG70" s="17"/>
      <c r="AH70" s="17"/>
      <c r="AI70" s="17"/>
      <c r="AJ70" s="17"/>
      <c r="AK70" s="18"/>
      <c r="AL70" s="378">
        <v>22</v>
      </c>
      <c r="AM70" s="379"/>
      <c r="AN70" s="379"/>
      <c r="AO70" s="379"/>
      <c r="AP70" s="379"/>
      <c r="AQ70" s="379"/>
      <c r="AR70" s="379"/>
      <c r="AS70" s="379"/>
      <c r="AT70" s="379"/>
      <c r="AU70" s="379"/>
      <c r="AV70" s="379"/>
      <c r="AW70" s="379"/>
      <c r="AX70" s="379"/>
      <c r="AY70" s="381"/>
    </row>
    <row r="71" spans="1:51" ht="3" customHeight="1">
      <c r="A71" s="32"/>
      <c r="B71" s="2"/>
      <c r="C71" s="2"/>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row>
    <row r="72" spans="1:51" ht="3" customHeight="1" thickBot="1">
      <c r="A72" s="32"/>
      <c r="B72" s="1"/>
      <c r="C72" s="1"/>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row>
    <row r="73" spans="1:51" ht="385.5" customHeight="1">
      <c r="A73" s="33"/>
      <c r="B73" s="382" t="s">
        <v>184</v>
      </c>
      <c r="C73" s="383"/>
      <c r="D73" s="383"/>
      <c r="E73" s="383"/>
      <c r="F73" s="383"/>
      <c r="G73" s="384"/>
      <c r="H73" s="634"/>
      <c r="I73" s="635"/>
      <c r="J73" s="635"/>
      <c r="K73" s="635"/>
      <c r="L73" s="635"/>
      <c r="M73" s="635"/>
      <c r="N73" s="635"/>
      <c r="O73" s="635"/>
      <c r="P73" s="635"/>
      <c r="Q73" s="635"/>
      <c r="R73" s="635"/>
      <c r="S73" s="635"/>
      <c r="T73" s="635"/>
      <c r="U73" s="635"/>
      <c r="V73" s="635"/>
      <c r="W73" s="635"/>
      <c r="X73" s="635"/>
      <c r="Y73" s="635"/>
      <c r="Z73" s="635"/>
      <c r="AA73" s="635"/>
      <c r="AB73" s="635"/>
      <c r="AC73" s="635"/>
      <c r="AD73" s="635"/>
      <c r="AE73" s="635"/>
      <c r="AF73" s="635"/>
      <c r="AG73" s="635"/>
      <c r="AH73" s="635"/>
      <c r="AI73" s="635"/>
      <c r="AJ73" s="635"/>
      <c r="AK73" s="635"/>
      <c r="AL73" s="635"/>
      <c r="AM73" s="635"/>
      <c r="AN73" s="635"/>
      <c r="AO73" s="635"/>
      <c r="AP73" s="635"/>
      <c r="AQ73" s="635"/>
      <c r="AR73" s="635"/>
      <c r="AS73" s="635"/>
      <c r="AT73" s="635"/>
      <c r="AU73" s="635"/>
      <c r="AV73" s="635"/>
      <c r="AW73" s="635"/>
      <c r="AX73" s="635"/>
      <c r="AY73" s="636"/>
    </row>
    <row r="74" spans="1:51" ht="348.95" customHeight="1">
      <c r="B74" s="113"/>
      <c r="C74" s="114"/>
      <c r="D74" s="114"/>
      <c r="E74" s="114"/>
      <c r="F74" s="114"/>
      <c r="G74" s="115"/>
      <c r="H74" s="637"/>
      <c r="I74" s="638"/>
      <c r="J74" s="638"/>
      <c r="K74" s="638"/>
      <c r="L74" s="638"/>
      <c r="M74" s="638"/>
      <c r="N74" s="638"/>
      <c r="O74" s="638"/>
      <c r="P74" s="638"/>
      <c r="Q74" s="638"/>
      <c r="R74" s="638"/>
      <c r="S74" s="638"/>
      <c r="T74" s="638"/>
      <c r="U74" s="638"/>
      <c r="V74" s="638"/>
      <c r="W74" s="638"/>
      <c r="X74" s="638"/>
      <c r="Y74" s="638"/>
      <c r="Z74" s="638"/>
      <c r="AA74" s="638"/>
      <c r="AB74" s="638"/>
      <c r="AC74" s="638"/>
      <c r="AD74" s="638"/>
      <c r="AE74" s="638"/>
      <c r="AF74" s="638"/>
      <c r="AG74" s="638"/>
      <c r="AH74" s="638"/>
      <c r="AI74" s="638"/>
      <c r="AJ74" s="638"/>
      <c r="AK74" s="638"/>
      <c r="AL74" s="638"/>
      <c r="AM74" s="638"/>
      <c r="AN74" s="638"/>
      <c r="AO74" s="638"/>
      <c r="AP74" s="638"/>
      <c r="AQ74" s="638"/>
      <c r="AR74" s="638"/>
      <c r="AS74" s="638"/>
      <c r="AT74" s="638"/>
      <c r="AU74" s="638"/>
      <c r="AV74" s="638"/>
      <c r="AW74" s="638"/>
      <c r="AX74" s="638"/>
      <c r="AY74" s="639"/>
    </row>
    <row r="75" spans="1:51" ht="324" customHeight="1" thickBot="1">
      <c r="B75" s="113"/>
      <c r="C75" s="114"/>
      <c r="D75" s="114"/>
      <c r="E75" s="114"/>
      <c r="F75" s="114"/>
      <c r="G75" s="115"/>
      <c r="H75" s="640"/>
      <c r="I75" s="641"/>
      <c r="J75" s="641"/>
      <c r="K75" s="641"/>
      <c r="L75" s="641"/>
      <c r="M75" s="641"/>
      <c r="N75" s="641"/>
      <c r="O75" s="641"/>
      <c r="P75" s="641"/>
      <c r="Q75" s="641"/>
      <c r="R75" s="641"/>
      <c r="S75" s="641"/>
      <c r="T75" s="641"/>
      <c r="U75" s="641"/>
      <c r="V75" s="641"/>
      <c r="W75" s="641"/>
      <c r="X75" s="641"/>
      <c r="Y75" s="641"/>
      <c r="Z75" s="641"/>
      <c r="AA75" s="641"/>
      <c r="AB75" s="641"/>
      <c r="AC75" s="641"/>
      <c r="AD75" s="641"/>
      <c r="AE75" s="641"/>
      <c r="AF75" s="641"/>
      <c r="AG75" s="641"/>
      <c r="AH75" s="641"/>
      <c r="AI75" s="641"/>
      <c r="AJ75" s="641"/>
      <c r="AK75" s="641"/>
      <c r="AL75" s="641"/>
      <c r="AM75" s="641"/>
      <c r="AN75" s="641"/>
      <c r="AO75" s="641"/>
      <c r="AP75" s="641"/>
      <c r="AQ75" s="641"/>
      <c r="AR75" s="641"/>
      <c r="AS75" s="641"/>
      <c r="AT75" s="641"/>
      <c r="AU75" s="641"/>
      <c r="AV75" s="641"/>
      <c r="AW75" s="641"/>
      <c r="AX75" s="641"/>
      <c r="AY75" s="642"/>
    </row>
    <row r="76" spans="1:51" ht="3" customHeight="1">
      <c r="B76" s="4"/>
      <c r="C76" s="4"/>
      <c r="D76" s="4"/>
      <c r="E76" s="4"/>
      <c r="F76" s="4"/>
      <c r="G76" s="4"/>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row>
    <row r="77" spans="1:51" ht="3" customHeight="1" thickBot="1">
      <c r="B77" s="6"/>
      <c r="C77" s="6"/>
      <c r="D77" s="6"/>
      <c r="E77" s="6"/>
      <c r="F77" s="6"/>
      <c r="G77" s="6"/>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row>
    <row r="78" spans="1:51" ht="24.75" customHeight="1">
      <c r="B78" s="218" t="s">
        <v>490</v>
      </c>
      <c r="C78" s="219"/>
      <c r="D78" s="219"/>
      <c r="E78" s="219"/>
      <c r="F78" s="219"/>
      <c r="G78" s="220"/>
      <c r="H78" s="388" t="s">
        <v>491</v>
      </c>
      <c r="I78" s="389"/>
      <c r="J78" s="389"/>
      <c r="K78" s="389"/>
      <c r="L78" s="389"/>
      <c r="M78" s="389"/>
      <c r="N78" s="389"/>
      <c r="O78" s="389"/>
      <c r="P78" s="389"/>
      <c r="Q78" s="389"/>
      <c r="R78" s="389"/>
      <c r="S78" s="389"/>
      <c r="T78" s="389"/>
      <c r="U78" s="389"/>
      <c r="V78" s="389"/>
      <c r="W78" s="389"/>
      <c r="X78" s="389"/>
      <c r="Y78" s="389"/>
      <c r="Z78" s="389"/>
      <c r="AA78" s="389"/>
      <c r="AB78" s="389"/>
      <c r="AC78" s="390"/>
      <c r="AD78" s="388" t="s">
        <v>492</v>
      </c>
      <c r="AE78" s="389"/>
      <c r="AF78" s="389"/>
      <c r="AG78" s="389"/>
      <c r="AH78" s="389"/>
      <c r="AI78" s="389"/>
      <c r="AJ78" s="389"/>
      <c r="AK78" s="389"/>
      <c r="AL78" s="389"/>
      <c r="AM78" s="389"/>
      <c r="AN78" s="389"/>
      <c r="AO78" s="389"/>
      <c r="AP78" s="389"/>
      <c r="AQ78" s="389"/>
      <c r="AR78" s="389"/>
      <c r="AS78" s="389"/>
      <c r="AT78" s="389"/>
      <c r="AU78" s="389"/>
      <c r="AV78" s="389"/>
      <c r="AW78" s="389"/>
      <c r="AX78" s="389"/>
      <c r="AY78" s="391"/>
    </row>
    <row r="79" spans="1:51" ht="24.75" customHeight="1">
      <c r="B79" s="218"/>
      <c r="C79" s="219"/>
      <c r="D79" s="219"/>
      <c r="E79" s="219"/>
      <c r="F79" s="219"/>
      <c r="G79" s="220"/>
      <c r="H79" s="643" t="s">
        <v>22</v>
      </c>
      <c r="I79" s="513"/>
      <c r="J79" s="513"/>
      <c r="K79" s="513"/>
      <c r="L79" s="513"/>
      <c r="M79" s="644" t="s">
        <v>23</v>
      </c>
      <c r="N79" s="645"/>
      <c r="O79" s="645"/>
      <c r="P79" s="645"/>
      <c r="Q79" s="645"/>
      <c r="R79" s="645"/>
      <c r="S79" s="645"/>
      <c r="T79" s="645"/>
      <c r="U79" s="645"/>
      <c r="V79" s="645"/>
      <c r="W79" s="645"/>
      <c r="X79" s="645"/>
      <c r="Y79" s="646"/>
      <c r="Z79" s="404" t="s">
        <v>24</v>
      </c>
      <c r="AA79" s="405"/>
      <c r="AB79" s="405"/>
      <c r="AC79" s="406"/>
      <c r="AD79" s="643" t="s">
        <v>22</v>
      </c>
      <c r="AE79" s="513"/>
      <c r="AF79" s="513"/>
      <c r="AG79" s="513"/>
      <c r="AH79" s="513"/>
      <c r="AI79" s="644" t="s">
        <v>23</v>
      </c>
      <c r="AJ79" s="645"/>
      <c r="AK79" s="645"/>
      <c r="AL79" s="645"/>
      <c r="AM79" s="645"/>
      <c r="AN79" s="645"/>
      <c r="AO79" s="645"/>
      <c r="AP79" s="645"/>
      <c r="AQ79" s="645"/>
      <c r="AR79" s="645"/>
      <c r="AS79" s="645"/>
      <c r="AT79" s="645"/>
      <c r="AU79" s="646"/>
      <c r="AV79" s="404" t="s">
        <v>24</v>
      </c>
      <c r="AW79" s="405"/>
      <c r="AX79" s="405"/>
      <c r="AY79" s="407"/>
    </row>
    <row r="80" spans="1:51" ht="24.75" customHeight="1">
      <c r="B80" s="218"/>
      <c r="C80" s="219"/>
      <c r="D80" s="219"/>
      <c r="E80" s="219"/>
      <c r="F80" s="219"/>
      <c r="G80" s="220"/>
      <c r="H80" s="654" t="s">
        <v>493</v>
      </c>
      <c r="I80" s="602"/>
      <c r="J80" s="602"/>
      <c r="K80" s="602"/>
      <c r="L80" s="603"/>
      <c r="M80" s="409" t="s">
        <v>494</v>
      </c>
      <c r="N80" s="655"/>
      <c r="O80" s="655"/>
      <c r="P80" s="655"/>
      <c r="Q80" s="655"/>
      <c r="R80" s="655"/>
      <c r="S80" s="655"/>
      <c r="T80" s="655"/>
      <c r="U80" s="655"/>
      <c r="V80" s="655"/>
      <c r="W80" s="655"/>
      <c r="X80" s="655"/>
      <c r="Y80" s="656"/>
      <c r="Z80" s="657">
        <v>10</v>
      </c>
      <c r="AA80" s="658"/>
      <c r="AB80" s="658"/>
      <c r="AC80" s="659"/>
      <c r="AD80" s="654"/>
      <c r="AE80" s="602"/>
      <c r="AF80" s="602"/>
      <c r="AG80" s="602"/>
      <c r="AH80" s="603"/>
      <c r="AI80" s="409"/>
      <c r="AJ80" s="655"/>
      <c r="AK80" s="655"/>
      <c r="AL80" s="655"/>
      <c r="AM80" s="655"/>
      <c r="AN80" s="655"/>
      <c r="AO80" s="655"/>
      <c r="AP80" s="655"/>
      <c r="AQ80" s="655"/>
      <c r="AR80" s="655"/>
      <c r="AS80" s="655"/>
      <c r="AT80" s="655"/>
      <c r="AU80" s="656"/>
      <c r="AV80" s="660"/>
      <c r="AW80" s="661"/>
      <c r="AX80" s="661"/>
      <c r="AY80" s="662"/>
    </row>
    <row r="81" spans="2:51" ht="24.75" customHeight="1">
      <c r="B81" s="218"/>
      <c r="C81" s="219"/>
      <c r="D81" s="219"/>
      <c r="E81" s="219"/>
      <c r="F81" s="219"/>
      <c r="G81" s="220"/>
      <c r="H81" s="647"/>
      <c r="I81" s="612"/>
      <c r="J81" s="612"/>
      <c r="K81" s="612"/>
      <c r="L81" s="613"/>
      <c r="M81" s="395"/>
      <c r="N81" s="648"/>
      <c r="O81" s="648"/>
      <c r="P81" s="648"/>
      <c r="Q81" s="648"/>
      <c r="R81" s="648"/>
      <c r="S81" s="648"/>
      <c r="T81" s="648"/>
      <c r="U81" s="648"/>
      <c r="V81" s="648"/>
      <c r="W81" s="648"/>
      <c r="X81" s="648"/>
      <c r="Y81" s="649"/>
      <c r="Z81" s="650"/>
      <c r="AA81" s="651"/>
      <c r="AB81" s="651"/>
      <c r="AC81" s="652"/>
      <c r="AD81" s="647"/>
      <c r="AE81" s="612"/>
      <c r="AF81" s="612"/>
      <c r="AG81" s="612"/>
      <c r="AH81" s="613"/>
      <c r="AI81" s="395"/>
      <c r="AJ81" s="648"/>
      <c r="AK81" s="648"/>
      <c r="AL81" s="648"/>
      <c r="AM81" s="648"/>
      <c r="AN81" s="648"/>
      <c r="AO81" s="648"/>
      <c r="AP81" s="648"/>
      <c r="AQ81" s="648"/>
      <c r="AR81" s="648"/>
      <c r="AS81" s="648"/>
      <c r="AT81" s="648"/>
      <c r="AU81" s="649"/>
      <c r="AV81" s="650"/>
      <c r="AW81" s="651"/>
      <c r="AX81" s="651"/>
      <c r="AY81" s="653"/>
    </row>
    <row r="82" spans="2:51" ht="24.75" customHeight="1">
      <c r="B82" s="218"/>
      <c r="C82" s="219"/>
      <c r="D82" s="219"/>
      <c r="E82" s="219"/>
      <c r="F82" s="219"/>
      <c r="G82" s="220"/>
      <c r="H82" s="647"/>
      <c r="I82" s="612"/>
      <c r="J82" s="612"/>
      <c r="K82" s="612"/>
      <c r="L82" s="613"/>
      <c r="M82" s="395"/>
      <c r="N82" s="648"/>
      <c r="O82" s="648"/>
      <c r="P82" s="648"/>
      <c r="Q82" s="648"/>
      <c r="R82" s="648"/>
      <c r="S82" s="648"/>
      <c r="T82" s="648"/>
      <c r="U82" s="648"/>
      <c r="V82" s="648"/>
      <c r="W82" s="648"/>
      <c r="X82" s="648"/>
      <c r="Y82" s="649"/>
      <c r="Z82" s="650"/>
      <c r="AA82" s="651"/>
      <c r="AB82" s="651"/>
      <c r="AC82" s="652"/>
      <c r="AD82" s="647"/>
      <c r="AE82" s="612"/>
      <c r="AF82" s="612"/>
      <c r="AG82" s="612"/>
      <c r="AH82" s="613"/>
      <c r="AI82" s="395"/>
      <c r="AJ82" s="648"/>
      <c r="AK82" s="648"/>
      <c r="AL82" s="648"/>
      <c r="AM82" s="648"/>
      <c r="AN82" s="648"/>
      <c r="AO82" s="648"/>
      <c r="AP82" s="648"/>
      <c r="AQ82" s="648"/>
      <c r="AR82" s="648"/>
      <c r="AS82" s="648"/>
      <c r="AT82" s="648"/>
      <c r="AU82" s="649"/>
      <c r="AV82" s="650"/>
      <c r="AW82" s="651"/>
      <c r="AX82" s="651"/>
      <c r="AY82" s="653"/>
    </row>
    <row r="83" spans="2:51" ht="24.75" customHeight="1">
      <c r="B83" s="218"/>
      <c r="C83" s="219"/>
      <c r="D83" s="219"/>
      <c r="E83" s="219"/>
      <c r="F83" s="219"/>
      <c r="G83" s="220"/>
      <c r="H83" s="647"/>
      <c r="I83" s="612"/>
      <c r="J83" s="612"/>
      <c r="K83" s="612"/>
      <c r="L83" s="613"/>
      <c r="M83" s="395"/>
      <c r="N83" s="648"/>
      <c r="O83" s="648"/>
      <c r="P83" s="648"/>
      <c r="Q83" s="648"/>
      <c r="R83" s="648"/>
      <c r="S83" s="648"/>
      <c r="T83" s="648"/>
      <c r="U83" s="648"/>
      <c r="V83" s="648"/>
      <c r="W83" s="648"/>
      <c r="X83" s="648"/>
      <c r="Y83" s="649"/>
      <c r="Z83" s="650"/>
      <c r="AA83" s="651"/>
      <c r="AB83" s="651"/>
      <c r="AC83" s="652"/>
      <c r="AD83" s="647"/>
      <c r="AE83" s="612"/>
      <c r="AF83" s="612"/>
      <c r="AG83" s="612"/>
      <c r="AH83" s="613"/>
      <c r="AI83" s="395"/>
      <c r="AJ83" s="648"/>
      <c r="AK83" s="648"/>
      <c r="AL83" s="648"/>
      <c r="AM83" s="648"/>
      <c r="AN83" s="648"/>
      <c r="AO83" s="648"/>
      <c r="AP83" s="648"/>
      <c r="AQ83" s="648"/>
      <c r="AR83" s="648"/>
      <c r="AS83" s="648"/>
      <c r="AT83" s="648"/>
      <c r="AU83" s="649"/>
      <c r="AV83" s="650"/>
      <c r="AW83" s="651"/>
      <c r="AX83" s="651"/>
      <c r="AY83" s="653"/>
    </row>
    <row r="84" spans="2:51" ht="24.75" customHeight="1">
      <c r="B84" s="218"/>
      <c r="C84" s="219"/>
      <c r="D84" s="219"/>
      <c r="E84" s="219"/>
      <c r="F84" s="219"/>
      <c r="G84" s="220"/>
      <c r="H84" s="647"/>
      <c r="I84" s="612"/>
      <c r="J84" s="612"/>
      <c r="K84" s="612"/>
      <c r="L84" s="613"/>
      <c r="M84" s="395"/>
      <c r="N84" s="648"/>
      <c r="O84" s="648"/>
      <c r="P84" s="648"/>
      <c r="Q84" s="648"/>
      <c r="R84" s="648"/>
      <c r="S84" s="648"/>
      <c r="T84" s="648"/>
      <c r="U84" s="648"/>
      <c r="V84" s="648"/>
      <c r="W84" s="648"/>
      <c r="X84" s="648"/>
      <c r="Y84" s="649"/>
      <c r="Z84" s="650"/>
      <c r="AA84" s="651"/>
      <c r="AB84" s="651"/>
      <c r="AC84" s="651"/>
      <c r="AD84" s="647"/>
      <c r="AE84" s="612"/>
      <c r="AF84" s="612"/>
      <c r="AG84" s="612"/>
      <c r="AH84" s="613"/>
      <c r="AI84" s="395"/>
      <c r="AJ84" s="648"/>
      <c r="AK84" s="648"/>
      <c r="AL84" s="648"/>
      <c r="AM84" s="648"/>
      <c r="AN84" s="648"/>
      <c r="AO84" s="648"/>
      <c r="AP84" s="648"/>
      <c r="AQ84" s="648"/>
      <c r="AR84" s="648"/>
      <c r="AS84" s="648"/>
      <c r="AT84" s="648"/>
      <c r="AU84" s="649"/>
      <c r="AV84" s="650"/>
      <c r="AW84" s="651"/>
      <c r="AX84" s="651"/>
      <c r="AY84" s="653"/>
    </row>
    <row r="85" spans="2:51" ht="24.75" customHeight="1">
      <c r="B85" s="218"/>
      <c r="C85" s="219"/>
      <c r="D85" s="219"/>
      <c r="E85" s="219"/>
      <c r="F85" s="219"/>
      <c r="G85" s="220"/>
      <c r="H85" s="647"/>
      <c r="I85" s="612"/>
      <c r="J85" s="612"/>
      <c r="K85" s="612"/>
      <c r="L85" s="613"/>
      <c r="M85" s="395"/>
      <c r="N85" s="648"/>
      <c r="O85" s="648"/>
      <c r="P85" s="648"/>
      <c r="Q85" s="648"/>
      <c r="R85" s="648"/>
      <c r="S85" s="648"/>
      <c r="T85" s="648"/>
      <c r="U85" s="648"/>
      <c r="V85" s="648"/>
      <c r="W85" s="648"/>
      <c r="X85" s="648"/>
      <c r="Y85" s="649"/>
      <c r="Z85" s="650"/>
      <c r="AA85" s="651"/>
      <c r="AB85" s="651"/>
      <c r="AC85" s="651"/>
      <c r="AD85" s="647"/>
      <c r="AE85" s="612"/>
      <c r="AF85" s="612"/>
      <c r="AG85" s="612"/>
      <c r="AH85" s="613"/>
      <c r="AI85" s="395"/>
      <c r="AJ85" s="648"/>
      <c r="AK85" s="648"/>
      <c r="AL85" s="648"/>
      <c r="AM85" s="648"/>
      <c r="AN85" s="648"/>
      <c r="AO85" s="648"/>
      <c r="AP85" s="648"/>
      <c r="AQ85" s="648"/>
      <c r="AR85" s="648"/>
      <c r="AS85" s="648"/>
      <c r="AT85" s="648"/>
      <c r="AU85" s="649"/>
      <c r="AV85" s="650"/>
      <c r="AW85" s="651"/>
      <c r="AX85" s="651"/>
      <c r="AY85" s="653"/>
    </row>
    <row r="86" spans="2:51" ht="24.75" customHeight="1">
      <c r="B86" s="218"/>
      <c r="C86" s="219"/>
      <c r="D86" s="219"/>
      <c r="E86" s="219"/>
      <c r="F86" s="219"/>
      <c r="G86" s="220"/>
      <c r="H86" s="647"/>
      <c r="I86" s="612"/>
      <c r="J86" s="612"/>
      <c r="K86" s="612"/>
      <c r="L86" s="613"/>
      <c r="M86" s="395"/>
      <c r="N86" s="648"/>
      <c r="O86" s="648"/>
      <c r="P86" s="648"/>
      <c r="Q86" s="648"/>
      <c r="R86" s="648"/>
      <c r="S86" s="648"/>
      <c r="T86" s="648"/>
      <c r="U86" s="648"/>
      <c r="V86" s="648"/>
      <c r="W86" s="648"/>
      <c r="X86" s="648"/>
      <c r="Y86" s="649"/>
      <c r="Z86" s="650"/>
      <c r="AA86" s="651"/>
      <c r="AB86" s="651"/>
      <c r="AC86" s="651"/>
      <c r="AD86" s="647"/>
      <c r="AE86" s="612"/>
      <c r="AF86" s="612"/>
      <c r="AG86" s="612"/>
      <c r="AH86" s="613"/>
      <c r="AI86" s="395"/>
      <c r="AJ86" s="648"/>
      <c r="AK86" s="648"/>
      <c r="AL86" s="648"/>
      <c r="AM86" s="648"/>
      <c r="AN86" s="648"/>
      <c r="AO86" s="648"/>
      <c r="AP86" s="648"/>
      <c r="AQ86" s="648"/>
      <c r="AR86" s="648"/>
      <c r="AS86" s="648"/>
      <c r="AT86" s="648"/>
      <c r="AU86" s="649"/>
      <c r="AV86" s="650"/>
      <c r="AW86" s="651"/>
      <c r="AX86" s="651"/>
      <c r="AY86" s="653"/>
    </row>
    <row r="87" spans="2:51" ht="24.75" customHeight="1">
      <c r="B87" s="218"/>
      <c r="C87" s="219"/>
      <c r="D87" s="219"/>
      <c r="E87" s="219"/>
      <c r="F87" s="219"/>
      <c r="G87" s="220"/>
      <c r="H87" s="663"/>
      <c r="I87" s="597"/>
      <c r="J87" s="597"/>
      <c r="K87" s="597"/>
      <c r="L87" s="598"/>
      <c r="M87" s="420"/>
      <c r="N87" s="664"/>
      <c r="O87" s="664"/>
      <c r="P87" s="664"/>
      <c r="Q87" s="664"/>
      <c r="R87" s="664"/>
      <c r="S87" s="664"/>
      <c r="T87" s="664"/>
      <c r="U87" s="664"/>
      <c r="V87" s="664"/>
      <c r="W87" s="664"/>
      <c r="X87" s="664"/>
      <c r="Y87" s="665"/>
      <c r="Z87" s="666"/>
      <c r="AA87" s="667"/>
      <c r="AB87" s="667"/>
      <c r="AC87" s="667"/>
      <c r="AD87" s="663"/>
      <c r="AE87" s="597"/>
      <c r="AF87" s="597"/>
      <c r="AG87" s="597"/>
      <c r="AH87" s="598"/>
      <c r="AI87" s="420"/>
      <c r="AJ87" s="664"/>
      <c r="AK87" s="664"/>
      <c r="AL87" s="664"/>
      <c r="AM87" s="664"/>
      <c r="AN87" s="664"/>
      <c r="AO87" s="664"/>
      <c r="AP87" s="664"/>
      <c r="AQ87" s="664"/>
      <c r="AR87" s="664"/>
      <c r="AS87" s="664"/>
      <c r="AT87" s="664"/>
      <c r="AU87" s="665"/>
      <c r="AV87" s="666"/>
      <c r="AW87" s="667"/>
      <c r="AX87" s="667"/>
      <c r="AY87" s="668"/>
    </row>
    <row r="88" spans="2:51" ht="24.75" customHeight="1">
      <c r="B88" s="218"/>
      <c r="C88" s="219"/>
      <c r="D88" s="219"/>
      <c r="E88" s="219"/>
      <c r="F88" s="219"/>
      <c r="G88" s="220"/>
      <c r="H88" s="669" t="s">
        <v>25</v>
      </c>
      <c r="I88" s="476"/>
      <c r="J88" s="476"/>
      <c r="K88" s="476"/>
      <c r="L88" s="476"/>
      <c r="M88" s="431"/>
      <c r="N88" s="670"/>
      <c r="O88" s="670"/>
      <c r="P88" s="670"/>
      <c r="Q88" s="670"/>
      <c r="R88" s="670"/>
      <c r="S88" s="670"/>
      <c r="T88" s="670"/>
      <c r="U88" s="670"/>
      <c r="V88" s="670"/>
      <c r="W88" s="670"/>
      <c r="X88" s="670"/>
      <c r="Y88" s="671"/>
      <c r="Z88" s="672">
        <f>SUM(Z80:AC87)</f>
        <v>10</v>
      </c>
      <c r="AA88" s="673"/>
      <c r="AB88" s="673"/>
      <c r="AC88" s="674"/>
      <c r="AD88" s="669" t="s">
        <v>25</v>
      </c>
      <c r="AE88" s="476"/>
      <c r="AF88" s="476"/>
      <c r="AG88" s="476"/>
      <c r="AH88" s="476"/>
      <c r="AI88" s="431"/>
      <c r="AJ88" s="670"/>
      <c r="AK88" s="670"/>
      <c r="AL88" s="670"/>
      <c r="AM88" s="670"/>
      <c r="AN88" s="670"/>
      <c r="AO88" s="670"/>
      <c r="AP88" s="670"/>
      <c r="AQ88" s="670"/>
      <c r="AR88" s="670"/>
      <c r="AS88" s="670"/>
      <c r="AT88" s="670"/>
      <c r="AU88" s="671"/>
      <c r="AV88" s="672">
        <f>SUM(AV80:AY87)</f>
        <v>0</v>
      </c>
      <c r="AW88" s="673"/>
      <c r="AX88" s="673"/>
      <c r="AY88" s="675"/>
    </row>
    <row r="89" spans="2:51" ht="25.15" customHeight="1">
      <c r="B89" s="218"/>
      <c r="C89" s="219"/>
      <c r="D89" s="219"/>
      <c r="E89" s="219"/>
      <c r="F89" s="219"/>
      <c r="G89" s="220"/>
      <c r="H89" s="426" t="s">
        <v>495</v>
      </c>
      <c r="I89" s="427"/>
      <c r="J89" s="427"/>
      <c r="K89" s="427"/>
      <c r="L89" s="427"/>
      <c r="M89" s="427"/>
      <c r="N89" s="427"/>
      <c r="O89" s="427"/>
      <c r="P89" s="427"/>
      <c r="Q89" s="427"/>
      <c r="R89" s="427"/>
      <c r="S89" s="427"/>
      <c r="T89" s="427"/>
      <c r="U89" s="427"/>
      <c r="V89" s="427"/>
      <c r="W89" s="427"/>
      <c r="X89" s="427"/>
      <c r="Y89" s="427"/>
      <c r="Z89" s="427"/>
      <c r="AA89" s="427"/>
      <c r="AB89" s="427"/>
      <c r="AC89" s="428"/>
      <c r="AD89" s="426" t="s">
        <v>496</v>
      </c>
      <c r="AE89" s="427"/>
      <c r="AF89" s="427"/>
      <c r="AG89" s="427"/>
      <c r="AH89" s="427"/>
      <c r="AI89" s="427"/>
      <c r="AJ89" s="427"/>
      <c r="AK89" s="427"/>
      <c r="AL89" s="427"/>
      <c r="AM89" s="427"/>
      <c r="AN89" s="427"/>
      <c r="AO89" s="427"/>
      <c r="AP89" s="427"/>
      <c r="AQ89" s="427"/>
      <c r="AR89" s="427"/>
      <c r="AS89" s="427"/>
      <c r="AT89" s="427"/>
      <c r="AU89" s="427"/>
      <c r="AV89" s="427"/>
      <c r="AW89" s="427"/>
      <c r="AX89" s="427"/>
      <c r="AY89" s="429"/>
    </row>
    <row r="90" spans="2:51" ht="25.5" customHeight="1">
      <c r="B90" s="218"/>
      <c r="C90" s="219"/>
      <c r="D90" s="219"/>
      <c r="E90" s="219"/>
      <c r="F90" s="219"/>
      <c r="G90" s="220"/>
      <c r="H90" s="643" t="s">
        <v>22</v>
      </c>
      <c r="I90" s="513"/>
      <c r="J90" s="513"/>
      <c r="K90" s="513"/>
      <c r="L90" s="513"/>
      <c r="M90" s="644" t="s">
        <v>23</v>
      </c>
      <c r="N90" s="645"/>
      <c r="O90" s="645"/>
      <c r="P90" s="645"/>
      <c r="Q90" s="645"/>
      <c r="R90" s="645"/>
      <c r="S90" s="645"/>
      <c r="T90" s="645"/>
      <c r="U90" s="645"/>
      <c r="V90" s="645"/>
      <c r="W90" s="645"/>
      <c r="X90" s="645"/>
      <c r="Y90" s="646"/>
      <c r="Z90" s="404" t="s">
        <v>24</v>
      </c>
      <c r="AA90" s="405"/>
      <c r="AB90" s="405"/>
      <c r="AC90" s="406"/>
      <c r="AD90" s="643" t="s">
        <v>22</v>
      </c>
      <c r="AE90" s="513"/>
      <c r="AF90" s="513"/>
      <c r="AG90" s="513"/>
      <c r="AH90" s="513"/>
      <c r="AI90" s="644" t="s">
        <v>23</v>
      </c>
      <c r="AJ90" s="645"/>
      <c r="AK90" s="645"/>
      <c r="AL90" s="645"/>
      <c r="AM90" s="645"/>
      <c r="AN90" s="645"/>
      <c r="AO90" s="645"/>
      <c r="AP90" s="645"/>
      <c r="AQ90" s="645"/>
      <c r="AR90" s="645"/>
      <c r="AS90" s="645"/>
      <c r="AT90" s="645"/>
      <c r="AU90" s="646"/>
      <c r="AV90" s="404" t="s">
        <v>24</v>
      </c>
      <c r="AW90" s="405"/>
      <c r="AX90" s="405"/>
      <c r="AY90" s="407"/>
    </row>
    <row r="91" spans="2:51" ht="24.75" customHeight="1">
      <c r="B91" s="218"/>
      <c r="C91" s="219"/>
      <c r="D91" s="219"/>
      <c r="E91" s="219"/>
      <c r="F91" s="219"/>
      <c r="G91" s="220"/>
      <c r="H91" s="654" t="s">
        <v>493</v>
      </c>
      <c r="I91" s="602"/>
      <c r="J91" s="602"/>
      <c r="K91" s="602"/>
      <c r="L91" s="603"/>
      <c r="M91" s="409" t="s">
        <v>497</v>
      </c>
      <c r="N91" s="655"/>
      <c r="O91" s="655"/>
      <c r="P91" s="655"/>
      <c r="Q91" s="655"/>
      <c r="R91" s="655"/>
      <c r="S91" s="655"/>
      <c r="T91" s="655"/>
      <c r="U91" s="655"/>
      <c r="V91" s="655"/>
      <c r="W91" s="655"/>
      <c r="X91" s="655"/>
      <c r="Y91" s="656"/>
      <c r="Z91" s="657">
        <v>1.9</v>
      </c>
      <c r="AA91" s="658"/>
      <c r="AB91" s="658"/>
      <c r="AC91" s="659"/>
      <c r="AD91" s="654"/>
      <c r="AE91" s="602"/>
      <c r="AF91" s="602"/>
      <c r="AG91" s="602"/>
      <c r="AH91" s="603"/>
      <c r="AI91" s="409"/>
      <c r="AJ91" s="655"/>
      <c r="AK91" s="655"/>
      <c r="AL91" s="655"/>
      <c r="AM91" s="655"/>
      <c r="AN91" s="655"/>
      <c r="AO91" s="655"/>
      <c r="AP91" s="655"/>
      <c r="AQ91" s="655"/>
      <c r="AR91" s="655"/>
      <c r="AS91" s="655"/>
      <c r="AT91" s="655"/>
      <c r="AU91" s="656"/>
      <c r="AV91" s="660"/>
      <c r="AW91" s="661"/>
      <c r="AX91" s="661"/>
      <c r="AY91" s="662"/>
    </row>
    <row r="92" spans="2:51" ht="24.75" customHeight="1">
      <c r="B92" s="218"/>
      <c r="C92" s="219"/>
      <c r="D92" s="219"/>
      <c r="E92" s="219"/>
      <c r="F92" s="219"/>
      <c r="G92" s="220"/>
      <c r="H92" s="647"/>
      <c r="I92" s="612"/>
      <c r="J92" s="612"/>
      <c r="K92" s="612"/>
      <c r="L92" s="613"/>
      <c r="M92" s="395"/>
      <c r="N92" s="648"/>
      <c r="O92" s="648"/>
      <c r="P92" s="648"/>
      <c r="Q92" s="648"/>
      <c r="R92" s="648"/>
      <c r="S92" s="648"/>
      <c r="T92" s="648"/>
      <c r="U92" s="648"/>
      <c r="V92" s="648"/>
      <c r="W92" s="648"/>
      <c r="X92" s="648"/>
      <c r="Y92" s="649"/>
      <c r="Z92" s="650"/>
      <c r="AA92" s="651"/>
      <c r="AB92" s="651"/>
      <c r="AC92" s="652"/>
      <c r="AD92" s="647"/>
      <c r="AE92" s="612"/>
      <c r="AF92" s="612"/>
      <c r="AG92" s="612"/>
      <c r="AH92" s="613"/>
      <c r="AI92" s="395"/>
      <c r="AJ92" s="648"/>
      <c r="AK92" s="648"/>
      <c r="AL92" s="648"/>
      <c r="AM92" s="648"/>
      <c r="AN92" s="648"/>
      <c r="AO92" s="648"/>
      <c r="AP92" s="648"/>
      <c r="AQ92" s="648"/>
      <c r="AR92" s="648"/>
      <c r="AS92" s="648"/>
      <c r="AT92" s="648"/>
      <c r="AU92" s="649"/>
      <c r="AV92" s="650"/>
      <c r="AW92" s="651"/>
      <c r="AX92" s="651"/>
      <c r="AY92" s="653"/>
    </row>
    <row r="93" spans="2:51" ht="24.75" customHeight="1">
      <c r="B93" s="218"/>
      <c r="C93" s="219"/>
      <c r="D93" s="219"/>
      <c r="E93" s="219"/>
      <c r="F93" s="219"/>
      <c r="G93" s="220"/>
      <c r="H93" s="647"/>
      <c r="I93" s="612"/>
      <c r="J93" s="612"/>
      <c r="K93" s="612"/>
      <c r="L93" s="613"/>
      <c r="M93" s="395"/>
      <c r="N93" s="648"/>
      <c r="O93" s="648"/>
      <c r="P93" s="648"/>
      <c r="Q93" s="648"/>
      <c r="R93" s="648"/>
      <c r="S93" s="648"/>
      <c r="T93" s="648"/>
      <c r="U93" s="648"/>
      <c r="V93" s="648"/>
      <c r="W93" s="648"/>
      <c r="X93" s="648"/>
      <c r="Y93" s="649"/>
      <c r="Z93" s="650"/>
      <c r="AA93" s="651"/>
      <c r="AB93" s="651"/>
      <c r="AC93" s="652"/>
      <c r="AD93" s="647"/>
      <c r="AE93" s="612"/>
      <c r="AF93" s="612"/>
      <c r="AG93" s="612"/>
      <c r="AH93" s="613"/>
      <c r="AI93" s="395"/>
      <c r="AJ93" s="648"/>
      <c r="AK93" s="648"/>
      <c r="AL93" s="648"/>
      <c r="AM93" s="648"/>
      <c r="AN93" s="648"/>
      <c r="AO93" s="648"/>
      <c r="AP93" s="648"/>
      <c r="AQ93" s="648"/>
      <c r="AR93" s="648"/>
      <c r="AS93" s="648"/>
      <c r="AT93" s="648"/>
      <c r="AU93" s="649"/>
      <c r="AV93" s="650"/>
      <c r="AW93" s="651"/>
      <c r="AX93" s="651"/>
      <c r="AY93" s="653"/>
    </row>
    <row r="94" spans="2:51" ht="24.75" customHeight="1">
      <c r="B94" s="218"/>
      <c r="C94" s="219"/>
      <c r="D94" s="219"/>
      <c r="E94" s="219"/>
      <c r="F94" s="219"/>
      <c r="G94" s="220"/>
      <c r="H94" s="647"/>
      <c r="I94" s="612"/>
      <c r="J94" s="612"/>
      <c r="K94" s="612"/>
      <c r="L94" s="613"/>
      <c r="M94" s="395"/>
      <c r="N94" s="648"/>
      <c r="O94" s="648"/>
      <c r="P94" s="648"/>
      <c r="Q94" s="648"/>
      <c r="R94" s="648"/>
      <c r="S94" s="648"/>
      <c r="T94" s="648"/>
      <c r="U94" s="648"/>
      <c r="V94" s="648"/>
      <c r="W94" s="648"/>
      <c r="X94" s="648"/>
      <c r="Y94" s="649"/>
      <c r="Z94" s="650"/>
      <c r="AA94" s="651"/>
      <c r="AB94" s="651"/>
      <c r="AC94" s="652"/>
      <c r="AD94" s="647"/>
      <c r="AE94" s="612"/>
      <c r="AF94" s="612"/>
      <c r="AG94" s="612"/>
      <c r="AH94" s="613"/>
      <c r="AI94" s="395"/>
      <c r="AJ94" s="648"/>
      <c r="AK94" s="648"/>
      <c r="AL94" s="648"/>
      <c r="AM94" s="648"/>
      <c r="AN94" s="648"/>
      <c r="AO94" s="648"/>
      <c r="AP94" s="648"/>
      <c r="AQ94" s="648"/>
      <c r="AR94" s="648"/>
      <c r="AS94" s="648"/>
      <c r="AT94" s="648"/>
      <c r="AU94" s="649"/>
      <c r="AV94" s="650"/>
      <c r="AW94" s="651"/>
      <c r="AX94" s="651"/>
      <c r="AY94" s="653"/>
    </row>
    <row r="95" spans="2:51" ht="24.75" customHeight="1">
      <c r="B95" s="218"/>
      <c r="C95" s="219"/>
      <c r="D95" s="219"/>
      <c r="E95" s="219"/>
      <c r="F95" s="219"/>
      <c r="G95" s="220"/>
      <c r="H95" s="647"/>
      <c r="I95" s="612"/>
      <c r="J95" s="612"/>
      <c r="K95" s="612"/>
      <c r="L95" s="613"/>
      <c r="M95" s="395"/>
      <c r="N95" s="648"/>
      <c r="O95" s="648"/>
      <c r="P95" s="648"/>
      <c r="Q95" s="648"/>
      <c r="R95" s="648"/>
      <c r="S95" s="648"/>
      <c r="T95" s="648"/>
      <c r="U95" s="648"/>
      <c r="V95" s="648"/>
      <c r="W95" s="648"/>
      <c r="X95" s="648"/>
      <c r="Y95" s="649"/>
      <c r="Z95" s="650"/>
      <c r="AA95" s="651"/>
      <c r="AB95" s="651"/>
      <c r="AC95" s="651"/>
      <c r="AD95" s="647"/>
      <c r="AE95" s="612"/>
      <c r="AF95" s="612"/>
      <c r="AG95" s="612"/>
      <c r="AH95" s="613"/>
      <c r="AI95" s="395"/>
      <c r="AJ95" s="648"/>
      <c r="AK95" s="648"/>
      <c r="AL95" s="648"/>
      <c r="AM95" s="648"/>
      <c r="AN95" s="648"/>
      <c r="AO95" s="648"/>
      <c r="AP95" s="648"/>
      <c r="AQ95" s="648"/>
      <c r="AR95" s="648"/>
      <c r="AS95" s="648"/>
      <c r="AT95" s="648"/>
      <c r="AU95" s="649"/>
      <c r="AV95" s="650"/>
      <c r="AW95" s="651"/>
      <c r="AX95" s="651"/>
      <c r="AY95" s="653"/>
    </row>
    <row r="96" spans="2:51" ht="24.75" customHeight="1">
      <c r="B96" s="218"/>
      <c r="C96" s="219"/>
      <c r="D96" s="219"/>
      <c r="E96" s="219"/>
      <c r="F96" s="219"/>
      <c r="G96" s="220"/>
      <c r="H96" s="647"/>
      <c r="I96" s="612"/>
      <c r="J96" s="612"/>
      <c r="K96" s="612"/>
      <c r="L96" s="613"/>
      <c r="M96" s="395"/>
      <c r="N96" s="648"/>
      <c r="O96" s="648"/>
      <c r="P96" s="648"/>
      <c r="Q96" s="648"/>
      <c r="R96" s="648"/>
      <c r="S96" s="648"/>
      <c r="T96" s="648"/>
      <c r="U96" s="648"/>
      <c r="V96" s="648"/>
      <c r="W96" s="648"/>
      <c r="X96" s="648"/>
      <c r="Y96" s="649"/>
      <c r="Z96" s="650"/>
      <c r="AA96" s="651"/>
      <c r="AB96" s="651"/>
      <c r="AC96" s="651"/>
      <c r="AD96" s="647"/>
      <c r="AE96" s="612"/>
      <c r="AF96" s="612"/>
      <c r="AG96" s="612"/>
      <c r="AH96" s="613"/>
      <c r="AI96" s="395"/>
      <c r="AJ96" s="648"/>
      <c r="AK96" s="648"/>
      <c r="AL96" s="648"/>
      <c r="AM96" s="648"/>
      <c r="AN96" s="648"/>
      <c r="AO96" s="648"/>
      <c r="AP96" s="648"/>
      <c r="AQ96" s="648"/>
      <c r="AR96" s="648"/>
      <c r="AS96" s="648"/>
      <c r="AT96" s="648"/>
      <c r="AU96" s="649"/>
      <c r="AV96" s="650"/>
      <c r="AW96" s="651"/>
      <c r="AX96" s="651"/>
      <c r="AY96" s="653"/>
    </row>
    <row r="97" spans="2:51" ht="24.75" customHeight="1">
      <c r="B97" s="218"/>
      <c r="C97" s="219"/>
      <c r="D97" s="219"/>
      <c r="E97" s="219"/>
      <c r="F97" s="219"/>
      <c r="G97" s="220"/>
      <c r="H97" s="647"/>
      <c r="I97" s="612"/>
      <c r="J97" s="612"/>
      <c r="K97" s="612"/>
      <c r="L97" s="613"/>
      <c r="M97" s="395"/>
      <c r="N97" s="648"/>
      <c r="O97" s="648"/>
      <c r="P97" s="648"/>
      <c r="Q97" s="648"/>
      <c r="R97" s="648"/>
      <c r="S97" s="648"/>
      <c r="T97" s="648"/>
      <c r="U97" s="648"/>
      <c r="V97" s="648"/>
      <c r="W97" s="648"/>
      <c r="X97" s="648"/>
      <c r="Y97" s="649"/>
      <c r="Z97" s="650"/>
      <c r="AA97" s="651"/>
      <c r="AB97" s="651"/>
      <c r="AC97" s="651"/>
      <c r="AD97" s="647"/>
      <c r="AE97" s="612"/>
      <c r="AF97" s="612"/>
      <c r="AG97" s="612"/>
      <c r="AH97" s="613"/>
      <c r="AI97" s="395"/>
      <c r="AJ97" s="648"/>
      <c r="AK97" s="648"/>
      <c r="AL97" s="648"/>
      <c r="AM97" s="648"/>
      <c r="AN97" s="648"/>
      <c r="AO97" s="648"/>
      <c r="AP97" s="648"/>
      <c r="AQ97" s="648"/>
      <c r="AR97" s="648"/>
      <c r="AS97" s="648"/>
      <c r="AT97" s="648"/>
      <c r="AU97" s="649"/>
      <c r="AV97" s="650"/>
      <c r="AW97" s="651"/>
      <c r="AX97" s="651"/>
      <c r="AY97" s="653"/>
    </row>
    <row r="98" spans="2:51" ht="24.75" customHeight="1">
      <c r="B98" s="218"/>
      <c r="C98" s="219"/>
      <c r="D98" s="219"/>
      <c r="E98" s="219"/>
      <c r="F98" s="219"/>
      <c r="G98" s="220"/>
      <c r="H98" s="663"/>
      <c r="I98" s="597"/>
      <c r="J98" s="597"/>
      <c r="K98" s="597"/>
      <c r="L98" s="598"/>
      <c r="M98" s="420"/>
      <c r="N98" s="664"/>
      <c r="O98" s="664"/>
      <c r="P98" s="664"/>
      <c r="Q98" s="664"/>
      <c r="R98" s="664"/>
      <c r="S98" s="664"/>
      <c r="T98" s="664"/>
      <c r="U98" s="664"/>
      <c r="V98" s="664"/>
      <c r="W98" s="664"/>
      <c r="X98" s="664"/>
      <c r="Y98" s="665"/>
      <c r="Z98" s="666"/>
      <c r="AA98" s="667"/>
      <c r="AB98" s="667"/>
      <c r="AC98" s="667"/>
      <c r="AD98" s="663"/>
      <c r="AE98" s="597"/>
      <c r="AF98" s="597"/>
      <c r="AG98" s="597"/>
      <c r="AH98" s="598"/>
      <c r="AI98" s="420"/>
      <c r="AJ98" s="664"/>
      <c r="AK98" s="664"/>
      <c r="AL98" s="664"/>
      <c r="AM98" s="664"/>
      <c r="AN98" s="664"/>
      <c r="AO98" s="664"/>
      <c r="AP98" s="664"/>
      <c r="AQ98" s="664"/>
      <c r="AR98" s="664"/>
      <c r="AS98" s="664"/>
      <c r="AT98" s="664"/>
      <c r="AU98" s="665"/>
      <c r="AV98" s="666"/>
      <c r="AW98" s="667"/>
      <c r="AX98" s="667"/>
      <c r="AY98" s="668"/>
    </row>
    <row r="99" spans="2:51" ht="24.75" customHeight="1">
      <c r="B99" s="218"/>
      <c r="C99" s="219"/>
      <c r="D99" s="219"/>
      <c r="E99" s="219"/>
      <c r="F99" s="219"/>
      <c r="G99" s="220"/>
      <c r="H99" s="669" t="s">
        <v>25</v>
      </c>
      <c r="I99" s="476"/>
      <c r="J99" s="476"/>
      <c r="K99" s="476"/>
      <c r="L99" s="476"/>
      <c r="M99" s="431"/>
      <c r="N99" s="670"/>
      <c r="O99" s="670"/>
      <c r="P99" s="670"/>
      <c r="Q99" s="670"/>
      <c r="R99" s="670"/>
      <c r="S99" s="670"/>
      <c r="T99" s="670"/>
      <c r="U99" s="670"/>
      <c r="V99" s="670"/>
      <c r="W99" s="670"/>
      <c r="X99" s="670"/>
      <c r="Y99" s="671"/>
      <c r="Z99" s="672">
        <f>SUM(Z91:AC98)</f>
        <v>1.9</v>
      </c>
      <c r="AA99" s="673"/>
      <c r="AB99" s="673"/>
      <c r="AC99" s="674"/>
      <c r="AD99" s="669" t="s">
        <v>25</v>
      </c>
      <c r="AE99" s="476"/>
      <c r="AF99" s="476"/>
      <c r="AG99" s="476"/>
      <c r="AH99" s="476"/>
      <c r="AI99" s="431"/>
      <c r="AJ99" s="670"/>
      <c r="AK99" s="670"/>
      <c r="AL99" s="670"/>
      <c r="AM99" s="670"/>
      <c r="AN99" s="670"/>
      <c r="AO99" s="670"/>
      <c r="AP99" s="670"/>
      <c r="AQ99" s="670"/>
      <c r="AR99" s="670"/>
      <c r="AS99" s="670"/>
      <c r="AT99" s="670"/>
      <c r="AU99" s="671"/>
      <c r="AV99" s="672">
        <f>SUM(AV91:AY98)</f>
        <v>0</v>
      </c>
      <c r="AW99" s="673"/>
      <c r="AX99" s="673"/>
      <c r="AY99" s="675"/>
    </row>
    <row r="100" spans="2:51" ht="24.75" customHeight="1">
      <c r="B100" s="218"/>
      <c r="C100" s="219"/>
      <c r="D100" s="219"/>
      <c r="E100" s="219"/>
      <c r="F100" s="219"/>
      <c r="G100" s="220"/>
      <c r="H100" s="426" t="s">
        <v>498</v>
      </c>
      <c r="I100" s="427"/>
      <c r="J100" s="427"/>
      <c r="K100" s="427"/>
      <c r="L100" s="427"/>
      <c r="M100" s="427"/>
      <c r="N100" s="427"/>
      <c r="O100" s="427"/>
      <c r="P100" s="427"/>
      <c r="Q100" s="427"/>
      <c r="R100" s="427"/>
      <c r="S100" s="427"/>
      <c r="T100" s="427"/>
      <c r="U100" s="427"/>
      <c r="V100" s="427"/>
      <c r="W100" s="427"/>
      <c r="X100" s="427"/>
      <c r="Y100" s="427"/>
      <c r="Z100" s="427"/>
      <c r="AA100" s="427"/>
      <c r="AB100" s="427"/>
      <c r="AC100" s="428"/>
      <c r="AD100" s="426" t="s">
        <v>499</v>
      </c>
      <c r="AE100" s="427"/>
      <c r="AF100" s="427"/>
      <c r="AG100" s="427"/>
      <c r="AH100" s="427"/>
      <c r="AI100" s="427"/>
      <c r="AJ100" s="427"/>
      <c r="AK100" s="427"/>
      <c r="AL100" s="427"/>
      <c r="AM100" s="427"/>
      <c r="AN100" s="427"/>
      <c r="AO100" s="427"/>
      <c r="AP100" s="427"/>
      <c r="AQ100" s="427"/>
      <c r="AR100" s="427"/>
      <c r="AS100" s="427"/>
      <c r="AT100" s="427"/>
      <c r="AU100" s="427"/>
      <c r="AV100" s="427"/>
      <c r="AW100" s="427"/>
      <c r="AX100" s="427"/>
      <c r="AY100" s="429"/>
    </row>
    <row r="101" spans="2:51" ht="24.75" customHeight="1">
      <c r="B101" s="218"/>
      <c r="C101" s="219"/>
      <c r="D101" s="219"/>
      <c r="E101" s="219"/>
      <c r="F101" s="219"/>
      <c r="G101" s="220"/>
      <c r="H101" s="643" t="s">
        <v>22</v>
      </c>
      <c r="I101" s="513"/>
      <c r="J101" s="513"/>
      <c r="K101" s="513"/>
      <c r="L101" s="513"/>
      <c r="M101" s="644" t="s">
        <v>23</v>
      </c>
      <c r="N101" s="645"/>
      <c r="O101" s="645"/>
      <c r="P101" s="645"/>
      <c r="Q101" s="645"/>
      <c r="R101" s="645"/>
      <c r="S101" s="645"/>
      <c r="T101" s="645"/>
      <c r="U101" s="645"/>
      <c r="V101" s="645"/>
      <c r="W101" s="645"/>
      <c r="X101" s="645"/>
      <c r="Y101" s="646"/>
      <c r="Z101" s="404" t="s">
        <v>24</v>
      </c>
      <c r="AA101" s="405"/>
      <c r="AB101" s="405"/>
      <c r="AC101" s="406"/>
      <c r="AD101" s="643" t="s">
        <v>22</v>
      </c>
      <c r="AE101" s="513"/>
      <c r="AF101" s="513"/>
      <c r="AG101" s="513"/>
      <c r="AH101" s="513"/>
      <c r="AI101" s="644" t="s">
        <v>23</v>
      </c>
      <c r="AJ101" s="645"/>
      <c r="AK101" s="645"/>
      <c r="AL101" s="645"/>
      <c r="AM101" s="645"/>
      <c r="AN101" s="645"/>
      <c r="AO101" s="645"/>
      <c r="AP101" s="645"/>
      <c r="AQ101" s="645"/>
      <c r="AR101" s="645"/>
      <c r="AS101" s="645"/>
      <c r="AT101" s="645"/>
      <c r="AU101" s="646"/>
      <c r="AV101" s="404" t="s">
        <v>24</v>
      </c>
      <c r="AW101" s="405"/>
      <c r="AX101" s="405"/>
      <c r="AY101" s="407"/>
    </row>
    <row r="102" spans="2:51" ht="24.75" customHeight="1">
      <c r="B102" s="218"/>
      <c r="C102" s="219"/>
      <c r="D102" s="219"/>
      <c r="E102" s="219"/>
      <c r="F102" s="219"/>
      <c r="G102" s="220"/>
      <c r="H102" s="654"/>
      <c r="I102" s="602"/>
      <c r="J102" s="602"/>
      <c r="K102" s="602"/>
      <c r="L102" s="603"/>
      <c r="M102" s="409"/>
      <c r="N102" s="655"/>
      <c r="O102" s="655"/>
      <c r="P102" s="655"/>
      <c r="Q102" s="655"/>
      <c r="R102" s="655"/>
      <c r="S102" s="655"/>
      <c r="T102" s="655"/>
      <c r="U102" s="655"/>
      <c r="V102" s="655"/>
      <c r="W102" s="655"/>
      <c r="X102" s="655"/>
      <c r="Y102" s="656"/>
      <c r="Z102" s="660"/>
      <c r="AA102" s="661"/>
      <c r="AB102" s="661"/>
      <c r="AC102" s="676"/>
      <c r="AD102" s="654"/>
      <c r="AE102" s="602"/>
      <c r="AF102" s="602"/>
      <c r="AG102" s="602"/>
      <c r="AH102" s="603"/>
      <c r="AI102" s="409"/>
      <c r="AJ102" s="655"/>
      <c r="AK102" s="655"/>
      <c r="AL102" s="655"/>
      <c r="AM102" s="655"/>
      <c r="AN102" s="655"/>
      <c r="AO102" s="655"/>
      <c r="AP102" s="655"/>
      <c r="AQ102" s="655"/>
      <c r="AR102" s="655"/>
      <c r="AS102" s="655"/>
      <c r="AT102" s="655"/>
      <c r="AU102" s="656"/>
      <c r="AV102" s="660"/>
      <c r="AW102" s="661"/>
      <c r="AX102" s="661"/>
      <c r="AY102" s="662"/>
    </row>
    <row r="103" spans="2:51" ht="24.75" customHeight="1">
      <c r="B103" s="218"/>
      <c r="C103" s="219"/>
      <c r="D103" s="219"/>
      <c r="E103" s="219"/>
      <c r="F103" s="219"/>
      <c r="G103" s="220"/>
      <c r="H103" s="647"/>
      <c r="I103" s="612"/>
      <c r="J103" s="612"/>
      <c r="K103" s="612"/>
      <c r="L103" s="613"/>
      <c r="M103" s="395"/>
      <c r="N103" s="648"/>
      <c r="O103" s="648"/>
      <c r="P103" s="648"/>
      <c r="Q103" s="648"/>
      <c r="R103" s="648"/>
      <c r="S103" s="648"/>
      <c r="T103" s="648"/>
      <c r="U103" s="648"/>
      <c r="V103" s="648"/>
      <c r="W103" s="648"/>
      <c r="X103" s="648"/>
      <c r="Y103" s="649"/>
      <c r="Z103" s="650"/>
      <c r="AA103" s="651"/>
      <c r="AB103" s="651"/>
      <c r="AC103" s="652"/>
      <c r="AD103" s="647"/>
      <c r="AE103" s="612"/>
      <c r="AF103" s="612"/>
      <c r="AG103" s="612"/>
      <c r="AH103" s="613"/>
      <c r="AI103" s="395"/>
      <c r="AJ103" s="648"/>
      <c r="AK103" s="648"/>
      <c r="AL103" s="648"/>
      <c r="AM103" s="648"/>
      <c r="AN103" s="648"/>
      <c r="AO103" s="648"/>
      <c r="AP103" s="648"/>
      <c r="AQ103" s="648"/>
      <c r="AR103" s="648"/>
      <c r="AS103" s="648"/>
      <c r="AT103" s="648"/>
      <c r="AU103" s="649"/>
      <c r="AV103" s="650"/>
      <c r="AW103" s="651"/>
      <c r="AX103" s="651"/>
      <c r="AY103" s="653"/>
    </row>
    <row r="104" spans="2:51" ht="24.75" customHeight="1">
      <c r="B104" s="218"/>
      <c r="C104" s="219"/>
      <c r="D104" s="219"/>
      <c r="E104" s="219"/>
      <c r="F104" s="219"/>
      <c r="G104" s="220"/>
      <c r="H104" s="647"/>
      <c r="I104" s="612"/>
      <c r="J104" s="612"/>
      <c r="K104" s="612"/>
      <c r="L104" s="613"/>
      <c r="M104" s="395"/>
      <c r="N104" s="648"/>
      <c r="O104" s="648"/>
      <c r="P104" s="648"/>
      <c r="Q104" s="648"/>
      <c r="R104" s="648"/>
      <c r="S104" s="648"/>
      <c r="T104" s="648"/>
      <c r="U104" s="648"/>
      <c r="V104" s="648"/>
      <c r="W104" s="648"/>
      <c r="X104" s="648"/>
      <c r="Y104" s="649"/>
      <c r="Z104" s="650"/>
      <c r="AA104" s="651"/>
      <c r="AB104" s="651"/>
      <c r="AC104" s="652"/>
      <c r="AD104" s="647"/>
      <c r="AE104" s="612"/>
      <c r="AF104" s="612"/>
      <c r="AG104" s="612"/>
      <c r="AH104" s="613"/>
      <c r="AI104" s="395"/>
      <c r="AJ104" s="648"/>
      <c r="AK104" s="648"/>
      <c r="AL104" s="648"/>
      <c r="AM104" s="648"/>
      <c r="AN104" s="648"/>
      <c r="AO104" s="648"/>
      <c r="AP104" s="648"/>
      <c r="AQ104" s="648"/>
      <c r="AR104" s="648"/>
      <c r="AS104" s="648"/>
      <c r="AT104" s="648"/>
      <c r="AU104" s="649"/>
      <c r="AV104" s="650"/>
      <c r="AW104" s="651"/>
      <c r="AX104" s="651"/>
      <c r="AY104" s="653"/>
    </row>
    <row r="105" spans="2:51" ht="24.75" customHeight="1">
      <c r="B105" s="218"/>
      <c r="C105" s="219"/>
      <c r="D105" s="219"/>
      <c r="E105" s="219"/>
      <c r="F105" s="219"/>
      <c r="G105" s="220"/>
      <c r="H105" s="647"/>
      <c r="I105" s="612"/>
      <c r="J105" s="612"/>
      <c r="K105" s="612"/>
      <c r="L105" s="613"/>
      <c r="M105" s="395"/>
      <c r="N105" s="648"/>
      <c r="O105" s="648"/>
      <c r="P105" s="648"/>
      <c r="Q105" s="648"/>
      <c r="R105" s="648"/>
      <c r="S105" s="648"/>
      <c r="T105" s="648"/>
      <c r="U105" s="648"/>
      <c r="V105" s="648"/>
      <c r="W105" s="648"/>
      <c r="X105" s="648"/>
      <c r="Y105" s="649"/>
      <c r="Z105" s="650"/>
      <c r="AA105" s="651"/>
      <c r="AB105" s="651"/>
      <c r="AC105" s="652"/>
      <c r="AD105" s="647"/>
      <c r="AE105" s="612"/>
      <c r="AF105" s="612"/>
      <c r="AG105" s="612"/>
      <c r="AH105" s="613"/>
      <c r="AI105" s="395"/>
      <c r="AJ105" s="648"/>
      <c r="AK105" s="648"/>
      <c r="AL105" s="648"/>
      <c r="AM105" s="648"/>
      <c r="AN105" s="648"/>
      <c r="AO105" s="648"/>
      <c r="AP105" s="648"/>
      <c r="AQ105" s="648"/>
      <c r="AR105" s="648"/>
      <c r="AS105" s="648"/>
      <c r="AT105" s="648"/>
      <c r="AU105" s="649"/>
      <c r="AV105" s="650"/>
      <c r="AW105" s="651"/>
      <c r="AX105" s="651"/>
      <c r="AY105" s="653"/>
    </row>
    <row r="106" spans="2:51" ht="24.75" customHeight="1">
      <c r="B106" s="218"/>
      <c r="C106" s="219"/>
      <c r="D106" s="219"/>
      <c r="E106" s="219"/>
      <c r="F106" s="219"/>
      <c r="G106" s="220"/>
      <c r="H106" s="647"/>
      <c r="I106" s="612"/>
      <c r="J106" s="612"/>
      <c r="K106" s="612"/>
      <c r="L106" s="613"/>
      <c r="M106" s="395"/>
      <c r="N106" s="648"/>
      <c r="O106" s="648"/>
      <c r="P106" s="648"/>
      <c r="Q106" s="648"/>
      <c r="R106" s="648"/>
      <c r="S106" s="648"/>
      <c r="T106" s="648"/>
      <c r="U106" s="648"/>
      <c r="V106" s="648"/>
      <c r="W106" s="648"/>
      <c r="X106" s="648"/>
      <c r="Y106" s="649"/>
      <c r="Z106" s="650"/>
      <c r="AA106" s="651"/>
      <c r="AB106" s="651"/>
      <c r="AC106" s="651"/>
      <c r="AD106" s="647"/>
      <c r="AE106" s="612"/>
      <c r="AF106" s="612"/>
      <c r="AG106" s="612"/>
      <c r="AH106" s="613"/>
      <c r="AI106" s="395"/>
      <c r="AJ106" s="648"/>
      <c r="AK106" s="648"/>
      <c r="AL106" s="648"/>
      <c r="AM106" s="648"/>
      <c r="AN106" s="648"/>
      <c r="AO106" s="648"/>
      <c r="AP106" s="648"/>
      <c r="AQ106" s="648"/>
      <c r="AR106" s="648"/>
      <c r="AS106" s="648"/>
      <c r="AT106" s="648"/>
      <c r="AU106" s="649"/>
      <c r="AV106" s="650"/>
      <c r="AW106" s="651"/>
      <c r="AX106" s="651"/>
      <c r="AY106" s="653"/>
    </row>
    <row r="107" spans="2:51" ht="24.75" customHeight="1">
      <c r="B107" s="218"/>
      <c r="C107" s="219"/>
      <c r="D107" s="219"/>
      <c r="E107" s="219"/>
      <c r="F107" s="219"/>
      <c r="G107" s="220"/>
      <c r="H107" s="647"/>
      <c r="I107" s="612"/>
      <c r="J107" s="612"/>
      <c r="K107" s="612"/>
      <c r="L107" s="613"/>
      <c r="M107" s="395"/>
      <c r="N107" s="648"/>
      <c r="O107" s="648"/>
      <c r="P107" s="648"/>
      <c r="Q107" s="648"/>
      <c r="R107" s="648"/>
      <c r="S107" s="648"/>
      <c r="T107" s="648"/>
      <c r="U107" s="648"/>
      <c r="V107" s="648"/>
      <c r="W107" s="648"/>
      <c r="X107" s="648"/>
      <c r="Y107" s="649"/>
      <c r="Z107" s="650"/>
      <c r="AA107" s="651"/>
      <c r="AB107" s="651"/>
      <c r="AC107" s="651"/>
      <c r="AD107" s="647"/>
      <c r="AE107" s="612"/>
      <c r="AF107" s="612"/>
      <c r="AG107" s="612"/>
      <c r="AH107" s="613"/>
      <c r="AI107" s="395"/>
      <c r="AJ107" s="648"/>
      <c r="AK107" s="648"/>
      <c r="AL107" s="648"/>
      <c r="AM107" s="648"/>
      <c r="AN107" s="648"/>
      <c r="AO107" s="648"/>
      <c r="AP107" s="648"/>
      <c r="AQ107" s="648"/>
      <c r="AR107" s="648"/>
      <c r="AS107" s="648"/>
      <c r="AT107" s="648"/>
      <c r="AU107" s="649"/>
      <c r="AV107" s="650"/>
      <c r="AW107" s="651"/>
      <c r="AX107" s="651"/>
      <c r="AY107" s="653"/>
    </row>
    <row r="108" spans="2:51" ht="24.75" customHeight="1">
      <c r="B108" s="218"/>
      <c r="C108" s="219"/>
      <c r="D108" s="219"/>
      <c r="E108" s="219"/>
      <c r="F108" s="219"/>
      <c r="G108" s="220"/>
      <c r="H108" s="647"/>
      <c r="I108" s="612"/>
      <c r="J108" s="612"/>
      <c r="K108" s="612"/>
      <c r="L108" s="613"/>
      <c r="M108" s="395"/>
      <c r="N108" s="648"/>
      <c r="O108" s="648"/>
      <c r="P108" s="648"/>
      <c r="Q108" s="648"/>
      <c r="R108" s="648"/>
      <c r="S108" s="648"/>
      <c r="T108" s="648"/>
      <c r="U108" s="648"/>
      <c r="V108" s="648"/>
      <c r="W108" s="648"/>
      <c r="X108" s="648"/>
      <c r="Y108" s="649"/>
      <c r="Z108" s="650"/>
      <c r="AA108" s="651"/>
      <c r="AB108" s="651"/>
      <c r="AC108" s="651"/>
      <c r="AD108" s="647"/>
      <c r="AE108" s="612"/>
      <c r="AF108" s="612"/>
      <c r="AG108" s="612"/>
      <c r="AH108" s="613"/>
      <c r="AI108" s="395"/>
      <c r="AJ108" s="648"/>
      <c r="AK108" s="648"/>
      <c r="AL108" s="648"/>
      <c r="AM108" s="648"/>
      <c r="AN108" s="648"/>
      <c r="AO108" s="648"/>
      <c r="AP108" s="648"/>
      <c r="AQ108" s="648"/>
      <c r="AR108" s="648"/>
      <c r="AS108" s="648"/>
      <c r="AT108" s="648"/>
      <c r="AU108" s="649"/>
      <c r="AV108" s="650"/>
      <c r="AW108" s="651"/>
      <c r="AX108" s="651"/>
      <c r="AY108" s="653"/>
    </row>
    <row r="109" spans="2:51" ht="24.75" customHeight="1">
      <c r="B109" s="218"/>
      <c r="C109" s="219"/>
      <c r="D109" s="219"/>
      <c r="E109" s="219"/>
      <c r="F109" s="219"/>
      <c r="G109" s="220"/>
      <c r="H109" s="663"/>
      <c r="I109" s="597"/>
      <c r="J109" s="597"/>
      <c r="K109" s="597"/>
      <c r="L109" s="598"/>
      <c r="M109" s="420"/>
      <c r="N109" s="664"/>
      <c r="O109" s="664"/>
      <c r="P109" s="664"/>
      <c r="Q109" s="664"/>
      <c r="R109" s="664"/>
      <c r="S109" s="664"/>
      <c r="T109" s="664"/>
      <c r="U109" s="664"/>
      <c r="V109" s="664"/>
      <c r="W109" s="664"/>
      <c r="X109" s="664"/>
      <c r="Y109" s="665"/>
      <c r="Z109" s="666"/>
      <c r="AA109" s="667"/>
      <c r="AB109" s="667"/>
      <c r="AC109" s="667"/>
      <c r="AD109" s="663"/>
      <c r="AE109" s="597"/>
      <c r="AF109" s="597"/>
      <c r="AG109" s="597"/>
      <c r="AH109" s="598"/>
      <c r="AI109" s="420"/>
      <c r="AJ109" s="664"/>
      <c r="AK109" s="664"/>
      <c r="AL109" s="664"/>
      <c r="AM109" s="664"/>
      <c r="AN109" s="664"/>
      <c r="AO109" s="664"/>
      <c r="AP109" s="664"/>
      <c r="AQ109" s="664"/>
      <c r="AR109" s="664"/>
      <c r="AS109" s="664"/>
      <c r="AT109" s="664"/>
      <c r="AU109" s="665"/>
      <c r="AV109" s="666"/>
      <c r="AW109" s="667"/>
      <c r="AX109" s="667"/>
      <c r="AY109" s="668"/>
    </row>
    <row r="110" spans="2:51" ht="24.75" customHeight="1">
      <c r="B110" s="218"/>
      <c r="C110" s="219"/>
      <c r="D110" s="219"/>
      <c r="E110" s="219"/>
      <c r="F110" s="219"/>
      <c r="G110" s="220"/>
      <c r="H110" s="669" t="s">
        <v>25</v>
      </c>
      <c r="I110" s="476"/>
      <c r="J110" s="476"/>
      <c r="K110" s="476"/>
      <c r="L110" s="476"/>
      <c r="M110" s="431"/>
      <c r="N110" s="670"/>
      <c r="O110" s="670"/>
      <c r="P110" s="670"/>
      <c r="Q110" s="670"/>
      <c r="R110" s="670"/>
      <c r="S110" s="670"/>
      <c r="T110" s="670"/>
      <c r="U110" s="670"/>
      <c r="V110" s="670"/>
      <c r="W110" s="670"/>
      <c r="X110" s="670"/>
      <c r="Y110" s="671"/>
      <c r="Z110" s="672">
        <f>SUM(Z102:AC109)</f>
        <v>0</v>
      </c>
      <c r="AA110" s="673"/>
      <c r="AB110" s="673"/>
      <c r="AC110" s="674"/>
      <c r="AD110" s="669" t="s">
        <v>25</v>
      </c>
      <c r="AE110" s="476"/>
      <c r="AF110" s="476"/>
      <c r="AG110" s="476"/>
      <c r="AH110" s="476"/>
      <c r="AI110" s="431"/>
      <c r="AJ110" s="670"/>
      <c r="AK110" s="670"/>
      <c r="AL110" s="670"/>
      <c r="AM110" s="670"/>
      <c r="AN110" s="670"/>
      <c r="AO110" s="670"/>
      <c r="AP110" s="670"/>
      <c r="AQ110" s="670"/>
      <c r="AR110" s="670"/>
      <c r="AS110" s="670"/>
      <c r="AT110" s="670"/>
      <c r="AU110" s="671"/>
      <c r="AV110" s="672">
        <f>SUM(AV102:AY109)</f>
        <v>0</v>
      </c>
      <c r="AW110" s="673"/>
      <c r="AX110" s="673"/>
      <c r="AY110" s="675"/>
    </row>
    <row r="111" spans="2:51" ht="24.75" customHeight="1">
      <c r="B111" s="218"/>
      <c r="C111" s="219"/>
      <c r="D111" s="219"/>
      <c r="E111" s="219"/>
      <c r="F111" s="219"/>
      <c r="G111" s="220"/>
      <c r="H111" s="426" t="s">
        <v>500</v>
      </c>
      <c r="I111" s="427"/>
      <c r="J111" s="427"/>
      <c r="K111" s="427"/>
      <c r="L111" s="427"/>
      <c r="M111" s="427"/>
      <c r="N111" s="427"/>
      <c r="O111" s="427"/>
      <c r="P111" s="427"/>
      <c r="Q111" s="427"/>
      <c r="R111" s="427"/>
      <c r="S111" s="427"/>
      <c r="T111" s="427"/>
      <c r="U111" s="427"/>
      <c r="V111" s="427"/>
      <c r="W111" s="427"/>
      <c r="X111" s="427"/>
      <c r="Y111" s="427"/>
      <c r="Z111" s="427"/>
      <c r="AA111" s="427"/>
      <c r="AB111" s="427"/>
      <c r="AC111" s="428"/>
      <c r="AD111" s="426" t="s">
        <v>501</v>
      </c>
      <c r="AE111" s="427"/>
      <c r="AF111" s="427"/>
      <c r="AG111" s="427"/>
      <c r="AH111" s="427"/>
      <c r="AI111" s="427"/>
      <c r="AJ111" s="427"/>
      <c r="AK111" s="427"/>
      <c r="AL111" s="427"/>
      <c r="AM111" s="427"/>
      <c r="AN111" s="427"/>
      <c r="AO111" s="427"/>
      <c r="AP111" s="427"/>
      <c r="AQ111" s="427"/>
      <c r="AR111" s="427"/>
      <c r="AS111" s="427"/>
      <c r="AT111" s="427"/>
      <c r="AU111" s="427"/>
      <c r="AV111" s="427"/>
      <c r="AW111" s="427"/>
      <c r="AX111" s="427"/>
      <c r="AY111" s="429"/>
    </row>
    <row r="112" spans="2:51" ht="24.75" customHeight="1">
      <c r="B112" s="218"/>
      <c r="C112" s="219"/>
      <c r="D112" s="219"/>
      <c r="E112" s="219"/>
      <c r="F112" s="219"/>
      <c r="G112" s="220"/>
      <c r="H112" s="643" t="s">
        <v>22</v>
      </c>
      <c r="I112" s="513"/>
      <c r="J112" s="513"/>
      <c r="K112" s="513"/>
      <c r="L112" s="513"/>
      <c r="M112" s="644" t="s">
        <v>23</v>
      </c>
      <c r="N112" s="645"/>
      <c r="O112" s="645"/>
      <c r="P112" s="645"/>
      <c r="Q112" s="645"/>
      <c r="R112" s="645"/>
      <c r="S112" s="645"/>
      <c r="T112" s="645"/>
      <c r="U112" s="645"/>
      <c r="V112" s="645"/>
      <c r="W112" s="645"/>
      <c r="X112" s="645"/>
      <c r="Y112" s="646"/>
      <c r="Z112" s="404" t="s">
        <v>24</v>
      </c>
      <c r="AA112" s="405"/>
      <c r="AB112" s="405"/>
      <c r="AC112" s="406"/>
      <c r="AD112" s="643" t="s">
        <v>22</v>
      </c>
      <c r="AE112" s="513"/>
      <c r="AF112" s="513"/>
      <c r="AG112" s="513"/>
      <c r="AH112" s="513"/>
      <c r="AI112" s="644" t="s">
        <v>23</v>
      </c>
      <c r="AJ112" s="645"/>
      <c r="AK112" s="645"/>
      <c r="AL112" s="645"/>
      <c r="AM112" s="645"/>
      <c r="AN112" s="645"/>
      <c r="AO112" s="645"/>
      <c r="AP112" s="645"/>
      <c r="AQ112" s="645"/>
      <c r="AR112" s="645"/>
      <c r="AS112" s="645"/>
      <c r="AT112" s="645"/>
      <c r="AU112" s="646"/>
      <c r="AV112" s="404" t="s">
        <v>24</v>
      </c>
      <c r="AW112" s="405"/>
      <c r="AX112" s="405"/>
      <c r="AY112" s="407"/>
    </row>
    <row r="113" spans="2:51" ht="24.75" customHeight="1">
      <c r="B113" s="218"/>
      <c r="C113" s="219"/>
      <c r="D113" s="219"/>
      <c r="E113" s="219"/>
      <c r="F113" s="219"/>
      <c r="G113" s="220"/>
      <c r="H113" s="654"/>
      <c r="I113" s="602"/>
      <c r="J113" s="602"/>
      <c r="K113" s="602"/>
      <c r="L113" s="603"/>
      <c r="M113" s="409"/>
      <c r="N113" s="655"/>
      <c r="O113" s="655"/>
      <c r="P113" s="655"/>
      <c r="Q113" s="655"/>
      <c r="R113" s="655"/>
      <c r="S113" s="655"/>
      <c r="T113" s="655"/>
      <c r="U113" s="655"/>
      <c r="V113" s="655"/>
      <c r="W113" s="655"/>
      <c r="X113" s="655"/>
      <c r="Y113" s="656"/>
      <c r="Z113" s="660"/>
      <c r="AA113" s="661"/>
      <c r="AB113" s="661"/>
      <c r="AC113" s="676"/>
      <c r="AD113" s="654"/>
      <c r="AE113" s="602"/>
      <c r="AF113" s="602"/>
      <c r="AG113" s="602"/>
      <c r="AH113" s="603"/>
      <c r="AI113" s="409"/>
      <c r="AJ113" s="655"/>
      <c r="AK113" s="655"/>
      <c r="AL113" s="655"/>
      <c r="AM113" s="655"/>
      <c r="AN113" s="655"/>
      <c r="AO113" s="655"/>
      <c r="AP113" s="655"/>
      <c r="AQ113" s="655"/>
      <c r="AR113" s="655"/>
      <c r="AS113" s="655"/>
      <c r="AT113" s="655"/>
      <c r="AU113" s="656"/>
      <c r="AV113" s="660"/>
      <c r="AW113" s="661"/>
      <c r="AX113" s="661"/>
      <c r="AY113" s="662"/>
    </row>
    <row r="114" spans="2:51" ht="24.75" customHeight="1">
      <c r="B114" s="218"/>
      <c r="C114" s="219"/>
      <c r="D114" s="219"/>
      <c r="E114" s="219"/>
      <c r="F114" s="219"/>
      <c r="G114" s="220"/>
      <c r="H114" s="647"/>
      <c r="I114" s="612"/>
      <c r="J114" s="612"/>
      <c r="K114" s="612"/>
      <c r="L114" s="613"/>
      <c r="M114" s="395"/>
      <c r="N114" s="648"/>
      <c r="O114" s="648"/>
      <c r="P114" s="648"/>
      <c r="Q114" s="648"/>
      <c r="R114" s="648"/>
      <c r="S114" s="648"/>
      <c r="T114" s="648"/>
      <c r="U114" s="648"/>
      <c r="V114" s="648"/>
      <c r="W114" s="648"/>
      <c r="X114" s="648"/>
      <c r="Y114" s="649"/>
      <c r="Z114" s="650"/>
      <c r="AA114" s="651"/>
      <c r="AB114" s="651"/>
      <c r="AC114" s="652"/>
      <c r="AD114" s="647"/>
      <c r="AE114" s="612"/>
      <c r="AF114" s="612"/>
      <c r="AG114" s="612"/>
      <c r="AH114" s="613"/>
      <c r="AI114" s="395"/>
      <c r="AJ114" s="648"/>
      <c r="AK114" s="648"/>
      <c r="AL114" s="648"/>
      <c r="AM114" s="648"/>
      <c r="AN114" s="648"/>
      <c r="AO114" s="648"/>
      <c r="AP114" s="648"/>
      <c r="AQ114" s="648"/>
      <c r="AR114" s="648"/>
      <c r="AS114" s="648"/>
      <c r="AT114" s="648"/>
      <c r="AU114" s="649"/>
      <c r="AV114" s="650"/>
      <c r="AW114" s="651"/>
      <c r="AX114" s="651"/>
      <c r="AY114" s="653"/>
    </row>
    <row r="115" spans="2:51" ht="24.75" customHeight="1">
      <c r="B115" s="218"/>
      <c r="C115" s="219"/>
      <c r="D115" s="219"/>
      <c r="E115" s="219"/>
      <c r="F115" s="219"/>
      <c r="G115" s="220"/>
      <c r="H115" s="647"/>
      <c r="I115" s="612"/>
      <c r="J115" s="612"/>
      <c r="K115" s="612"/>
      <c r="L115" s="613"/>
      <c r="M115" s="395"/>
      <c r="N115" s="648"/>
      <c r="O115" s="648"/>
      <c r="P115" s="648"/>
      <c r="Q115" s="648"/>
      <c r="R115" s="648"/>
      <c r="S115" s="648"/>
      <c r="T115" s="648"/>
      <c r="U115" s="648"/>
      <c r="V115" s="648"/>
      <c r="W115" s="648"/>
      <c r="X115" s="648"/>
      <c r="Y115" s="649"/>
      <c r="Z115" s="650"/>
      <c r="AA115" s="651"/>
      <c r="AB115" s="651"/>
      <c r="AC115" s="652"/>
      <c r="AD115" s="647"/>
      <c r="AE115" s="612"/>
      <c r="AF115" s="612"/>
      <c r="AG115" s="612"/>
      <c r="AH115" s="613"/>
      <c r="AI115" s="395"/>
      <c r="AJ115" s="648"/>
      <c r="AK115" s="648"/>
      <c r="AL115" s="648"/>
      <c r="AM115" s="648"/>
      <c r="AN115" s="648"/>
      <c r="AO115" s="648"/>
      <c r="AP115" s="648"/>
      <c r="AQ115" s="648"/>
      <c r="AR115" s="648"/>
      <c r="AS115" s="648"/>
      <c r="AT115" s="648"/>
      <c r="AU115" s="649"/>
      <c r="AV115" s="650"/>
      <c r="AW115" s="651"/>
      <c r="AX115" s="651"/>
      <c r="AY115" s="653"/>
    </row>
    <row r="116" spans="2:51" ht="24.75" customHeight="1">
      <c r="B116" s="218"/>
      <c r="C116" s="219"/>
      <c r="D116" s="219"/>
      <c r="E116" s="219"/>
      <c r="F116" s="219"/>
      <c r="G116" s="220"/>
      <c r="H116" s="647"/>
      <c r="I116" s="612"/>
      <c r="J116" s="612"/>
      <c r="K116" s="612"/>
      <c r="L116" s="613"/>
      <c r="M116" s="395"/>
      <c r="N116" s="648"/>
      <c r="O116" s="648"/>
      <c r="P116" s="648"/>
      <c r="Q116" s="648"/>
      <c r="R116" s="648"/>
      <c r="S116" s="648"/>
      <c r="T116" s="648"/>
      <c r="U116" s="648"/>
      <c r="V116" s="648"/>
      <c r="W116" s="648"/>
      <c r="X116" s="648"/>
      <c r="Y116" s="649"/>
      <c r="Z116" s="650"/>
      <c r="AA116" s="651"/>
      <c r="AB116" s="651"/>
      <c r="AC116" s="652"/>
      <c r="AD116" s="647"/>
      <c r="AE116" s="612"/>
      <c r="AF116" s="612"/>
      <c r="AG116" s="612"/>
      <c r="AH116" s="613"/>
      <c r="AI116" s="395"/>
      <c r="AJ116" s="648"/>
      <c r="AK116" s="648"/>
      <c r="AL116" s="648"/>
      <c r="AM116" s="648"/>
      <c r="AN116" s="648"/>
      <c r="AO116" s="648"/>
      <c r="AP116" s="648"/>
      <c r="AQ116" s="648"/>
      <c r="AR116" s="648"/>
      <c r="AS116" s="648"/>
      <c r="AT116" s="648"/>
      <c r="AU116" s="649"/>
      <c r="AV116" s="650"/>
      <c r="AW116" s="651"/>
      <c r="AX116" s="651"/>
      <c r="AY116" s="653"/>
    </row>
    <row r="117" spans="2:51" ht="24.75" customHeight="1">
      <c r="B117" s="218"/>
      <c r="C117" s="219"/>
      <c r="D117" s="219"/>
      <c r="E117" s="219"/>
      <c r="F117" s="219"/>
      <c r="G117" s="220"/>
      <c r="H117" s="647"/>
      <c r="I117" s="612"/>
      <c r="J117" s="612"/>
      <c r="K117" s="612"/>
      <c r="L117" s="613"/>
      <c r="M117" s="395"/>
      <c r="N117" s="648"/>
      <c r="O117" s="648"/>
      <c r="P117" s="648"/>
      <c r="Q117" s="648"/>
      <c r="R117" s="648"/>
      <c r="S117" s="648"/>
      <c r="T117" s="648"/>
      <c r="U117" s="648"/>
      <c r="V117" s="648"/>
      <c r="W117" s="648"/>
      <c r="X117" s="648"/>
      <c r="Y117" s="649"/>
      <c r="Z117" s="650"/>
      <c r="AA117" s="651"/>
      <c r="AB117" s="651"/>
      <c r="AC117" s="651"/>
      <c r="AD117" s="647"/>
      <c r="AE117" s="612"/>
      <c r="AF117" s="612"/>
      <c r="AG117" s="612"/>
      <c r="AH117" s="613"/>
      <c r="AI117" s="395"/>
      <c r="AJ117" s="648"/>
      <c r="AK117" s="648"/>
      <c r="AL117" s="648"/>
      <c r="AM117" s="648"/>
      <c r="AN117" s="648"/>
      <c r="AO117" s="648"/>
      <c r="AP117" s="648"/>
      <c r="AQ117" s="648"/>
      <c r="AR117" s="648"/>
      <c r="AS117" s="648"/>
      <c r="AT117" s="648"/>
      <c r="AU117" s="649"/>
      <c r="AV117" s="650"/>
      <c r="AW117" s="651"/>
      <c r="AX117" s="651"/>
      <c r="AY117" s="653"/>
    </row>
    <row r="118" spans="2:51" ht="24.75" customHeight="1">
      <c r="B118" s="218"/>
      <c r="C118" s="219"/>
      <c r="D118" s="219"/>
      <c r="E118" s="219"/>
      <c r="F118" s="219"/>
      <c r="G118" s="220"/>
      <c r="H118" s="647"/>
      <c r="I118" s="612"/>
      <c r="J118" s="612"/>
      <c r="K118" s="612"/>
      <c r="L118" s="613"/>
      <c r="M118" s="395"/>
      <c r="N118" s="648"/>
      <c r="O118" s="648"/>
      <c r="P118" s="648"/>
      <c r="Q118" s="648"/>
      <c r="R118" s="648"/>
      <c r="S118" s="648"/>
      <c r="T118" s="648"/>
      <c r="U118" s="648"/>
      <c r="V118" s="648"/>
      <c r="W118" s="648"/>
      <c r="X118" s="648"/>
      <c r="Y118" s="649"/>
      <c r="Z118" s="650"/>
      <c r="AA118" s="651"/>
      <c r="AB118" s="651"/>
      <c r="AC118" s="651"/>
      <c r="AD118" s="647"/>
      <c r="AE118" s="612"/>
      <c r="AF118" s="612"/>
      <c r="AG118" s="612"/>
      <c r="AH118" s="613"/>
      <c r="AI118" s="395"/>
      <c r="AJ118" s="648"/>
      <c r="AK118" s="648"/>
      <c r="AL118" s="648"/>
      <c r="AM118" s="648"/>
      <c r="AN118" s="648"/>
      <c r="AO118" s="648"/>
      <c r="AP118" s="648"/>
      <c r="AQ118" s="648"/>
      <c r="AR118" s="648"/>
      <c r="AS118" s="648"/>
      <c r="AT118" s="648"/>
      <c r="AU118" s="649"/>
      <c r="AV118" s="650"/>
      <c r="AW118" s="651"/>
      <c r="AX118" s="651"/>
      <c r="AY118" s="653"/>
    </row>
    <row r="119" spans="2:51" ht="24.75" customHeight="1">
      <c r="B119" s="218"/>
      <c r="C119" s="219"/>
      <c r="D119" s="219"/>
      <c r="E119" s="219"/>
      <c r="F119" s="219"/>
      <c r="G119" s="220"/>
      <c r="H119" s="647"/>
      <c r="I119" s="612"/>
      <c r="J119" s="612"/>
      <c r="K119" s="612"/>
      <c r="L119" s="613"/>
      <c r="M119" s="395"/>
      <c r="N119" s="648"/>
      <c r="O119" s="648"/>
      <c r="P119" s="648"/>
      <c r="Q119" s="648"/>
      <c r="R119" s="648"/>
      <c r="S119" s="648"/>
      <c r="T119" s="648"/>
      <c r="U119" s="648"/>
      <c r="V119" s="648"/>
      <c r="W119" s="648"/>
      <c r="X119" s="648"/>
      <c r="Y119" s="649"/>
      <c r="Z119" s="650"/>
      <c r="AA119" s="651"/>
      <c r="AB119" s="651"/>
      <c r="AC119" s="651"/>
      <c r="AD119" s="647"/>
      <c r="AE119" s="612"/>
      <c r="AF119" s="612"/>
      <c r="AG119" s="612"/>
      <c r="AH119" s="613"/>
      <c r="AI119" s="395"/>
      <c r="AJ119" s="648"/>
      <c r="AK119" s="648"/>
      <c r="AL119" s="648"/>
      <c r="AM119" s="648"/>
      <c r="AN119" s="648"/>
      <c r="AO119" s="648"/>
      <c r="AP119" s="648"/>
      <c r="AQ119" s="648"/>
      <c r="AR119" s="648"/>
      <c r="AS119" s="648"/>
      <c r="AT119" s="648"/>
      <c r="AU119" s="649"/>
      <c r="AV119" s="650"/>
      <c r="AW119" s="651"/>
      <c r="AX119" s="651"/>
      <c r="AY119" s="653"/>
    </row>
    <row r="120" spans="2:51" ht="24.75" customHeight="1">
      <c r="B120" s="218"/>
      <c r="C120" s="219"/>
      <c r="D120" s="219"/>
      <c r="E120" s="219"/>
      <c r="F120" s="219"/>
      <c r="G120" s="220"/>
      <c r="H120" s="663"/>
      <c r="I120" s="597"/>
      <c r="J120" s="597"/>
      <c r="K120" s="597"/>
      <c r="L120" s="598"/>
      <c r="M120" s="420"/>
      <c r="N120" s="664"/>
      <c r="O120" s="664"/>
      <c r="P120" s="664"/>
      <c r="Q120" s="664"/>
      <c r="R120" s="664"/>
      <c r="S120" s="664"/>
      <c r="T120" s="664"/>
      <c r="U120" s="664"/>
      <c r="V120" s="664"/>
      <c r="W120" s="664"/>
      <c r="X120" s="664"/>
      <c r="Y120" s="665"/>
      <c r="Z120" s="666"/>
      <c r="AA120" s="667"/>
      <c r="AB120" s="667"/>
      <c r="AC120" s="667"/>
      <c r="AD120" s="663"/>
      <c r="AE120" s="597"/>
      <c r="AF120" s="597"/>
      <c r="AG120" s="597"/>
      <c r="AH120" s="598"/>
      <c r="AI120" s="420"/>
      <c r="AJ120" s="664"/>
      <c r="AK120" s="664"/>
      <c r="AL120" s="664"/>
      <c r="AM120" s="664"/>
      <c r="AN120" s="664"/>
      <c r="AO120" s="664"/>
      <c r="AP120" s="664"/>
      <c r="AQ120" s="664"/>
      <c r="AR120" s="664"/>
      <c r="AS120" s="664"/>
      <c r="AT120" s="664"/>
      <c r="AU120" s="665"/>
      <c r="AV120" s="666"/>
      <c r="AW120" s="667"/>
      <c r="AX120" s="667"/>
      <c r="AY120" s="668"/>
    </row>
    <row r="121" spans="2:51" ht="24.75" customHeight="1" thickBot="1">
      <c r="B121" s="385"/>
      <c r="C121" s="386"/>
      <c r="D121" s="386"/>
      <c r="E121" s="386"/>
      <c r="F121" s="386"/>
      <c r="G121" s="387"/>
      <c r="H121" s="679" t="s">
        <v>25</v>
      </c>
      <c r="I121" s="680"/>
      <c r="J121" s="680"/>
      <c r="K121" s="680"/>
      <c r="L121" s="680"/>
      <c r="M121" s="443"/>
      <c r="N121" s="681"/>
      <c r="O121" s="681"/>
      <c r="P121" s="681"/>
      <c r="Q121" s="681"/>
      <c r="R121" s="681"/>
      <c r="S121" s="681"/>
      <c r="T121" s="681"/>
      <c r="U121" s="681"/>
      <c r="V121" s="681"/>
      <c r="W121" s="681"/>
      <c r="X121" s="681"/>
      <c r="Y121" s="682"/>
      <c r="Z121" s="683">
        <f>SUM(Z113:AC120)</f>
        <v>0</v>
      </c>
      <c r="AA121" s="684"/>
      <c r="AB121" s="684"/>
      <c r="AC121" s="685"/>
      <c r="AD121" s="679" t="s">
        <v>25</v>
      </c>
      <c r="AE121" s="680"/>
      <c r="AF121" s="680"/>
      <c r="AG121" s="680"/>
      <c r="AH121" s="680"/>
      <c r="AI121" s="443"/>
      <c r="AJ121" s="681"/>
      <c r="AK121" s="681"/>
      <c r="AL121" s="681"/>
      <c r="AM121" s="681"/>
      <c r="AN121" s="681"/>
      <c r="AO121" s="681"/>
      <c r="AP121" s="681"/>
      <c r="AQ121" s="681"/>
      <c r="AR121" s="681"/>
      <c r="AS121" s="681"/>
      <c r="AT121" s="681"/>
      <c r="AU121" s="682"/>
      <c r="AV121" s="683">
        <f>SUM(AV113:AY120)</f>
        <v>0</v>
      </c>
      <c r="AW121" s="684"/>
      <c r="AX121" s="684"/>
      <c r="AY121" s="686"/>
    </row>
    <row r="124" spans="2:51" ht="14.25">
      <c r="C124" s="16" t="s">
        <v>502</v>
      </c>
    </row>
    <row r="125" spans="2:51">
      <c r="C125" t="s">
        <v>503</v>
      </c>
    </row>
    <row r="126" spans="2:51" ht="34.5" customHeight="1">
      <c r="B126" s="677"/>
      <c r="C126" s="677"/>
      <c r="D126" s="678" t="s">
        <v>504</v>
      </c>
      <c r="E126" s="678"/>
      <c r="F126" s="678"/>
      <c r="G126" s="678"/>
      <c r="H126" s="678"/>
      <c r="I126" s="678"/>
      <c r="J126" s="678"/>
      <c r="K126" s="678"/>
      <c r="L126" s="678"/>
      <c r="M126" s="678"/>
      <c r="N126" s="678" t="s">
        <v>505</v>
      </c>
      <c r="O126" s="678"/>
      <c r="P126" s="678"/>
      <c r="Q126" s="678"/>
      <c r="R126" s="678"/>
      <c r="S126" s="678"/>
      <c r="T126" s="678"/>
      <c r="U126" s="678"/>
      <c r="V126" s="678"/>
      <c r="W126" s="678"/>
      <c r="X126" s="678"/>
      <c r="Y126" s="678"/>
      <c r="Z126" s="678"/>
      <c r="AA126" s="678"/>
      <c r="AB126" s="678"/>
      <c r="AC126" s="678"/>
      <c r="AD126" s="678"/>
      <c r="AE126" s="678"/>
      <c r="AF126" s="678"/>
      <c r="AG126" s="678"/>
      <c r="AH126" s="678"/>
      <c r="AI126" s="678"/>
      <c r="AJ126" s="678"/>
      <c r="AK126" s="678"/>
      <c r="AL126" s="519" t="s">
        <v>506</v>
      </c>
      <c r="AM126" s="678"/>
      <c r="AN126" s="678"/>
      <c r="AO126" s="678"/>
      <c r="AP126" s="678"/>
      <c r="AQ126" s="678"/>
      <c r="AR126" s="678" t="s">
        <v>26</v>
      </c>
      <c r="AS126" s="678"/>
      <c r="AT126" s="678"/>
      <c r="AU126" s="678"/>
      <c r="AV126" s="678" t="s">
        <v>27</v>
      </c>
      <c r="AW126" s="678"/>
      <c r="AX126" s="678"/>
    </row>
    <row r="127" spans="2:51" ht="24" customHeight="1">
      <c r="B127" s="677">
        <v>1</v>
      </c>
      <c r="C127" s="677">
        <v>1</v>
      </c>
      <c r="D127" s="687" t="s">
        <v>507</v>
      </c>
      <c r="E127" s="687"/>
      <c r="F127" s="687"/>
      <c r="G127" s="687"/>
      <c r="H127" s="687"/>
      <c r="I127" s="687"/>
      <c r="J127" s="687"/>
      <c r="K127" s="687"/>
      <c r="L127" s="687"/>
      <c r="M127" s="687"/>
      <c r="N127" s="688" t="s">
        <v>508</v>
      </c>
      <c r="O127" s="687"/>
      <c r="P127" s="687"/>
      <c r="Q127" s="687"/>
      <c r="R127" s="687"/>
      <c r="S127" s="687"/>
      <c r="T127" s="687"/>
      <c r="U127" s="687"/>
      <c r="V127" s="687"/>
      <c r="W127" s="687"/>
      <c r="X127" s="687"/>
      <c r="Y127" s="687"/>
      <c r="Z127" s="687"/>
      <c r="AA127" s="687"/>
      <c r="AB127" s="687"/>
      <c r="AC127" s="687"/>
      <c r="AD127" s="687"/>
      <c r="AE127" s="687"/>
      <c r="AF127" s="687"/>
      <c r="AG127" s="687"/>
      <c r="AH127" s="687"/>
      <c r="AI127" s="687"/>
      <c r="AJ127" s="687"/>
      <c r="AK127" s="687"/>
      <c r="AL127" s="689">
        <v>10</v>
      </c>
      <c r="AM127" s="690"/>
      <c r="AN127" s="690"/>
      <c r="AO127" s="690"/>
      <c r="AP127" s="690"/>
      <c r="AQ127" s="690"/>
      <c r="AR127" s="687" t="s">
        <v>509</v>
      </c>
      <c r="AS127" s="687"/>
      <c r="AT127" s="687"/>
      <c r="AU127" s="687"/>
      <c r="AV127" s="687" t="s">
        <v>448</v>
      </c>
      <c r="AW127" s="687"/>
      <c r="AX127" s="687"/>
    </row>
    <row r="128" spans="2:51" ht="24" customHeight="1">
      <c r="B128" s="677">
        <v>2</v>
      </c>
      <c r="C128" s="677">
        <v>1</v>
      </c>
      <c r="D128" s="687"/>
      <c r="E128" s="687"/>
      <c r="F128" s="687"/>
      <c r="G128" s="687"/>
      <c r="H128" s="687"/>
      <c r="I128" s="687"/>
      <c r="J128" s="687"/>
      <c r="K128" s="687"/>
      <c r="L128" s="687"/>
      <c r="M128" s="687"/>
      <c r="N128" s="687"/>
      <c r="O128" s="687"/>
      <c r="P128" s="687"/>
      <c r="Q128" s="687"/>
      <c r="R128" s="687"/>
      <c r="S128" s="687"/>
      <c r="T128" s="687"/>
      <c r="U128" s="687"/>
      <c r="V128" s="687"/>
      <c r="W128" s="687"/>
      <c r="X128" s="687"/>
      <c r="Y128" s="687"/>
      <c r="Z128" s="687"/>
      <c r="AA128" s="687"/>
      <c r="AB128" s="687"/>
      <c r="AC128" s="687"/>
      <c r="AD128" s="687"/>
      <c r="AE128" s="687"/>
      <c r="AF128" s="687"/>
      <c r="AG128" s="687"/>
      <c r="AH128" s="687"/>
      <c r="AI128" s="687"/>
      <c r="AJ128" s="687"/>
      <c r="AK128" s="687"/>
      <c r="AL128" s="688"/>
      <c r="AM128" s="687"/>
      <c r="AN128" s="687"/>
      <c r="AO128" s="687"/>
      <c r="AP128" s="687"/>
      <c r="AQ128" s="687"/>
      <c r="AR128" s="687"/>
      <c r="AS128" s="687"/>
      <c r="AT128" s="687"/>
      <c r="AU128" s="687"/>
      <c r="AV128" s="687"/>
      <c r="AW128" s="687"/>
      <c r="AX128" s="687"/>
    </row>
    <row r="129" spans="2:50" ht="24" customHeight="1">
      <c r="B129" s="677">
        <v>3</v>
      </c>
      <c r="C129" s="677">
        <v>1</v>
      </c>
      <c r="D129" s="687"/>
      <c r="E129" s="687"/>
      <c r="F129" s="687"/>
      <c r="G129" s="687"/>
      <c r="H129" s="687"/>
      <c r="I129" s="687"/>
      <c r="J129" s="687"/>
      <c r="K129" s="687"/>
      <c r="L129" s="687"/>
      <c r="M129" s="687"/>
      <c r="N129" s="687"/>
      <c r="O129" s="687"/>
      <c r="P129" s="687"/>
      <c r="Q129" s="687"/>
      <c r="R129" s="687"/>
      <c r="S129" s="687"/>
      <c r="T129" s="687"/>
      <c r="U129" s="687"/>
      <c r="V129" s="687"/>
      <c r="W129" s="687"/>
      <c r="X129" s="687"/>
      <c r="Y129" s="687"/>
      <c r="Z129" s="687"/>
      <c r="AA129" s="687"/>
      <c r="AB129" s="687"/>
      <c r="AC129" s="687"/>
      <c r="AD129" s="687"/>
      <c r="AE129" s="687"/>
      <c r="AF129" s="687"/>
      <c r="AG129" s="687"/>
      <c r="AH129" s="687"/>
      <c r="AI129" s="687"/>
      <c r="AJ129" s="687"/>
      <c r="AK129" s="687"/>
      <c r="AL129" s="688"/>
      <c r="AM129" s="687"/>
      <c r="AN129" s="687"/>
      <c r="AO129" s="687"/>
      <c r="AP129" s="687"/>
      <c r="AQ129" s="687"/>
      <c r="AR129" s="687"/>
      <c r="AS129" s="687"/>
      <c r="AT129" s="687"/>
      <c r="AU129" s="687"/>
      <c r="AV129" s="687"/>
      <c r="AW129" s="687"/>
      <c r="AX129" s="687"/>
    </row>
    <row r="130" spans="2:50" ht="24" customHeight="1">
      <c r="B130" s="677">
        <v>4</v>
      </c>
      <c r="C130" s="677">
        <v>1</v>
      </c>
      <c r="D130" s="687"/>
      <c r="E130" s="687"/>
      <c r="F130" s="687"/>
      <c r="G130" s="687"/>
      <c r="H130" s="687"/>
      <c r="I130" s="687"/>
      <c r="J130" s="687"/>
      <c r="K130" s="687"/>
      <c r="L130" s="687"/>
      <c r="M130" s="687"/>
      <c r="N130" s="687"/>
      <c r="O130" s="687"/>
      <c r="P130" s="687"/>
      <c r="Q130" s="687"/>
      <c r="R130" s="687"/>
      <c r="S130" s="687"/>
      <c r="T130" s="687"/>
      <c r="U130" s="687"/>
      <c r="V130" s="687"/>
      <c r="W130" s="687"/>
      <c r="X130" s="687"/>
      <c r="Y130" s="687"/>
      <c r="Z130" s="687"/>
      <c r="AA130" s="687"/>
      <c r="AB130" s="687"/>
      <c r="AC130" s="687"/>
      <c r="AD130" s="687"/>
      <c r="AE130" s="687"/>
      <c r="AF130" s="687"/>
      <c r="AG130" s="687"/>
      <c r="AH130" s="687"/>
      <c r="AI130" s="687"/>
      <c r="AJ130" s="687"/>
      <c r="AK130" s="687"/>
      <c r="AL130" s="688"/>
      <c r="AM130" s="687"/>
      <c r="AN130" s="687"/>
      <c r="AO130" s="687"/>
      <c r="AP130" s="687"/>
      <c r="AQ130" s="687"/>
      <c r="AR130" s="687"/>
      <c r="AS130" s="687"/>
      <c r="AT130" s="687"/>
      <c r="AU130" s="687"/>
      <c r="AV130" s="687"/>
      <c r="AW130" s="687"/>
      <c r="AX130" s="687"/>
    </row>
    <row r="131" spans="2:50" ht="24" customHeight="1">
      <c r="B131" s="677">
        <v>5</v>
      </c>
      <c r="C131" s="677">
        <v>1</v>
      </c>
      <c r="D131" s="687"/>
      <c r="E131" s="687"/>
      <c r="F131" s="687"/>
      <c r="G131" s="687"/>
      <c r="H131" s="687"/>
      <c r="I131" s="687"/>
      <c r="J131" s="687"/>
      <c r="K131" s="687"/>
      <c r="L131" s="687"/>
      <c r="M131" s="687"/>
      <c r="N131" s="687"/>
      <c r="O131" s="687"/>
      <c r="P131" s="687"/>
      <c r="Q131" s="687"/>
      <c r="R131" s="687"/>
      <c r="S131" s="687"/>
      <c r="T131" s="687"/>
      <c r="U131" s="687"/>
      <c r="V131" s="687"/>
      <c r="W131" s="687"/>
      <c r="X131" s="687"/>
      <c r="Y131" s="687"/>
      <c r="Z131" s="687"/>
      <c r="AA131" s="687"/>
      <c r="AB131" s="687"/>
      <c r="AC131" s="687"/>
      <c r="AD131" s="687"/>
      <c r="AE131" s="687"/>
      <c r="AF131" s="687"/>
      <c r="AG131" s="687"/>
      <c r="AH131" s="687"/>
      <c r="AI131" s="687"/>
      <c r="AJ131" s="687"/>
      <c r="AK131" s="687"/>
      <c r="AL131" s="688"/>
      <c r="AM131" s="687"/>
      <c r="AN131" s="687"/>
      <c r="AO131" s="687"/>
      <c r="AP131" s="687"/>
      <c r="AQ131" s="687"/>
      <c r="AR131" s="687"/>
      <c r="AS131" s="687"/>
      <c r="AT131" s="687"/>
      <c r="AU131" s="687"/>
      <c r="AV131" s="687"/>
      <c r="AW131" s="687"/>
      <c r="AX131" s="687"/>
    </row>
    <row r="132" spans="2:50" ht="24" customHeight="1">
      <c r="B132" s="677">
        <v>6</v>
      </c>
      <c r="C132" s="677">
        <v>1</v>
      </c>
      <c r="D132" s="687"/>
      <c r="E132" s="687"/>
      <c r="F132" s="687"/>
      <c r="G132" s="687"/>
      <c r="H132" s="687"/>
      <c r="I132" s="687"/>
      <c r="J132" s="687"/>
      <c r="K132" s="687"/>
      <c r="L132" s="687"/>
      <c r="M132" s="687"/>
      <c r="N132" s="687"/>
      <c r="O132" s="687"/>
      <c r="P132" s="687"/>
      <c r="Q132" s="687"/>
      <c r="R132" s="687"/>
      <c r="S132" s="687"/>
      <c r="T132" s="687"/>
      <c r="U132" s="687"/>
      <c r="V132" s="687"/>
      <c r="W132" s="687"/>
      <c r="X132" s="687"/>
      <c r="Y132" s="687"/>
      <c r="Z132" s="687"/>
      <c r="AA132" s="687"/>
      <c r="AB132" s="687"/>
      <c r="AC132" s="687"/>
      <c r="AD132" s="687"/>
      <c r="AE132" s="687"/>
      <c r="AF132" s="687"/>
      <c r="AG132" s="687"/>
      <c r="AH132" s="687"/>
      <c r="AI132" s="687"/>
      <c r="AJ132" s="687"/>
      <c r="AK132" s="687"/>
      <c r="AL132" s="688"/>
      <c r="AM132" s="687"/>
      <c r="AN132" s="687"/>
      <c r="AO132" s="687"/>
      <c r="AP132" s="687"/>
      <c r="AQ132" s="687"/>
      <c r="AR132" s="687"/>
      <c r="AS132" s="687"/>
      <c r="AT132" s="687"/>
      <c r="AU132" s="687"/>
      <c r="AV132" s="687"/>
      <c r="AW132" s="687"/>
      <c r="AX132" s="687"/>
    </row>
    <row r="133" spans="2:50" ht="24" customHeight="1">
      <c r="B133" s="677">
        <v>7</v>
      </c>
      <c r="C133" s="677">
        <v>1</v>
      </c>
      <c r="D133" s="687"/>
      <c r="E133" s="687"/>
      <c r="F133" s="687"/>
      <c r="G133" s="687"/>
      <c r="H133" s="687"/>
      <c r="I133" s="687"/>
      <c r="J133" s="687"/>
      <c r="K133" s="687"/>
      <c r="L133" s="687"/>
      <c r="M133" s="687"/>
      <c r="N133" s="687"/>
      <c r="O133" s="687"/>
      <c r="P133" s="687"/>
      <c r="Q133" s="687"/>
      <c r="R133" s="687"/>
      <c r="S133" s="687"/>
      <c r="T133" s="687"/>
      <c r="U133" s="687"/>
      <c r="V133" s="687"/>
      <c r="W133" s="687"/>
      <c r="X133" s="687"/>
      <c r="Y133" s="687"/>
      <c r="Z133" s="687"/>
      <c r="AA133" s="687"/>
      <c r="AB133" s="687"/>
      <c r="AC133" s="687"/>
      <c r="AD133" s="687"/>
      <c r="AE133" s="687"/>
      <c r="AF133" s="687"/>
      <c r="AG133" s="687"/>
      <c r="AH133" s="687"/>
      <c r="AI133" s="687"/>
      <c r="AJ133" s="687"/>
      <c r="AK133" s="687"/>
      <c r="AL133" s="688"/>
      <c r="AM133" s="687"/>
      <c r="AN133" s="687"/>
      <c r="AO133" s="687"/>
      <c r="AP133" s="687"/>
      <c r="AQ133" s="687"/>
      <c r="AR133" s="687"/>
      <c r="AS133" s="687"/>
      <c r="AT133" s="687"/>
      <c r="AU133" s="687"/>
      <c r="AV133" s="687"/>
      <c r="AW133" s="687"/>
      <c r="AX133" s="687"/>
    </row>
    <row r="134" spans="2:50" ht="24" customHeight="1">
      <c r="B134" s="677">
        <v>8</v>
      </c>
      <c r="C134" s="677">
        <v>1</v>
      </c>
      <c r="D134" s="687"/>
      <c r="E134" s="687"/>
      <c r="F134" s="687"/>
      <c r="G134" s="687"/>
      <c r="H134" s="687"/>
      <c r="I134" s="687"/>
      <c r="J134" s="687"/>
      <c r="K134" s="687"/>
      <c r="L134" s="687"/>
      <c r="M134" s="687"/>
      <c r="N134" s="687"/>
      <c r="O134" s="687"/>
      <c r="P134" s="687"/>
      <c r="Q134" s="687"/>
      <c r="R134" s="687"/>
      <c r="S134" s="687"/>
      <c r="T134" s="687"/>
      <c r="U134" s="687"/>
      <c r="V134" s="687"/>
      <c r="W134" s="687"/>
      <c r="X134" s="687"/>
      <c r="Y134" s="687"/>
      <c r="Z134" s="687"/>
      <c r="AA134" s="687"/>
      <c r="AB134" s="687"/>
      <c r="AC134" s="687"/>
      <c r="AD134" s="687"/>
      <c r="AE134" s="687"/>
      <c r="AF134" s="687"/>
      <c r="AG134" s="687"/>
      <c r="AH134" s="687"/>
      <c r="AI134" s="687"/>
      <c r="AJ134" s="687"/>
      <c r="AK134" s="687"/>
      <c r="AL134" s="688"/>
      <c r="AM134" s="687"/>
      <c r="AN134" s="687"/>
      <c r="AO134" s="687"/>
      <c r="AP134" s="687"/>
      <c r="AQ134" s="687"/>
      <c r="AR134" s="687"/>
      <c r="AS134" s="687"/>
      <c r="AT134" s="687"/>
      <c r="AU134" s="687"/>
      <c r="AV134" s="687"/>
      <c r="AW134" s="687"/>
      <c r="AX134" s="687"/>
    </row>
    <row r="135" spans="2:50" ht="24" customHeight="1">
      <c r="B135" s="677">
        <v>9</v>
      </c>
      <c r="C135" s="677">
        <v>1</v>
      </c>
      <c r="D135" s="687"/>
      <c r="E135" s="687"/>
      <c r="F135" s="687"/>
      <c r="G135" s="687"/>
      <c r="H135" s="687"/>
      <c r="I135" s="687"/>
      <c r="J135" s="687"/>
      <c r="K135" s="687"/>
      <c r="L135" s="687"/>
      <c r="M135" s="687"/>
      <c r="N135" s="687"/>
      <c r="O135" s="687"/>
      <c r="P135" s="687"/>
      <c r="Q135" s="687"/>
      <c r="R135" s="687"/>
      <c r="S135" s="687"/>
      <c r="T135" s="687"/>
      <c r="U135" s="687"/>
      <c r="V135" s="687"/>
      <c r="W135" s="687"/>
      <c r="X135" s="687"/>
      <c r="Y135" s="687"/>
      <c r="Z135" s="687"/>
      <c r="AA135" s="687"/>
      <c r="AB135" s="687"/>
      <c r="AC135" s="687"/>
      <c r="AD135" s="687"/>
      <c r="AE135" s="687"/>
      <c r="AF135" s="687"/>
      <c r="AG135" s="687"/>
      <c r="AH135" s="687"/>
      <c r="AI135" s="687"/>
      <c r="AJ135" s="687"/>
      <c r="AK135" s="687"/>
      <c r="AL135" s="688"/>
      <c r="AM135" s="687"/>
      <c r="AN135" s="687"/>
      <c r="AO135" s="687"/>
      <c r="AP135" s="687"/>
      <c r="AQ135" s="687"/>
      <c r="AR135" s="687"/>
      <c r="AS135" s="687"/>
      <c r="AT135" s="687"/>
      <c r="AU135" s="687"/>
      <c r="AV135" s="687"/>
      <c r="AW135" s="687"/>
      <c r="AX135" s="687"/>
    </row>
    <row r="136" spans="2:50" ht="24" customHeight="1">
      <c r="B136" s="677">
        <v>10</v>
      </c>
      <c r="C136" s="677">
        <v>1</v>
      </c>
      <c r="D136" s="687"/>
      <c r="E136" s="687"/>
      <c r="F136" s="687"/>
      <c r="G136" s="687"/>
      <c r="H136" s="687"/>
      <c r="I136" s="687"/>
      <c r="J136" s="687"/>
      <c r="K136" s="687"/>
      <c r="L136" s="687"/>
      <c r="M136" s="687"/>
      <c r="N136" s="687"/>
      <c r="O136" s="687"/>
      <c r="P136" s="687"/>
      <c r="Q136" s="687"/>
      <c r="R136" s="687"/>
      <c r="S136" s="687"/>
      <c r="T136" s="687"/>
      <c r="U136" s="687"/>
      <c r="V136" s="687"/>
      <c r="W136" s="687"/>
      <c r="X136" s="687"/>
      <c r="Y136" s="687"/>
      <c r="Z136" s="687"/>
      <c r="AA136" s="687"/>
      <c r="AB136" s="687"/>
      <c r="AC136" s="687"/>
      <c r="AD136" s="687"/>
      <c r="AE136" s="687"/>
      <c r="AF136" s="687"/>
      <c r="AG136" s="687"/>
      <c r="AH136" s="687"/>
      <c r="AI136" s="687"/>
      <c r="AJ136" s="687"/>
      <c r="AK136" s="687"/>
      <c r="AL136" s="688"/>
      <c r="AM136" s="687"/>
      <c r="AN136" s="687"/>
      <c r="AO136" s="687"/>
      <c r="AP136" s="687"/>
      <c r="AQ136" s="687"/>
      <c r="AR136" s="687"/>
      <c r="AS136" s="687"/>
      <c r="AT136" s="687"/>
      <c r="AU136" s="687"/>
      <c r="AV136" s="687"/>
      <c r="AW136" s="687"/>
      <c r="AX136" s="687"/>
    </row>
    <row r="138" spans="2:50" ht="23.25" hidden="1" customHeight="1">
      <c r="B138" t="s">
        <v>39</v>
      </c>
    </row>
    <row r="139" spans="2:50" ht="36" hidden="1" customHeight="1">
      <c r="B139" s="678" t="s">
        <v>28</v>
      </c>
      <c r="C139" s="678"/>
      <c r="D139" s="678"/>
      <c r="E139" s="678"/>
      <c r="F139" s="678"/>
      <c r="G139" s="678"/>
      <c r="H139" s="678"/>
      <c r="I139" s="528"/>
      <c r="J139" s="528"/>
      <c r="K139" s="528"/>
      <c r="L139" s="528"/>
      <c r="M139" s="528"/>
      <c r="N139" s="528"/>
      <c r="O139" s="528"/>
      <c r="P139" s="528"/>
      <c r="Q139" s="528"/>
      <c r="R139" s="528"/>
      <c r="S139" s="528"/>
      <c r="T139" s="528"/>
      <c r="U139" s="528"/>
      <c r="V139" s="528"/>
      <c r="W139" s="528"/>
      <c r="X139" s="528"/>
      <c r="Y139" s="528"/>
    </row>
    <row r="140" spans="2:50" ht="36" hidden="1" customHeight="1">
      <c r="B140" s="691" t="s">
        <v>37</v>
      </c>
      <c r="C140" s="692"/>
      <c r="D140" s="692"/>
      <c r="E140" s="692"/>
      <c r="F140" s="692"/>
      <c r="G140" s="692"/>
      <c r="H140" s="693"/>
      <c r="I140" s="478" t="s">
        <v>510</v>
      </c>
      <c r="J140" s="476"/>
      <c r="K140" s="476"/>
      <c r="L140" s="476"/>
      <c r="M140" s="477"/>
      <c r="N140" s="694" t="s">
        <v>29</v>
      </c>
      <c r="O140" s="692"/>
      <c r="P140" s="692"/>
      <c r="Q140" s="692"/>
      <c r="R140" s="692"/>
      <c r="S140" s="692"/>
      <c r="T140" s="693"/>
      <c r="U140" s="478" t="s">
        <v>510</v>
      </c>
      <c r="V140" s="476"/>
      <c r="W140" s="476"/>
      <c r="X140" s="476"/>
      <c r="Y140" s="477"/>
      <c r="Z140" s="694" t="s">
        <v>30</v>
      </c>
      <c r="AA140" s="692"/>
      <c r="AB140" s="692"/>
      <c r="AC140" s="692"/>
      <c r="AD140" s="692"/>
      <c r="AE140" s="692"/>
      <c r="AF140" s="693"/>
      <c r="AG140" s="478" t="s">
        <v>510</v>
      </c>
      <c r="AH140" s="476"/>
      <c r="AI140" s="476"/>
      <c r="AJ140" s="476"/>
      <c r="AK140" s="477"/>
      <c r="AL140" s="694" t="s">
        <v>31</v>
      </c>
      <c r="AM140" s="692"/>
      <c r="AN140" s="692"/>
      <c r="AO140" s="692"/>
      <c r="AP140" s="692"/>
      <c r="AQ140" s="692"/>
      <c r="AR140" s="693"/>
      <c r="AS140" s="478" t="s">
        <v>510</v>
      </c>
      <c r="AT140" s="476"/>
      <c r="AU140" s="476"/>
      <c r="AV140" s="476"/>
      <c r="AW140" s="477"/>
    </row>
    <row r="141" spans="2:50" ht="36" hidden="1" customHeight="1">
      <c r="B141" s="694" t="s">
        <v>32</v>
      </c>
      <c r="C141" s="692"/>
      <c r="D141" s="692"/>
      <c r="E141" s="692"/>
      <c r="F141" s="692"/>
      <c r="G141" s="692"/>
      <c r="H141" s="693"/>
      <c r="I141" s="695"/>
      <c r="J141" s="630"/>
      <c r="K141" s="630"/>
      <c r="L141" s="630"/>
      <c r="M141" s="696"/>
      <c r="N141" s="694" t="s">
        <v>33</v>
      </c>
      <c r="O141" s="692"/>
      <c r="P141" s="692"/>
      <c r="Q141" s="692"/>
      <c r="R141" s="692"/>
      <c r="S141" s="692"/>
      <c r="T141" s="693"/>
      <c r="U141" s="695"/>
      <c r="V141" s="630"/>
      <c r="W141" s="630"/>
      <c r="X141" s="630"/>
      <c r="Y141" s="696"/>
      <c r="Z141" s="694" t="s">
        <v>34</v>
      </c>
      <c r="AA141" s="692"/>
      <c r="AB141" s="692"/>
      <c r="AC141" s="692"/>
      <c r="AD141" s="692"/>
      <c r="AE141" s="692"/>
      <c r="AF141" s="693"/>
      <c r="AG141" s="695"/>
      <c r="AH141" s="630"/>
      <c r="AI141" s="630"/>
      <c r="AJ141" s="630"/>
      <c r="AK141" s="696"/>
      <c r="AL141" s="691" t="s">
        <v>35</v>
      </c>
      <c r="AM141" s="692"/>
      <c r="AN141" s="692"/>
      <c r="AO141" s="692"/>
      <c r="AP141" s="692"/>
      <c r="AQ141" s="692"/>
      <c r="AR141" s="693"/>
      <c r="AS141" s="695"/>
      <c r="AT141" s="630"/>
      <c r="AU141" s="630"/>
      <c r="AV141" s="630"/>
      <c r="AW141" s="696"/>
    </row>
    <row r="142" spans="2:50">
      <c r="C142" t="s">
        <v>511</v>
      </c>
    </row>
    <row r="143" spans="2:50" ht="34.5" customHeight="1">
      <c r="B143" s="677"/>
      <c r="C143" s="677"/>
      <c r="D143" s="678" t="s">
        <v>504</v>
      </c>
      <c r="E143" s="678"/>
      <c r="F143" s="678"/>
      <c r="G143" s="678"/>
      <c r="H143" s="678"/>
      <c r="I143" s="678"/>
      <c r="J143" s="678"/>
      <c r="K143" s="678"/>
      <c r="L143" s="678"/>
      <c r="M143" s="678"/>
      <c r="N143" s="678" t="s">
        <v>505</v>
      </c>
      <c r="O143" s="678"/>
      <c r="P143" s="678"/>
      <c r="Q143" s="678"/>
      <c r="R143" s="678"/>
      <c r="S143" s="678"/>
      <c r="T143" s="678"/>
      <c r="U143" s="678"/>
      <c r="V143" s="678"/>
      <c r="W143" s="678"/>
      <c r="X143" s="678"/>
      <c r="Y143" s="678"/>
      <c r="Z143" s="678"/>
      <c r="AA143" s="678"/>
      <c r="AB143" s="678"/>
      <c r="AC143" s="678"/>
      <c r="AD143" s="678"/>
      <c r="AE143" s="678"/>
      <c r="AF143" s="678"/>
      <c r="AG143" s="678"/>
      <c r="AH143" s="678"/>
      <c r="AI143" s="678"/>
      <c r="AJ143" s="678"/>
      <c r="AK143" s="678"/>
      <c r="AL143" s="519" t="s">
        <v>506</v>
      </c>
      <c r="AM143" s="678"/>
      <c r="AN143" s="678"/>
      <c r="AO143" s="678"/>
      <c r="AP143" s="678"/>
      <c r="AQ143" s="678"/>
      <c r="AR143" s="678" t="s">
        <v>26</v>
      </c>
      <c r="AS143" s="678"/>
      <c r="AT143" s="678"/>
      <c r="AU143" s="678"/>
      <c r="AV143" s="678" t="s">
        <v>27</v>
      </c>
      <c r="AW143" s="678"/>
      <c r="AX143" s="678"/>
    </row>
    <row r="144" spans="2:50" ht="24" customHeight="1">
      <c r="B144" s="677">
        <v>1</v>
      </c>
      <c r="C144" s="677">
        <v>1</v>
      </c>
      <c r="D144" s="687" t="s">
        <v>512</v>
      </c>
      <c r="E144" s="687"/>
      <c r="F144" s="687"/>
      <c r="G144" s="687"/>
      <c r="H144" s="687"/>
      <c r="I144" s="687"/>
      <c r="J144" s="687"/>
      <c r="K144" s="687"/>
      <c r="L144" s="687"/>
      <c r="M144" s="687"/>
      <c r="N144" s="688" t="s">
        <v>513</v>
      </c>
      <c r="O144" s="687"/>
      <c r="P144" s="687"/>
      <c r="Q144" s="687"/>
      <c r="R144" s="687"/>
      <c r="S144" s="687"/>
      <c r="T144" s="687"/>
      <c r="U144" s="687"/>
      <c r="V144" s="687"/>
      <c r="W144" s="687"/>
      <c r="X144" s="687"/>
      <c r="Y144" s="687"/>
      <c r="Z144" s="687"/>
      <c r="AA144" s="687"/>
      <c r="AB144" s="687"/>
      <c r="AC144" s="687"/>
      <c r="AD144" s="687"/>
      <c r="AE144" s="687"/>
      <c r="AF144" s="687"/>
      <c r="AG144" s="687"/>
      <c r="AH144" s="687"/>
      <c r="AI144" s="687"/>
      <c r="AJ144" s="687"/>
      <c r="AK144" s="687"/>
      <c r="AL144" s="688">
        <v>1.9</v>
      </c>
      <c r="AM144" s="687"/>
      <c r="AN144" s="687"/>
      <c r="AO144" s="687"/>
      <c r="AP144" s="687"/>
      <c r="AQ144" s="687"/>
      <c r="AR144" s="687" t="s">
        <v>509</v>
      </c>
      <c r="AS144" s="687"/>
      <c r="AT144" s="687"/>
      <c r="AU144" s="687"/>
      <c r="AV144" s="687" t="s">
        <v>448</v>
      </c>
      <c r="AW144" s="687"/>
      <c r="AX144" s="687"/>
    </row>
    <row r="145" spans="2:50" ht="24" customHeight="1">
      <c r="B145" s="677">
        <v>2</v>
      </c>
      <c r="C145" s="677">
        <v>1</v>
      </c>
      <c r="D145" s="687"/>
      <c r="E145" s="687"/>
      <c r="F145" s="687"/>
      <c r="G145" s="687"/>
      <c r="H145" s="687"/>
      <c r="I145" s="687"/>
      <c r="J145" s="687"/>
      <c r="K145" s="687"/>
      <c r="L145" s="687"/>
      <c r="M145" s="687"/>
      <c r="N145" s="687"/>
      <c r="O145" s="687"/>
      <c r="P145" s="687"/>
      <c r="Q145" s="687"/>
      <c r="R145" s="687"/>
      <c r="S145" s="687"/>
      <c r="T145" s="687"/>
      <c r="U145" s="687"/>
      <c r="V145" s="687"/>
      <c r="W145" s="687"/>
      <c r="X145" s="687"/>
      <c r="Y145" s="687"/>
      <c r="Z145" s="687"/>
      <c r="AA145" s="687"/>
      <c r="AB145" s="687"/>
      <c r="AC145" s="687"/>
      <c r="AD145" s="687"/>
      <c r="AE145" s="687"/>
      <c r="AF145" s="687"/>
      <c r="AG145" s="687"/>
      <c r="AH145" s="687"/>
      <c r="AI145" s="687"/>
      <c r="AJ145" s="687"/>
      <c r="AK145" s="687"/>
      <c r="AL145" s="688"/>
      <c r="AM145" s="687"/>
      <c r="AN145" s="687"/>
      <c r="AO145" s="687"/>
      <c r="AP145" s="687"/>
      <c r="AQ145" s="687"/>
      <c r="AR145" s="687"/>
      <c r="AS145" s="687"/>
      <c r="AT145" s="687"/>
      <c r="AU145" s="687"/>
      <c r="AV145" s="687"/>
      <c r="AW145" s="687"/>
      <c r="AX145" s="687"/>
    </row>
    <row r="146" spans="2:50" ht="24" customHeight="1">
      <c r="B146" s="677">
        <v>3</v>
      </c>
      <c r="C146" s="677">
        <v>1</v>
      </c>
      <c r="D146" s="687"/>
      <c r="E146" s="687"/>
      <c r="F146" s="687"/>
      <c r="G146" s="687"/>
      <c r="H146" s="687"/>
      <c r="I146" s="687"/>
      <c r="J146" s="687"/>
      <c r="K146" s="687"/>
      <c r="L146" s="687"/>
      <c r="M146" s="687"/>
      <c r="N146" s="687"/>
      <c r="O146" s="687"/>
      <c r="P146" s="687"/>
      <c r="Q146" s="687"/>
      <c r="R146" s="687"/>
      <c r="S146" s="687"/>
      <c r="T146" s="687"/>
      <c r="U146" s="687"/>
      <c r="V146" s="687"/>
      <c r="W146" s="687"/>
      <c r="X146" s="687"/>
      <c r="Y146" s="687"/>
      <c r="Z146" s="687"/>
      <c r="AA146" s="687"/>
      <c r="AB146" s="687"/>
      <c r="AC146" s="687"/>
      <c r="AD146" s="687"/>
      <c r="AE146" s="687"/>
      <c r="AF146" s="687"/>
      <c r="AG146" s="687"/>
      <c r="AH146" s="687"/>
      <c r="AI146" s="687"/>
      <c r="AJ146" s="687"/>
      <c r="AK146" s="687"/>
      <c r="AL146" s="688"/>
      <c r="AM146" s="687"/>
      <c r="AN146" s="687"/>
      <c r="AO146" s="687"/>
      <c r="AP146" s="687"/>
      <c r="AQ146" s="687"/>
      <c r="AR146" s="687"/>
      <c r="AS146" s="687"/>
      <c r="AT146" s="687"/>
      <c r="AU146" s="687"/>
      <c r="AV146" s="687"/>
      <c r="AW146" s="687"/>
      <c r="AX146" s="687"/>
    </row>
    <row r="147" spans="2:50" ht="24" customHeight="1">
      <c r="B147" s="677">
        <v>4</v>
      </c>
      <c r="C147" s="677">
        <v>1</v>
      </c>
      <c r="D147" s="687"/>
      <c r="E147" s="687"/>
      <c r="F147" s="687"/>
      <c r="G147" s="687"/>
      <c r="H147" s="687"/>
      <c r="I147" s="687"/>
      <c r="J147" s="687"/>
      <c r="K147" s="687"/>
      <c r="L147" s="687"/>
      <c r="M147" s="687"/>
      <c r="N147" s="687"/>
      <c r="O147" s="687"/>
      <c r="P147" s="687"/>
      <c r="Q147" s="687"/>
      <c r="R147" s="687"/>
      <c r="S147" s="687"/>
      <c r="T147" s="687"/>
      <c r="U147" s="687"/>
      <c r="V147" s="687"/>
      <c r="W147" s="687"/>
      <c r="X147" s="687"/>
      <c r="Y147" s="687"/>
      <c r="Z147" s="687"/>
      <c r="AA147" s="687"/>
      <c r="AB147" s="687"/>
      <c r="AC147" s="687"/>
      <c r="AD147" s="687"/>
      <c r="AE147" s="687"/>
      <c r="AF147" s="687"/>
      <c r="AG147" s="687"/>
      <c r="AH147" s="687"/>
      <c r="AI147" s="687"/>
      <c r="AJ147" s="687"/>
      <c r="AK147" s="687"/>
      <c r="AL147" s="688"/>
      <c r="AM147" s="687"/>
      <c r="AN147" s="687"/>
      <c r="AO147" s="687"/>
      <c r="AP147" s="687"/>
      <c r="AQ147" s="687"/>
      <c r="AR147" s="687"/>
      <c r="AS147" s="687"/>
      <c r="AT147" s="687"/>
      <c r="AU147" s="687"/>
      <c r="AV147" s="687"/>
      <c r="AW147" s="687"/>
      <c r="AX147" s="687"/>
    </row>
    <row r="148" spans="2:50" ht="24" customHeight="1">
      <c r="B148" s="677">
        <v>5</v>
      </c>
      <c r="C148" s="677">
        <v>1</v>
      </c>
      <c r="D148" s="687"/>
      <c r="E148" s="687"/>
      <c r="F148" s="687"/>
      <c r="G148" s="687"/>
      <c r="H148" s="687"/>
      <c r="I148" s="687"/>
      <c r="J148" s="687"/>
      <c r="K148" s="687"/>
      <c r="L148" s="687"/>
      <c r="M148" s="687"/>
      <c r="N148" s="687"/>
      <c r="O148" s="687"/>
      <c r="P148" s="687"/>
      <c r="Q148" s="687"/>
      <c r="R148" s="687"/>
      <c r="S148" s="687"/>
      <c r="T148" s="687"/>
      <c r="U148" s="687"/>
      <c r="V148" s="687"/>
      <c r="W148" s="687"/>
      <c r="X148" s="687"/>
      <c r="Y148" s="687"/>
      <c r="Z148" s="687"/>
      <c r="AA148" s="687"/>
      <c r="AB148" s="687"/>
      <c r="AC148" s="687"/>
      <c r="AD148" s="687"/>
      <c r="AE148" s="687"/>
      <c r="AF148" s="687"/>
      <c r="AG148" s="687"/>
      <c r="AH148" s="687"/>
      <c r="AI148" s="687"/>
      <c r="AJ148" s="687"/>
      <c r="AK148" s="687"/>
      <c r="AL148" s="688"/>
      <c r="AM148" s="687"/>
      <c r="AN148" s="687"/>
      <c r="AO148" s="687"/>
      <c r="AP148" s="687"/>
      <c r="AQ148" s="687"/>
      <c r="AR148" s="687"/>
      <c r="AS148" s="687"/>
      <c r="AT148" s="687"/>
      <c r="AU148" s="687"/>
      <c r="AV148" s="687"/>
      <c r="AW148" s="687"/>
      <c r="AX148" s="687"/>
    </row>
    <row r="149" spans="2:50" ht="24" customHeight="1">
      <c r="B149" s="677">
        <v>6</v>
      </c>
      <c r="C149" s="677">
        <v>1</v>
      </c>
      <c r="D149" s="687"/>
      <c r="E149" s="687"/>
      <c r="F149" s="687"/>
      <c r="G149" s="687"/>
      <c r="H149" s="687"/>
      <c r="I149" s="687"/>
      <c r="J149" s="687"/>
      <c r="K149" s="687"/>
      <c r="L149" s="687"/>
      <c r="M149" s="687"/>
      <c r="N149" s="687"/>
      <c r="O149" s="687"/>
      <c r="P149" s="687"/>
      <c r="Q149" s="687"/>
      <c r="R149" s="687"/>
      <c r="S149" s="687"/>
      <c r="T149" s="687"/>
      <c r="U149" s="687"/>
      <c r="V149" s="687"/>
      <c r="W149" s="687"/>
      <c r="X149" s="687"/>
      <c r="Y149" s="687"/>
      <c r="Z149" s="687"/>
      <c r="AA149" s="687"/>
      <c r="AB149" s="687"/>
      <c r="AC149" s="687"/>
      <c r="AD149" s="687"/>
      <c r="AE149" s="687"/>
      <c r="AF149" s="687"/>
      <c r="AG149" s="687"/>
      <c r="AH149" s="687"/>
      <c r="AI149" s="687"/>
      <c r="AJ149" s="687"/>
      <c r="AK149" s="687"/>
      <c r="AL149" s="688"/>
      <c r="AM149" s="687"/>
      <c r="AN149" s="687"/>
      <c r="AO149" s="687"/>
      <c r="AP149" s="687"/>
      <c r="AQ149" s="687"/>
      <c r="AR149" s="687"/>
      <c r="AS149" s="687"/>
      <c r="AT149" s="687"/>
      <c r="AU149" s="687"/>
      <c r="AV149" s="687"/>
      <c r="AW149" s="687"/>
      <c r="AX149" s="687"/>
    </row>
    <row r="150" spans="2:50" ht="24" customHeight="1">
      <c r="B150" s="677">
        <v>7</v>
      </c>
      <c r="C150" s="677">
        <v>1</v>
      </c>
      <c r="D150" s="687"/>
      <c r="E150" s="687"/>
      <c r="F150" s="687"/>
      <c r="G150" s="687"/>
      <c r="H150" s="687"/>
      <c r="I150" s="687"/>
      <c r="J150" s="687"/>
      <c r="K150" s="687"/>
      <c r="L150" s="687"/>
      <c r="M150" s="687"/>
      <c r="N150" s="687"/>
      <c r="O150" s="687"/>
      <c r="P150" s="687"/>
      <c r="Q150" s="687"/>
      <c r="R150" s="687"/>
      <c r="S150" s="687"/>
      <c r="T150" s="687"/>
      <c r="U150" s="687"/>
      <c r="V150" s="687"/>
      <c r="W150" s="687"/>
      <c r="X150" s="687"/>
      <c r="Y150" s="687"/>
      <c r="Z150" s="687"/>
      <c r="AA150" s="687"/>
      <c r="AB150" s="687"/>
      <c r="AC150" s="687"/>
      <c r="AD150" s="687"/>
      <c r="AE150" s="687"/>
      <c r="AF150" s="687"/>
      <c r="AG150" s="687"/>
      <c r="AH150" s="687"/>
      <c r="AI150" s="687"/>
      <c r="AJ150" s="687"/>
      <c r="AK150" s="687"/>
      <c r="AL150" s="688"/>
      <c r="AM150" s="687"/>
      <c r="AN150" s="687"/>
      <c r="AO150" s="687"/>
      <c r="AP150" s="687"/>
      <c r="AQ150" s="687"/>
      <c r="AR150" s="687"/>
      <c r="AS150" s="687"/>
      <c r="AT150" s="687"/>
      <c r="AU150" s="687"/>
      <c r="AV150" s="687"/>
      <c r="AW150" s="687"/>
      <c r="AX150" s="687"/>
    </row>
    <row r="151" spans="2:50" ht="24" customHeight="1">
      <c r="B151" s="677">
        <v>8</v>
      </c>
      <c r="C151" s="677">
        <v>1</v>
      </c>
      <c r="D151" s="687"/>
      <c r="E151" s="687"/>
      <c r="F151" s="687"/>
      <c r="G151" s="687"/>
      <c r="H151" s="687"/>
      <c r="I151" s="687"/>
      <c r="J151" s="687"/>
      <c r="K151" s="687"/>
      <c r="L151" s="687"/>
      <c r="M151" s="687"/>
      <c r="N151" s="687"/>
      <c r="O151" s="687"/>
      <c r="P151" s="687"/>
      <c r="Q151" s="687"/>
      <c r="R151" s="687"/>
      <c r="S151" s="687"/>
      <c r="T151" s="687"/>
      <c r="U151" s="687"/>
      <c r="V151" s="687"/>
      <c r="W151" s="687"/>
      <c r="X151" s="687"/>
      <c r="Y151" s="687"/>
      <c r="Z151" s="687"/>
      <c r="AA151" s="687"/>
      <c r="AB151" s="687"/>
      <c r="AC151" s="687"/>
      <c r="AD151" s="687"/>
      <c r="AE151" s="687"/>
      <c r="AF151" s="687"/>
      <c r="AG151" s="687"/>
      <c r="AH151" s="687"/>
      <c r="AI151" s="687"/>
      <c r="AJ151" s="687"/>
      <c r="AK151" s="687"/>
      <c r="AL151" s="688"/>
      <c r="AM151" s="687"/>
      <c r="AN151" s="687"/>
      <c r="AO151" s="687"/>
      <c r="AP151" s="687"/>
      <c r="AQ151" s="687"/>
      <c r="AR151" s="687"/>
      <c r="AS151" s="687"/>
      <c r="AT151" s="687"/>
      <c r="AU151" s="687"/>
      <c r="AV151" s="687"/>
      <c r="AW151" s="687"/>
      <c r="AX151" s="687"/>
    </row>
    <row r="152" spans="2:50" ht="24" customHeight="1">
      <c r="B152" s="677">
        <v>9</v>
      </c>
      <c r="C152" s="677">
        <v>1</v>
      </c>
      <c r="D152" s="687"/>
      <c r="E152" s="687"/>
      <c r="F152" s="687"/>
      <c r="G152" s="687"/>
      <c r="H152" s="687"/>
      <c r="I152" s="687"/>
      <c r="J152" s="687"/>
      <c r="K152" s="687"/>
      <c r="L152" s="687"/>
      <c r="M152" s="687"/>
      <c r="N152" s="687"/>
      <c r="O152" s="687"/>
      <c r="P152" s="687"/>
      <c r="Q152" s="687"/>
      <c r="R152" s="687"/>
      <c r="S152" s="687"/>
      <c r="T152" s="687"/>
      <c r="U152" s="687"/>
      <c r="V152" s="687"/>
      <c r="W152" s="687"/>
      <c r="X152" s="687"/>
      <c r="Y152" s="687"/>
      <c r="Z152" s="687"/>
      <c r="AA152" s="687"/>
      <c r="AB152" s="687"/>
      <c r="AC152" s="687"/>
      <c r="AD152" s="687"/>
      <c r="AE152" s="687"/>
      <c r="AF152" s="687"/>
      <c r="AG152" s="687"/>
      <c r="AH152" s="687"/>
      <c r="AI152" s="687"/>
      <c r="AJ152" s="687"/>
      <c r="AK152" s="687"/>
      <c r="AL152" s="688"/>
      <c r="AM152" s="687"/>
      <c r="AN152" s="687"/>
      <c r="AO152" s="687"/>
      <c r="AP152" s="687"/>
      <c r="AQ152" s="687"/>
      <c r="AR152" s="687"/>
      <c r="AS152" s="687"/>
      <c r="AT152" s="687"/>
      <c r="AU152" s="687"/>
      <c r="AV152" s="687"/>
      <c r="AW152" s="687"/>
      <c r="AX152" s="687"/>
    </row>
    <row r="153" spans="2:50" ht="24" customHeight="1">
      <c r="B153" s="677">
        <v>10</v>
      </c>
      <c r="C153" s="677">
        <v>1</v>
      </c>
      <c r="D153" s="687"/>
      <c r="E153" s="687"/>
      <c r="F153" s="687"/>
      <c r="G153" s="687"/>
      <c r="H153" s="687"/>
      <c r="I153" s="687"/>
      <c r="J153" s="687"/>
      <c r="K153" s="687"/>
      <c r="L153" s="687"/>
      <c r="M153" s="687"/>
      <c r="N153" s="687"/>
      <c r="O153" s="687"/>
      <c r="P153" s="687"/>
      <c r="Q153" s="687"/>
      <c r="R153" s="687"/>
      <c r="S153" s="687"/>
      <c r="T153" s="687"/>
      <c r="U153" s="687"/>
      <c r="V153" s="687"/>
      <c r="W153" s="687"/>
      <c r="X153" s="687"/>
      <c r="Y153" s="687"/>
      <c r="Z153" s="687"/>
      <c r="AA153" s="687"/>
      <c r="AB153" s="687"/>
      <c r="AC153" s="687"/>
      <c r="AD153" s="687"/>
      <c r="AE153" s="687"/>
      <c r="AF153" s="687"/>
      <c r="AG153" s="687"/>
      <c r="AH153" s="687"/>
      <c r="AI153" s="687"/>
      <c r="AJ153" s="687"/>
      <c r="AK153" s="687"/>
      <c r="AL153" s="688"/>
      <c r="AM153" s="687"/>
      <c r="AN153" s="687"/>
      <c r="AO153" s="687"/>
      <c r="AP153" s="687"/>
      <c r="AQ153" s="687"/>
      <c r="AR153" s="687"/>
      <c r="AS153" s="687"/>
      <c r="AT153" s="687"/>
      <c r="AU153" s="687"/>
      <c r="AV153" s="687"/>
      <c r="AW153" s="687"/>
      <c r="AX153" s="687"/>
    </row>
  </sheetData>
  <mergeCells count="609">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AL141:AR141"/>
    <mergeCell ref="AS141:AW141"/>
    <mergeCell ref="B143:C143"/>
    <mergeCell ref="D143:M143"/>
    <mergeCell ref="N143:AK143"/>
    <mergeCell ref="AL143:AQ143"/>
    <mergeCell ref="AR143:AU143"/>
    <mergeCell ref="AV143:AX143"/>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AV80:AY80"/>
    <mergeCell ref="H83:L83"/>
    <mergeCell ref="M83:Y83"/>
    <mergeCell ref="Z83:AC83"/>
    <mergeCell ref="AD83:AH83"/>
    <mergeCell ref="AI83:AU83"/>
    <mergeCell ref="AV83:AY83"/>
    <mergeCell ref="H82:L82"/>
    <mergeCell ref="M82:Y82"/>
    <mergeCell ref="Z82:AC82"/>
    <mergeCell ref="AD82:AH82"/>
    <mergeCell ref="AI82:AU82"/>
    <mergeCell ref="AV82:AY82"/>
    <mergeCell ref="M70:AA70"/>
    <mergeCell ref="AL70:AY70"/>
    <mergeCell ref="B73:G75"/>
    <mergeCell ref="H73:AY75"/>
    <mergeCell ref="B78:G121"/>
    <mergeCell ref="H78:AC78"/>
    <mergeCell ref="AD78:AY78"/>
    <mergeCell ref="H79:L79"/>
    <mergeCell ref="M79:Y79"/>
    <mergeCell ref="Z79:AC79"/>
    <mergeCell ref="H81:L81"/>
    <mergeCell ref="M81:Y81"/>
    <mergeCell ref="Z81:AC81"/>
    <mergeCell ref="AD81:AH81"/>
    <mergeCell ref="AI81:AU81"/>
    <mergeCell ref="AV81:AY81"/>
    <mergeCell ref="AD79:AH79"/>
    <mergeCell ref="AI79:AU79"/>
    <mergeCell ref="AV79:AY79"/>
    <mergeCell ref="H80:L80"/>
    <mergeCell ref="M80:Y80"/>
    <mergeCell ref="Z80:AC80"/>
    <mergeCell ref="AD80:AH80"/>
    <mergeCell ref="AI80:AU80"/>
    <mergeCell ref="B65:AY65"/>
    <mergeCell ref="B66:F66"/>
    <mergeCell ref="G66:AY66"/>
    <mergeCell ref="B67:AY67"/>
    <mergeCell ref="B68:AY68"/>
    <mergeCell ref="B69:AY69"/>
    <mergeCell ref="D60:AY60"/>
    <mergeCell ref="D61:AY61"/>
    <mergeCell ref="D62:AY62"/>
    <mergeCell ref="B63:AY63"/>
    <mergeCell ref="B64:F64"/>
    <mergeCell ref="G64:AY64"/>
    <mergeCell ref="H52:AG52"/>
    <mergeCell ref="D57:G57"/>
    <mergeCell ref="H57:U57"/>
    <mergeCell ref="V57:AG57"/>
    <mergeCell ref="D58:G58"/>
    <mergeCell ref="H58:AG58"/>
    <mergeCell ref="B59:C59"/>
    <mergeCell ref="D59:AY59"/>
    <mergeCell ref="B53:C58"/>
    <mergeCell ref="D53:G53"/>
    <mergeCell ref="H53:AG53"/>
    <mergeCell ref="AH53:AY58"/>
    <mergeCell ref="D54:G54"/>
    <mergeCell ref="H54:AG54"/>
    <mergeCell ref="D55:G55"/>
    <mergeCell ref="H55:AG55"/>
    <mergeCell ref="D56:G56"/>
    <mergeCell ref="H56:AG56"/>
    <mergeCell ref="H46:AG46"/>
    <mergeCell ref="D47:G47"/>
    <mergeCell ref="H47:AG47"/>
    <mergeCell ref="B48:C52"/>
    <mergeCell ref="D48:G48"/>
    <mergeCell ref="H48:AG48"/>
    <mergeCell ref="D42:AY42"/>
    <mergeCell ref="B43:AY43"/>
    <mergeCell ref="D44:G44"/>
    <mergeCell ref="H44:AG44"/>
    <mergeCell ref="AH44:AY44"/>
    <mergeCell ref="B45:C47"/>
    <mergeCell ref="D45:G45"/>
    <mergeCell ref="H45:AG45"/>
    <mergeCell ref="AH45:AY47"/>
    <mergeCell ref="D46:G46"/>
    <mergeCell ref="AH48:AY52"/>
    <mergeCell ref="D49:G49"/>
    <mergeCell ref="H49:AG49"/>
    <mergeCell ref="D50:G50"/>
    <mergeCell ref="H50:AG50"/>
    <mergeCell ref="D51:G51"/>
    <mergeCell ref="H51:AG51"/>
    <mergeCell ref="D52:G52"/>
    <mergeCell ref="B37:C40"/>
    <mergeCell ref="D37:AY37"/>
    <mergeCell ref="D38:AY38"/>
    <mergeCell ref="D39:AY39"/>
    <mergeCell ref="D40:AY40"/>
    <mergeCell ref="D41:AY41"/>
    <mergeCell ref="D33:L33"/>
    <mergeCell ref="M33:R33"/>
    <mergeCell ref="S33:X33"/>
    <mergeCell ref="D34:L34"/>
    <mergeCell ref="M34:R34"/>
    <mergeCell ref="S34:X34"/>
    <mergeCell ref="B26:C34"/>
    <mergeCell ref="D26:L26"/>
    <mergeCell ref="M26:R26"/>
    <mergeCell ref="S26:X26"/>
    <mergeCell ref="Y26:AY26"/>
    <mergeCell ref="D27:L27"/>
    <mergeCell ref="M27:R27"/>
    <mergeCell ref="S27:X27"/>
    <mergeCell ref="Y27:AY34"/>
    <mergeCell ref="D31:L31"/>
    <mergeCell ref="M31:R31"/>
    <mergeCell ref="S31:X31"/>
    <mergeCell ref="D32:L32"/>
    <mergeCell ref="M32:R32"/>
    <mergeCell ref="S32:X32"/>
    <mergeCell ref="M28:R28"/>
    <mergeCell ref="S28:X28"/>
    <mergeCell ref="D29:L29"/>
    <mergeCell ref="M29:R29"/>
    <mergeCell ref="S29:X29"/>
    <mergeCell ref="D30:L30"/>
    <mergeCell ref="M30:R30"/>
    <mergeCell ref="S30:X30"/>
    <mergeCell ref="D28:L28"/>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honeticPr fontId="3"/>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4" manualBreakCount="4">
    <brk id="35" max="50" man="1"/>
    <brk id="71" max="50" man="1"/>
    <brk id="76" max="50" man="1"/>
    <brk id="122" max="16383" man="1"/>
  </rowBreaks>
  <drawing r:id="rId2"/>
</worksheet>
</file>

<file path=xl/worksheets/sheet3.xml><?xml version="1.0" encoding="utf-8"?>
<worksheet xmlns="http://schemas.openxmlformats.org/spreadsheetml/2006/main" xmlns:r="http://schemas.openxmlformats.org/officeDocument/2006/relationships">
  <dimension ref="A1:AY141"/>
  <sheetViews>
    <sheetView view="pageBreakPreview" topLeftCell="F10" zoomScale="85" zoomScaleNormal="75" zoomScaleSheetLayoutView="85" zoomScalePageLayoutView="30" workbookViewId="0">
      <selection activeCell="H1" sqref="H1"/>
    </sheetView>
  </sheetViews>
  <sheetFormatPr defaultRowHeight="13.5"/>
  <cols>
    <col min="1" max="2" width="2.25" style="21" customWidth="1"/>
    <col min="3" max="3" width="3.625" style="21" customWidth="1"/>
    <col min="4" max="6" width="2.25" style="21" customWidth="1"/>
    <col min="7" max="7" width="1.625" style="21" customWidth="1"/>
    <col min="8" max="25" width="2.25" style="21" customWidth="1"/>
    <col min="26" max="28" width="2.75" style="21" customWidth="1"/>
    <col min="29" max="34" width="2.25" style="21" customWidth="1"/>
    <col min="35" max="35" width="2.625" style="21" customWidth="1"/>
    <col min="36" max="36" width="4" style="21" customWidth="1"/>
    <col min="37" max="42" width="2.625" style="21" customWidth="1"/>
    <col min="43" max="43" width="2.875" style="21" customWidth="1"/>
    <col min="44" max="46" width="2.625" style="21" customWidth="1"/>
    <col min="47" max="47" width="3.5" style="21" customWidth="1"/>
    <col min="48" max="58" width="2.25" style="21" customWidth="1"/>
    <col min="59" max="16384" width="9" style="21"/>
  </cols>
  <sheetData>
    <row r="1" spans="2:51" ht="23.25" customHeight="1">
      <c r="AQ1" s="46"/>
      <c r="AR1" s="46"/>
      <c r="AS1" s="46"/>
      <c r="AT1" s="46"/>
      <c r="AU1" s="46"/>
      <c r="AV1" s="46"/>
      <c r="AW1" s="46"/>
      <c r="AX1" s="20"/>
    </row>
    <row r="2" spans="2:51" ht="21.75" customHeight="1" thickBot="1">
      <c r="AK2" s="47" t="s">
        <v>0</v>
      </c>
      <c r="AL2" s="47"/>
      <c r="AM2" s="47"/>
      <c r="AN2" s="47"/>
      <c r="AO2" s="47"/>
      <c r="AP2" s="47"/>
      <c r="AQ2" s="47"/>
      <c r="AR2" s="48">
        <v>29</v>
      </c>
      <c r="AS2" s="48"/>
      <c r="AT2" s="48"/>
      <c r="AU2" s="48"/>
      <c r="AV2" s="48"/>
      <c r="AW2" s="48"/>
      <c r="AX2" s="48"/>
      <c r="AY2" s="48"/>
    </row>
    <row r="3" spans="2:51" ht="19.5" thickBot="1">
      <c r="B3" s="49" t="s">
        <v>85</v>
      </c>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1"/>
    </row>
    <row r="4" spans="2:51" ht="25.5" customHeight="1">
      <c r="B4" s="52" t="s">
        <v>44</v>
      </c>
      <c r="C4" s="53"/>
      <c r="D4" s="53"/>
      <c r="E4" s="53"/>
      <c r="F4" s="53"/>
      <c r="G4" s="53"/>
      <c r="H4" s="764" t="s">
        <v>95</v>
      </c>
      <c r="I4" s="55"/>
      <c r="J4" s="55"/>
      <c r="K4" s="55"/>
      <c r="L4" s="55"/>
      <c r="M4" s="55"/>
      <c r="N4" s="55"/>
      <c r="O4" s="55"/>
      <c r="P4" s="55"/>
      <c r="Q4" s="55"/>
      <c r="R4" s="55"/>
      <c r="S4" s="55"/>
      <c r="T4" s="55"/>
      <c r="U4" s="55"/>
      <c r="V4" s="55"/>
      <c r="W4" s="55"/>
      <c r="X4" s="55"/>
      <c r="Y4" s="55"/>
      <c r="Z4" s="56" t="s">
        <v>83</v>
      </c>
      <c r="AA4" s="57"/>
      <c r="AB4" s="57"/>
      <c r="AC4" s="57"/>
      <c r="AD4" s="57"/>
      <c r="AE4" s="58"/>
      <c r="AF4" s="765" t="s">
        <v>96</v>
      </c>
      <c r="AG4" s="57"/>
      <c r="AH4" s="57"/>
      <c r="AI4" s="57"/>
      <c r="AJ4" s="57"/>
      <c r="AK4" s="57"/>
      <c r="AL4" s="57"/>
      <c r="AM4" s="57"/>
      <c r="AN4" s="57"/>
      <c r="AO4" s="57"/>
      <c r="AP4" s="57"/>
      <c r="AQ4" s="58"/>
      <c r="AR4" s="60" t="s">
        <v>1</v>
      </c>
      <c r="AS4" s="57"/>
      <c r="AT4" s="57"/>
      <c r="AU4" s="57"/>
      <c r="AV4" s="57"/>
      <c r="AW4" s="57"/>
      <c r="AX4" s="57"/>
      <c r="AY4" s="61"/>
    </row>
    <row r="5" spans="2:51" ht="28.15" customHeight="1">
      <c r="B5" s="87" t="s">
        <v>52</v>
      </c>
      <c r="C5" s="88"/>
      <c r="D5" s="88"/>
      <c r="E5" s="88"/>
      <c r="F5" s="88"/>
      <c r="G5" s="89"/>
      <c r="H5" s="757" t="s">
        <v>123</v>
      </c>
      <c r="I5" s="758"/>
      <c r="J5" s="758"/>
      <c r="K5" s="758"/>
      <c r="L5" s="758"/>
      <c r="M5" s="758"/>
      <c r="N5" s="758"/>
      <c r="O5" s="758"/>
      <c r="P5" s="758"/>
      <c r="Q5" s="758"/>
      <c r="R5" s="758"/>
      <c r="S5" s="758"/>
      <c r="T5" s="758"/>
      <c r="U5" s="758"/>
      <c r="V5" s="758"/>
      <c r="W5" s="73"/>
      <c r="X5" s="73"/>
      <c r="Y5" s="73"/>
      <c r="Z5" s="92" t="s">
        <v>2</v>
      </c>
      <c r="AA5" s="93"/>
      <c r="AB5" s="93"/>
      <c r="AC5" s="93"/>
      <c r="AD5" s="93"/>
      <c r="AE5" s="94"/>
      <c r="AF5" s="759" t="s">
        <v>97</v>
      </c>
      <c r="AG5" s="760"/>
      <c r="AH5" s="760"/>
      <c r="AI5" s="760"/>
      <c r="AJ5" s="760"/>
      <c r="AK5" s="760"/>
      <c r="AL5" s="760"/>
      <c r="AM5" s="760"/>
      <c r="AN5" s="760"/>
      <c r="AO5" s="760"/>
      <c r="AP5" s="760"/>
      <c r="AQ5" s="761"/>
      <c r="AR5" s="762" t="s">
        <v>98</v>
      </c>
      <c r="AS5" s="96"/>
      <c r="AT5" s="96"/>
      <c r="AU5" s="96"/>
      <c r="AV5" s="96"/>
      <c r="AW5" s="96"/>
      <c r="AX5" s="96"/>
      <c r="AY5" s="97"/>
    </row>
    <row r="6" spans="2:51" ht="30.75" customHeight="1">
      <c r="B6" s="98" t="s">
        <v>3</v>
      </c>
      <c r="C6" s="99"/>
      <c r="D6" s="99"/>
      <c r="E6" s="99"/>
      <c r="F6" s="99"/>
      <c r="G6" s="99"/>
      <c r="H6" s="763" t="s">
        <v>99</v>
      </c>
      <c r="I6" s="73"/>
      <c r="J6" s="73"/>
      <c r="K6" s="73"/>
      <c r="L6" s="73"/>
      <c r="M6" s="73"/>
      <c r="N6" s="73"/>
      <c r="O6" s="73"/>
      <c r="P6" s="73"/>
      <c r="Q6" s="73"/>
      <c r="R6" s="73"/>
      <c r="S6" s="73"/>
      <c r="T6" s="73"/>
      <c r="U6" s="73"/>
      <c r="V6" s="73"/>
      <c r="W6" s="73"/>
      <c r="X6" s="73"/>
      <c r="Y6" s="73"/>
      <c r="Z6" s="101" t="s">
        <v>63</v>
      </c>
      <c r="AA6" s="102"/>
      <c r="AB6" s="102"/>
      <c r="AC6" s="102"/>
      <c r="AD6" s="102"/>
      <c r="AE6" s="103"/>
      <c r="AF6" s="104" t="s">
        <v>100</v>
      </c>
      <c r="AG6" s="104"/>
      <c r="AH6" s="104"/>
      <c r="AI6" s="104"/>
      <c r="AJ6" s="104"/>
      <c r="AK6" s="104"/>
      <c r="AL6" s="104"/>
      <c r="AM6" s="104"/>
      <c r="AN6" s="104"/>
      <c r="AO6" s="104"/>
      <c r="AP6" s="104"/>
      <c r="AQ6" s="104"/>
      <c r="AR6" s="73"/>
      <c r="AS6" s="73"/>
      <c r="AT6" s="73"/>
      <c r="AU6" s="73"/>
      <c r="AV6" s="73"/>
      <c r="AW6" s="73"/>
      <c r="AX6" s="73"/>
      <c r="AY6" s="105"/>
    </row>
    <row r="7" spans="2:51" ht="18" customHeight="1">
      <c r="B7" s="62" t="s">
        <v>36</v>
      </c>
      <c r="C7" s="63"/>
      <c r="D7" s="63"/>
      <c r="E7" s="63"/>
      <c r="F7" s="63"/>
      <c r="G7" s="63"/>
      <c r="H7" s="748" t="s">
        <v>101</v>
      </c>
      <c r="I7" s="749"/>
      <c r="J7" s="749"/>
      <c r="K7" s="749"/>
      <c r="L7" s="749"/>
      <c r="M7" s="749"/>
      <c r="N7" s="749"/>
      <c r="O7" s="749"/>
      <c r="P7" s="749"/>
      <c r="Q7" s="749"/>
      <c r="R7" s="749"/>
      <c r="S7" s="749"/>
      <c r="T7" s="749"/>
      <c r="U7" s="749"/>
      <c r="V7" s="749"/>
      <c r="W7" s="750"/>
      <c r="X7" s="750"/>
      <c r="Y7" s="750"/>
      <c r="Z7" s="72" t="s">
        <v>84</v>
      </c>
      <c r="AA7" s="73"/>
      <c r="AB7" s="73"/>
      <c r="AC7" s="73"/>
      <c r="AD7" s="73"/>
      <c r="AE7" s="74"/>
      <c r="AF7" s="76" t="s">
        <v>124</v>
      </c>
      <c r="AG7" s="77"/>
      <c r="AH7" s="77"/>
      <c r="AI7" s="77"/>
      <c r="AJ7" s="77"/>
      <c r="AK7" s="77"/>
      <c r="AL7" s="77"/>
      <c r="AM7" s="77"/>
      <c r="AN7" s="77"/>
      <c r="AO7" s="77"/>
      <c r="AP7" s="77"/>
      <c r="AQ7" s="77"/>
      <c r="AR7" s="77"/>
      <c r="AS7" s="77"/>
      <c r="AT7" s="77"/>
      <c r="AU7" s="77"/>
      <c r="AV7" s="77"/>
      <c r="AW7" s="77"/>
      <c r="AX7" s="77"/>
      <c r="AY7" s="78"/>
    </row>
    <row r="8" spans="2:51" ht="33.75" customHeight="1">
      <c r="B8" s="64"/>
      <c r="C8" s="65"/>
      <c r="D8" s="65"/>
      <c r="E8" s="65"/>
      <c r="F8" s="65"/>
      <c r="G8" s="65"/>
      <c r="H8" s="751"/>
      <c r="I8" s="752"/>
      <c r="J8" s="752"/>
      <c r="K8" s="752"/>
      <c r="L8" s="752"/>
      <c r="M8" s="752"/>
      <c r="N8" s="752"/>
      <c r="O8" s="752"/>
      <c r="P8" s="752"/>
      <c r="Q8" s="752"/>
      <c r="R8" s="752"/>
      <c r="S8" s="752"/>
      <c r="T8" s="752"/>
      <c r="U8" s="752"/>
      <c r="V8" s="752"/>
      <c r="W8" s="753"/>
      <c r="X8" s="753"/>
      <c r="Y8" s="753"/>
      <c r="Z8" s="75"/>
      <c r="AA8" s="73"/>
      <c r="AB8" s="73"/>
      <c r="AC8" s="73"/>
      <c r="AD8" s="73"/>
      <c r="AE8" s="74"/>
      <c r="AF8" s="79"/>
      <c r="AG8" s="80"/>
      <c r="AH8" s="80"/>
      <c r="AI8" s="80"/>
      <c r="AJ8" s="80"/>
      <c r="AK8" s="80"/>
      <c r="AL8" s="80"/>
      <c r="AM8" s="80"/>
      <c r="AN8" s="80"/>
      <c r="AO8" s="80"/>
      <c r="AP8" s="80"/>
      <c r="AQ8" s="80"/>
      <c r="AR8" s="80"/>
      <c r="AS8" s="80"/>
      <c r="AT8" s="80"/>
      <c r="AU8" s="80"/>
      <c r="AV8" s="80"/>
      <c r="AW8" s="80"/>
      <c r="AX8" s="80"/>
      <c r="AY8" s="81"/>
    </row>
    <row r="9" spans="2:51" ht="103.7" customHeight="1">
      <c r="B9" s="82" t="s">
        <v>118</v>
      </c>
      <c r="C9" s="83"/>
      <c r="D9" s="83"/>
      <c r="E9" s="83"/>
      <c r="F9" s="83"/>
      <c r="G9" s="83"/>
      <c r="H9" s="754" t="s">
        <v>102</v>
      </c>
      <c r="I9" s="755"/>
      <c r="J9" s="755"/>
      <c r="K9" s="755"/>
      <c r="L9" s="755"/>
      <c r="M9" s="755"/>
      <c r="N9" s="755"/>
      <c r="O9" s="755"/>
      <c r="P9" s="755"/>
      <c r="Q9" s="755"/>
      <c r="R9" s="755"/>
      <c r="S9" s="755"/>
      <c r="T9" s="755"/>
      <c r="U9" s="755"/>
      <c r="V9" s="755"/>
      <c r="W9" s="755"/>
      <c r="X9" s="755"/>
      <c r="Y9" s="755"/>
      <c r="Z9" s="755"/>
      <c r="AA9" s="755"/>
      <c r="AB9" s="755"/>
      <c r="AC9" s="755"/>
      <c r="AD9" s="755"/>
      <c r="AE9" s="755"/>
      <c r="AF9" s="755"/>
      <c r="AG9" s="755"/>
      <c r="AH9" s="755"/>
      <c r="AI9" s="755"/>
      <c r="AJ9" s="755"/>
      <c r="AK9" s="755"/>
      <c r="AL9" s="755"/>
      <c r="AM9" s="755"/>
      <c r="AN9" s="755"/>
      <c r="AO9" s="755"/>
      <c r="AP9" s="755"/>
      <c r="AQ9" s="755"/>
      <c r="AR9" s="755"/>
      <c r="AS9" s="755"/>
      <c r="AT9" s="755"/>
      <c r="AU9" s="755"/>
      <c r="AV9" s="755"/>
      <c r="AW9" s="755"/>
      <c r="AX9" s="755"/>
      <c r="AY9" s="756"/>
    </row>
    <row r="10" spans="2:51" ht="137.25" customHeight="1">
      <c r="B10" s="82" t="s">
        <v>125</v>
      </c>
      <c r="C10" s="83"/>
      <c r="D10" s="83"/>
      <c r="E10" s="83"/>
      <c r="F10" s="83"/>
      <c r="G10" s="83"/>
      <c r="H10" s="754" t="s">
        <v>103</v>
      </c>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5"/>
      <c r="AY10" s="756"/>
    </row>
    <row r="11" spans="2:51" ht="29.25" customHeight="1">
      <c r="B11" s="82" t="s">
        <v>4</v>
      </c>
      <c r="C11" s="83"/>
      <c r="D11" s="83"/>
      <c r="E11" s="83"/>
      <c r="F11" s="83"/>
      <c r="G11" s="106"/>
      <c r="H11" s="107" t="s">
        <v>86</v>
      </c>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9"/>
    </row>
    <row r="12" spans="2:51" ht="21" customHeight="1">
      <c r="B12" s="110" t="s">
        <v>119</v>
      </c>
      <c r="C12" s="111"/>
      <c r="D12" s="111"/>
      <c r="E12" s="111"/>
      <c r="F12" s="111"/>
      <c r="G12" s="112"/>
      <c r="H12" s="119"/>
      <c r="I12" s="120"/>
      <c r="J12" s="120"/>
      <c r="K12" s="120"/>
      <c r="L12" s="120"/>
      <c r="M12" s="120"/>
      <c r="N12" s="120"/>
      <c r="O12" s="120"/>
      <c r="P12" s="120"/>
      <c r="Q12" s="121" t="s">
        <v>126</v>
      </c>
      <c r="R12" s="122"/>
      <c r="S12" s="122"/>
      <c r="T12" s="122"/>
      <c r="U12" s="122"/>
      <c r="V12" s="122"/>
      <c r="W12" s="123"/>
      <c r="X12" s="121" t="s">
        <v>72</v>
      </c>
      <c r="Y12" s="122"/>
      <c r="Z12" s="122"/>
      <c r="AA12" s="122"/>
      <c r="AB12" s="122"/>
      <c r="AC12" s="122"/>
      <c r="AD12" s="123"/>
      <c r="AE12" s="121" t="s">
        <v>73</v>
      </c>
      <c r="AF12" s="122"/>
      <c r="AG12" s="122"/>
      <c r="AH12" s="122"/>
      <c r="AI12" s="122"/>
      <c r="AJ12" s="122"/>
      <c r="AK12" s="123"/>
      <c r="AL12" s="121" t="s">
        <v>75</v>
      </c>
      <c r="AM12" s="122"/>
      <c r="AN12" s="122"/>
      <c r="AO12" s="122"/>
      <c r="AP12" s="122"/>
      <c r="AQ12" s="122"/>
      <c r="AR12" s="123"/>
      <c r="AS12" s="121" t="s">
        <v>76</v>
      </c>
      <c r="AT12" s="122"/>
      <c r="AU12" s="122"/>
      <c r="AV12" s="122"/>
      <c r="AW12" s="122"/>
      <c r="AX12" s="122"/>
      <c r="AY12" s="124"/>
    </row>
    <row r="13" spans="2:51" ht="21" customHeight="1">
      <c r="B13" s="113"/>
      <c r="C13" s="114"/>
      <c r="D13" s="114"/>
      <c r="E13" s="114"/>
      <c r="F13" s="114"/>
      <c r="G13" s="115"/>
      <c r="H13" s="125" t="s">
        <v>5</v>
      </c>
      <c r="I13" s="126"/>
      <c r="J13" s="131" t="s">
        <v>6</v>
      </c>
      <c r="K13" s="132"/>
      <c r="L13" s="132"/>
      <c r="M13" s="132"/>
      <c r="N13" s="132"/>
      <c r="O13" s="132"/>
      <c r="P13" s="133"/>
      <c r="Q13" s="747">
        <v>27.681999999999999</v>
      </c>
      <c r="R13" s="747"/>
      <c r="S13" s="747"/>
      <c r="T13" s="747"/>
      <c r="U13" s="747"/>
      <c r="V13" s="747"/>
      <c r="W13" s="747"/>
      <c r="X13" s="134">
        <v>22.052</v>
      </c>
      <c r="Y13" s="134"/>
      <c r="Z13" s="134"/>
      <c r="AA13" s="134"/>
      <c r="AB13" s="134"/>
      <c r="AC13" s="134"/>
      <c r="AD13" s="134"/>
      <c r="AE13" s="134">
        <v>20.95</v>
      </c>
      <c r="AF13" s="134"/>
      <c r="AG13" s="134"/>
      <c r="AH13" s="134"/>
      <c r="AI13" s="134"/>
      <c r="AJ13" s="134"/>
      <c r="AK13" s="134"/>
      <c r="AL13" s="134">
        <v>16.738</v>
      </c>
      <c r="AM13" s="134"/>
      <c r="AN13" s="134"/>
      <c r="AO13" s="134"/>
      <c r="AP13" s="134"/>
      <c r="AQ13" s="134"/>
      <c r="AR13" s="134"/>
      <c r="AS13" s="135">
        <v>21.449000000000002</v>
      </c>
      <c r="AT13" s="134"/>
      <c r="AU13" s="134"/>
      <c r="AV13" s="134"/>
      <c r="AW13" s="134"/>
      <c r="AX13" s="134"/>
      <c r="AY13" s="136"/>
    </row>
    <row r="14" spans="2:51" ht="21" customHeight="1">
      <c r="B14" s="113"/>
      <c r="C14" s="114"/>
      <c r="D14" s="114"/>
      <c r="E14" s="114"/>
      <c r="F14" s="114"/>
      <c r="G14" s="115"/>
      <c r="H14" s="127"/>
      <c r="I14" s="128"/>
      <c r="J14" s="137" t="s">
        <v>7</v>
      </c>
      <c r="K14" s="138"/>
      <c r="L14" s="138"/>
      <c r="M14" s="138"/>
      <c r="N14" s="138"/>
      <c r="O14" s="138"/>
      <c r="P14" s="139"/>
      <c r="Q14" s="140">
        <v>0</v>
      </c>
      <c r="R14" s="140"/>
      <c r="S14" s="140"/>
      <c r="T14" s="140"/>
      <c r="U14" s="140"/>
      <c r="V14" s="140"/>
      <c r="W14" s="140"/>
      <c r="X14" s="140">
        <v>0</v>
      </c>
      <c r="Y14" s="140"/>
      <c r="Z14" s="140"/>
      <c r="AA14" s="140"/>
      <c r="AB14" s="140"/>
      <c r="AC14" s="140"/>
      <c r="AD14" s="140"/>
      <c r="AE14" s="140">
        <v>0</v>
      </c>
      <c r="AF14" s="140"/>
      <c r="AG14" s="140"/>
      <c r="AH14" s="140"/>
      <c r="AI14" s="140"/>
      <c r="AJ14" s="140"/>
      <c r="AK14" s="140"/>
      <c r="AL14" s="140">
        <v>0</v>
      </c>
      <c r="AM14" s="140"/>
      <c r="AN14" s="140"/>
      <c r="AO14" s="140"/>
      <c r="AP14" s="140"/>
      <c r="AQ14" s="140"/>
      <c r="AR14" s="140"/>
      <c r="AS14" s="149"/>
      <c r="AT14" s="149"/>
      <c r="AU14" s="149"/>
      <c r="AV14" s="149"/>
      <c r="AW14" s="149"/>
      <c r="AX14" s="149"/>
      <c r="AY14" s="150"/>
    </row>
    <row r="15" spans="2:51" ht="24.75" customHeight="1">
      <c r="B15" s="113"/>
      <c r="C15" s="114"/>
      <c r="D15" s="114"/>
      <c r="E15" s="114"/>
      <c r="F15" s="114"/>
      <c r="G15" s="115"/>
      <c r="H15" s="127"/>
      <c r="I15" s="128"/>
      <c r="J15" s="137" t="s">
        <v>8</v>
      </c>
      <c r="K15" s="138"/>
      <c r="L15" s="138"/>
      <c r="M15" s="138"/>
      <c r="N15" s="138"/>
      <c r="O15" s="138"/>
      <c r="P15" s="139"/>
      <c r="Q15" s="140">
        <v>0</v>
      </c>
      <c r="R15" s="140"/>
      <c r="S15" s="140"/>
      <c r="T15" s="140"/>
      <c r="U15" s="140"/>
      <c r="V15" s="140"/>
      <c r="W15" s="140"/>
      <c r="X15" s="140">
        <v>0</v>
      </c>
      <c r="Y15" s="140"/>
      <c r="Z15" s="140"/>
      <c r="AA15" s="140"/>
      <c r="AB15" s="140"/>
      <c r="AC15" s="140"/>
      <c r="AD15" s="140"/>
      <c r="AE15" s="140">
        <v>0</v>
      </c>
      <c r="AF15" s="140"/>
      <c r="AG15" s="140"/>
      <c r="AH15" s="140"/>
      <c r="AI15" s="140"/>
      <c r="AJ15" s="140"/>
      <c r="AK15" s="140"/>
      <c r="AL15" s="140">
        <v>0</v>
      </c>
      <c r="AM15" s="140"/>
      <c r="AN15" s="140"/>
      <c r="AO15" s="140"/>
      <c r="AP15" s="140"/>
      <c r="AQ15" s="140"/>
      <c r="AR15" s="140"/>
      <c r="AS15" s="149"/>
      <c r="AT15" s="149"/>
      <c r="AU15" s="149"/>
      <c r="AV15" s="149"/>
      <c r="AW15" s="149"/>
      <c r="AX15" s="149"/>
      <c r="AY15" s="150"/>
    </row>
    <row r="16" spans="2:51" ht="24.75" customHeight="1">
      <c r="B16" s="113"/>
      <c r="C16" s="114"/>
      <c r="D16" s="114"/>
      <c r="E16" s="114"/>
      <c r="F16" s="114"/>
      <c r="G16" s="115"/>
      <c r="H16" s="129"/>
      <c r="I16" s="130"/>
      <c r="J16" s="141" t="s">
        <v>25</v>
      </c>
      <c r="K16" s="142"/>
      <c r="L16" s="142"/>
      <c r="M16" s="142"/>
      <c r="N16" s="142"/>
      <c r="O16" s="142"/>
      <c r="P16" s="143"/>
      <c r="Q16" s="144">
        <f>SUM(Q13:W15)</f>
        <v>27.681999999999999</v>
      </c>
      <c r="R16" s="144"/>
      <c r="S16" s="144"/>
      <c r="T16" s="144"/>
      <c r="U16" s="144"/>
      <c r="V16" s="144"/>
      <c r="W16" s="144"/>
      <c r="X16" s="144">
        <f>SUM(X13:AD15)</f>
        <v>22.052</v>
      </c>
      <c r="Y16" s="144"/>
      <c r="Z16" s="144"/>
      <c r="AA16" s="144"/>
      <c r="AB16" s="144"/>
      <c r="AC16" s="144"/>
      <c r="AD16" s="144"/>
      <c r="AE16" s="144">
        <f>SUM(AE13:AK15)</f>
        <v>20.95</v>
      </c>
      <c r="AF16" s="144"/>
      <c r="AG16" s="144"/>
      <c r="AH16" s="144"/>
      <c r="AI16" s="144"/>
      <c r="AJ16" s="144"/>
      <c r="AK16" s="144"/>
      <c r="AL16" s="144">
        <f>SUM(AL13:AR15)</f>
        <v>16.738</v>
      </c>
      <c r="AM16" s="144"/>
      <c r="AN16" s="144"/>
      <c r="AO16" s="144"/>
      <c r="AP16" s="144"/>
      <c r="AQ16" s="144"/>
      <c r="AR16" s="144"/>
      <c r="AS16" s="144">
        <f>SUM(AS13:AY15)</f>
        <v>21.449000000000002</v>
      </c>
      <c r="AT16" s="144"/>
      <c r="AU16" s="144"/>
      <c r="AV16" s="144"/>
      <c r="AW16" s="144"/>
      <c r="AX16" s="144"/>
      <c r="AY16" s="146"/>
    </row>
    <row r="17" spans="2:51" ht="24.75" customHeight="1">
      <c r="B17" s="113"/>
      <c r="C17" s="114"/>
      <c r="D17" s="114"/>
      <c r="E17" s="114"/>
      <c r="F17" s="114"/>
      <c r="G17" s="115"/>
      <c r="H17" s="154" t="s">
        <v>9</v>
      </c>
      <c r="I17" s="155"/>
      <c r="J17" s="155"/>
      <c r="K17" s="155"/>
      <c r="L17" s="155"/>
      <c r="M17" s="155"/>
      <c r="N17" s="155"/>
      <c r="O17" s="155"/>
      <c r="P17" s="155"/>
      <c r="Q17" s="746">
        <v>23.33175</v>
      </c>
      <c r="R17" s="746"/>
      <c r="S17" s="746"/>
      <c r="T17" s="746"/>
      <c r="U17" s="746"/>
      <c r="V17" s="746"/>
      <c r="W17" s="746"/>
      <c r="X17" s="160">
        <v>20.3385</v>
      </c>
      <c r="Y17" s="160"/>
      <c r="Z17" s="160"/>
      <c r="AA17" s="160"/>
      <c r="AB17" s="160"/>
      <c r="AC17" s="160"/>
      <c r="AD17" s="160"/>
      <c r="AE17" s="160">
        <v>20.170000000000002</v>
      </c>
      <c r="AF17" s="160"/>
      <c r="AG17" s="160"/>
      <c r="AH17" s="160"/>
      <c r="AI17" s="160"/>
      <c r="AJ17" s="160"/>
      <c r="AK17" s="160"/>
      <c r="AL17" s="158"/>
      <c r="AM17" s="158"/>
      <c r="AN17" s="158"/>
      <c r="AO17" s="158"/>
      <c r="AP17" s="158"/>
      <c r="AQ17" s="158"/>
      <c r="AR17" s="158"/>
      <c r="AS17" s="158"/>
      <c r="AT17" s="158"/>
      <c r="AU17" s="158"/>
      <c r="AV17" s="158"/>
      <c r="AW17" s="158"/>
      <c r="AX17" s="158"/>
      <c r="AY17" s="159"/>
    </row>
    <row r="18" spans="2:51" ht="24.75" customHeight="1">
      <c r="B18" s="116"/>
      <c r="C18" s="117"/>
      <c r="D18" s="117"/>
      <c r="E18" s="117"/>
      <c r="F18" s="117"/>
      <c r="G18" s="118"/>
      <c r="H18" s="154" t="s">
        <v>10</v>
      </c>
      <c r="I18" s="155"/>
      <c r="J18" s="155"/>
      <c r="K18" s="155"/>
      <c r="L18" s="155"/>
      <c r="M18" s="155"/>
      <c r="N18" s="155"/>
      <c r="O18" s="155"/>
      <c r="P18" s="155"/>
      <c r="Q18" s="156">
        <f>+Q17/Q16</f>
        <v>0.84284914384798792</v>
      </c>
      <c r="R18" s="156"/>
      <c r="S18" s="156"/>
      <c r="T18" s="156"/>
      <c r="U18" s="156"/>
      <c r="V18" s="156"/>
      <c r="W18" s="156"/>
      <c r="X18" s="156">
        <f>+X17/X16</f>
        <v>0.92229729729729726</v>
      </c>
      <c r="Y18" s="156"/>
      <c r="Z18" s="156"/>
      <c r="AA18" s="156"/>
      <c r="AB18" s="156"/>
      <c r="AC18" s="156"/>
      <c r="AD18" s="156"/>
      <c r="AE18" s="156">
        <f>+AE17/AE16</f>
        <v>0.9627684964200478</v>
      </c>
      <c r="AF18" s="156"/>
      <c r="AG18" s="156"/>
      <c r="AH18" s="156"/>
      <c r="AI18" s="156"/>
      <c r="AJ18" s="156"/>
      <c r="AK18" s="156"/>
      <c r="AL18" s="158"/>
      <c r="AM18" s="158"/>
      <c r="AN18" s="158"/>
      <c r="AO18" s="158"/>
      <c r="AP18" s="158"/>
      <c r="AQ18" s="158"/>
      <c r="AR18" s="158"/>
      <c r="AS18" s="158"/>
      <c r="AT18" s="158"/>
      <c r="AU18" s="158"/>
      <c r="AV18" s="158"/>
      <c r="AW18" s="158"/>
      <c r="AX18" s="158"/>
      <c r="AY18" s="159"/>
    </row>
    <row r="19" spans="2:51" ht="31.7" customHeight="1">
      <c r="B19" s="161" t="s">
        <v>12</v>
      </c>
      <c r="C19" s="162"/>
      <c r="D19" s="162"/>
      <c r="E19" s="162"/>
      <c r="F19" s="162"/>
      <c r="G19" s="163"/>
      <c r="H19" s="187" t="s">
        <v>70</v>
      </c>
      <c r="I19" s="122"/>
      <c r="J19" s="122"/>
      <c r="K19" s="122"/>
      <c r="L19" s="122"/>
      <c r="M19" s="122"/>
      <c r="N19" s="122"/>
      <c r="O19" s="122"/>
      <c r="P19" s="122"/>
      <c r="Q19" s="122"/>
      <c r="R19" s="122"/>
      <c r="S19" s="122"/>
      <c r="T19" s="122"/>
      <c r="U19" s="122"/>
      <c r="V19" s="122"/>
      <c r="W19" s="122"/>
      <c r="X19" s="122"/>
      <c r="Y19" s="123"/>
      <c r="Z19" s="188"/>
      <c r="AA19" s="189"/>
      <c r="AB19" s="190"/>
      <c r="AC19" s="121" t="s">
        <v>11</v>
      </c>
      <c r="AD19" s="122"/>
      <c r="AE19" s="123"/>
      <c r="AF19" s="175" t="s">
        <v>71</v>
      </c>
      <c r="AG19" s="175"/>
      <c r="AH19" s="175"/>
      <c r="AI19" s="175"/>
      <c r="AJ19" s="175"/>
      <c r="AK19" s="175" t="s">
        <v>72</v>
      </c>
      <c r="AL19" s="175"/>
      <c r="AM19" s="175"/>
      <c r="AN19" s="175"/>
      <c r="AO19" s="175"/>
      <c r="AP19" s="175" t="s">
        <v>73</v>
      </c>
      <c r="AQ19" s="175"/>
      <c r="AR19" s="175"/>
      <c r="AS19" s="175"/>
      <c r="AT19" s="175"/>
      <c r="AU19" s="176" t="s">
        <v>94</v>
      </c>
      <c r="AV19" s="175"/>
      <c r="AW19" s="175"/>
      <c r="AX19" s="175"/>
      <c r="AY19" s="177"/>
    </row>
    <row r="20" spans="2:51" ht="32.25" customHeight="1">
      <c r="B20" s="164"/>
      <c r="C20" s="162"/>
      <c r="D20" s="162"/>
      <c r="E20" s="162"/>
      <c r="F20" s="162"/>
      <c r="G20" s="163"/>
      <c r="H20" s="741" t="s">
        <v>104</v>
      </c>
      <c r="I20" s="68"/>
      <c r="J20" s="68"/>
      <c r="K20" s="68"/>
      <c r="L20" s="68"/>
      <c r="M20" s="68"/>
      <c r="N20" s="68"/>
      <c r="O20" s="68"/>
      <c r="P20" s="68"/>
      <c r="Q20" s="68"/>
      <c r="R20" s="68"/>
      <c r="S20" s="68"/>
      <c r="T20" s="68"/>
      <c r="U20" s="68"/>
      <c r="V20" s="68"/>
      <c r="W20" s="68"/>
      <c r="X20" s="68"/>
      <c r="Y20" s="742"/>
      <c r="Z20" s="181" t="s">
        <v>13</v>
      </c>
      <c r="AA20" s="182"/>
      <c r="AB20" s="183"/>
      <c r="AC20" s="184"/>
      <c r="AD20" s="184"/>
      <c r="AE20" s="184"/>
      <c r="AF20" s="185" t="s">
        <v>127</v>
      </c>
      <c r="AG20" s="185"/>
      <c r="AH20" s="185"/>
      <c r="AI20" s="185"/>
      <c r="AJ20" s="185"/>
      <c r="AK20" s="185" t="s">
        <v>127</v>
      </c>
      <c r="AL20" s="185"/>
      <c r="AM20" s="185"/>
      <c r="AN20" s="185"/>
      <c r="AO20" s="185"/>
      <c r="AP20" s="185" t="s">
        <v>127</v>
      </c>
      <c r="AQ20" s="185"/>
      <c r="AR20" s="185"/>
      <c r="AS20" s="185"/>
      <c r="AT20" s="185"/>
      <c r="AU20" s="745" t="s">
        <v>128</v>
      </c>
      <c r="AV20" s="185"/>
      <c r="AW20" s="185"/>
      <c r="AX20" s="185"/>
      <c r="AY20" s="186"/>
    </row>
    <row r="21" spans="2:51" ht="32.25" customHeight="1">
      <c r="B21" s="165"/>
      <c r="C21" s="166"/>
      <c r="D21" s="166"/>
      <c r="E21" s="166"/>
      <c r="F21" s="166"/>
      <c r="G21" s="167"/>
      <c r="H21" s="743"/>
      <c r="I21" s="71"/>
      <c r="J21" s="71"/>
      <c r="K21" s="71"/>
      <c r="L21" s="71"/>
      <c r="M21" s="71"/>
      <c r="N21" s="71"/>
      <c r="O21" s="71"/>
      <c r="P21" s="71"/>
      <c r="Q21" s="71"/>
      <c r="R21" s="71"/>
      <c r="S21" s="71"/>
      <c r="T21" s="71"/>
      <c r="U21" s="71"/>
      <c r="V21" s="71"/>
      <c r="W21" s="71"/>
      <c r="X21" s="71"/>
      <c r="Y21" s="744"/>
      <c r="Z21" s="121" t="s">
        <v>14</v>
      </c>
      <c r="AA21" s="122"/>
      <c r="AB21" s="123"/>
      <c r="AC21" s="191" t="s">
        <v>129</v>
      </c>
      <c r="AD21" s="191"/>
      <c r="AE21" s="191"/>
      <c r="AF21" s="191" t="s">
        <v>127</v>
      </c>
      <c r="AG21" s="191"/>
      <c r="AH21" s="191"/>
      <c r="AI21" s="191"/>
      <c r="AJ21" s="191"/>
      <c r="AK21" s="191" t="s">
        <v>127</v>
      </c>
      <c r="AL21" s="191"/>
      <c r="AM21" s="191"/>
      <c r="AN21" s="191"/>
      <c r="AO21" s="191"/>
      <c r="AP21" s="191" t="s">
        <v>127</v>
      </c>
      <c r="AQ21" s="191"/>
      <c r="AR21" s="191"/>
      <c r="AS21" s="191"/>
      <c r="AT21" s="191"/>
      <c r="AU21" s="152"/>
      <c r="AV21" s="152"/>
      <c r="AW21" s="152"/>
      <c r="AX21" s="152"/>
      <c r="AY21" s="153"/>
    </row>
    <row r="22" spans="2:51" ht="31.7" customHeight="1">
      <c r="B22" s="192" t="s">
        <v>62</v>
      </c>
      <c r="C22" s="216"/>
      <c r="D22" s="216"/>
      <c r="E22" s="216"/>
      <c r="F22" s="216"/>
      <c r="G22" s="217"/>
      <c r="H22" s="187" t="s">
        <v>64</v>
      </c>
      <c r="I22" s="122"/>
      <c r="J22" s="122"/>
      <c r="K22" s="122"/>
      <c r="L22" s="122"/>
      <c r="M22" s="122"/>
      <c r="N22" s="122"/>
      <c r="O22" s="122"/>
      <c r="P22" s="122"/>
      <c r="Q22" s="122"/>
      <c r="R22" s="122"/>
      <c r="S22" s="122"/>
      <c r="T22" s="122"/>
      <c r="U22" s="122"/>
      <c r="V22" s="122"/>
      <c r="W22" s="122"/>
      <c r="X22" s="122"/>
      <c r="Y22" s="123"/>
      <c r="Z22" s="188"/>
      <c r="AA22" s="189"/>
      <c r="AB22" s="190"/>
      <c r="AC22" s="121" t="s">
        <v>11</v>
      </c>
      <c r="AD22" s="122"/>
      <c r="AE22" s="123"/>
      <c r="AF22" s="175" t="s">
        <v>71</v>
      </c>
      <c r="AG22" s="175"/>
      <c r="AH22" s="175"/>
      <c r="AI22" s="175"/>
      <c r="AJ22" s="175"/>
      <c r="AK22" s="175" t="s">
        <v>72</v>
      </c>
      <c r="AL22" s="175"/>
      <c r="AM22" s="175"/>
      <c r="AN22" s="175"/>
      <c r="AO22" s="175"/>
      <c r="AP22" s="175" t="s">
        <v>73</v>
      </c>
      <c r="AQ22" s="175"/>
      <c r="AR22" s="175"/>
      <c r="AS22" s="175"/>
      <c r="AT22" s="175"/>
      <c r="AU22" s="224" t="s">
        <v>74</v>
      </c>
      <c r="AV22" s="225"/>
      <c r="AW22" s="225"/>
      <c r="AX22" s="225"/>
      <c r="AY22" s="226"/>
    </row>
    <row r="23" spans="2:51" ht="39.950000000000003" customHeight="1">
      <c r="B23" s="218"/>
      <c r="C23" s="219"/>
      <c r="D23" s="219"/>
      <c r="E23" s="219"/>
      <c r="F23" s="219"/>
      <c r="G23" s="220"/>
      <c r="H23" s="201" t="s">
        <v>105</v>
      </c>
      <c r="I23" s="202"/>
      <c r="J23" s="202"/>
      <c r="K23" s="202"/>
      <c r="L23" s="202"/>
      <c r="M23" s="202"/>
      <c r="N23" s="202"/>
      <c r="O23" s="202"/>
      <c r="P23" s="202"/>
      <c r="Q23" s="202"/>
      <c r="R23" s="202"/>
      <c r="S23" s="202"/>
      <c r="T23" s="202"/>
      <c r="U23" s="202"/>
      <c r="V23" s="202"/>
      <c r="W23" s="202"/>
      <c r="X23" s="202"/>
      <c r="Y23" s="203"/>
      <c r="Z23" s="207" t="s">
        <v>65</v>
      </c>
      <c r="AA23" s="208"/>
      <c r="AB23" s="209"/>
      <c r="AC23" s="213" t="s">
        <v>127</v>
      </c>
      <c r="AD23" s="77"/>
      <c r="AE23" s="214"/>
      <c r="AF23" s="191" t="s">
        <v>127</v>
      </c>
      <c r="AG23" s="191"/>
      <c r="AH23" s="191"/>
      <c r="AI23" s="191"/>
      <c r="AJ23" s="191"/>
      <c r="AK23" s="191" t="s">
        <v>127</v>
      </c>
      <c r="AL23" s="191"/>
      <c r="AM23" s="191"/>
      <c r="AN23" s="191"/>
      <c r="AO23" s="191"/>
      <c r="AP23" s="191" t="s">
        <v>127</v>
      </c>
      <c r="AQ23" s="191"/>
      <c r="AR23" s="191"/>
      <c r="AS23" s="191"/>
      <c r="AT23" s="191"/>
      <c r="AU23" s="168" t="s">
        <v>127</v>
      </c>
      <c r="AV23" s="169"/>
      <c r="AW23" s="169"/>
      <c r="AX23" s="169"/>
      <c r="AY23" s="170"/>
    </row>
    <row r="24" spans="2:51" ht="26.85" customHeight="1">
      <c r="B24" s="221"/>
      <c r="C24" s="222"/>
      <c r="D24" s="222"/>
      <c r="E24" s="222"/>
      <c r="F24" s="222"/>
      <c r="G24" s="223"/>
      <c r="H24" s="204"/>
      <c r="I24" s="205"/>
      <c r="J24" s="205"/>
      <c r="K24" s="205"/>
      <c r="L24" s="205"/>
      <c r="M24" s="205"/>
      <c r="N24" s="205"/>
      <c r="O24" s="205"/>
      <c r="P24" s="205"/>
      <c r="Q24" s="205"/>
      <c r="R24" s="205"/>
      <c r="S24" s="205"/>
      <c r="T24" s="205"/>
      <c r="U24" s="205"/>
      <c r="V24" s="205"/>
      <c r="W24" s="205"/>
      <c r="X24" s="205"/>
      <c r="Y24" s="206"/>
      <c r="Z24" s="210"/>
      <c r="AA24" s="211"/>
      <c r="AB24" s="212"/>
      <c r="AC24" s="79"/>
      <c r="AD24" s="80"/>
      <c r="AE24" s="215"/>
      <c r="AF24" s="171" t="s">
        <v>127</v>
      </c>
      <c r="AG24" s="172"/>
      <c r="AH24" s="172"/>
      <c r="AI24" s="172"/>
      <c r="AJ24" s="173"/>
      <c r="AK24" s="171" t="s">
        <v>127</v>
      </c>
      <c r="AL24" s="172"/>
      <c r="AM24" s="172"/>
      <c r="AN24" s="172"/>
      <c r="AO24" s="173"/>
      <c r="AP24" s="171" t="s">
        <v>127</v>
      </c>
      <c r="AQ24" s="172"/>
      <c r="AR24" s="172"/>
      <c r="AS24" s="172"/>
      <c r="AT24" s="173"/>
      <c r="AU24" s="171" t="s">
        <v>127</v>
      </c>
      <c r="AV24" s="172"/>
      <c r="AW24" s="172"/>
      <c r="AX24" s="172"/>
      <c r="AY24" s="174"/>
    </row>
    <row r="25" spans="2:51" ht="88.5" customHeight="1">
      <c r="B25" s="192" t="s">
        <v>15</v>
      </c>
      <c r="C25" s="193"/>
      <c r="D25" s="193"/>
      <c r="E25" s="193"/>
      <c r="F25" s="193"/>
      <c r="G25" s="193"/>
      <c r="H25" s="194" t="s">
        <v>130</v>
      </c>
      <c r="I25" s="195"/>
      <c r="J25" s="195"/>
      <c r="K25" s="195"/>
      <c r="L25" s="195"/>
      <c r="M25" s="195"/>
      <c r="N25" s="195"/>
      <c r="O25" s="195"/>
      <c r="P25" s="195"/>
      <c r="Q25" s="195"/>
      <c r="R25" s="195"/>
      <c r="S25" s="195"/>
      <c r="T25" s="195"/>
      <c r="U25" s="195"/>
      <c r="V25" s="195"/>
      <c r="W25" s="195"/>
      <c r="X25" s="195"/>
      <c r="Y25" s="195"/>
      <c r="Z25" s="196" t="s">
        <v>16</v>
      </c>
      <c r="AA25" s="197"/>
      <c r="AB25" s="198"/>
      <c r="AC25" s="199" t="s">
        <v>87</v>
      </c>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200"/>
    </row>
    <row r="26" spans="2:51" ht="23.1" customHeight="1">
      <c r="B26" s="234" t="s">
        <v>78</v>
      </c>
      <c r="C26" s="235"/>
      <c r="D26" s="240" t="s">
        <v>22</v>
      </c>
      <c r="E26" s="241"/>
      <c r="F26" s="241"/>
      <c r="G26" s="241"/>
      <c r="H26" s="241"/>
      <c r="I26" s="241"/>
      <c r="J26" s="241"/>
      <c r="K26" s="241"/>
      <c r="L26" s="242"/>
      <c r="M26" s="243" t="s">
        <v>77</v>
      </c>
      <c r="N26" s="243"/>
      <c r="O26" s="243"/>
      <c r="P26" s="243"/>
      <c r="Q26" s="243"/>
      <c r="R26" s="243"/>
      <c r="S26" s="244" t="s">
        <v>131</v>
      </c>
      <c r="T26" s="244"/>
      <c r="U26" s="244"/>
      <c r="V26" s="244"/>
      <c r="W26" s="244"/>
      <c r="X26" s="244"/>
      <c r="Y26" s="245" t="s">
        <v>38</v>
      </c>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6"/>
    </row>
    <row r="27" spans="2:51" ht="27.75" customHeight="1">
      <c r="B27" s="236"/>
      <c r="C27" s="237"/>
      <c r="D27" s="734" t="s">
        <v>92</v>
      </c>
      <c r="E27" s="735"/>
      <c r="F27" s="735"/>
      <c r="G27" s="735"/>
      <c r="H27" s="735"/>
      <c r="I27" s="735"/>
      <c r="J27" s="735"/>
      <c r="K27" s="735"/>
      <c r="L27" s="736"/>
      <c r="M27" s="737">
        <v>16.321000000000002</v>
      </c>
      <c r="N27" s="737"/>
      <c r="O27" s="737"/>
      <c r="P27" s="737"/>
      <c r="Q27" s="737"/>
      <c r="R27" s="737"/>
      <c r="S27" s="737">
        <f>6.495+4.888+8.125</f>
        <v>19.507999999999999</v>
      </c>
      <c r="T27" s="737"/>
      <c r="U27" s="737"/>
      <c r="V27" s="737"/>
      <c r="W27" s="737"/>
      <c r="X27" s="737"/>
      <c r="Y27" s="738" t="s">
        <v>121</v>
      </c>
      <c r="Z27" s="739"/>
      <c r="AA27" s="739"/>
      <c r="AB27" s="739"/>
      <c r="AC27" s="739"/>
      <c r="AD27" s="739"/>
      <c r="AE27" s="739"/>
      <c r="AF27" s="739"/>
      <c r="AG27" s="739"/>
      <c r="AH27" s="739"/>
      <c r="AI27" s="739"/>
      <c r="AJ27" s="739"/>
      <c r="AK27" s="739"/>
      <c r="AL27" s="739"/>
      <c r="AM27" s="739"/>
      <c r="AN27" s="739"/>
      <c r="AO27" s="739"/>
      <c r="AP27" s="739"/>
      <c r="AQ27" s="739"/>
      <c r="AR27" s="739"/>
      <c r="AS27" s="739"/>
      <c r="AT27" s="739"/>
      <c r="AU27" s="739"/>
      <c r="AV27" s="739"/>
      <c r="AW27" s="739"/>
      <c r="AX27" s="739"/>
      <c r="AY27" s="740"/>
    </row>
    <row r="28" spans="2:51" ht="23.1" customHeight="1">
      <c r="B28" s="236"/>
      <c r="C28" s="237"/>
      <c r="D28" s="231" t="s">
        <v>106</v>
      </c>
      <c r="E28" s="232"/>
      <c r="F28" s="232"/>
      <c r="G28" s="232"/>
      <c r="H28" s="232"/>
      <c r="I28" s="232"/>
      <c r="J28" s="232"/>
      <c r="K28" s="232"/>
      <c r="L28" s="233"/>
      <c r="M28" s="227">
        <v>6.5000000000000002E-2</v>
      </c>
      <c r="N28" s="227"/>
      <c r="O28" s="227"/>
      <c r="P28" s="227"/>
      <c r="Q28" s="227"/>
      <c r="R28" s="227"/>
      <c r="S28" s="227">
        <f>0.621+0+0.448</f>
        <v>1.069</v>
      </c>
      <c r="T28" s="227"/>
      <c r="U28" s="227"/>
      <c r="V28" s="227"/>
      <c r="W28" s="227"/>
      <c r="X28" s="227"/>
      <c r="Y28" s="228"/>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30"/>
    </row>
    <row r="29" spans="2:51" ht="23.1" customHeight="1">
      <c r="B29" s="236"/>
      <c r="C29" s="237"/>
      <c r="D29" s="231" t="s">
        <v>88</v>
      </c>
      <c r="E29" s="232"/>
      <c r="F29" s="232"/>
      <c r="G29" s="232"/>
      <c r="H29" s="232"/>
      <c r="I29" s="232"/>
      <c r="J29" s="232"/>
      <c r="K29" s="232"/>
      <c r="L29" s="233"/>
      <c r="M29" s="227">
        <v>0.35199999999999998</v>
      </c>
      <c r="N29" s="227"/>
      <c r="O29" s="227"/>
      <c r="P29" s="227"/>
      <c r="Q29" s="227"/>
      <c r="R29" s="227"/>
      <c r="S29" s="227">
        <f>0.287+0.112+0.141</f>
        <v>0.53999999999999992</v>
      </c>
      <c r="T29" s="227"/>
      <c r="U29" s="227"/>
      <c r="V29" s="227"/>
      <c r="W29" s="227"/>
      <c r="X29" s="227"/>
      <c r="Y29" s="228"/>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30"/>
    </row>
    <row r="30" spans="2:51" ht="23.1" customHeight="1">
      <c r="B30" s="236"/>
      <c r="C30" s="237"/>
      <c r="D30" s="231" t="s">
        <v>89</v>
      </c>
      <c r="E30" s="232"/>
      <c r="F30" s="232"/>
      <c r="G30" s="232"/>
      <c r="H30" s="232"/>
      <c r="I30" s="232"/>
      <c r="J30" s="232"/>
      <c r="K30" s="232"/>
      <c r="L30" s="233"/>
      <c r="M30" s="227">
        <v>0</v>
      </c>
      <c r="N30" s="227"/>
      <c r="O30" s="227"/>
      <c r="P30" s="227"/>
      <c r="Q30" s="227"/>
      <c r="R30" s="227"/>
      <c r="S30" s="227">
        <f>0.332</f>
        <v>0.33200000000000002</v>
      </c>
      <c r="T30" s="227"/>
      <c r="U30" s="227"/>
      <c r="V30" s="227"/>
      <c r="W30" s="227"/>
      <c r="X30" s="227"/>
      <c r="Y30" s="228"/>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30"/>
    </row>
    <row r="31" spans="2:51" ht="23.1" customHeight="1">
      <c r="B31" s="236"/>
      <c r="C31" s="237"/>
      <c r="D31" s="231"/>
      <c r="E31" s="232"/>
      <c r="F31" s="232"/>
      <c r="G31" s="232"/>
      <c r="H31" s="232"/>
      <c r="I31" s="232"/>
      <c r="J31" s="232"/>
      <c r="K31" s="232"/>
      <c r="L31" s="233"/>
      <c r="M31" s="227"/>
      <c r="N31" s="227"/>
      <c r="O31" s="227"/>
      <c r="P31" s="227"/>
      <c r="Q31" s="227"/>
      <c r="R31" s="227"/>
      <c r="S31" s="254"/>
      <c r="T31" s="254"/>
      <c r="U31" s="254"/>
      <c r="V31" s="254"/>
      <c r="W31" s="254"/>
      <c r="X31" s="254"/>
      <c r="Y31" s="228"/>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30"/>
    </row>
    <row r="32" spans="2:51" ht="23.1" customHeight="1">
      <c r="B32" s="236"/>
      <c r="C32" s="237"/>
      <c r="D32" s="231"/>
      <c r="E32" s="232"/>
      <c r="F32" s="232"/>
      <c r="G32" s="232"/>
      <c r="H32" s="232"/>
      <c r="I32" s="232"/>
      <c r="J32" s="232"/>
      <c r="K32" s="232"/>
      <c r="L32" s="233"/>
      <c r="M32" s="227"/>
      <c r="N32" s="227"/>
      <c r="O32" s="227"/>
      <c r="P32" s="227"/>
      <c r="Q32" s="227"/>
      <c r="R32" s="227"/>
      <c r="S32" s="254"/>
      <c r="T32" s="254"/>
      <c r="U32" s="254"/>
      <c r="V32" s="254"/>
      <c r="W32" s="254"/>
      <c r="X32" s="254"/>
      <c r="Y32" s="228"/>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30"/>
    </row>
    <row r="33" spans="1:51" ht="23.1" customHeight="1">
      <c r="B33" s="236"/>
      <c r="C33" s="237"/>
      <c r="D33" s="255"/>
      <c r="E33" s="256"/>
      <c r="F33" s="256"/>
      <c r="G33" s="256"/>
      <c r="H33" s="256"/>
      <c r="I33" s="256"/>
      <c r="J33" s="256"/>
      <c r="K33" s="256"/>
      <c r="L33" s="257"/>
      <c r="M33" s="733"/>
      <c r="N33" s="733"/>
      <c r="O33" s="733"/>
      <c r="P33" s="733"/>
      <c r="Q33" s="733"/>
      <c r="R33" s="733"/>
      <c r="S33" s="258"/>
      <c r="T33" s="258"/>
      <c r="U33" s="258"/>
      <c r="V33" s="258"/>
      <c r="W33" s="258"/>
      <c r="X33" s="258"/>
      <c r="Y33" s="228"/>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30"/>
    </row>
    <row r="34" spans="1:51" ht="23.1" customHeight="1">
      <c r="B34" s="238"/>
      <c r="C34" s="239"/>
      <c r="D34" s="274" t="s">
        <v>25</v>
      </c>
      <c r="E34" s="275"/>
      <c r="F34" s="275"/>
      <c r="G34" s="275"/>
      <c r="H34" s="275"/>
      <c r="I34" s="275"/>
      <c r="J34" s="275"/>
      <c r="K34" s="275"/>
      <c r="L34" s="276"/>
      <c r="M34" s="277">
        <f>SUM(M27:R30)</f>
        <v>16.738000000000003</v>
      </c>
      <c r="N34" s="277"/>
      <c r="O34" s="277"/>
      <c r="P34" s="277"/>
      <c r="Q34" s="277"/>
      <c r="R34" s="277"/>
      <c r="S34" s="277">
        <f>SUM(S27:X30)</f>
        <v>21.448999999999998</v>
      </c>
      <c r="T34" s="277"/>
      <c r="U34" s="277"/>
      <c r="V34" s="277"/>
      <c r="W34" s="277"/>
      <c r="X34" s="277"/>
      <c r="Y34" s="278"/>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80"/>
    </row>
    <row r="35" spans="1:51" ht="3" customHeight="1">
      <c r="A35" s="26"/>
      <c r="B35" s="2"/>
      <c r="C35" s="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row>
    <row r="36" spans="1:51" ht="3" customHeight="1" thickBot="1">
      <c r="A36" s="26"/>
      <c r="B36" s="1"/>
      <c r="C36" s="1"/>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row>
    <row r="37" spans="1:51" ht="21" hidden="1" customHeight="1">
      <c r="B37" s="281" t="s">
        <v>17</v>
      </c>
      <c r="C37" s="282"/>
      <c r="D37" s="285" t="s">
        <v>18</v>
      </c>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86"/>
    </row>
    <row r="38" spans="1:51" ht="203.25" hidden="1" customHeight="1">
      <c r="B38" s="281"/>
      <c r="C38" s="282"/>
      <c r="D38" s="287" t="s">
        <v>19</v>
      </c>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9"/>
    </row>
    <row r="39" spans="1:51" ht="20.25" hidden="1" customHeight="1">
      <c r="B39" s="281"/>
      <c r="C39" s="282"/>
      <c r="D39" s="290" t="s">
        <v>20</v>
      </c>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292"/>
    </row>
    <row r="40" spans="1:51" ht="100.5" hidden="1" customHeight="1" thickBot="1">
      <c r="B40" s="283"/>
      <c r="C40" s="284"/>
      <c r="D40" s="293"/>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c r="AN40" s="294"/>
      <c r="AO40" s="294"/>
      <c r="AP40" s="294"/>
      <c r="AQ40" s="294"/>
      <c r="AR40" s="294"/>
      <c r="AS40" s="294"/>
      <c r="AT40" s="294"/>
      <c r="AU40" s="294"/>
      <c r="AV40" s="294"/>
      <c r="AW40" s="294"/>
      <c r="AX40" s="294"/>
      <c r="AY40" s="295"/>
    </row>
    <row r="41" spans="1:51" ht="21" hidden="1" customHeight="1">
      <c r="A41" s="27"/>
      <c r="B41" s="12"/>
      <c r="C41" s="13"/>
      <c r="D41" s="260" t="s">
        <v>21</v>
      </c>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2"/>
    </row>
    <row r="42" spans="1:51" ht="135.94999999999999" hidden="1" customHeight="1">
      <c r="A42" s="27"/>
      <c r="B42" s="14"/>
      <c r="C42" s="15"/>
      <c r="D42" s="263"/>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5"/>
    </row>
    <row r="43" spans="1:51" ht="21" customHeight="1">
      <c r="A43" s="27"/>
      <c r="B43" s="266" t="s">
        <v>55</v>
      </c>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8"/>
    </row>
    <row r="44" spans="1:51" ht="21" customHeight="1">
      <c r="A44" s="27"/>
      <c r="B44" s="14"/>
      <c r="C44" s="15"/>
      <c r="D44" s="269" t="s">
        <v>61</v>
      </c>
      <c r="E44" s="270"/>
      <c r="F44" s="270"/>
      <c r="G44" s="270"/>
      <c r="H44" s="271" t="s">
        <v>60</v>
      </c>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2"/>
      <c r="AH44" s="271" t="s">
        <v>79</v>
      </c>
      <c r="AI44" s="270"/>
      <c r="AJ44" s="270"/>
      <c r="AK44" s="270"/>
      <c r="AL44" s="270"/>
      <c r="AM44" s="270"/>
      <c r="AN44" s="270"/>
      <c r="AO44" s="270"/>
      <c r="AP44" s="270"/>
      <c r="AQ44" s="270"/>
      <c r="AR44" s="270"/>
      <c r="AS44" s="270"/>
      <c r="AT44" s="270"/>
      <c r="AU44" s="270"/>
      <c r="AV44" s="270"/>
      <c r="AW44" s="270"/>
      <c r="AX44" s="270"/>
      <c r="AY44" s="273"/>
    </row>
    <row r="45" spans="1:51" ht="26.25" customHeight="1">
      <c r="A45" s="27"/>
      <c r="B45" s="296" t="s">
        <v>47</v>
      </c>
      <c r="C45" s="297"/>
      <c r="D45" s="302" t="s">
        <v>132</v>
      </c>
      <c r="E45" s="303"/>
      <c r="F45" s="303"/>
      <c r="G45" s="304"/>
      <c r="H45" s="305" t="s">
        <v>54</v>
      </c>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4"/>
      <c r="AH45" s="716" t="s">
        <v>107</v>
      </c>
      <c r="AI45" s="717"/>
      <c r="AJ45" s="717"/>
      <c r="AK45" s="717"/>
      <c r="AL45" s="717"/>
      <c r="AM45" s="717"/>
      <c r="AN45" s="717"/>
      <c r="AO45" s="717"/>
      <c r="AP45" s="717"/>
      <c r="AQ45" s="717"/>
      <c r="AR45" s="717"/>
      <c r="AS45" s="717"/>
      <c r="AT45" s="717"/>
      <c r="AU45" s="717"/>
      <c r="AV45" s="717"/>
      <c r="AW45" s="717"/>
      <c r="AX45" s="717"/>
      <c r="AY45" s="718"/>
    </row>
    <row r="46" spans="1:51" ht="33.4" customHeight="1">
      <c r="A46" s="27"/>
      <c r="B46" s="298"/>
      <c r="C46" s="299"/>
      <c r="D46" s="318" t="s">
        <v>132</v>
      </c>
      <c r="E46" s="319"/>
      <c r="F46" s="319"/>
      <c r="G46" s="320"/>
      <c r="H46" s="321" t="s">
        <v>80</v>
      </c>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3"/>
      <c r="AH46" s="719"/>
      <c r="AI46" s="720"/>
      <c r="AJ46" s="720"/>
      <c r="AK46" s="720"/>
      <c r="AL46" s="720"/>
      <c r="AM46" s="720"/>
      <c r="AN46" s="720"/>
      <c r="AO46" s="720"/>
      <c r="AP46" s="720"/>
      <c r="AQ46" s="720"/>
      <c r="AR46" s="720"/>
      <c r="AS46" s="720"/>
      <c r="AT46" s="720"/>
      <c r="AU46" s="720"/>
      <c r="AV46" s="720"/>
      <c r="AW46" s="720"/>
      <c r="AX46" s="720"/>
      <c r="AY46" s="721"/>
    </row>
    <row r="47" spans="1:51" ht="26.25" customHeight="1">
      <c r="A47" s="27"/>
      <c r="B47" s="300"/>
      <c r="C47" s="301"/>
      <c r="D47" s="324" t="s">
        <v>130</v>
      </c>
      <c r="E47" s="325"/>
      <c r="F47" s="325"/>
      <c r="G47" s="326"/>
      <c r="H47" s="327" t="s">
        <v>133</v>
      </c>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9"/>
      <c r="AH47" s="722"/>
      <c r="AI47" s="723"/>
      <c r="AJ47" s="723"/>
      <c r="AK47" s="723"/>
      <c r="AL47" s="723"/>
      <c r="AM47" s="723"/>
      <c r="AN47" s="723"/>
      <c r="AO47" s="723"/>
      <c r="AP47" s="723"/>
      <c r="AQ47" s="723"/>
      <c r="AR47" s="723"/>
      <c r="AS47" s="723"/>
      <c r="AT47" s="723"/>
      <c r="AU47" s="723"/>
      <c r="AV47" s="723"/>
      <c r="AW47" s="723"/>
      <c r="AX47" s="723"/>
      <c r="AY47" s="724"/>
    </row>
    <row r="48" spans="1:51" ht="26.25" customHeight="1">
      <c r="A48" s="27"/>
      <c r="B48" s="298" t="s">
        <v>49</v>
      </c>
      <c r="C48" s="299"/>
      <c r="D48" s="306" t="s">
        <v>132</v>
      </c>
      <c r="E48" s="307"/>
      <c r="F48" s="307"/>
      <c r="G48" s="308"/>
      <c r="H48" s="305" t="s">
        <v>50</v>
      </c>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4"/>
      <c r="AH48" s="716" t="s">
        <v>134</v>
      </c>
      <c r="AI48" s="725"/>
      <c r="AJ48" s="725"/>
      <c r="AK48" s="725"/>
      <c r="AL48" s="725"/>
      <c r="AM48" s="725"/>
      <c r="AN48" s="725"/>
      <c r="AO48" s="725"/>
      <c r="AP48" s="725"/>
      <c r="AQ48" s="725"/>
      <c r="AR48" s="725"/>
      <c r="AS48" s="725"/>
      <c r="AT48" s="725"/>
      <c r="AU48" s="725"/>
      <c r="AV48" s="725"/>
      <c r="AW48" s="725"/>
      <c r="AX48" s="725"/>
      <c r="AY48" s="726"/>
    </row>
    <row r="49" spans="1:51" ht="26.25" customHeight="1">
      <c r="A49" s="27"/>
      <c r="B49" s="298"/>
      <c r="C49" s="299"/>
      <c r="D49" s="330" t="s">
        <v>132</v>
      </c>
      <c r="E49" s="331"/>
      <c r="F49" s="331"/>
      <c r="G49" s="332"/>
      <c r="H49" s="333" t="s">
        <v>135</v>
      </c>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20"/>
      <c r="AH49" s="727"/>
      <c r="AI49" s="728"/>
      <c r="AJ49" s="728"/>
      <c r="AK49" s="728"/>
      <c r="AL49" s="728"/>
      <c r="AM49" s="728"/>
      <c r="AN49" s="728"/>
      <c r="AO49" s="728"/>
      <c r="AP49" s="728"/>
      <c r="AQ49" s="728"/>
      <c r="AR49" s="728"/>
      <c r="AS49" s="728"/>
      <c r="AT49" s="728"/>
      <c r="AU49" s="728"/>
      <c r="AV49" s="728"/>
      <c r="AW49" s="728"/>
      <c r="AX49" s="728"/>
      <c r="AY49" s="729"/>
    </row>
    <row r="50" spans="1:51" ht="26.25" customHeight="1">
      <c r="A50" s="27"/>
      <c r="B50" s="298"/>
      <c r="C50" s="299"/>
      <c r="D50" s="330" t="s">
        <v>130</v>
      </c>
      <c r="E50" s="331"/>
      <c r="F50" s="331"/>
      <c r="G50" s="332"/>
      <c r="H50" s="333" t="s">
        <v>51</v>
      </c>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20"/>
      <c r="AH50" s="727"/>
      <c r="AI50" s="728"/>
      <c r="AJ50" s="728"/>
      <c r="AK50" s="728"/>
      <c r="AL50" s="728"/>
      <c r="AM50" s="728"/>
      <c r="AN50" s="728"/>
      <c r="AO50" s="728"/>
      <c r="AP50" s="728"/>
      <c r="AQ50" s="728"/>
      <c r="AR50" s="728"/>
      <c r="AS50" s="728"/>
      <c r="AT50" s="728"/>
      <c r="AU50" s="728"/>
      <c r="AV50" s="728"/>
      <c r="AW50" s="728"/>
      <c r="AX50" s="728"/>
      <c r="AY50" s="729"/>
    </row>
    <row r="51" spans="1:51" ht="26.25" customHeight="1">
      <c r="A51" s="27"/>
      <c r="B51" s="298"/>
      <c r="C51" s="299"/>
      <c r="D51" s="330" t="s">
        <v>130</v>
      </c>
      <c r="E51" s="331"/>
      <c r="F51" s="331"/>
      <c r="G51" s="332"/>
      <c r="H51" s="333" t="s">
        <v>56</v>
      </c>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20"/>
      <c r="AH51" s="727"/>
      <c r="AI51" s="728"/>
      <c r="AJ51" s="728"/>
      <c r="AK51" s="728"/>
      <c r="AL51" s="728"/>
      <c r="AM51" s="728"/>
      <c r="AN51" s="728"/>
      <c r="AO51" s="728"/>
      <c r="AP51" s="728"/>
      <c r="AQ51" s="728"/>
      <c r="AR51" s="728"/>
      <c r="AS51" s="728"/>
      <c r="AT51" s="728"/>
      <c r="AU51" s="728"/>
      <c r="AV51" s="728"/>
      <c r="AW51" s="728"/>
      <c r="AX51" s="728"/>
      <c r="AY51" s="729"/>
    </row>
    <row r="52" spans="1:51" ht="26.25" customHeight="1">
      <c r="A52" s="27"/>
      <c r="B52" s="300"/>
      <c r="C52" s="301"/>
      <c r="D52" s="324" t="s">
        <v>132</v>
      </c>
      <c r="E52" s="325"/>
      <c r="F52" s="325"/>
      <c r="G52" s="326"/>
      <c r="H52" s="327" t="s">
        <v>57</v>
      </c>
      <c r="I52" s="328"/>
      <c r="J52" s="328"/>
      <c r="K52" s="328"/>
      <c r="L52" s="328"/>
      <c r="M52" s="328"/>
      <c r="N52" s="328"/>
      <c r="O52" s="328"/>
      <c r="P52" s="328"/>
      <c r="Q52" s="328"/>
      <c r="R52" s="328"/>
      <c r="S52" s="328"/>
      <c r="T52" s="328"/>
      <c r="U52" s="328"/>
      <c r="V52" s="328"/>
      <c r="W52" s="328"/>
      <c r="X52" s="328"/>
      <c r="Y52" s="328"/>
      <c r="Z52" s="328"/>
      <c r="AA52" s="328"/>
      <c r="AB52" s="328"/>
      <c r="AC52" s="328"/>
      <c r="AD52" s="328"/>
      <c r="AE52" s="328"/>
      <c r="AF52" s="328"/>
      <c r="AG52" s="329"/>
      <c r="AH52" s="730"/>
      <c r="AI52" s="731"/>
      <c r="AJ52" s="731"/>
      <c r="AK52" s="731"/>
      <c r="AL52" s="731"/>
      <c r="AM52" s="731"/>
      <c r="AN52" s="731"/>
      <c r="AO52" s="731"/>
      <c r="AP52" s="731"/>
      <c r="AQ52" s="731"/>
      <c r="AR52" s="731"/>
      <c r="AS52" s="731"/>
      <c r="AT52" s="731"/>
      <c r="AU52" s="731"/>
      <c r="AV52" s="731"/>
      <c r="AW52" s="731"/>
      <c r="AX52" s="731"/>
      <c r="AY52" s="732"/>
    </row>
    <row r="53" spans="1:51" ht="26.25" customHeight="1">
      <c r="A53" s="27"/>
      <c r="B53" s="296" t="s">
        <v>46</v>
      </c>
      <c r="C53" s="297"/>
      <c r="D53" s="306" t="s">
        <v>132</v>
      </c>
      <c r="E53" s="307"/>
      <c r="F53" s="307"/>
      <c r="G53" s="308"/>
      <c r="H53" s="305" t="s">
        <v>48</v>
      </c>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4"/>
      <c r="AH53" s="716" t="s">
        <v>108</v>
      </c>
      <c r="AI53" s="717"/>
      <c r="AJ53" s="717"/>
      <c r="AK53" s="717"/>
      <c r="AL53" s="717"/>
      <c r="AM53" s="717"/>
      <c r="AN53" s="717"/>
      <c r="AO53" s="717"/>
      <c r="AP53" s="717"/>
      <c r="AQ53" s="717"/>
      <c r="AR53" s="717"/>
      <c r="AS53" s="717"/>
      <c r="AT53" s="717"/>
      <c r="AU53" s="717"/>
      <c r="AV53" s="717"/>
      <c r="AW53" s="717"/>
      <c r="AX53" s="717"/>
      <c r="AY53" s="718"/>
    </row>
    <row r="54" spans="1:51" ht="26.25" customHeight="1">
      <c r="A54" s="27"/>
      <c r="B54" s="298"/>
      <c r="C54" s="299"/>
      <c r="D54" s="330" t="s">
        <v>132</v>
      </c>
      <c r="E54" s="331"/>
      <c r="F54" s="331"/>
      <c r="G54" s="332"/>
      <c r="H54" s="333" t="s">
        <v>58</v>
      </c>
      <c r="I54" s="319"/>
      <c r="J54" s="319"/>
      <c r="K54" s="319"/>
      <c r="L54" s="319"/>
      <c r="M54" s="319"/>
      <c r="N54" s="319"/>
      <c r="O54" s="319"/>
      <c r="P54" s="319"/>
      <c r="Q54" s="319"/>
      <c r="R54" s="319"/>
      <c r="S54" s="319"/>
      <c r="T54" s="319"/>
      <c r="U54" s="319"/>
      <c r="V54" s="319"/>
      <c r="W54" s="319"/>
      <c r="X54" s="319"/>
      <c r="Y54" s="319"/>
      <c r="Z54" s="319"/>
      <c r="AA54" s="319"/>
      <c r="AB54" s="319"/>
      <c r="AC54" s="319"/>
      <c r="AD54" s="319"/>
      <c r="AE54" s="319"/>
      <c r="AF54" s="319"/>
      <c r="AG54" s="320"/>
      <c r="AH54" s="719"/>
      <c r="AI54" s="720"/>
      <c r="AJ54" s="720"/>
      <c r="AK54" s="720"/>
      <c r="AL54" s="720"/>
      <c r="AM54" s="720"/>
      <c r="AN54" s="720"/>
      <c r="AO54" s="720"/>
      <c r="AP54" s="720"/>
      <c r="AQ54" s="720"/>
      <c r="AR54" s="720"/>
      <c r="AS54" s="720"/>
      <c r="AT54" s="720"/>
      <c r="AU54" s="720"/>
      <c r="AV54" s="720"/>
      <c r="AW54" s="720"/>
      <c r="AX54" s="720"/>
      <c r="AY54" s="721"/>
    </row>
    <row r="55" spans="1:51" ht="26.25" customHeight="1">
      <c r="A55" s="27"/>
      <c r="B55" s="298"/>
      <c r="C55" s="299"/>
      <c r="D55" s="330" t="s">
        <v>132</v>
      </c>
      <c r="E55" s="331"/>
      <c r="F55" s="331"/>
      <c r="G55" s="332"/>
      <c r="H55" s="333" t="s">
        <v>136</v>
      </c>
      <c r="I55" s="319"/>
      <c r="J55" s="319"/>
      <c r="K55" s="319"/>
      <c r="L55" s="319"/>
      <c r="M55" s="319"/>
      <c r="N55" s="319"/>
      <c r="O55" s="319"/>
      <c r="P55" s="319"/>
      <c r="Q55" s="319"/>
      <c r="R55" s="319"/>
      <c r="S55" s="319"/>
      <c r="T55" s="319"/>
      <c r="U55" s="319"/>
      <c r="V55" s="319"/>
      <c r="W55" s="319"/>
      <c r="X55" s="319"/>
      <c r="Y55" s="319"/>
      <c r="Z55" s="319"/>
      <c r="AA55" s="319"/>
      <c r="AB55" s="319"/>
      <c r="AC55" s="319"/>
      <c r="AD55" s="319"/>
      <c r="AE55" s="319"/>
      <c r="AF55" s="319"/>
      <c r="AG55" s="320"/>
      <c r="AH55" s="719"/>
      <c r="AI55" s="720"/>
      <c r="AJ55" s="720"/>
      <c r="AK55" s="720"/>
      <c r="AL55" s="720"/>
      <c r="AM55" s="720"/>
      <c r="AN55" s="720"/>
      <c r="AO55" s="720"/>
      <c r="AP55" s="720"/>
      <c r="AQ55" s="720"/>
      <c r="AR55" s="720"/>
      <c r="AS55" s="720"/>
      <c r="AT55" s="720"/>
      <c r="AU55" s="720"/>
      <c r="AV55" s="720"/>
      <c r="AW55" s="720"/>
      <c r="AX55" s="720"/>
      <c r="AY55" s="721"/>
    </row>
    <row r="56" spans="1:51" ht="26.25" customHeight="1">
      <c r="A56" s="27"/>
      <c r="B56" s="298"/>
      <c r="C56" s="299"/>
      <c r="D56" s="330" t="s">
        <v>130</v>
      </c>
      <c r="E56" s="331"/>
      <c r="F56" s="331"/>
      <c r="G56" s="332"/>
      <c r="H56" s="334" t="s">
        <v>81</v>
      </c>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6"/>
      <c r="AH56" s="719"/>
      <c r="AI56" s="720"/>
      <c r="AJ56" s="720"/>
      <c r="AK56" s="720"/>
      <c r="AL56" s="720"/>
      <c r="AM56" s="720"/>
      <c r="AN56" s="720"/>
      <c r="AO56" s="720"/>
      <c r="AP56" s="720"/>
      <c r="AQ56" s="720"/>
      <c r="AR56" s="720"/>
      <c r="AS56" s="720"/>
      <c r="AT56" s="720"/>
      <c r="AU56" s="720"/>
      <c r="AV56" s="720"/>
      <c r="AW56" s="720"/>
      <c r="AX56" s="720"/>
      <c r="AY56" s="721"/>
    </row>
    <row r="57" spans="1:51" ht="26.25" customHeight="1">
      <c r="A57" s="27"/>
      <c r="B57" s="298"/>
      <c r="C57" s="299"/>
      <c r="D57" s="337"/>
      <c r="E57" s="338"/>
      <c r="F57" s="338"/>
      <c r="G57" s="339"/>
      <c r="H57" s="340" t="s">
        <v>69</v>
      </c>
      <c r="I57" s="341"/>
      <c r="J57" s="341"/>
      <c r="K57" s="341"/>
      <c r="L57" s="341"/>
      <c r="M57" s="341"/>
      <c r="N57" s="341"/>
      <c r="O57" s="341"/>
      <c r="P57" s="341"/>
      <c r="Q57" s="341"/>
      <c r="R57" s="341"/>
      <c r="S57" s="341"/>
      <c r="T57" s="341"/>
      <c r="U57" s="341"/>
      <c r="V57" s="342"/>
      <c r="W57" s="342"/>
      <c r="X57" s="342"/>
      <c r="Y57" s="342"/>
      <c r="Z57" s="342"/>
      <c r="AA57" s="342"/>
      <c r="AB57" s="342"/>
      <c r="AC57" s="342"/>
      <c r="AD57" s="342"/>
      <c r="AE57" s="342"/>
      <c r="AF57" s="342"/>
      <c r="AG57" s="343"/>
      <c r="AH57" s="719"/>
      <c r="AI57" s="720"/>
      <c r="AJ57" s="720"/>
      <c r="AK57" s="720"/>
      <c r="AL57" s="720"/>
      <c r="AM57" s="720"/>
      <c r="AN57" s="720"/>
      <c r="AO57" s="720"/>
      <c r="AP57" s="720"/>
      <c r="AQ57" s="720"/>
      <c r="AR57" s="720"/>
      <c r="AS57" s="720"/>
      <c r="AT57" s="720"/>
      <c r="AU57" s="720"/>
      <c r="AV57" s="720"/>
      <c r="AW57" s="720"/>
      <c r="AX57" s="720"/>
      <c r="AY57" s="721"/>
    </row>
    <row r="58" spans="1:51" ht="26.25" customHeight="1">
      <c r="A58" s="27"/>
      <c r="B58" s="300"/>
      <c r="C58" s="301"/>
      <c r="D58" s="324" t="s">
        <v>132</v>
      </c>
      <c r="E58" s="325"/>
      <c r="F58" s="325"/>
      <c r="G58" s="326"/>
      <c r="H58" s="327" t="s">
        <v>59</v>
      </c>
      <c r="I58" s="328"/>
      <c r="J58" s="328"/>
      <c r="K58" s="328"/>
      <c r="L58" s="328"/>
      <c r="M58" s="328"/>
      <c r="N58" s="328"/>
      <c r="O58" s="328"/>
      <c r="P58" s="328"/>
      <c r="Q58" s="328"/>
      <c r="R58" s="328"/>
      <c r="S58" s="328"/>
      <c r="T58" s="328"/>
      <c r="U58" s="328"/>
      <c r="V58" s="328"/>
      <c r="W58" s="328"/>
      <c r="X58" s="328"/>
      <c r="Y58" s="328"/>
      <c r="Z58" s="328"/>
      <c r="AA58" s="328"/>
      <c r="AB58" s="328"/>
      <c r="AC58" s="328"/>
      <c r="AD58" s="328"/>
      <c r="AE58" s="328"/>
      <c r="AF58" s="328"/>
      <c r="AG58" s="329"/>
      <c r="AH58" s="722"/>
      <c r="AI58" s="723"/>
      <c r="AJ58" s="723"/>
      <c r="AK58" s="723"/>
      <c r="AL58" s="723"/>
      <c r="AM58" s="723"/>
      <c r="AN58" s="723"/>
      <c r="AO58" s="723"/>
      <c r="AP58" s="723"/>
      <c r="AQ58" s="723"/>
      <c r="AR58" s="723"/>
      <c r="AS58" s="723"/>
      <c r="AT58" s="723"/>
      <c r="AU58" s="723"/>
      <c r="AV58" s="723"/>
      <c r="AW58" s="723"/>
      <c r="AX58" s="723"/>
      <c r="AY58" s="724"/>
    </row>
    <row r="59" spans="1:51" ht="180" customHeight="1" thickBot="1">
      <c r="A59" s="27"/>
      <c r="B59" s="362" t="s">
        <v>45</v>
      </c>
      <c r="C59" s="363"/>
      <c r="D59" s="713" t="s">
        <v>109</v>
      </c>
      <c r="E59" s="714"/>
      <c r="F59" s="714"/>
      <c r="G59" s="714"/>
      <c r="H59" s="714"/>
      <c r="I59" s="714"/>
      <c r="J59" s="714"/>
      <c r="K59" s="714"/>
      <c r="L59" s="714"/>
      <c r="M59" s="714"/>
      <c r="N59" s="714"/>
      <c r="O59" s="714"/>
      <c r="P59" s="714"/>
      <c r="Q59" s="714"/>
      <c r="R59" s="714"/>
      <c r="S59" s="714"/>
      <c r="T59" s="714"/>
      <c r="U59" s="714"/>
      <c r="V59" s="714"/>
      <c r="W59" s="714"/>
      <c r="X59" s="714"/>
      <c r="Y59" s="714"/>
      <c r="Z59" s="714"/>
      <c r="AA59" s="714"/>
      <c r="AB59" s="714"/>
      <c r="AC59" s="714"/>
      <c r="AD59" s="714"/>
      <c r="AE59" s="714"/>
      <c r="AF59" s="714"/>
      <c r="AG59" s="714"/>
      <c r="AH59" s="714"/>
      <c r="AI59" s="714"/>
      <c r="AJ59" s="714"/>
      <c r="AK59" s="714"/>
      <c r="AL59" s="714"/>
      <c r="AM59" s="714"/>
      <c r="AN59" s="714"/>
      <c r="AO59" s="714"/>
      <c r="AP59" s="714"/>
      <c r="AQ59" s="714"/>
      <c r="AR59" s="714"/>
      <c r="AS59" s="714"/>
      <c r="AT59" s="714"/>
      <c r="AU59" s="714"/>
      <c r="AV59" s="714"/>
      <c r="AW59" s="714"/>
      <c r="AX59" s="714"/>
      <c r="AY59" s="715"/>
    </row>
    <row r="60" spans="1:51" ht="21" hidden="1" customHeight="1">
      <c r="A60" s="27"/>
      <c r="B60" s="14"/>
      <c r="C60" s="15"/>
      <c r="D60" s="285" t="s">
        <v>41</v>
      </c>
      <c r="E60" s="222"/>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22"/>
      <c r="AL60" s="222"/>
      <c r="AM60" s="222"/>
      <c r="AN60" s="222"/>
      <c r="AO60" s="222"/>
      <c r="AP60" s="222"/>
      <c r="AQ60" s="222"/>
      <c r="AR60" s="222"/>
      <c r="AS60" s="222"/>
      <c r="AT60" s="222"/>
      <c r="AU60" s="222"/>
      <c r="AV60" s="222"/>
      <c r="AW60" s="222"/>
      <c r="AX60" s="222"/>
      <c r="AY60" s="286"/>
    </row>
    <row r="61" spans="1:51" ht="97.5" hidden="1" customHeight="1">
      <c r="A61" s="27"/>
      <c r="B61" s="14"/>
      <c r="C61" s="15"/>
      <c r="D61" s="367" t="s">
        <v>43</v>
      </c>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c r="AO61" s="368"/>
      <c r="AP61" s="368"/>
      <c r="AQ61" s="368"/>
      <c r="AR61" s="368"/>
      <c r="AS61" s="368"/>
      <c r="AT61" s="368"/>
      <c r="AU61" s="368"/>
      <c r="AV61" s="368"/>
      <c r="AW61" s="368"/>
      <c r="AX61" s="368"/>
      <c r="AY61" s="369"/>
    </row>
    <row r="62" spans="1:51" ht="119.85" hidden="1" customHeight="1">
      <c r="A62" s="27"/>
      <c r="B62" s="14"/>
      <c r="C62" s="15"/>
      <c r="D62" s="370" t="s">
        <v>42</v>
      </c>
      <c r="E62" s="371"/>
      <c r="F62" s="371"/>
      <c r="G62" s="371"/>
      <c r="H62" s="371"/>
      <c r="I62" s="371"/>
      <c r="J62" s="371"/>
      <c r="K62" s="371"/>
      <c r="L62" s="371"/>
      <c r="M62" s="371"/>
      <c r="N62" s="371"/>
      <c r="O62" s="371"/>
      <c r="P62" s="371"/>
      <c r="Q62" s="371"/>
      <c r="R62" s="371"/>
      <c r="S62" s="371"/>
      <c r="T62" s="371"/>
      <c r="U62" s="371"/>
      <c r="V62" s="371"/>
      <c r="W62" s="371"/>
      <c r="X62" s="371"/>
      <c r="Y62" s="371"/>
      <c r="Z62" s="371"/>
      <c r="AA62" s="371"/>
      <c r="AB62" s="371"/>
      <c r="AC62" s="371"/>
      <c r="AD62" s="371"/>
      <c r="AE62" s="371"/>
      <c r="AF62" s="371"/>
      <c r="AG62" s="371"/>
      <c r="AH62" s="371"/>
      <c r="AI62" s="371"/>
      <c r="AJ62" s="371"/>
      <c r="AK62" s="371"/>
      <c r="AL62" s="371"/>
      <c r="AM62" s="371"/>
      <c r="AN62" s="371"/>
      <c r="AO62" s="371"/>
      <c r="AP62" s="371"/>
      <c r="AQ62" s="371"/>
      <c r="AR62" s="371"/>
      <c r="AS62" s="371"/>
      <c r="AT62" s="371"/>
      <c r="AU62" s="371"/>
      <c r="AV62" s="371"/>
      <c r="AW62" s="371"/>
      <c r="AX62" s="371"/>
      <c r="AY62" s="372"/>
    </row>
    <row r="63" spans="1:51" ht="21" customHeight="1">
      <c r="A63" s="27"/>
      <c r="B63" s="221" t="s">
        <v>40</v>
      </c>
      <c r="C63" s="222"/>
      <c r="D63" s="222"/>
      <c r="E63" s="222"/>
      <c r="F63" s="222"/>
      <c r="G63" s="222"/>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2"/>
      <c r="AY63" s="286"/>
    </row>
    <row r="64" spans="1:51" ht="122.45" customHeight="1">
      <c r="A64" s="28"/>
      <c r="B64" s="344" t="s">
        <v>137</v>
      </c>
      <c r="C64" s="345"/>
      <c r="D64" s="345"/>
      <c r="E64" s="345"/>
      <c r="F64" s="346"/>
      <c r="G64" s="347" t="s">
        <v>138</v>
      </c>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348"/>
      <c r="AY64" s="349"/>
    </row>
    <row r="65" spans="1:51" ht="18.399999999999999" customHeight="1">
      <c r="A65" s="28"/>
      <c r="B65" s="350" t="s">
        <v>53</v>
      </c>
      <c r="C65" s="351"/>
      <c r="D65" s="351"/>
      <c r="E65" s="351"/>
      <c r="F65" s="351"/>
      <c r="G65" s="351"/>
      <c r="H65" s="351"/>
      <c r="I65" s="351"/>
      <c r="J65" s="351"/>
      <c r="K65" s="351"/>
      <c r="L65" s="351"/>
      <c r="M65" s="351"/>
      <c r="N65" s="351"/>
      <c r="O65" s="351"/>
      <c r="P65" s="351"/>
      <c r="Q65" s="351"/>
      <c r="R65" s="351"/>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2"/>
    </row>
    <row r="66" spans="1:51" ht="119.1" customHeight="1" thickBot="1">
      <c r="A66" s="28"/>
      <c r="B66" s="702" t="s">
        <v>139</v>
      </c>
      <c r="C66" s="357"/>
      <c r="D66" s="357"/>
      <c r="E66" s="357"/>
      <c r="F66" s="703"/>
      <c r="G66" s="704" t="s">
        <v>122</v>
      </c>
      <c r="H66" s="705"/>
      <c r="I66" s="705"/>
      <c r="J66" s="705"/>
      <c r="K66" s="705"/>
      <c r="L66" s="705"/>
      <c r="M66" s="705"/>
      <c r="N66" s="705"/>
      <c r="O66" s="705"/>
      <c r="P66" s="705"/>
      <c r="Q66" s="705"/>
      <c r="R66" s="705"/>
      <c r="S66" s="705"/>
      <c r="T66" s="705"/>
      <c r="U66" s="705"/>
      <c r="V66" s="705"/>
      <c r="W66" s="705"/>
      <c r="X66" s="705"/>
      <c r="Y66" s="705"/>
      <c r="Z66" s="705"/>
      <c r="AA66" s="705"/>
      <c r="AB66" s="705"/>
      <c r="AC66" s="705"/>
      <c r="AD66" s="705"/>
      <c r="AE66" s="705"/>
      <c r="AF66" s="705"/>
      <c r="AG66" s="705"/>
      <c r="AH66" s="705"/>
      <c r="AI66" s="705"/>
      <c r="AJ66" s="705"/>
      <c r="AK66" s="705"/>
      <c r="AL66" s="705"/>
      <c r="AM66" s="705"/>
      <c r="AN66" s="705"/>
      <c r="AO66" s="705"/>
      <c r="AP66" s="705"/>
      <c r="AQ66" s="705"/>
      <c r="AR66" s="705"/>
      <c r="AS66" s="705"/>
      <c r="AT66" s="705"/>
      <c r="AU66" s="705"/>
      <c r="AV66" s="705"/>
      <c r="AW66" s="705"/>
      <c r="AX66" s="705"/>
      <c r="AY66" s="706"/>
    </row>
    <row r="67" spans="1:51" ht="19.7" customHeight="1">
      <c r="A67" s="28"/>
      <c r="B67" s="359" t="s">
        <v>82</v>
      </c>
      <c r="C67" s="360"/>
      <c r="D67" s="360"/>
      <c r="E67" s="360"/>
      <c r="F67" s="360"/>
      <c r="G67" s="360"/>
      <c r="H67" s="360"/>
      <c r="I67" s="360"/>
      <c r="J67" s="360"/>
      <c r="K67" s="360"/>
      <c r="L67" s="360"/>
      <c r="M67" s="360"/>
      <c r="N67" s="360"/>
      <c r="O67" s="360"/>
      <c r="P67" s="360"/>
      <c r="Q67" s="360"/>
      <c r="R67" s="360"/>
      <c r="S67" s="360"/>
      <c r="T67" s="360"/>
      <c r="U67" s="360"/>
      <c r="V67" s="360"/>
      <c r="W67" s="360"/>
      <c r="X67" s="360"/>
      <c r="Y67" s="360"/>
      <c r="Z67" s="360"/>
      <c r="AA67" s="360"/>
      <c r="AB67" s="360"/>
      <c r="AC67" s="360"/>
      <c r="AD67" s="360"/>
      <c r="AE67" s="360"/>
      <c r="AF67" s="360"/>
      <c r="AG67" s="360"/>
      <c r="AH67" s="360"/>
      <c r="AI67" s="360"/>
      <c r="AJ67" s="360"/>
      <c r="AK67" s="360"/>
      <c r="AL67" s="360"/>
      <c r="AM67" s="360"/>
      <c r="AN67" s="360"/>
      <c r="AO67" s="360"/>
      <c r="AP67" s="360"/>
      <c r="AQ67" s="360"/>
      <c r="AR67" s="360"/>
      <c r="AS67" s="360"/>
      <c r="AT67" s="360"/>
      <c r="AU67" s="360"/>
      <c r="AV67" s="360"/>
      <c r="AW67" s="360"/>
      <c r="AX67" s="360"/>
      <c r="AY67" s="361"/>
    </row>
    <row r="68" spans="1:51" ht="205.15" customHeight="1" thickBot="1">
      <c r="A68" s="28"/>
      <c r="B68" s="373"/>
      <c r="C68" s="374"/>
      <c r="D68" s="374"/>
      <c r="E68" s="374"/>
      <c r="F68" s="374"/>
      <c r="G68" s="374"/>
      <c r="H68" s="374"/>
      <c r="I68" s="374"/>
      <c r="J68" s="374"/>
      <c r="K68" s="374"/>
      <c r="L68" s="374"/>
      <c r="M68" s="374"/>
      <c r="N68" s="374"/>
      <c r="O68" s="374"/>
      <c r="P68" s="374"/>
      <c r="Q68" s="374"/>
      <c r="R68" s="374"/>
      <c r="S68" s="374"/>
      <c r="T68" s="374"/>
      <c r="U68" s="374"/>
      <c r="V68" s="374"/>
      <c r="W68" s="374"/>
      <c r="X68" s="374"/>
      <c r="Y68" s="374"/>
      <c r="Z68" s="374"/>
      <c r="AA68" s="374"/>
      <c r="AB68" s="374"/>
      <c r="AC68" s="374"/>
      <c r="AD68" s="374"/>
      <c r="AE68" s="374"/>
      <c r="AF68" s="374"/>
      <c r="AG68" s="374"/>
      <c r="AH68" s="374"/>
      <c r="AI68" s="374"/>
      <c r="AJ68" s="374"/>
      <c r="AK68" s="374"/>
      <c r="AL68" s="374"/>
      <c r="AM68" s="374"/>
      <c r="AN68" s="374"/>
      <c r="AO68" s="374"/>
      <c r="AP68" s="374"/>
      <c r="AQ68" s="374"/>
      <c r="AR68" s="374"/>
      <c r="AS68" s="374"/>
      <c r="AT68" s="374"/>
      <c r="AU68" s="374"/>
      <c r="AV68" s="374"/>
      <c r="AW68" s="374"/>
      <c r="AX68" s="374"/>
      <c r="AY68" s="375"/>
    </row>
    <row r="69" spans="1:51" ht="19.7" customHeight="1">
      <c r="A69" s="28"/>
      <c r="B69" s="359" t="s">
        <v>66</v>
      </c>
      <c r="C69" s="376"/>
      <c r="D69" s="376"/>
      <c r="E69" s="376"/>
      <c r="F69" s="376"/>
      <c r="G69" s="376"/>
      <c r="H69" s="376"/>
      <c r="I69" s="376"/>
      <c r="J69" s="376"/>
      <c r="K69" s="376"/>
      <c r="L69" s="376"/>
      <c r="M69" s="376"/>
      <c r="N69" s="376"/>
      <c r="O69" s="376"/>
      <c r="P69" s="376"/>
      <c r="Q69" s="376"/>
      <c r="R69" s="376"/>
      <c r="S69" s="376"/>
      <c r="T69" s="376"/>
      <c r="U69" s="376"/>
      <c r="V69" s="376"/>
      <c r="W69" s="376"/>
      <c r="X69" s="376"/>
      <c r="Y69" s="376"/>
      <c r="Z69" s="376"/>
      <c r="AA69" s="376"/>
      <c r="AB69" s="376"/>
      <c r="AC69" s="376"/>
      <c r="AD69" s="376"/>
      <c r="AE69" s="376"/>
      <c r="AF69" s="376"/>
      <c r="AG69" s="376"/>
      <c r="AH69" s="376"/>
      <c r="AI69" s="376"/>
      <c r="AJ69" s="376"/>
      <c r="AK69" s="376"/>
      <c r="AL69" s="376"/>
      <c r="AM69" s="376"/>
      <c r="AN69" s="376"/>
      <c r="AO69" s="376"/>
      <c r="AP69" s="376"/>
      <c r="AQ69" s="376"/>
      <c r="AR69" s="376"/>
      <c r="AS69" s="376"/>
      <c r="AT69" s="376"/>
      <c r="AU69" s="376"/>
      <c r="AV69" s="376"/>
      <c r="AW69" s="376"/>
      <c r="AX69" s="376"/>
      <c r="AY69" s="377"/>
    </row>
    <row r="70" spans="1:51" ht="19.899999999999999" customHeight="1">
      <c r="A70" s="28"/>
      <c r="B70" s="19" t="s">
        <v>67</v>
      </c>
      <c r="C70" s="17"/>
      <c r="D70" s="17"/>
      <c r="E70" s="17"/>
      <c r="F70" s="17"/>
      <c r="G70" s="17"/>
      <c r="H70" s="17"/>
      <c r="I70" s="17"/>
      <c r="J70" s="17"/>
      <c r="K70" s="17"/>
      <c r="L70" s="18"/>
      <c r="M70" s="378">
        <v>23</v>
      </c>
      <c r="N70" s="379"/>
      <c r="O70" s="379"/>
      <c r="P70" s="379"/>
      <c r="Q70" s="379"/>
      <c r="R70" s="379"/>
      <c r="S70" s="379"/>
      <c r="T70" s="379"/>
      <c r="U70" s="379"/>
      <c r="V70" s="379"/>
      <c r="W70" s="379"/>
      <c r="X70" s="379"/>
      <c r="Y70" s="379"/>
      <c r="Z70" s="379"/>
      <c r="AA70" s="380"/>
      <c r="AB70" s="17" t="s">
        <v>68</v>
      </c>
      <c r="AC70" s="17"/>
      <c r="AD70" s="17"/>
      <c r="AE70" s="17"/>
      <c r="AF70" s="17"/>
      <c r="AG70" s="17"/>
      <c r="AH70" s="17"/>
      <c r="AI70" s="17"/>
      <c r="AJ70" s="17"/>
      <c r="AK70" s="18"/>
      <c r="AL70" s="378">
        <v>23</v>
      </c>
      <c r="AM70" s="379"/>
      <c r="AN70" s="379"/>
      <c r="AO70" s="379"/>
      <c r="AP70" s="379"/>
      <c r="AQ70" s="379"/>
      <c r="AR70" s="379"/>
      <c r="AS70" s="379"/>
      <c r="AT70" s="379"/>
      <c r="AU70" s="379"/>
      <c r="AV70" s="379"/>
      <c r="AW70" s="379"/>
      <c r="AX70" s="379"/>
      <c r="AY70" s="381"/>
    </row>
    <row r="71" spans="1:51" ht="3" customHeight="1">
      <c r="A71" s="27"/>
      <c r="B71" s="2"/>
      <c r="C71" s="2"/>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row>
    <row r="72" spans="1:51" ht="3" customHeight="1" thickBot="1">
      <c r="A72" s="27"/>
      <c r="B72" s="1"/>
      <c r="C72" s="1"/>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row>
    <row r="73" spans="1:51" ht="385.5" customHeight="1">
      <c r="A73" s="28"/>
      <c r="B73" s="382" t="s">
        <v>120</v>
      </c>
      <c r="C73" s="383"/>
      <c r="D73" s="383"/>
      <c r="E73" s="383"/>
      <c r="F73" s="383"/>
      <c r="G73" s="384"/>
      <c r="H73" s="10"/>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11"/>
    </row>
    <row r="74" spans="1:51" ht="348.95" customHeight="1">
      <c r="B74" s="113"/>
      <c r="C74" s="114"/>
      <c r="D74" s="114"/>
      <c r="E74" s="114"/>
      <c r="F74" s="114"/>
      <c r="G74" s="115"/>
      <c r="H74" s="7"/>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9"/>
    </row>
    <row r="75" spans="1:51" ht="324" customHeight="1" thickBot="1">
      <c r="B75" s="707"/>
      <c r="C75" s="708"/>
      <c r="D75" s="708"/>
      <c r="E75" s="708"/>
      <c r="F75" s="708"/>
      <c r="G75" s="709"/>
      <c r="H75" s="7"/>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9"/>
    </row>
    <row r="76" spans="1:51" ht="3" customHeight="1">
      <c r="B76" s="4"/>
      <c r="C76" s="4"/>
      <c r="D76" s="4"/>
      <c r="E76" s="4"/>
      <c r="F76" s="4"/>
      <c r="G76" s="4"/>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row>
    <row r="77" spans="1:51" ht="3" customHeight="1" thickBot="1">
      <c r="B77" s="6"/>
      <c r="C77" s="6"/>
      <c r="D77" s="6"/>
      <c r="E77" s="6"/>
      <c r="F77" s="6"/>
      <c r="G77" s="6"/>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row>
    <row r="78" spans="1:51" ht="24.75" customHeight="1">
      <c r="B78" s="218" t="s">
        <v>140</v>
      </c>
      <c r="C78" s="219"/>
      <c r="D78" s="219"/>
      <c r="E78" s="219"/>
      <c r="F78" s="219"/>
      <c r="G78" s="220"/>
      <c r="H78" s="388" t="s">
        <v>110</v>
      </c>
      <c r="I78" s="389"/>
      <c r="J78" s="389"/>
      <c r="K78" s="389"/>
      <c r="L78" s="389"/>
      <c r="M78" s="389"/>
      <c r="N78" s="389"/>
      <c r="O78" s="389"/>
      <c r="P78" s="389"/>
      <c r="Q78" s="389"/>
      <c r="R78" s="389"/>
      <c r="S78" s="389"/>
      <c r="T78" s="389"/>
      <c r="U78" s="389"/>
      <c r="V78" s="389"/>
      <c r="W78" s="389"/>
      <c r="X78" s="389"/>
      <c r="Y78" s="389"/>
      <c r="Z78" s="389"/>
      <c r="AA78" s="389"/>
      <c r="AB78" s="389"/>
      <c r="AC78" s="390"/>
      <c r="AD78" s="388" t="s">
        <v>141</v>
      </c>
      <c r="AE78" s="389"/>
      <c r="AF78" s="389"/>
      <c r="AG78" s="389"/>
      <c r="AH78" s="389"/>
      <c r="AI78" s="389"/>
      <c r="AJ78" s="389"/>
      <c r="AK78" s="389"/>
      <c r="AL78" s="389"/>
      <c r="AM78" s="389"/>
      <c r="AN78" s="389"/>
      <c r="AO78" s="389"/>
      <c r="AP78" s="389"/>
      <c r="AQ78" s="389"/>
      <c r="AR78" s="389"/>
      <c r="AS78" s="389"/>
      <c r="AT78" s="389"/>
      <c r="AU78" s="389"/>
      <c r="AV78" s="389"/>
      <c r="AW78" s="389"/>
      <c r="AX78" s="389"/>
      <c r="AY78" s="391"/>
    </row>
    <row r="79" spans="1:51" ht="24.75" customHeight="1">
      <c r="B79" s="218"/>
      <c r="C79" s="219"/>
      <c r="D79" s="219"/>
      <c r="E79" s="219"/>
      <c r="F79" s="219"/>
      <c r="G79" s="220"/>
      <c r="H79" s="392" t="s">
        <v>22</v>
      </c>
      <c r="I79" s="169"/>
      <c r="J79" s="169"/>
      <c r="K79" s="169"/>
      <c r="L79" s="169"/>
      <c r="M79" s="393" t="s">
        <v>23</v>
      </c>
      <c r="N79" s="73"/>
      <c r="O79" s="73"/>
      <c r="P79" s="73"/>
      <c r="Q79" s="73"/>
      <c r="R79" s="73"/>
      <c r="S79" s="73"/>
      <c r="T79" s="73"/>
      <c r="U79" s="73"/>
      <c r="V79" s="73"/>
      <c r="W79" s="73"/>
      <c r="X79" s="73"/>
      <c r="Y79" s="74"/>
      <c r="Z79" s="404" t="s">
        <v>24</v>
      </c>
      <c r="AA79" s="405"/>
      <c r="AB79" s="405"/>
      <c r="AC79" s="406"/>
      <c r="AD79" s="392" t="s">
        <v>22</v>
      </c>
      <c r="AE79" s="169"/>
      <c r="AF79" s="169"/>
      <c r="AG79" s="169"/>
      <c r="AH79" s="169"/>
      <c r="AI79" s="393" t="s">
        <v>23</v>
      </c>
      <c r="AJ79" s="73"/>
      <c r="AK79" s="73"/>
      <c r="AL79" s="73"/>
      <c r="AM79" s="73"/>
      <c r="AN79" s="73"/>
      <c r="AO79" s="73"/>
      <c r="AP79" s="73"/>
      <c r="AQ79" s="73"/>
      <c r="AR79" s="73"/>
      <c r="AS79" s="73"/>
      <c r="AT79" s="73"/>
      <c r="AU79" s="74"/>
      <c r="AV79" s="404" t="s">
        <v>24</v>
      </c>
      <c r="AW79" s="405"/>
      <c r="AX79" s="405"/>
      <c r="AY79" s="407"/>
    </row>
    <row r="80" spans="1:51" ht="24.75" customHeight="1">
      <c r="B80" s="218"/>
      <c r="C80" s="219"/>
      <c r="D80" s="219"/>
      <c r="E80" s="219"/>
      <c r="F80" s="219"/>
      <c r="G80" s="220"/>
      <c r="H80" s="408" t="s">
        <v>90</v>
      </c>
      <c r="I80" s="307"/>
      <c r="J80" s="307"/>
      <c r="K80" s="307"/>
      <c r="L80" s="308"/>
      <c r="M80" s="409" t="s">
        <v>93</v>
      </c>
      <c r="N80" s="410"/>
      <c r="O80" s="410"/>
      <c r="P80" s="410"/>
      <c r="Q80" s="410"/>
      <c r="R80" s="410"/>
      <c r="S80" s="410"/>
      <c r="T80" s="410"/>
      <c r="U80" s="410"/>
      <c r="V80" s="410"/>
      <c r="W80" s="410"/>
      <c r="X80" s="410"/>
      <c r="Y80" s="411"/>
      <c r="Z80" s="710">
        <v>8.2910000000000004</v>
      </c>
      <c r="AA80" s="711"/>
      <c r="AB80" s="711"/>
      <c r="AC80" s="712"/>
      <c r="AD80" s="408"/>
      <c r="AE80" s="307"/>
      <c r="AF80" s="307"/>
      <c r="AG80" s="307"/>
      <c r="AH80" s="308"/>
      <c r="AI80" s="409"/>
      <c r="AJ80" s="410"/>
      <c r="AK80" s="410"/>
      <c r="AL80" s="410"/>
      <c r="AM80" s="410"/>
      <c r="AN80" s="410"/>
      <c r="AO80" s="410"/>
      <c r="AP80" s="410"/>
      <c r="AQ80" s="410"/>
      <c r="AR80" s="410"/>
      <c r="AS80" s="410"/>
      <c r="AT80" s="410"/>
      <c r="AU80" s="411"/>
      <c r="AV80" s="415"/>
      <c r="AW80" s="416"/>
      <c r="AX80" s="416"/>
      <c r="AY80" s="417"/>
    </row>
    <row r="81" spans="2:51" ht="24.75" customHeight="1">
      <c r="B81" s="218"/>
      <c r="C81" s="219"/>
      <c r="D81" s="219"/>
      <c r="E81" s="219"/>
      <c r="F81" s="219"/>
      <c r="G81" s="220"/>
      <c r="H81" s="394" t="s">
        <v>91</v>
      </c>
      <c r="I81" s="331"/>
      <c r="J81" s="331"/>
      <c r="K81" s="331"/>
      <c r="L81" s="332"/>
      <c r="M81" s="395" t="s">
        <v>111</v>
      </c>
      <c r="N81" s="396"/>
      <c r="O81" s="396"/>
      <c r="P81" s="396"/>
      <c r="Q81" s="396"/>
      <c r="R81" s="396"/>
      <c r="S81" s="396"/>
      <c r="T81" s="396"/>
      <c r="U81" s="396"/>
      <c r="V81" s="396"/>
      <c r="W81" s="396"/>
      <c r="X81" s="396"/>
      <c r="Y81" s="397"/>
      <c r="Z81" s="699">
        <v>4.0000000000000001E-3</v>
      </c>
      <c r="AA81" s="700"/>
      <c r="AB81" s="700"/>
      <c r="AC81" s="701"/>
      <c r="AD81" s="394"/>
      <c r="AE81" s="331"/>
      <c r="AF81" s="331"/>
      <c r="AG81" s="331"/>
      <c r="AH81" s="332"/>
      <c r="AI81" s="395"/>
      <c r="AJ81" s="396"/>
      <c r="AK81" s="396"/>
      <c r="AL81" s="396"/>
      <c r="AM81" s="396"/>
      <c r="AN81" s="396"/>
      <c r="AO81" s="396"/>
      <c r="AP81" s="396"/>
      <c r="AQ81" s="396"/>
      <c r="AR81" s="396"/>
      <c r="AS81" s="396"/>
      <c r="AT81" s="396"/>
      <c r="AU81" s="397"/>
      <c r="AV81" s="401"/>
      <c r="AW81" s="402"/>
      <c r="AX81" s="402"/>
      <c r="AY81" s="403"/>
    </row>
    <row r="82" spans="2:51" ht="24.75" customHeight="1">
      <c r="B82" s="218"/>
      <c r="C82" s="219"/>
      <c r="D82" s="219"/>
      <c r="E82" s="219"/>
      <c r="F82" s="219"/>
      <c r="G82" s="220"/>
      <c r="H82" s="394"/>
      <c r="I82" s="331"/>
      <c r="J82" s="331"/>
      <c r="K82" s="331"/>
      <c r="L82" s="332"/>
      <c r="M82" s="395"/>
      <c r="N82" s="396"/>
      <c r="O82" s="396"/>
      <c r="P82" s="396"/>
      <c r="Q82" s="396"/>
      <c r="R82" s="396"/>
      <c r="S82" s="396"/>
      <c r="T82" s="396"/>
      <c r="U82" s="396"/>
      <c r="V82" s="396"/>
      <c r="W82" s="396"/>
      <c r="X82" s="396"/>
      <c r="Y82" s="397"/>
      <c r="Z82" s="398"/>
      <c r="AA82" s="399"/>
      <c r="AB82" s="399"/>
      <c r="AC82" s="400"/>
      <c r="AD82" s="394"/>
      <c r="AE82" s="331"/>
      <c r="AF82" s="331"/>
      <c r="AG82" s="331"/>
      <c r="AH82" s="332"/>
      <c r="AI82" s="395"/>
      <c r="AJ82" s="396"/>
      <c r="AK82" s="396"/>
      <c r="AL82" s="396"/>
      <c r="AM82" s="396"/>
      <c r="AN82" s="396"/>
      <c r="AO82" s="396"/>
      <c r="AP82" s="396"/>
      <c r="AQ82" s="396"/>
      <c r="AR82" s="396"/>
      <c r="AS82" s="396"/>
      <c r="AT82" s="396"/>
      <c r="AU82" s="397"/>
      <c r="AV82" s="401"/>
      <c r="AW82" s="402"/>
      <c r="AX82" s="402"/>
      <c r="AY82" s="403"/>
    </row>
    <row r="83" spans="2:51" ht="24.75" customHeight="1">
      <c r="B83" s="218"/>
      <c r="C83" s="219"/>
      <c r="D83" s="219"/>
      <c r="E83" s="219"/>
      <c r="F83" s="219"/>
      <c r="G83" s="220"/>
      <c r="H83" s="394"/>
      <c r="I83" s="331"/>
      <c r="J83" s="331"/>
      <c r="K83" s="331"/>
      <c r="L83" s="332"/>
      <c r="M83" s="395"/>
      <c r="N83" s="396"/>
      <c r="O83" s="396"/>
      <c r="P83" s="396"/>
      <c r="Q83" s="396"/>
      <c r="R83" s="396"/>
      <c r="S83" s="396"/>
      <c r="T83" s="396"/>
      <c r="U83" s="396"/>
      <c r="V83" s="396"/>
      <c r="W83" s="396"/>
      <c r="X83" s="396"/>
      <c r="Y83" s="397"/>
      <c r="Z83" s="401"/>
      <c r="AA83" s="402"/>
      <c r="AB83" s="402"/>
      <c r="AC83" s="418"/>
      <c r="AD83" s="394"/>
      <c r="AE83" s="331"/>
      <c r="AF83" s="331"/>
      <c r="AG83" s="331"/>
      <c r="AH83" s="332"/>
      <c r="AI83" s="395"/>
      <c r="AJ83" s="396"/>
      <c r="AK83" s="396"/>
      <c r="AL83" s="396"/>
      <c r="AM83" s="396"/>
      <c r="AN83" s="396"/>
      <c r="AO83" s="396"/>
      <c r="AP83" s="396"/>
      <c r="AQ83" s="396"/>
      <c r="AR83" s="396"/>
      <c r="AS83" s="396"/>
      <c r="AT83" s="396"/>
      <c r="AU83" s="397"/>
      <c r="AV83" s="401"/>
      <c r="AW83" s="402"/>
      <c r="AX83" s="402"/>
      <c r="AY83" s="403"/>
    </row>
    <row r="84" spans="2:51" ht="24.75" customHeight="1">
      <c r="B84" s="218"/>
      <c r="C84" s="219"/>
      <c r="D84" s="219"/>
      <c r="E84" s="219"/>
      <c r="F84" s="219"/>
      <c r="G84" s="220"/>
      <c r="H84" s="394"/>
      <c r="I84" s="331"/>
      <c r="J84" s="331"/>
      <c r="K84" s="331"/>
      <c r="L84" s="332"/>
      <c r="M84" s="395"/>
      <c r="N84" s="396"/>
      <c r="O84" s="396"/>
      <c r="P84" s="396"/>
      <c r="Q84" s="396"/>
      <c r="R84" s="396"/>
      <c r="S84" s="396"/>
      <c r="T84" s="396"/>
      <c r="U84" s="396"/>
      <c r="V84" s="396"/>
      <c r="W84" s="396"/>
      <c r="X84" s="396"/>
      <c r="Y84" s="397"/>
      <c r="Z84" s="401"/>
      <c r="AA84" s="402"/>
      <c r="AB84" s="402"/>
      <c r="AC84" s="402"/>
      <c r="AD84" s="394"/>
      <c r="AE84" s="331"/>
      <c r="AF84" s="331"/>
      <c r="AG84" s="331"/>
      <c r="AH84" s="332"/>
      <c r="AI84" s="395"/>
      <c r="AJ84" s="396"/>
      <c r="AK84" s="396"/>
      <c r="AL84" s="396"/>
      <c r="AM84" s="396"/>
      <c r="AN84" s="396"/>
      <c r="AO84" s="396"/>
      <c r="AP84" s="396"/>
      <c r="AQ84" s="396"/>
      <c r="AR84" s="396"/>
      <c r="AS84" s="396"/>
      <c r="AT84" s="396"/>
      <c r="AU84" s="397"/>
      <c r="AV84" s="401"/>
      <c r="AW84" s="402"/>
      <c r="AX84" s="402"/>
      <c r="AY84" s="403"/>
    </row>
    <row r="85" spans="2:51" ht="24.75" customHeight="1">
      <c r="B85" s="218"/>
      <c r="C85" s="219"/>
      <c r="D85" s="219"/>
      <c r="E85" s="219"/>
      <c r="F85" s="219"/>
      <c r="G85" s="220"/>
      <c r="H85" s="394"/>
      <c r="I85" s="331"/>
      <c r="J85" s="331"/>
      <c r="K85" s="331"/>
      <c r="L85" s="332"/>
      <c r="M85" s="395"/>
      <c r="N85" s="396"/>
      <c r="O85" s="396"/>
      <c r="P85" s="396"/>
      <c r="Q85" s="396"/>
      <c r="R85" s="396"/>
      <c r="S85" s="396"/>
      <c r="T85" s="396"/>
      <c r="U85" s="396"/>
      <c r="V85" s="396"/>
      <c r="W85" s="396"/>
      <c r="X85" s="396"/>
      <c r="Y85" s="397"/>
      <c r="Z85" s="401"/>
      <c r="AA85" s="402"/>
      <c r="AB85" s="402"/>
      <c r="AC85" s="402"/>
      <c r="AD85" s="394"/>
      <c r="AE85" s="331"/>
      <c r="AF85" s="331"/>
      <c r="AG85" s="331"/>
      <c r="AH85" s="332"/>
      <c r="AI85" s="395"/>
      <c r="AJ85" s="396"/>
      <c r="AK85" s="396"/>
      <c r="AL85" s="396"/>
      <c r="AM85" s="396"/>
      <c r="AN85" s="396"/>
      <c r="AO85" s="396"/>
      <c r="AP85" s="396"/>
      <c r="AQ85" s="396"/>
      <c r="AR85" s="396"/>
      <c r="AS85" s="396"/>
      <c r="AT85" s="396"/>
      <c r="AU85" s="397"/>
      <c r="AV85" s="401"/>
      <c r="AW85" s="402"/>
      <c r="AX85" s="402"/>
      <c r="AY85" s="403"/>
    </row>
    <row r="86" spans="2:51" ht="24.75" customHeight="1">
      <c r="B86" s="218"/>
      <c r="C86" s="219"/>
      <c r="D86" s="219"/>
      <c r="E86" s="219"/>
      <c r="F86" s="219"/>
      <c r="G86" s="220"/>
      <c r="H86" s="394"/>
      <c r="I86" s="331"/>
      <c r="J86" s="331"/>
      <c r="K86" s="331"/>
      <c r="L86" s="332"/>
      <c r="M86" s="395"/>
      <c r="N86" s="396"/>
      <c r="O86" s="396"/>
      <c r="P86" s="396"/>
      <c r="Q86" s="396"/>
      <c r="R86" s="396"/>
      <c r="S86" s="396"/>
      <c r="T86" s="396"/>
      <c r="U86" s="396"/>
      <c r="V86" s="396"/>
      <c r="W86" s="396"/>
      <c r="X86" s="396"/>
      <c r="Y86" s="397"/>
      <c r="Z86" s="401"/>
      <c r="AA86" s="402"/>
      <c r="AB86" s="402"/>
      <c r="AC86" s="402"/>
      <c r="AD86" s="394"/>
      <c r="AE86" s="331"/>
      <c r="AF86" s="331"/>
      <c r="AG86" s="331"/>
      <c r="AH86" s="332"/>
      <c r="AI86" s="395"/>
      <c r="AJ86" s="396"/>
      <c r="AK86" s="396"/>
      <c r="AL86" s="396"/>
      <c r="AM86" s="396"/>
      <c r="AN86" s="396"/>
      <c r="AO86" s="396"/>
      <c r="AP86" s="396"/>
      <c r="AQ86" s="396"/>
      <c r="AR86" s="396"/>
      <c r="AS86" s="396"/>
      <c r="AT86" s="396"/>
      <c r="AU86" s="397"/>
      <c r="AV86" s="401"/>
      <c r="AW86" s="402"/>
      <c r="AX86" s="402"/>
      <c r="AY86" s="403"/>
    </row>
    <row r="87" spans="2:51" ht="24.75" customHeight="1">
      <c r="B87" s="218"/>
      <c r="C87" s="219"/>
      <c r="D87" s="219"/>
      <c r="E87" s="219"/>
      <c r="F87" s="219"/>
      <c r="G87" s="220"/>
      <c r="H87" s="419"/>
      <c r="I87" s="325"/>
      <c r="J87" s="325"/>
      <c r="K87" s="325"/>
      <c r="L87" s="326"/>
      <c r="M87" s="420"/>
      <c r="N87" s="421"/>
      <c r="O87" s="421"/>
      <c r="P87" s="421"/>
      <c r="Q87" s="421"/>
      <c r="R87" s="421"/>
      <c r="S87" s="421"/>
      <c r="T87" s="421"/>
      <c r="U87" s="421"/>
      <c r="V87" s="421"/>
      <c r="W87" s="421"/>
      <c r="X87" s="421"/>
      <c r="Y87" s="422"/>
      <c r="Z87" s="423"/>
      <c r="AA87" s="424"/>
      <c r="AB87" s="424"/>
      <c r="AC87" s="424"/>
      <c r="AD87" s="419"/>
      <c r="AE87" s="325"/>
      <c r="AF87" s="325"/>
      <c r="AG87" s="325"/>
      <c r="AH87" s="326"/>
      <c r="AI87" s="420"/>
      <c r="AJ87" s="421"/>
      <c r="AK87" s="421"/>
      <c r="AL87" s="421"/>
      <c r="AM87" s="421"/>
      <c r="AN87" s="421"/>
      <c r="AO87" s="421"/>
      <c r="AP87" s="421"/>
      <c r="AQ87" s="421"/>
      <c r="AR87" s="421"/>
      <c r="AS87" s="421"/>
      <c r="AT87" s="421"/>
      <c r="AU87" s="422"/>
      <c r="AV87" s="423"/>
      <c r="AW87" s="424"/>
      <c r="AX87" s="424"/>
      <c r="AY87" s="425"/>
    </row>
    <row r="88" spans="2:51" ht="24.75" customHeight="1">
      <c r="B88" s="218"/>
      <c r="C88" s="219"/>
      <c r="D88" s="219"/>
      <c r="E88" s="219"/>
      <c r="F88" s="219"/>
      <c r="G88" s="220"/>
      <c r="H88" s="430" t="s">
        <v>25</v>
      </c>
      <c r="I88" s="73"/>
      <c r="J88" s="73"/>
      <c r="K88" s="73"/>
      <c r="L88" s="73"/>
      <c r="M88" s="431"/>
      <c r="N88" s="189"/>
      <c r="O88" s="189"/>
      <c r="P88" s="189"/>
      <c r="Q88" s="189"/>
      <c r="R88" s="189"/>
      <c r="S88" s="189"/>
      <c r="T88" s="189"/>
      <c r="U88" s="189"/>
      <c r="V88" s="189"/>
      <c r="W88" s="189"/>
      <c r="X88" s="189"/>
      <c r="Y88" s="190"/>
      <c r="Z88" s="432">
        <f>SUM(Z80:AC87)</f>
        <v>8.2949999999999999</v>
      </c>
      <c r="AA88" s="433"/>
      <c r="AB88" s="433"/>
      <c r="AC88" s="434"/>
      <c r="AD88" s="430" t="s">
        <v>25</v>
      </c>
      <c r="AE88" s="73"/>
      <c r="AF88" s="73"/>
      <c r="AG88" s="73"/>
      <c r="AH88" s="73"/>
      <c r="AI88" s="431"/>
      <c r="AJ88" s="189"/>
      <c r="AK88" s="189"/>
      <c r="AL88" s="189"/>
      <c r="AM88" s="189"/>
      <c r="AN88" s="189"/>
      <c r="AO88" s="189"/>
      <c r="AP88" s="189"/>
      <c r="AQ88" s="189"/>
      <c r="AR88" s="189"/>
      <c r="AS88" s="189"/>
      <c r="AT88" s="189"/>
      <c r="AU88" s="190"/>
      <c r="AV88" s="435">
        <f>SUM(AV80:AY87)</f>
        <v>0</v>
      </c>
      <c r="AW88" s="436"/>
      <c r="AX88" s="436"/>
      <c r="AY88" s="437"/>
    </row>
    <row r="89" spans="2:51" ht="25.15" customHeight="1">
      <c r="B89" s="218"/>
      <c r="C89" s="219"/>
      <c r="D89" s="219"/>
      <c r="E89" s="219"/>
      <c r="F89" s="219"/>
      <c r="G89" s="220"/>
      <c r="H89" s="426" t="s">
        <v>142</v>
      </c>
      <c r="I89" s="427"/>
      <c r="J89" s="427"/>
      <c r="K89" s="427"/>
      <c r="L89" s="427"/>
      <c r="M89" s="427"/>
      <c r="N89" s="427"/>
      <c r="O89" s="427"/>
      <c r="P89" s="427"/>
      <c r="Q89" s="427"/>
      <c r="R89" s="427"/>
      <c r="S89" s="427"/>
      <c r="T89" s="427"/>
      <c r="U89" s="427"/>
      <c r="V89" s="427"/>
      <c r="W89" s="427"/>
      <c r="X89" s="427"/>
      <c r="Y89" s="427"/>
      <c r="Z89" s="427"/>
      <c r="AA89" s="427"/>
      <c r="AB89" s="427"/>
      <c r="AC89" s="428"/>
      <c r="AD89" s="426" t="s">
        <v>143</v>
      </c>
      <c r="AE89" s="427"/>
      <c r="AF89" s="427"/>
      <c r="AG89" s="427"/>
      <c r="AH89" s="427"/>
      <c r="AI89" s="427"/>
      <c r="AJ89" s="427"/>
      <c r="AK89" s="427"/>
      <c r="AL89" s="427"/>
      <c r="AM89" s="427"/>
      <c r="AN89" s="427"/>
      <c r="AO89" s="427"/>
      <c r="AP89" s="427"/>
      <c r="AQ89" s="427"/>
      <c r="AR89" s="427"/>
      <c r="AS89" s="427"/>
      <c r="AT89" s="427"/>
      <c r="AU89" s="427"/>
      <c r="AV89" s="427"/>
      <c r="AW89" s="427"/>
      <c r="AX89" s="427"/>
      <c r="AY89" s="429"/>
    </row>
    <row r="90" spans="2:51" ht="25.5" customHeight="1">
      <c r="B90" s="218"/>
      <c r="C90" s="219"/>
      <c r="D90" s="219"/>
      <c r="E90" s="219"/>
      <c r="F90" s="219"/>
      <c r="G90" s="220"/>
      <c r="H90" s="392" t="s">
        <v>22</v>
      </c>
      <c r="I90" s="169"/>
      <c r="J90" s="169"/>
      <c r="K90" s="169"/>
      <c r="L90" s="169"/>
      <c r="M90" s="393" t="s">
        <v>23</v>
      </c>
      <c r="N90" s="73"/>
      <c r="O90" s="73"/>
      <c r="P90" s="73"/>
      <c r="Q90" s="73"/>
      <c r="R90" s="73"/>
      <c r="S90" s="73"/>
      <c r="T90" s="73"/>
      <c r="U90" s="73"/>
      <c r="V90" s="73"/>
      <c r="W90" s="73"/>
      <c r="X90" s="73"/>
      <c r="Y90" s="74"/>
      <c r="Z90" s="404" t="s">
        <v>24</v>
      </c>
      <c r="AA90" s="405"/>
      <c r="AB90" s="405"/>
      <c r="AC90" s="406"/>
      <c r="AD90" s="392" t="s">
        <v>22</v>
      </c>
      <c r="AE90" s="169"/>
      <c r="AF90" s="169"/>
      <c r="AG90" s="169"/>
      <c r="AH90" s="169"/>
      <c r="AI90" s="393" t="s">
        <v>23</v>
      </c>
      <c r="AJ90" s="73"/>
      <c r="AK90" s="73"/>
      <c r="AL90" s="73"/>
      <c r="AM90" s="73"/>
      <c r="AN90" s="73"/>
      <c r="AO90" s="73"/>
      <c r="AP90" s="73"/>
      <c r="AQ90" s="73"/>
      <c r="AR90" s="73"/>
      <c r="AS90" s="73"/>
      <c r="AT90" s="73"/>
      <c r="AU90" s="74"/>
      <c r="AV90" s="404" t="s">
        <v>24</v>
      </c>
      <c r="AW90" s="405"/>
      <c r="AX90" s="405"/>
      <c r="AY90" s="407"/>
    </row>
    <row r="91" spans="2:51" ht="24.75" customHeight="1">
      <c r="B91" s="218"/>
      <c r="C91" s="219"/>
      <c r="D91" s="219"/>
      <c r="E91" s="219"/>
      <c r="F91" s="219"/>
      <c r="G91" s="220"/>
      <c r="H91" s="408"/>
      <c r="I91" s="307"/>
      <c r="J91" s="307"/>
      <c r="K91" s="307"/>
      <c r="L91" s="308"/>
      <c r="M91" s="409"/>
      <c r="N91" s="410"/>
      <c r="O91" s="410"/>
      <c r="P91" s="410"/>
      <c r="Q91" s="410"/>
      <c r="R91" s="410"/>
      <c r="S91" s="410"/>
      <c r="T91" s="410"/>
      <c r="U91" s="410"/>
      <c r="V91" s="410"/>
      <c r="W91" s="410"/>
      <c r="X91" s="410"/>
      <c r="Y91" s="411"/>
      <c r="Z91" s="412"/>
      <c r="AA91" s="413"/>
      <c r="AB91" s="413"/>
      <c r="AC91" s="414"/>
      <c r="AD91" s="408"/>
      <c r="AE91" s="307"/>
      <c r="AF91" s="307"/>
      <c r="AG91" s="307"/>
      <c r="AH91" s="308"/>
      <c r="AI91" s="409"/>
      <c r="AJ91" s="410"/>
      <c r="AK91" s="410"/>
      <c r="AL91" s="410"/>
      <c r="AM91" s="410"/>
      <c r="AN91" s="410"/>
      <c r="AO91" s="410"/>
      <c r="AP91" s="410"/>
      <c r="AQ91" s="410"/>
      <c r="AR91" s="410"/>
      <c r="AS91" s="410"/>
      <c r="AT91" s="410"/>
      <c r="AU91" s="411"/>
      <c r="AV91" s="415"/>
      <c r="AW91" s="416"/>
      <c r="AX91" s="416"/>
      <c r="AY91" s="417"/>
    </row>
    <row r="92" spans="2:51" ht="24.75" customHeight="1">
      <c r="B92" s="218"/>
      <c r="C92" s="219"/>
      <c r="D92" s="219"/>
      <c r="E92" s="219"/>
      <c r="F92" s="219"/>
      <c r="G92" s="220"/>
      <c r="H92" s="394"/>
      <c r="I92" s="331"/>
      <c r="J92" s="331"/>
      <c r="K92" s="331"/>
      <c r="L92" s="332"/>
      <c r="M92" s="395"/>
      <c r="N92" s="396"/>
      <c r="O92" s="396"/>
      <c r="P92" s="396"/>
      <c r="Q92" s="396"/>
      <c r="R92" s="396"/>
      <c r="S92" s="396"/>
      <c r="T92" s="396"/>
      <c r="U92" s="396"/>
      <c r="V92" s="396"/>
      <c r="W92" s="396"/>
      <c r="X92" s="396"/>
      <c r="Y92" s="397"/>
      <c r="Z92" s="401"/>
      <c r="AA92" s="402"/>
      <c r="AB92" s="402"/>
      <c r="AC92" s="418"/>
      <c r="AD92" s="394"/>
      <c r="AE92" s="331"/>
      <c r="AF92" s="331"/>
      <c r="AG92" s="331"/>
      <c r="AH92" s="332"/>
      <c r="AI92" s="395"/>
      <c r="AJ92" s="396"/>
      <c r="AK92" s="396"/>
      <c r="AL92" s="396"/>
      <c r="AM92" s="396"/>
      <c r="AN92" s="396"/>
      <c r="AO92" s="396"/>
      <c r="AP92" s="396"/>
      <c r="AQ92" s="396"/>
      <c r="AR92" s="396"/>
      <c r="AS92" s="396"/>
      <c r="AT92" s="396"/>
      <c r="AU92" s="397"/>
      <c r="AV92" s="401"/>
      <c r="AW92" s="402"/>
      <c r="AX92" s="402"/>
      <c r="AY92" s="403"/>
    </row>
    <row r="93" spans="2:51" ht="24.75" customHeight="1">
      <c r="B93" s="218"/>
      <c r="C93" s="219"/>
      <c r="D93" s="219"/>
      <c r="E93" s="219"/>
      <c r="F93" s="219"/>
      <c r="G93" s="220"/>
      <c r="H93" s="394"/>
      <c r="I93" s="331"/>
      <c r="J93" s="331"/>
      <c r="K93" s="331"/>
      <c r="L93" s="332"/>
      <c r="M93" s="395"/>
      <c r="N93" s="396"/>
      <c r="O93" s="396"/>
      <c r="P93" s="396"/>
      <c r="Q93" s="396"/>
      <c r="R93" s="396"/>
      <c r="S93" s="396"/>
      <c r="T93" s="396"/>
      <c r="U93" s="396"/>
      <c r="V93" s="396"/>
      <c r="W93" s="396"/>
      <c r="X93" s="396"/>
      <c r="Y93" s="397"/>
      <c r="Z93" s="401"/>
      <c r="AA93" s="402"/>
      <c r="AB93" s="402"/>
      <c r="AC93" s="418"/>
      <c r="AD93" s="394"/>
      <c r="AE93" s="331"/>
      <c r="AF93" s="331"/>
      <c r="AG93" s="331"/>
      <c r="AH93" s="332"/>
      <c r="AI93" s="395"/>
      <c r="AJ93" s="396"/>
      <c r="AK93" s="396"/>
      <c r="AL93" s="396"/>
      <c r="AM93" s="396"/>
      <c r="AN93" s="396"/>
      <c r="AO93" s="396"/>
      <c r="AP93" s="396"/>
      <c r="AQ93" s="396"/>
      <c r="AR93" s="396"/>
      <c r="AS93" s="396"/>
      <c r="AT93" s="396"/>
      <c r="AU93" s="397"/>
      <c r="AV93" s="401"/>
      <c r="AW93" s="402"/>
      <c r="AX93" s="402"/>
      <c r="AY93" s="403"/>
    </row>
    <row r="94" spans="2:51" ht="24.75" customHeight="1">
      <c r="B94" s="218"/>
      <c r="C94" s="219"/>
      <c r="D94" s="219"/>
      <c r="E94" s="219"/>
      <c r="F94" s="219"/>
      <c r="G94" s="220"/>
      <c r="H94" s="394"/>
      <c r="I94" s="331"/>
      <c r="J94" s="331"/>
      <c r="K94" s="331"/>
      <c r="L94" s="332"/>
      <c r="M94" s="395"/>
      <c r="N94" s="396"/>
      <c r="O94" s="396"/>
      <c r="P94" s="396"/>
      <c r="Q94" s="396"/>
      <c r="R94" s="396"/>
      <c r="S94" s="396"/>
      <c r="T94" s="396"/>
      <c r="U94" s="396"/>
      <c r="V94" s="396"/>
      <c r="W94" s="396"/>
      <c r="X94" s="396"/>
      <c r="Y94" s="397"/>
      <c r="Z94" s="401"/>
      <c r="AA94" s="402"/>
      <c r="AB94" s="402"/>
      <c r="AC94" s="418"/>
      <c r="AD94" s="394"/>
      <c r="AE94" s="331"/>
      <c r="AF94" s="331"/>
      <c r="AG94" s="331"/>
      <c r="AH94" s="332"/>
      <c r="AI94" s="395"/>
      <c r="AJ94" s="396"/>
      <c r="AK94" s="396"/>
      <c r="AL94" s="396"/>
      <c r="AM94" s="396"/>
      <c r="AN94" s="396"/>
      <c r="AO94" s="396"/>
      <c r="AP94" s="396"/>
      <c r="AQ94" s="396"/>
      <c r="AR94" s="396"/>
      <c r="AS94" s="396"/>
      <c r="AT94" s="396"/>
      <c r="AU94" s="397"/>
      <c r="AV94" s="401"/>
      <c r="AW94" s="402"/>
      <c r="AX94" s="402"/>
      <c r="AY94" s="403"/>
    </row>
    <row r="95" spans="2:51" ht="24.75" customHeight="1">
      <c r="B95" s="218"/>
      <c r="C95" s="219"/>
      <c r="D95" s="219"/>
      <c r="E95" s="219"/>
      <c r="F95" s="219"/>
      <c r="G95" s="220"/>
      <c r="H95" s="394"/>
      <c r="I95" s="331"/>
      <c r="J95" s="331"/>
      <c r="K95" s="331"/>
      <c r="L95" s="332"/>
      <c r="M95" s="395"/>
      <c r="N95" s="396"/>
      <c r="O95" s="396"/>
      <c r="P95" s="396"/>
      <c r="Q95" s="396"/>
      <c r="R95" s="396"/>
      <c r="S95" s="396"/>
      <c r="T95" s="396"/>
      <c r="U95" s="396"/>
      <c r="V95" s="396"/>
      <c r="W95" s="396"/>
      <c r="X95" s="396"/>
      <c r="Y95" s="397"/>
      <c r="Z95" s="401"/>
      <c r="AA95" s="402"/>
      <c r="AB95" s="402"/>
      <c r="AC95" s="402"/>
      <c r="AD95" s="394"/>
      <c r="AE95" s="331"/>
      <c r="AF95" s="331"/>
      <c r="AG95" s="331"/>
      <c r="AH95" s="332"/>
      <c r="AI95" s="395"/>
      <c r="AJ95" s="396"/>
      <c r="AK95" s="396"/>
      <c r="AL95" s="396"/>
      <c r="AM95" s="396"/>
      <c r="AN95" s="396"/>
      <c r="AO95" s="396"/>
      <c r="AP95" s="396"/>
      <c r="AQ95" s="396"/>
      <c r="AR95" s="396"/>
      <c r="AS95" s="396"/>
      <c r="AT95" s="396"/>
      <c r="AU95" s="397"/>
      <c r="AV95" s="401"/>
      <c r="AW95" s="402"/>
      <c r="AX95" s="402"/>
      <c r="AY95" s="403"/>
    </row>
    <row r="96" spans="2:51" ht="24.75" customHeight="1">
      <c r="B96" s="218"/>
      <c r="C96" s="219"/>
      <c r="D96" s="219"/>
      <c r="E96" s="219"/>
      <c r="F96" s="219"/>
      <c r="G96" s="220"/>
      <c r="H96" s="394"/>
      <c r="I96" s="331"/>
      <c r="J96" s="331"/>
      <c r="K96" s="331"/>
      <c r="L96" s="332"/>
      <c r="M96" s="395"/>
      <c r="N96" s="396"/>
      <c r="O96" s="396"/>
      <c r="P96" s="396"/>
      <c r="Q96" s="396"/>
      <c r="R96" s="396"/>
      <c r="S96" s="396"/>
      <c r="T96" s="396"/>
      <c r="U96" s="396"/>
      <c r="V96" s="396"/>
      <c r="W96" s="396"/>
      <c r="X96" s="396"/>
      <c r="Y96" s="397"/>
      <c r="Z96" s="401"/>
      <c r="AA96" s="402"/>
      <c r="AB96" s="402"/>
      <c r="AC96" s="402"/>
      <c r="AD96" s="394"/>
      <c r="AE96" s="331"/>
      <c r="AF96" s="331"/>
      <c r="AG96" s="331"/>
      <c r="AH96" s="332"/>
      <c r="AI96" s="395"/>
      <c r="AJ96" s="396"/>
      <c r="AK96" s="396"/>
      <c r="AL96" s="396"/>
      <c r="AM96" s="396"/>
      <c r="AN96" s="396"/>
      <c r="AO96" s="396"/>
      <c r="AP96" s="396"/>
      <c r="AQ96" s="396"/>
      <c r="AR96" s="396"/>
      <c r="AS96" s="396"/>
      <c r="AT96" s="396"/>
      <c r="AU96" s="397"/>
      <c r="AV96" s="401"/>
      <c r="AW96" s="402"/>
      <c r="AX96" s="402"/>
      <c r="AY96" s="403"/>
    </row>
    <row r="97" spans="2:51" ht="24.75" customHeight="1">
      <c r="B97" s="218"/>
      <c r="C97" s="219"/>
      <c r="D97" s="219"/>
      <c r="E97" s="219"/>
      <c r="F97" s="219"/>
      <c r="G97" s="220"/>
      <c r="H97" s="394"/>
      <c r="I97" s="331"/>
      <c r="J97" s="331"/>
      <c r="K97" s="331"/>
      <c r="L97" s="332"/>
      <c r="M97" s="395"/>
      <c r="N97" s="396"/>
      <c r="O97" s="396"/>
      <c r="P97" s="396"/>
      <c r="Q97" s="396"/>
      <c r="R97" s="396"/>
      <c r="S97" s="396"/>
      <c r="T97" s="396"/>
      <c r="U97" s="396"/>
      <c r="V97" s="396"/>
      <c r="W97" s="396"/>
      <c r="X97" s="396"/>
      <c r="Y97" s="397"/>
      <c r="Z97" s="401"/>
      <c r="AA97" s="402"/>
      <c r="AB97" s="402"/>
      <c r="AC97" s="402"/>
      <c r="AD97" s="394"/>
      <c r="AE97" s="331"/>
      <c r="AF97" s="331"/>
      <c r="AG97" s="331"/>
      <c r="AH97" s="332"/>
      <c r="AI97" s="395"/>
      <c r="AJ97" s="396"/>
      <c r="AK97" s="396"/>
      <c r="AL97" s="396"/>
      <c r="AM97" s="396"/>
      <c r="AN97" s="396"/>
      <c r="AO97" s="396"/>
      <c r="AP97" s="396"/>
      <c r="AQ97" s="396"/>
      <c r="AR97" s="396"/>
      <c r="AS97" s="396"/>
      <c r="AT97" s="396"/>
      <c r="AU97" s="397"/>
      <c r="AV97" s="401"/>
      <c r="AW97" s="402"/>
      <c r="AX97" s="402"/>
      <c r="AY97" s="403"/>
    </row>
    <row r="98" spans="2:51" ht="24.75" customHeight="1">
      <c r="B98" s="218"/>
      <c r="C98" s="219"/>
      <c r="D98" s="219"/>
      <c r="E98" s="219"/>
      <c r="F98" s="219"/>
      <c r="G98" s="220"/>
      <c r="H98" s="419"/>
      <c r="I98" s="325"/>
      <c r="J98" s="325"/>
      <c r="K98" s="325"/>
      <c r="L98" s="326"/>
      <c r="M98" s="420"/>
      <c r="N98" s="421"/>
      <c r="O98" s="421"/>
      <c r="P98" s="421"/>
      <c r="Q98" s="421"/>
      <c r="R98" s="421"/>
      <c r="S98" s="421"/>
      <c r="T98" s="421"/>
      <c r="U98" s="421"/>
      <c r="V98" s="421"/>
      <c r="W98" s="421"/>
      <c r="X98" s="421"/>
      <c r="Y98" s="422"/>
      <c r="Z98" s="423"/>
      <c r="AA98" s="424"/>
      <c r="AB98" s="424"/>
      <c r="AC98" s="424"/>
      <c r="AD98" s="419"/>
      <c r="AE98" s="325"/>
      <c r="AF98" s="325"/>
      <c r="AG98" s="325"/>
      <c r="AH98" s="326"/>
      <c r="AI98" s="420"/>
      <c r="AJ98" s="421"/>
      <c r="AK98" s="421"/>
      <c r="AL98" s="421"/>
      <c r="AM98" s="421"/>
      <c r="AN98" s="421"/>
      <c r="AO98" s="421"/>
      <c r="AP98" s="421"/>
      <c r="AQ98" s="421"/>
      <c r="AR98" s="421"/>
      <c r="AS98" s="421"/>
      <c r="AT98" s="421"/>
      <c r="AU98" s="422"/>
      <c r="AV98" s="423"/>
      <c r="AW98" s="424"/>
      <c r="AX98" s="424"/>
      <c r="AY98" s="425"/>
    </row>
    <row r="99" spans="2:51" ht="24.75" customHeight="1">
      <c r="B99" s="218"/>
      <c r="C99" s="219"/>
      <c r="D99" s="219"/>
      <c r="E99" s="219"/>
      <c r="F99" s="219"/>
      <c r="G99" s="220"/>
      <c r="H99" s="430" t="s">
        <v>25</v>
      </c>
      <c r="I99" s="73"/>
      <c r="J99" s="73"/>
      <c r="K99" s="73"/>
      <c r="L99" s="73"/>
      <c r="M99" s="431"/>
      <c r="N99" s="189"/>
      <c r="O99" s="189"/>
      <c r="P99" s="189"/>
      <c r="Q99" s="189"/>
      <c r="R99" s="189"/>
      <c r="S99" s="189"/>
      <c r="T99" s="189"/>
      <c r="U99" s="189"/>
      <c r="V99" s="189"/>
      <c r="W99" s="189"/>
      <c r="X99" s="189"/>
      <c r="Y99" s="190"/>
      <c r="Z99" s="432">
        <f>SUM(Z91:AC98)</f>
        <v>0</v>
      </c>
      <c r="AA99" s="433"/>
      <c r="AB99" s="433"/>
      <c r="AC99" s="434"/>
      <c r="AD99" s="430" t="s">
        <v>25</v>
      </c>
      <c r="AE99" s="73"/>
      <c r="AF99" s="73"/>
      <c r="AG99" s="73"/>
      <c r="AH99" s="73"/>
      <c r="AI99" s="431"/>
      <c r="AJ99" s="189"/>
      <c r="AK99" s="189"/>
      <c r="AL99" s="189"/>
      <c r="AM99" s="189"/>
      <c r="AN99" s="189"/>
      <c r="AO99" s="189"/>
      <c r="AP99" s="189"/>
      <c r="AQ99" s="189"/>
      <c r="AR99" s="189"/>
      <c r="AS99" s="189"/>
      <c r="AT99" s="189"/>
      <c r="AU99" s="190"/>
      <c r="AV99" s="435">
        <f>SUM(AV91:AY98)</f>
        <v>0</v>
      </c>
      <c r="AW99" s="436"/>
      <c r="AX99" s="436"/>
      <c r="AY99" s="437"/>
    </row>
    <row r="100" spans="2:51" ht="24.75" customHeight="1">
      <c r="B100" s="218"/>
      <c r="C100" s="219"/>
      <c r="D100" s="219"/>
      <c r="E100" s="219"/>
      <c r="F100" s="219"/>
      <c r="G100" s="220"/>
      <c r="H100" s="426" t="s">
        <v>144</v>
      </c>
      <c r="I100" s="427"/>
      <c r="J100" s="427"/>
      <c r="K100" s="427"/>
      <c r="L100" s="427"/>
      <c r="M100" s="427"/>
      <c r="N100" s="427"/>
      <c r="O100" s="427"/>
      <c r="P100" s="427"/>
      <c r="Q100" s="427"/>
      <c r="R100" s="427"/>
      <c r="S100" s="427"/>
      <c r="T100" s="427"/>
      <c r="U100" s="427"/>
      <c r="V100" s="427"/>
      <c r="W100" s="427"/>
      <c r="X100" s="427"/>
      <c r="Y100" s="427"/>
      <c r="Z100" s="427"/>
      <c r="AA100" s="427"/>
      <c r="AB100" s="427"/>
      <c r="AC100" s="428"/>
      <c r="AD100" s="426" t="s">
        <v>145</v>
      </c>
      <c r="AE100" s="427"/>
      <c r="AF100" s="427"/>
      <c r="AG100" s="427"/>
      <c r="AH100" s="427"/>
      <c r="AI100" s="427"/>
      <c r="AJ100" s="427"/>
      <c r="AK100" s="427"/>
      <c r="AL100" s="427"/>
      <c r="AM100" s="427"/>
      <c r="AN100" s="427"/>
      <c r="AO100" s="427"/>
      <c r="AP100" s="427"/>
      <c r="AQ100" s="427"/>
      <c r="AR100" s="427"/>
      <c r="AS100" s="427"/>
      <c r="AT100" s="427"/>
      <c r="AU100" s="427"/>
      <c r="AV100" s="427"/>
      <c r="AW100" s="427"/>
      <c r="AX100" s="427"/>
      <c r="AY100" s="429"/>
    </row>
    <row r="101" spans="2:51" ht="24.75" customHeight="1">
      <c r="B101" s="218"/>
      <c r="C101" s="219"/>
      <c r="D101" s="219"/>
      <c r="E101" s="219"/>
      <c r="F101" s="219"/>
      <c r="G101" s="220"/>
      <c r="H101" s="392" t="s">
        <v>22</v>
      </c>
      <c r="I101" s="169"/>
      <c r="J101" s="169"/>
      <c r="K101" s="169"/>
      <c r="L101" s="169"/>
      <c r="M101" s="393" t="s">
        <v>23</v>
      </c>
      <c r="N101" s="73"/>
      <c r="O101" s="73"/>
      <c r="P101" s="73"/>
      <c r="Q101" s="73"/>
      <c r="R101" s="73"/>
      <c r="S101" s="73"/>
      <c r="T101" s="73"/>
      <c r="U101" s="73"/>
      <c r="V101" s="73"/>
      <c r="W101" s="73"/>
      <c r="X101" s="73"/>
      <c r="Y101" s="74"/>
      <c r="Z101" s="404" t="s">
        <v>24</v>
      </c>
      <c r="AA101" s="405"/>
      <c r="AB101" s="405"/>
      <c r="AC101" s="406"/>
      <c r="AD101" s="392" t="s">
        <v>22</v>
      </c>
      <c r="AE101" s="169"/>
      <c r="AF101" s="169"/>
      <c r="AG101" s="169"/>
      <c r="AH101" s="169"/>
      <c r="AI101" s="393" t="s">
        <v>23</v>
      </c>
      <c r="AJ101" s="73"/>
      <c r="AK101" s="73"/>
      <c r="AL101" s="73"/>
      <c r="AM101" s="73"/>
      <c r="AN101" s="73"/>
      <c r="AO101" s="73"/>
      <c r="AP101" s="73"/>
      <c r="AQ101" s="73"/>
      <c r="AR101" s="73"/>
      <c r="AS101" s="73"/>
      <c r="AT101" s="73"/>
      <c r="AU101" s="74"/>
      <c r="AV101" s="404" t="s">
        <v>24</v>
      </c>
      <c r="AW101" s="405"/>
      <c r="AX101" s="405"/>
      <c r="AY101" s="407"/>
    </row>
    <row r="102" spans="2:51" ht="24.75" customHeight="1">
      <c r="B102" s="218"/>
      <c r="C102" s="219"/>
      <c r="D102" s="219"/>
      <c r="E102" s="219"/>
      <c r="F102" s="219"/>
      <c r="G102" s="220"/>
      <c r="H102" s="408"/>
      <c r="I102" s="307"/>
      <c r="J102" s="307"/>
      <c r="K102" s="307"/>
      <c r="L102" s="308"/>
      <c r="M102" s="409"/>
      <c r="N102" s="410"/>
      <c r="O102" s="410"/>
      <c r="P102" s="410"/>
      <c r="Q102" s="410"/>
      <c r="R102" s="410"/>
      <c r="S102" s="410"/>
      <c r="T102" s="410"/>
      <c r="U102" s="410"/>
      <c r="V102" s="410"/>
      <c r="W102" s="410"/>
      <c r="X102" s="410"/>
      <c r="Y102" s="411"/>
      <c r="Z102" s="415"/>
      <c r="AA102" s="416"/>
      <c r="AB102" s="416"/>
      <c r="AC102" s="438"/>
      <c r="AD102" s="408"/>
      <c r="AE102" s="307"/>
      <c r="AF102" s="307"/>
      <c r="AG102" s="307"/>
      <c r="AH102" s="308"/>
      <c r="AI102" s="409"/>
      <c r="AJ102" s="410"/>
      <c r="AK102" s="410"/>
      <c r="AL102" s="410"/>
      <c r="AM102" s="410"/>
      <c r="AN102" s="410"/>
      <c r="AO102" s="410"/>
      <c r="AP102" s="410"/>
      <c r="AQ102" s="410"/>
      <c r="AR102" s="410"/>
      <c r="AS102" s="410"/>
      <c r="AT102" s="410"/>
      <c r="AU102" s="411"/>
      <c r="AV102" s="415"/>
      <c r="AW102" s="416"/>
      <c r="AX102" s="416"/>
      <c r="AY102" s="417"/>
    </row>
    <row r="103" spans="2:51" ht="24.75" customHeight="1">
      <c r="B103" s="218"/>
      <c r="C103" s="219"/>
      <c r="D103" s="219"/>
      <c r="E103" s="219"/>
      <c r="F103" s="219"/>
      <c r="G103" s="220"/>
      <c r="H103" s="394"/>
      <c r="I103" s="331"/>
      <c r="J103" s="331"/>
      <c r="K103" s="331"/>
      <c r="L103" s="332"/>
      <c r="M103" s="395"/>
      <c r="N103" s="396"/>
      <c r="O103" s="396"/>
      <c r="P103" s="396"/>
      <c r="Q103" s="396"/>
      <c r="R103" s="396"/>
      <c r="S103" s="396"/>
      <c r="T103" s="396"/>
      <c r="U103" s="396"/>
      <c r="V103" s="396"/>
      <c r="W103" s="396"/>
      <c r="X103" s="396"/>
      <c r="Y103" s="397"/>
      <c r="Z103" s="401"/>
      <c r="AA103" s="402"/>
      <c r="AB103" s="402"/>
      <c r="AC103" s="418"/>
      <c r="AD103" s="394"/>
      <c r="AE103" s="331"/>
      <c r="AF103" s="331"/>
      <c r="AG103" s="331"/>
      <c r="AH103" s="332"/>
      <c r="AI103" s="395"/>
      <c r="AJ103" s="396"/>
      <c r="AK103" s="396"/>
      <c r="AL103" s="396"/>
      <c r="AM103" s="396"/>
      <c r="AN103" s="396"/>
      <c r="AO103" s="396"/>
      <c r="AP103" s="396"/>
      <c r="AQ103" s="396"/>
      <c r="AR103" s="396"/>
      <c r="AS103" s="396"/>
      <c r="AT103" s="396"/>
      <c r="AU103" s="397"/>
      <c r="AV103" s="401"/>
      <c r="AW103" s="402"/>
      <c r="AX103" s="402"/>
      <c r="AY103" s="403"/>
    </row>
    <row r="104" spans="2:51" ht="24.75" customHeight="1">
      <c r="B104" s="218"/>
      <c r="C104" s="219"/>
      <c r="D104" s="219"/>
      <c r="E104" s="219"/>
      <c r="F104" s="219"/>
      <c r="G104" s="220"/>
      <c r="H104" s="394"/>
      <c r="I104" s="331"/>
      <c r="J104" s="331"/>
      <c r="K104" s="331"/>
      <c r="L104" s="332"/>
      <c r="M104" s="395"/>
      <c r="N104" s="396"/>
      <c r="O104" s="396"/>
      <c r="P104" s="396"/>
      <c r="Q104" s="396"/>
      <c r="R104" s="396"/>
      <c r="S104" s="396"/>
      <c r="T104" s="396"/>
      <c r="U104" s="396"/>
      <c r="V104" s="396"/>
      <c r="W104" s="396"/>
      <c r="X104" s="396"/>
      <c r="Y104" s="397"/>
      <c r="Z104" s="401"/>
      <c r="AA104" s="402"/>
      <c r="AB104" s="402"/>
      <c r="AC104" s="418"/>
      <c r="AD104" s="394"/>
      <c r="AE104" s="331"/>
      <c r="AF104" s="331"/>
      <c r="AG104" s="331"/>
      <c r="AH104" s="332"/>
      <c r="AI104" s="395"/>
      <c r="AJ104" s="396"/>
      <c r="AK104" s="396"/>
      <c r="AL104" s="396"/>
      <c r="AM104" s="396"/>
      <c r="AN104" s="396"/>
      <c r="AO104" s="396"/>
      <c r="AP104" s="396"/>
      <c r="AQ104" s="396"/>
      <c r="AR104" s="396"/>
      <c r="AS104" s="396"/>
      <c r="AT104" s="396"/>
      <c r="AU104" s="397"/>
      <c r="AV104" s="401"/>
      <c r="AW104" s="402"/>
      <c r="AX104" s="402"/>
      <c r="AY104" s="403"/>
    </row>
    <row r="105" spans="2:51" ht="24.75" customHeight="1">
      <c r="B105" s="218"/>
      <c r="C105" s="219"/>
      <c r="D105" s="219"/>
      <c r="E105" s="219"/>
      <c r="F105" s="219"/>
      <c r="G105" s="220"/>
      <c r="H105" s="394"/>
      <c r="I105" s="331"/>
      <c r="J105" s="331"/>
      <c r="K105" s="331"/>
      <c r="L105" s="332"/>
      <c r="M105" s="395"/>
      <c r="N105" s="396"/>
      <c r="O105" s="396"/>
      <c r="P105" s="396"/>
      <c r="Q105" s="396"/>
      <c r="R105" s="396"/>
      <c r="S105" s="396"/>
      <c r="T105" s="396"/>
      <c r="U105" s="396"/>
      <c r="V105" s="396"/>
      <c r="W105" s="396"/>
      <c r="X105" s="396"/>
      <c r="Y105" s="397"/>
      <c r="Z105" s="401"/>
      <c r="AA105" s="402"/>
      <c r="AB105" s="402"/>
      <c r="AC105" s="418"/>
      <c r="AD105" s="394"/>
      <c r="AE105" s="331"/>
      <c r="AF105" s="331"/>
      <c r="AG105" s="331"/>
      <c r="AH105" s="332"/>
      <c r="AI105" s="395"/>
      <c r="AJ105" s="396"/>
      <c r="AK105" s="396"/>
      <c r="AL105" s="396"/>
      <c r="AM105" s="396"/>
      <c r="AN105" s="396"/>
      <c r="AO105" s="396"/>
      <c r="AP105" s="396"/>
      <c r="AQ105" s="396"/>
      <c r="AR105" s="396"/>
      <c r="AS105" s="396"/>
      <c r="AT105" s="396"/>
      <c r="AU105" s="397"/>
      <c r="AV105" s="401"/>
      <c r="AW105" s="402"/>
      <c r="AX105" s="402"/>
      <c r="AY105" s="403"/>
    </row>
    <row r="106" spans="2:51" ht="24.75" customHeight="1">
      <c r="B106" s="218"/>
      <c r="C106" s="219"/>
      <c r="D106" s="219"/>
      <c r="E106" s="219"/>
      <c r="F106" s="219"/>
      <c r="G106" s="220"/>
      <c r="H106" s="394"/>
      <c r="I106" s="331"/>
      <c r="J106" s="331"/>
      <c r="K106" s="331"/>
      <c r="L106" s="332"/>
      <c r="M106" s="395"/>
      <c r="N106" s="396"/>
      <c r="O106" s="396"/>
      <c r="P106" s="396"/>
      <c r="Q106" s="396"/>
      <c r="R106" s="396"/>
      <c r="S106" s="396"/>
      <c r="T106" s="396"/>
      <c r="U106" s="396"/>
      <c r="V106" s="396"/>
      <c r="W106" s="396"/>
      <c r="X106" s="396"/>
      <c r="Y106" s="397"/>
      <c r="Z106" s="401"/>
      <c r="AA106" s="402"/>
      <c r="AB106" s="402"/>
      <c r="AC106" s="402"/>
      <c r="AD106" s="394"/>
      <c r="AE106" s="331"/>
      <c r="AF106" s="331"/>
      <c r="AG106" s="331"/>
      <c r="AH106" s="332"/>
      <c r="AI106" s="395"/>
      <c r="AJ106" s="396"/>
      <c r="AK106" s="396"/>
      <c r="AL106" s="396"/>
      <c r="AM106" s="396"/>
      <c r="AN106" s="396"/>
      <c r="AO106" s="396"/>
      <c r="AP106" s="396"/>
      <c r="AQ106" s="396"/>
      <c r="AR106" s="396"/>
      <c r="AS106" s="396"/>
      <c r="AT106" s="396"/>
      <c r="AU106" s="397"/>
      <c r="AV106" s="401"/>
      <c r="AW106" s="402"/>
      <c r="AX106" s="402"/>
      <c r="AY106" s="403"/>
    </row>
    <row r="107" spans="2:51" ht="24.75" customHeight="1">
      <c r="B107" s="218"/>
      <c r="C107" s="219"/>
      <c r="D107" s="219"/>
      <c r="E107" s="219"/>
      <c r="F107" s="219"/>
      <c r="G107" s="220"/>
      <c r="H107" s="394"/>
      <c r="I107" s="331"/>
      <c r="J107" s="331"/>
      <c r="K107" s="331"/>
      <c r="L107" s="332"/>
      <c r="M107" s="395"/>
      <c r="N107" s="396"/>
      <c r="O107" s="396"/>
      <c r="P107" s="396"/>
      <c r="Q107" s="396"/>
      <c r="R107" s="396"/>
      <c r="S107" s="396"/>
      <c r="T107" s="396"/>
      <c r="U107" s="396"/>
      <c r="V107" s="396"/>
      <c r="W107" s="396"/>
      <c r="X107" s="396"/>
      <c r="Y107" s="397"/>
      <c r="Z107" s="401"/>
      <c r="AA107" s="402"/>
      <c r="AB107" s="402"/>
      <c r="AC107" s="402"/>
      <c r="AD107" s="394"/>
      <c r="AE107" s="331"/>
      <c r="AF107" s="331"/>
      <c r="AG107" s="331"/>
      <c r="AH107" s="332"/>
      <c r="AI107" s="395"/>
      <c r="AJ107" s="396"/>
      <c r="AK107" s="396"/>
      <c r="AL107" s="396"/>
      <c r="AM107" s="396"/>
      <c r="AN107" s="396"/>
      <c r="AO107" s="396"/>
      <c r="AP107" s="396"/>
      <c r="AQ107" s="396"/>
      <c r="AR107" s="396"/>
      <c r="AS107" s="396"/>
      <c r="AT107" s="396"/>
      <c r="AU107" s="397"/>
      <c r="AV107" s="401"/>
      <c r="AW107" s="402"/>
      <c r="AX107" s="402"/>
      <c r="AY107" s="403"/>
    </row>
    <row r="108" spans="2:51" ht="24.75" customHeight="1">
      <c r="B108" s="218"/>
      <c r="C108" s="219"/>
      <c r="D108" s="219"/>
      <c r="E108" s="219"/>
      <c r="F108" s="219"/>
      <c r="G108" s="220"/>
      <c r="H108" s="394"/>
      <c r="I108" s="331"/>
      <c r="J108" s="331"/>
      <c r="K108" s="331"/>
      <c r="L108" s="332"/>
      <c r="M108" s="395"/>
      <c r="N108" s="396"/>
      <c r="O108" s="396"/>
      <c r="P108" s="396"/>
      <c r="Q108" s="396"/>
      <c r="R108" s="396"/>
      <c r="S108" s="396"/>
      <c r="T108" s="396"/>
      <c r="U108" s="396"/>
      <c r="V108" s="396"/>
      <c r="W108" s="396"/>
      <c r="X108" s="396"/>
      <c r="Y108" s="397"/>
      <c r="Z108" s="401"/>
      <c r="AA108" s="402"/>
      <c r="AB108" s="402"/>
      <c r="AC108" s="402"/>
      <c r="AD108" s="394"/>
      <c r="AE108" s="331"/>
      <c r="AF108" s="331"/>
      <c r="AG108" s="331"/>
      <c r="AH108" s="332"/>
      <c r="AI108" s="395"/>
      <c r="AJ108" s="396"/>
      <c r="AK108" s="396"/>
      <c r="AL108" s="396"/>
      <c r="AM108" s="396"/>
      <c r="AN108" s="396"/>
      <c r="AO108" s="396"/>
      <c r="AP108" s="396"/>
      <c r="AQ108" s="396"/>
      <c r="AR108" s="396"/>
      <c r="AS108" s="396"/>
      <c r="AT108" s="396"/>
      <c r="AU108" s="397"/>
      <c r="AV108" s="401"/>
      <c r="AW108" s="402"/>
      <c r="AX108" s="402"/>
      <c r="AY108" s="403"/>
    </row>
    <row r="109" spans="2:51" ht="24.75" customHeight="1">
      <c r="B109" s="218"/>
      <c r="C109" s="219"/>
      <c r="D109" s="219"/>
      <c r="E109" s="219"/>
      <c r="F109" s="219"/>
      <c r="G109" s="220"/>
      <c r="H109" s="419"/>
      <c r="I109" s="325"/>
      <c r="J109" s="325"/>
      <c r="K109" s="325"/>
      <c r="L109" s="326"/>
      <c r="M109" s="420"/>
      <c r="N109" s="421"/>
      <c r="O109" s="421"/>
      <c r="P109" s="421"/>
      <c r="Q109" s="421"/>
      <c r="R109" s="421"/>
      <c r="S109" s="421"/>
      <c r="T109" s="421"/>
      <c r="U109" s="421"/>
      <c r="V109" s="421"/>
      <c r="W109" s="421"/>
      <c r="X109" s="421"/>
      <c r="Y109" s="422"/>
      <c r="Z109" s="423"/>
      <c r="AA109" s="424"/>
      <c r="AB109" s="424"/>
      <c r="AC109" s="424"/>
      <c r="AD109" s="419"/>
      <c r="AE109" s="325"/>
      <c r="AF109" s="325"/>
      <c r="AG109" s="325"/>
      <c r="AH109" s="326"/>
      <c r="AI109" s="420"/>
      <c r="AJ109" s="421"/>
      <c r="AK109" s="421"/>
      <c r="AL109" s="421"/>
      <c r="AM109" s="421"/>
      <c r="AN109" s="421"/>
      <c r="AO109" s="421"/>
      <c r="AP109" s="421"/>
      <c r="AQ109" s="421"/>
      <c r="AR109" s="421"/>
      <c r="AS109" s="421"/>
      <c r="AT109" s="421"/>
      <c r="AU109" s="422"/>
      <c r="AV109" s="423"/>
      <c r="AW109" s="424"/>
      <c r="AX109" s="424"/>
      <c r="AY109" s="425"/>
    </row>
    <row r="110" spans="2:51" ht="24.75" customHeight="1">
      <c r="B110" s="218"/>
      <c r="C110" s="219"/>
      <c r="D110" s="219"/>
      <c r="E110" s="219"/>
      <c r="F110" s="219"/>
      <c r="G110" s="220"/>
      <c r="H110" s="430" t="s">
        <v>25</v>
      </c>
      <c r="I110" s="73"/>
      <c r="J110" s="73"/>
      <c r="K110" s="73"/>
      <c r="L110" s="73"/>
      <c r="M110" s="431"/>
      <c r="N110" s="189"/>
      <c r="O110" s="189"/>
      <c r="P110" s="189"/>
      <c r="Q110" s="189"/>
      <c r="R110" s="189"/>
      <c r="S110" s="189"/>
      <c r="T110" s="189"/>
      <c r="U110" s="189"/>
      <c r="V110" s="189"/>
      <c r="W110" s="189"/>
      <c r="X110" s="189"/>
      <c r="Y110" s="190"/>
      <c r="Z110" s="435">
        <f>SUM(Z102:AC109)</f>
        <v>0</v>
      </c>
      <c r="AA110" s="436"/>
      <c r="AB110" s="436"/>
      <c r="AC110" s="439"/>
      <c r="AD110" s="430" t="s">
        <v>25</v>
      </c>
      <c r="AE110" s="73"/>
      <c r="AF110" s="73"/>
      <c r="AG110" s="73"/>
      <c r="AH110" s="73"/>
      <c r="AI110" s="431"/>
      <c r="AJ110" s="189"/>
      <c r="AK110" s="189"/>
      <c r="AL110" s="189"/>
      <c r="AM110" s="189"/>
      <c r="AN110" s="189"/>
      <c r="AO110" s="189"/>
      <c r="AP110" s="189"/>
      <c r="AQ110" s="189"/>
      <c r="AR110" s="189"/>
      <c r="AS110" s="189"/>
      <c r="AT110" s="189"/>
      <c r="AU110" s="190"/>
      <c r="AV110" s="435">
        <f>SUM(AV102:AY109)</f>
        <v>0</v>
      </c>
      <c r="AW110" s="436"/>
      <c r="AX110" s="436"/>
      <c r="AY110" s="437"/>
    </row>
    <row r="111" spans="2:51" ht="24.75" customHeight="1">
      <c r="B111" s="218"/>
      <c r="C111" s="219"/>
      <c r="D111" s="219"/>
      <c r="E111" s="219"/>
      <c r="F111" s="219"/>
      <c r="G111" s="220"/>
      <c r="H111" s="426" t="s">
        <v>146</v>
      </c>
      <c r="I111" s="427"/>
      <c r="J111" s="427"/>
      <c r="K111" s="427"/>
      <c r="L111" s="427"/>
      <c r="M111" s="427"/>
      <c r="N111" s="427"/>
      <c r="O111" s="427"/>
      <c r="P111" s="427"/>
      <c r="Q111" s="427"/>
      <c r="R111" s="427"/>
      <c r="S111" s="427"/>
      <c r="T111" s="427"/>
      <c r="U111" s="427"/>
      <c r="V111" s="427"/>
      <c r="W111" s="427"/>
      <c r="X111" s="427"/>
      <c r="Y111" s="427"/>
      <c r="Z111" s="427"/>
      <c r="AA111" s="427"/>
      <c r="AB111" s="427"/>
      <c r="AC111" s="428"/>
      <c r="AD111" s="426" t="s">
        <v>147</v>
      </c>
      <c r="AE111" s="427"/>
      <c r="AF111" s="427"/>
      <c r="AG111" s="427"/>
      <c r="AH111" s="427"/>
      <c r="AI111" s="427"/>
      <c r="AJ111" s="427"/>
      <c r="AK111" s="427"/>
      <c r="AL111" s="427"/>
      <c r="AM111" s="427"/>
      <c r="AN111" s="427"/>
      <c r="AO111" s="427"/>
      <c r="AP111" s="427"/>
      <c r="AQ111" s="427"/>
      <c r="AR111" s="427"/>
      <c r="AS111" s="427"/>
      <c r="AT111" s="427"/>
      <c r="AU111" s="427"/>
      <c r="AV111" s="427"/>
      <c r="AW111" s="427"/>
      <c r="AX111" s="427"/>
      <c r="AY111" s="429"/>
    </row>
    <row r="112" spans="2:51" ht="24.75" customHeight="1">
      <c r="B112" s="218"/>
      <c r="C112" s="219"/>
      <c r="D112" s="219"/>
      <c r="E112" s="219"/>
      <c r="F112" s="219"/>
      <c r="G112" s="220"/>
      <c r="H112" s="392" t="s">
        <v>22</v>
      </c>
      <c r="I112" s="169"/>
      <c r="J112" s="169"/>
      <c r="K112" s="169"/>
      <c r="L112" s="169"/>
      <c r="M112" s="393" t="s">
        <v>23</v>
      </c>
      <c r="N112" s="73"/>
      <c r="O112" s="73"/>
      <c r="P112" s="73"/>
      <c r="Q112" s="73"/>
      <c r="R112" s="73"/>
      <c r="S112" s="73"/>
      <c r="T112" s="73"/>
      <c r="U112" s="73"/>
      <c r="V112" s="73"/>
      <c r="W112" s="73"/>
      <c r="X112" s="73"/>
      <c r="Y112" s="74"/>
      <c r="Z112" s="404" t="s">
        <v>24</v>
      </c>
      <c r="AA112" s="405"/>
      <c r="AB112" s="405"/>
      <c r="AC112" s="406"/>
      <c r="AD112" s="392" t="s">
        <v>22</v>
      </c>
      <c r="AE112" s="169"/>
      <c r="AF112" s="169"/>
      <c r="AG112" s="169"/>
      <c r="AH112" s="169"/>
      <c r="AI112" s="393" t="s">
        <v>23</v>
      </c>
      <c r="AJ112" s="73"/>
      <c r="AK112" s="73"/>
      <c r="AL112" s="73"/>
      <c r="AM112" s="73"/>
      <c r="AN112" s="73"/>
      <c r="AO112" s="73"/>
      <c r="AP112" s="73"/>
      <c r="AQ112" s="73"/>
      <c r="AR112" s="73"/>
      <c r="AS112" s="73"/>
      <c r="AT112" s="73"/>
      <c r="AU112" s="74"/>
      <c r="AV112" s="404" t="s">
        <v>24</v>
      </c>
      <c r="AW112" s="405"/>
      <c r="AX112" s="405"/>
      <c r="AY112" s="407"/>
    </row>
    <row r="113" spans="2:51" ht="24.75" customHeight="1">
      <c r="B113" s="218"/>
      <c r="C113" s="219"/>
      <c r="D113" s="219"/>
      <c r="E113" s="219"/>
      <c r="F113" s="219"/>
      <c r="G113" s="220"/>
      <c r="H113" s="408"/>
      <c r="I113" s="307"/>
      <c r="J113" s="307"/>
      <c r="K113" s="307"/>
      <c r="L113" s="308"/>
      <c r="M113" s="409"/>
      <c r="N113" s="410"/>
      <c r="O113" s="410"/>
      <c r="P113" s="410"/>
      <c r="Q113" s="410"/>
      <c r="R113" s="410"/>
      <c r="S113" s="410"/>
      <c r="T113" s="410"/>
      <c r="U113" s="410"/>
      <c r="V113" s="410"/>
      <c r="W113" s="410"/>
      <c r="X113" s="410"/>
      <c r="Y113" s="411"/>
      <c r="Z113" s="415"/>
      <c r="AA113" s="416"/>
      <c r="AB113" s="416"/>
      <c r="AC113" s="438"/>
      <c r="AD113" s="408"/>
      <c r="AE113" s="307"/>
      <c r="AF113" s="307"/>
      <c r="AG113" s="307"/>
      <c r="AH113" s="308"/>
      <c r="AI113" s="409"/>
      <c r="AJ113" s="410"/>
      <c r="AK113" s="410"/>
      <c r="AL113" s="410"/>
      <c r="AM113" s="410"/>
      <c r="AN113" s="410"/>
      <c r="AO113" s="410"/>
      <c r="AP113" s="410"/>
      <c r="AQ113" s="410"/>
      <c r="AR113" s="410"/>
      <c r="AS113" s="410"/>
      <c r="AT113" s="410"/>
      <c r="AU113" s="411"/>
      <c r="AV113" s="415"/>
      <c r="AW113" s="416"/>
      <c r="AX113" s="416"/>
      <c r="AY113" s="417"/>
    </row>
    <row r="114" spans="2:51" ht="24.75" customHeight="1">
      <c r="B114" s="218"/>
      <c r="C114" s="219"/>
      <c r="D114" s="219"/>
      <c r="E114" s="219"/>
      <c r="F114" s="219"/>
      <c r="G114" s="220"/>
      <c r="H114" s="394"/>
      <c r="I114" s="331"/>
      <c r="J114" s="331"/>
      <c r="K114" s="331"/>
      <c r="L114" s="332"/>
      <c r="M114" s="395"/>
      <c r="N114" s="396"/>
      <c r="O114" s="396"/>
      <c r="P114" s="396"/>
      <c r="Q114" s="396"/>
      <c r="R114" s="396"/>
      <c r="S114" s="396"/>
      <c r="T114" s="396"/>
      <c r="U114" s="396"/>
      <c r="V114" s="396"/>
      <c r="W114" s="396"/>
      <c r="X114" s="396"/>
      <c r="Y114" s="397"/>
      <c r="Z114" s="401"/>
      <c r="AA114" s="402"/>
      <c r="AB114" s="402"/>
      <c r="AC114" s="418"/>
      <c r="AD114" s="394"/>
      <c r="AE114" s="331"/>
      <c r="AF114" s="331"/>
      <c r="AG114" s="331"/>
      <c r="AH114" s="332"/>
      <c r="AI114" s="395"/>
      <c r="AJ114" s="396"/>
      <c r="AK114" s="396"/>
      <c r="AL114" s="396"/>
      <c r="AM114" s="396"/>
      <c r="AN114" s="396"/>
      <c r="AO114" s="396"/>
      <c r="AP114" s="396"/>
      <c r="AQ114" s="396"/>
      <c r="AR114" s="396"/>
      <c r="AS114" s="396"/>
      <c r="AT114" s="396"/>
      <c r="AU114" s="397"/>
      <c r="AV114" s="401"/>
      <c r="AW114" s="402"/>
      <c r="AX114" s="402"/>
      <c r="AY114" s="403"/>
    </row>
    <row r="115" spans="2:51" ht="24.75" customHeight="1">
      <c r="B115" s="218"/>
      <c r="C115" s="219"/>
      <c r="D115" s="219"/>
      <c r="E115" s="219"/>
      <c r="F115" s="219"/>
      <c r="G115" s="220"/>
      <c r="H115" s="394"/>
      <c r="I115" s="331"/>
      <c r="J115" s="331"/>
      <c r="K115" s="331"/>
      <c r="L115" s="332"/>
      <c r="M115" s="395"/>
      <c r="N115" s="396"/>
      <c r="O115" s="396"/>
      <c r="P115" s="396"/>
      <c r="Q115" s="396"/>
      <c r="R115" s="396"/>
      <c r="S115" s="396"/>
      <c r="T115" s="396"/>
      <c r="U115" s="396"/>
      <c r="V115" s="396"/>
      <c r="W115" s="396"/>
      <c r="X115" s="396"/>
      <c r="Y115" s="397"/>
      <c r="Z115" s="401"/>
      <c r="AA115" s="402"/>
      <c r="AB115" s="402"/>
      <c r="AC115" s="418"/>
      <c r="AD115" s="394"/>
      <c r="AE115" s="331"/>
      <c r="AF115" s="331"/>
      <c r="AG115" s="331"/>
      <c r="AH115" s="332"/>
      <c r="AI115" s="395"/>
      <c r="AJ115" s="396"/>
      <c r="AK115" s="396"/>
      <c r="AL115" s="396"/>
      <c r="AM115" s="396"/>
      <c r="AN115" s="396"/>
      <c r="AO115" s="396"/>
      <c r="AP115" s="396"/>
      <c r="AQ115" s="396"/>
      <c r="AR115" s="396"/>
      <c r="AS115" s="396"/>
      <c r="AT115" s="396"/>
      <c r="AU115" s="397"/>
      <c r="AV115" s="401"/>
      <c r="AW115" s="402"/>
      <c r="AX115" s="402"/>
      <c r="AY115" s="403"/>
    </row>
    <row r="116" spans="2:51" ht="24.75" customHeight="1">
      <c r="B116" s="218"/>
      <c r="C116" s="219"/>
      <c r="D116" s="219"/>
      <c r="E116" s="219"/>
      <c r="F116" s="219"/>
      <c r="G116" s="220"/>
      <c r="H116" s="394"/>
      <c r="I116" s="331"/>
      <c r="J116" s="331"/>
      <c r="K116" s="331"/>
      <c r="L116" s="332"/>
      <c r="M116" s="395"/>
      <c r="N116" s="396"/>
      <c r="O116" s="396"/>
      <c r="P116" s="396"/>
      <c r="Q116" s="396"/>
      <c r="R116" s="396"/>
      <c r="S116" s="396"/>
      <c r="T116" s="396"/>
      <c r="U116" s="396"/>
      <c r="V116" s="396"/>
      <c r="W116" s="396"/>
      <c r="X116" s="396"/>
      <c r="Y116" s="397"/>
      <c r="Z116" s="401"/>
      <c r="AA116" s="402"/>
      <c r="AB116" s="402"/>
      <c r="AC116" s="418"/>
      <c r="AD116" s="394"/>
      <c r="AE116" s="331"/>
      <c r="AF116" s="331"/>
      <c r="AG116" s="331"/>
      <c r="AH116" s="332"/>
      <c r="AI116" s="395"/>
      <c r="AJ116" s="396"/>
      <c r="AK116" s="396"/>
      <c r="AL116" s="396"/>
      <c r="AM116" s="396"/>
      <c r="AN116" s="396"/>
      <c r="AO116" s="396"/>
      <c r="AP116" s="396"/>
      <c r="AQ116" s="396"/>
      <c r="AR116" s="396"/>
      <c r="AS116" s="396"/>
      <c r="AT116" s="396"/>
      <c r="AU116" s="397"/>
      <c r="AV116" s="401"/>
      <c r="AW116" s="402"/>
      <c r="AX116" s="402"/>
      <c r="AY116" s="403"/>
    </row>
    <row r="117" spans="2:51" ht="24.75" customHeight="1">
      <c r="B117" s="218"/>
      <c r="C117" s="219"/>
      <c r="D117" s="219"/>
      <c r="E117" s="219"/>
      <c r="F117" s="219"/>
      <c r="G117" s="220"/>
      <c r="H117" s="394"/>
      <c r="I117" s="331"/>
      <c r="J117" s="331"/>
      <c r="K117" s="331"/>
      <c r="L117" s="332"/>
      <c r="M117" s="395"/>
      <c r="N117" s="396"/>
      <c r="O117" s="396"/>
      <c r="P117" s="396"/>
      <c r="Q117" s="396"/>
      <c r="R117" s="396"/>
      <c r="S117" s="396"/>
      <c r="T117" s="396"/>
      <c r="U117" s="396"/>
      <c r="V117" s="396"/>
      <c r="W117" s="396"/>
      <c r="X117" s="396"/>
      <c r="Y117" s="397"/>
      <c r="Z117" s="401"/>
      <c r="AA117" s="402"/>
      <c r="AB117" s="402"/>
      <c r="AC117" s="402"/>
      <c r="AD117" s="394"/>
      <c r="AE117" s="331"/>
      <c r="AF117" s="331"/>
      <c r="AG117" s="331"/>
      <c r="AH117" s="332"/>
      <c r="AI117" s="395"/>
      <c r="AJ117" s="396"/>
      <c r="AK117" s="396"/>
      <c r="AL117" s="396"/>
      <c r="AM117" s="396"/>
      <c r="AN117" s="396"/>
      <c r="AO117" s="396"/>
      <c r="AP117" s="396"/>
      <c r="AQ117" s="396"/>
      <c r="AR117" s="396"/>
      <c r="AS117" s="396"/>
      <c r="AT117" s="396"/>
      <c r="AU117" s="397"/>
      <c r="AV117" s="401"/>
      <c r="AW117" s="402"/>
      <c r="AX117" s="402"/>
      <c r="AY117" s="403"/>
    </row>
    <row r="118" spans="2:51" ht="24.75" customHeight="1">
      <c r="B118" s="218"/>
      <c r="C118" s="219"/>
      <c r="D118" s="219"/>
      <c r="E118" s="219"/>
      <c r="F118" s="219"/>
      <c r="G118" s="220"/>
      <c r="H118" s="394"/>
      <c r="I118" s="331"/>
      <c r="J118" s="331"/>
      <c r="K118" s="331"/>
      <c r="L118" s="332"/>
      <c r="M118" s="395"/>
      <c r="N118" s="396"/>
      <c r="O118" s="396"/>
      <c r="P118" s="396"/>
      <c r="Q118" s="396"/>
      <c r="R118" s="396"/>
      <c r="S118" s="396"/>
      <c r="T118" s="396"/>
      <c r="U118" s="396"/>
      <c r="V118" s="396"/>
      <c r="W118" s="396"/>
      <c r="X118" s="396"/>
      <c r="Y118" s="397"/>
      <c r="Z118" s="401"/>
      <c r="AA118" s="402"/>
      <c r="AB118" s="402"/>
      <c r="AC118" s="402"/>
      <c r="AD118" s="394"/>
      <c r="AE118" s="331"/>
      <c r="AF118" s="331"/>
      <c r="AG118" s="331"/>
      <c r="AH118" s="332"/>
      <c r="AI118" s="395"/>
      <c r="AJ118" s="396"/>
      <c r="AK118" s="396"/>
      <c r="AL118" s="396"/>
      <c r="AM118" s="396"/>
      <c r="AN118" s="396"/>
      <c r="AO118" s="396"/>
      <c r="AP118" s="396"/>
      <c r="AQ118" s="396"/>
      <c r="AR118" s="396"/>
      <c r="AS118" s="396"/>
      <c r="AT118" s="396"/>
      <c r="AU118" s="397"/>
      <c r="AV118" s="401"/>
      <c r="AW118" s="402"/>
      <c r="AX118" s="402"/>
      <c r="AY118" s="403"/>
    </row>
    <row r="119" spans="2:51" ht="24.75" customHeight="1">
      <c r="B119" s="218"/>
      <c r="C119" s="219"/>
      <c r="D119" s="219"/>
      <c r="E119" s="219"/>
      <c r="F119" s="219"/>
      <c r="G119" s="220"/>
      <c r="H119" s="394"/>
      <c r="I119" s="331"/>
      <c r="J119" s="331"/>
      <c r="K119" s="331"/>
      <c r="L119" s="332"/>
      <c r="M119" s="395"/>
      <c r="N119" s="396"/>
      <c r="O119" s="396"/>
      <c r="P119" s="396"/>
      <c r="Q119" s="396"/>
      <c r="R119" s="396"/>
      <c r="S119" s="396"/>
      <c r="T119" s="396"/>
      <c r="U119" s="396"/>
      <c r="V119" s="396"/>
      <c r="W119" s="396"/>
      <c r="X119" s="396"/>
      <c r="Y119" s="397"/>
      <c r="Z119" s="401"/>
      <c r="AA119" s="402"/>
      <c r="AB119" s="402"/>
      <c r="AC119" s="402"/>
      <c r="AD119" s="394"/>
      <c r="AE119" s="331"/>
      <c r="AF119" s="331"/>
      <c r="AG119" s="331"/>
      <c r="AH119" s="332"/>
      <c r="AI119" s="395"/>
      <c r="AJ119" s="396"/>
      <c r="AK119" s="396"/>
      <c r="AL119" s="396"/>
      <c r="AM119" s="396"/>
      <c r="AN119" s="396"/>
      <c r="AO119" s="396"/>
      <c r="AP119" s="396"/>
      <c r="AQ119" s="396"/>
      <c r="AR119" s="396"/>
      <c r="AS119" s="396"/>
      <c r="AT119" s="396"/>
      <c r="AU119" s="397"/>
      <c r="AV119" s="401"/>
      <c r="AW119" s="402"/>
      <c r="AX119" s="402"/>
      <c r="AY119" s="403"/>
    </row>
    <row r="120" spans="2:51" ht="24.75" customHeight="1">
      <c r="B120" s="218"/>
      <c r="C120" s="219"/>
      <c r="D120" s="219"/>
      <c r="E120" s="219"/>
      <c r="F120" s="219"/>
      <c r="G120" s="220"/>
      <c r="H120" s="419"/>
      <c r="I120" s="325"/>
      <c r="J120" s="325"/>
      <c r="K120" s="325"/>
      <c r="L120" s="326"/>
      <c r="M120" s="420"/>
      <c r="N120" s="421"/>
      <c r="O120" s="421"/>
      <c r="P120" s="421"/>
      <c r="Q120" s="421"/>
      <c r="R120" s="421"/>
      <c r="S120" s="421"/>
      <c r="T120" s="421"/>
      <c r="U120" s="421"/>
      <c r="V120" s="421"/>
      <c r="W120" s="421"/>
      <c r="X120" s="421"/>
      <c r="Y120" s="422"/>
      <c r="Z120" s="423"/>
      <c r="AA120" s="424"/>
      <c r="AB120" s="424"/>
      <c r="AC120" s="424"/>
      <c r="AD120" s="419"/>
      <c r="AE120" s="325"/>
      <c r="AF120" s="325"/>
      <c r="AG120" s="325"/>
      <c r="AH120" s="326"/>
      <c r="AI120" s="420"/>
      <c r="AJ120" s="421"/>
      <c r="AK120" s="421"/>
      <c r="AL120" s="421"/>
      <c r="AM120" s="421"/>
      <c r="AN120" s="421"/>
      <c r="AO120" s="421"/>
      <c r="AP120" s="421"/>
      <c r="AQ120" s="421"/>
      <c r="AR120" s="421"/>
      <c r="AS120" s="421"/>
      <c r="AT120" s="421"/>
      <c r="AU120" s="422"/>
      <c r="AV120" s="423"/>
      <c r="AW120" s="424"/>
      <c r="AX120" s="424"/>
      <c r="AY120" s="425"/>
    </row>
    <row r="121" spans="2:51" ht="24.75" customHeight="1" thickBot="1">
      <c r="B121" s="385"/>
      <c r="C121" s="386"/>
      <c r="D121" s="386"/>
      <c r="E121" s="386"/>
      <c r="F121" s="386"/>
      <c r="G121" s="387"/>
      <c r="H121" s="441" t="s">
        <v>25</v>
      </c>
      <c r="I121" s="442"/>
      <c r="J121" s="442"/>
      <c r="K121" s="442"/>
      <c r="L121" s="442"/>
      <c r="M121" s="443"/>
      <c r="N121" s="444"/>
      <c r="O121" s="444"/>
      <c r="P121" s="444"/>
      <c r="Q121" s="444"/>
      <c r="R121" s="444"/>
      <c r="S121" s="444"/>
      <c r="T121" s="444"/>
      <c r="U121" s="444"/>
      <c r="V121" s="444"/>
      <c r="W121" s="444"/>
      <c r="X121" s="444"/>
      <c r="Y121" s="445"/>
      <c r="Z121" s="446">
        <f>SUM(Z113:AC120)</f>
        <v>0</v>
      </c>
      <c r="AA121" s="447"/>
      <c r="AB121" s="447"/>
      <c r="AC121" s="448"/>
      <c r="AD121" s="441" t="s">
        <v>25</v>
      </c>
      <c r="AE121" s="442"/>
      <c r="AF121" s="442"/>
      <c r="AG121" s="442"/>
      <c r="AH121" s="442"/>
      <c r="AI121" s="443"/>
      <c r="AJ121" s="444"/>
      <c r="AK121" s="444"/>
      <c r="AL121" s="444"/>
      <c r="AM121" s="444"/>
      <c r="AN121" s="444"/>
      <c r="AO121" s="444"/>
      <c r="AP121" s="444"/>
      <c r="AQ121" s="444"/>
      <c r="AR121" s="444"/>
      <c r="AS121" s="444"/>
      <c r="AT121" s="444"/>
      <c r="AU121" s="445"/>
      <c r="AV121" s="446">
        <f>SUM(AV113:AY120)</f>
        <v>0</v>
      </c>
      <c r="AW121" s="447"/>
      <c r="AX121" s="447"/>
      <c r="AY121" s="449"/>
    </row>
    <row r="124" spans="2:51" ht="14.25">
      <c r="C124" s="16" t="s">
        <v>148</v>
      </c>
    </row>
    <row r="125" spans="2:51">
      <c r="C125" s="21" t="s">
        <v>149</v>
      </c>
      <c r="D125" s="21" t="s">
        <v>112</v>
      </c>
    </row>
    <row r="126" spans="2:51" ht="34.5" customHeight="1">
      <c r="B126" s="440"/>
      <c r="C126" s="440"/>
      <c r="D126" s="175" t="s">
        <v>150</v>
      </c>
      <c r="E126" s="175"/>
      <c r="F126" s="175"/>
      <c r="G126" s="175"/>
      <c r="H126" s="175"/>
      <c r="I126" s="175"/>
      <c r="J126" s="175"/>
      <c r="K126" s="175"/>
      <c r="L126" s="175"/>
      <c r="M126" s="175"/>
      <c r="N126" s="175" t="s">
        <v>151</v>
      </c>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6" t="s">
        <v>152</v>
      </c>
      <c r="AM126" s="175"/>
      <c r="AN126" s="175"/>
      <c r="AO126" s="175"/>
      <c r="AP126" s="175"/>
      <c r="AQ126" s="175"/>
      <c r="AR126" s="175" t="s">
        <v>26</v>
      </c>
      <c r="AS126" s="175"/>
      <c r="AT126" s="175"/>
      <c r="AU126" s="175"/>
      <c r="AV126" s="175" t="s">
        <v>27</v>
      </c>
      <c r="AW126" s="175"/>
      <c r="AX126" s="175"/>
    </row>
    <row r="127" spans="2:51" ht="56.25" customHeight="1">
      <c r="B127" s="440">
        <v>1</v>
      </c>
      <c r="C127" s="440">
        <v>1</v>
      </c>
      <c r="D127" s="697" t="s">
        <v>113</v>
      </c>
      <c r="E127" s="697"/>
      <c r="F127" s="697"/>
      <c r="G127" s="697"/>
      <c r="H127" s="697"/>
      <c r="I127" s="697"/>
      <c r="J127" s="697"/>
      <c r="K127" s="697"/>
      <c r="L127" s="697"/>
      <c r="M127" s="697"/>
      <c r="N127" s="458" t="s">
        <v>153</v>
      </c>
      <c r="O127" s="345"/>
      <c r="P127" s="345"/>
      <c r="Q127" s="345"/>
      <c r="R127" s="345"/>
      <c r="S127" s="345"/>
      <c r="T127" s="345"/>
      <c r="U127" s="345"/>
      <c r="V127" s="345"/>
      <c r="W127" s="345"/>
      <c r="X127" s="345"/>
      <c r="Y127" s="345"/>
      <c r="Z127" s="345"/>
      <c r="AA127" s="345"/>
      <c r="AB127" s="345"/>
      <c r="AC127" s="345"/>
      <c r="AD127" s="345"/>
      <c r="AE127" s="345"/>
      <c r="AF127" s="345"/>
      <c r="AG127" s="345"/>
      <c r="AH127" s="345"/>
      <c r="AI127" s="345"/>
      <c r="AJ127" s="345"/>
      <c r="AK127" s="462"/>
      <c r="AL127" s="460">
        <v>8.2949999999999999</v>
      </c>
      <c r="AM127" s="461"/>
      <c r="AN127" s="461"/>
      <c r="AO127" s="461"/>
      <c r="AP127" s="461"/>
      <c r="AQ127" s="461"/>
      <c r="AR127" s="458">
        <v>1</v>
      </c>
      <c r="AS127" s="345"/>
      <c r="AT127" s="345"/>
      <c r="AU127" s="462"/>
      <c r="AV127" s="698">
        <f>8295000/8386787</f>
        <v>0.98905576116336325</v>
      </c>
      <c r="AW127" s="698"/>
      <c r="AX127" s="698"/>
    </row>
    <row r="128" spans="2:51" ht="37.5" customHeight="1">
      <c r="B128" s="440">
        <v>2</v>
      </c>
      <c r="C128" s="440">
        <v>1</v>
      </c>
      <c r="D128" s="697" t="s">
        <v>113</v>
      </c>
      <c r="E128" s="697"/>
      <c r="F128" s="697"/>
      <c r="G128" s="697"/>
      <c r="H128" s="697"/>
      <c r="I128" s="697"/>
      <c r="J128" s="697"/>
      <c r="K128" s="697"/>
      <c r="L128" s="697"/>
      <c r="M128" s="697"/>
      <c r="N128" s="458" t="s">
        <v>114</v>
      </c>
      <c r="O128" s="345"/>
      <c r="P128" s="345"/>
      <c r="Q128" s="345"/>
      <c r="R128" s="345"/>
      <c r="S128" s="345"/>
      <c r="T128" s="345"/>
      <c r="U128" s="345"/>
      <c r="V128" s="345"/>
      <c r="W128" s="345"/>
      <c r="X128" s="345"/>
      <c r="Y128" s="345"/>
      <c r="Z128" s="345"/>
      <c r="AA128" s="345"/>
      <c r="AB128" s="345"/>
      <c r="AC128" s="345"/>
      <c r="AD128" s="345"/>
      <c r="AE128" s="345"/>
      <c r="AF128" s="345"/>
      <c r="AG128" s="345"/>
      <c r="AH128" s="345"/>
      <c r="AI128" s="345"/>
      <c r="AJ128" s="345"/>
      <c r="AK128" s="462"/>
      <c r="AL128" s="457">
        <v>3.15</v>
      </c>
      <c r="AM128" s="450"/>
      <c r="AN128" s="450"/>
      <c r="AO128" s="450"/>
      <c r="AP128" s="450"/>
      <c r="AQ128" s="450"/>
      <c r="AR128" s="457">
        <v>2</v>
      </c>
      <c r="AS128" s="450"/>
      <c r="AT128" s="450"/>
      <c r="AU128" s="450"/>
      <c r="AV128" s="698">
        <f>3150000/3181500</f>
        <v>0.99009900990099009</v>
      </c>
      <c r="AW128" s="698"/>
      <c r="AX128" s="698"/>
    </row>
    <row r="129" spans="2:50" ht="43.5" customHeight="1">
      <c r="B129" s="440">
        <v>3</v>
      </c>
      <c r="C129" s="440">
        <v>1</v>
      </c>
      <c r="D129" s="697" t="s">
        <v>113</v>
      </c>
      <c r="E129" s="697"/>
      <c r="F129" s="697"/>
      <c r="G129" s="697"/>
      <c r="H129" s="697"/>
      <c r="I129" s="697"/>
      <c r="J129" s="697"/>
      <c r="K129" s="697"/>
      <c r="L129" s="697"/>
      <c r="M129" s="697"/>
      <c r="N129" s="457" t="s">
        <v>115</v>
      </c>
      <c r="O129" s="457"/>
      <c r="P129" s="457"/>
      <c r="Q129" s="457"/>
      <c r="R129" s="457"/>
      <c r="S129" s="457"/>
      <c r="T129" s="457"/>
      <c r="U129" s="457"/>
      <c r="V129" s="457"/>
      <c r="W129" s="457"/>
      <c r="X129" s="457"/>
      <c r="Y129" s="457"/>
      <c r="Z129" s="457"/>
      <c r="AA129" s="457"/>
      <c r="AB129" s="457"/>
      <c r="AC129" s="457"/>
      <c r="AD129" s="457"/>
      <c r="AE129" s="457"/>
      <c r="AF129" s="457"/>
      <c r="AG129" s="457"/>
      <c r="AH129" s="457"/>
      <c r="AI129" s="457"/>
      <c r="AJ129" s="457"/>
      <c r="AK129" s="457"/>
      <c r="AL129" s="457">
        <v>3.0449999999999999</v>
      </c>
      <c r="AM129" s="450"/>
      <c r="AN129" s="450"/>
      <c r="AO129" s="450"/>
      <c r="AP129" s="450"/>
      <c r="AQ129" s="450"/>
      <c r="AR129" s="457">
        <v>8</v>
      </c>
      <c r="AS129" s="450"/>
      <c r="AT129" s="450"/>
      <c r="AU129" s="450"/>
      <c r="AV129" s="698">
        <f>3045000/3076500</f>
        <v>0.98976109215017061</v>
      </c>
      <c r="AW129" s="698"/>
      <c r="AX129" s="698"/>
    </row>
    <row r="130" spans="2:50" ht="41.25" customHeight="1">
      <c r="B130" s="440">
        <v>4</v>
      </c>
      <c r="C130" s="440">
        <v>1</v>
      </c>
      <c r="D130" s="697" t="s">
        <v>113</v>
      </c>
      <c r="E130" s="697"/>
      <c r="F130" s="697"/>
      <c r="G130" s="697"/>
      <c r="H130" s="697"/>
      <c r="I130" s="697"/>
      <c r="J130" s="697"/>
      <c r="K130" s="697"/>
      <c r="L130" s="697"/>
      <c r="M130" s="697"/>
      <c r="N130" s="457" t="s">
        <v>154</v>
      </c>
      <c r="O130" s="457"/>
      <c r="P130" s="457"/>
      <c r="Q130" s="457"/>
      <c r="R130" s="457"/>
      <c r="S130" s="457"/>
      <c r="T130" s="457"/>
      <c r="U130" s="457"/>
      <c r="V130" s="457"/>
      <c r="W130" s="457"/>
      <c r="X130" s="457"/>
      <c r="Y130" s="457"/>
      <c r="Z130" s="457"/>
      <c r="AA130" s="457"/>
      <c r="AB130" s="457"/>
      <c r="AC130" s="457"/>
      <c r="AD130" s="457"/>
      <c r="AE130" s="457"/>
      <c r="AF130" s="457"/>
      <c r="AG130" s="457"/>
      <c r="AH130" s="457"/>
      <c r="AI130" s="457"/>
      <c r="AJ130" s="457"/>
      <c r="AK130" s="457"/>
      <c r="AL130" s="457">
        <v>3.0449999999999999</v>
      </c>
      <c r="AM130" s="450"/>
      <c r="AN130" s="450"/>
      <c r="AO130" s="450"/>
      <c r="AP130" s="450"/>
      <c r="AQ130" s="450"/>
      <c r="AR130" s="457">
        <v>3</v>
      </c>
      <c r="AS130" s="450"/>
      <c r="AT130" s="450"/>
      <c r="AU130" s="450"/>
      <c r="AV130" s="698">
        <f>3045000/3076500</f>
        <v>0.98976109215017061</v>
      </c>
      <c r="AW130" s="698"/>
      <c r="AX130" s="698"/>
    </row>
    <row r="131" spans="2:50" ht="46.5" customHeight="1">
      <c r="B131" s="440">
        <v>5</v>
      </c>
      <c r="C131" s="440">
        <v>1</v>
      </c>
      <c r="D131" s="697" t="s">
        <v>116</v>
      </c>
      <c r="E131" s="697"/>
      <c r="F131" s="697"/>
      <c r="G131" s="697"/>
      <c r="H131" s="697"/>
      <c r="I131" s="697"/>
      <c r="J131" s="697"/>
      <c r="K131" s="697"/>
      <c r="L131" s="697"/>
      <c r="M131" s="697"/>
      <c r="N131" s="457" t="s">
        <v>117</v>
      </c>
      <c r="O131" s="457"/>
      <c r="P131" s="457"/>
      <c r="Q131" s="457"/>
      <c r="R131" s="457"/>
      <c r="S131" s="457"/>
      <c r="T131" s="457"/>
      <c r="U131" s="457"/>
      <c r="V131" s="457"/>
      <c r="W131" s="457"/>
      <c r="X131" s="457"/>
      <c r="Y131" s="457"/>
      <c r="Z131" s="457"/>
      <c r="AA131" s="457"/>
      <c r="AB131" s="457"/>
      <c r="AC131" s="457"/>
      <c r="AD131" s="457"/>
      <c r="AE131" s="457"/>
      <c r="AF131" s="457"/>
      <c r="AG131" s="457"/>
      <c r="AH131" s="457"/>
      <c r="AI131" s="457"/>
      <c r="AJ131" s="457"/>
      <c r="AK131" s="457"/>
      <c r="AL131" s="457">
        <v>2.52</v>
      </c>
      <c r="AM131" s="450"/>
      <c r="AN131" s="450"/>
      <c r="AO131" s="450"/>
      <c r="AP131" s="450"/>
      <c r="AQ131" s="450"/>
      <c r="AR131" s="457">
        <v>6</v>
      </c>
      <c r="AS131" s="450"/>
      <c r="AT131" s="450"/>
      <c r="AU131" s="450"/>
      <c r="AV131" s="698">
        <f>2520000/2541000</f>
        <v>0.99173553719008267</v>
      </c>
      <c r="AW131" s="698"/>
      <c r="AX131" s="698"/>
    </row>
    <row r="132" spans="2:50" ht="24" customHeight="1">
      <c r="B132" s="440">
        <v>6</v>
      </c>
      <c r="C132" s="440">
        <v>1</v>
      </c>
      <c r="D132" s="450"/>
      <c r="E132" s="450"/>
      <c r="F132" s="450"/>
      <c r="G132" s="450"/>
      <c r="H132" s="450"/>
      <c r="I132" s="450"/>
      <c r="J132" s="450"/>
      <c r="K132" s="450"/>
      <c r="L132" s="450"/>
      <c r="M132" s="450"/>
      <c r="N132" s="450"/>
      <c r="O132" s="450"/>
      <c r="P132" s="450"/>
      <c r="Q132" s="450"/>
      <c r="R132" s="450"/>
      <c r="S132" s="450"/>
      <c r="T132" s="450"/>
      <c r="U132" s="450"/>
      <c r="V132" s="450"/>
      <c r="W132" s="450"/>
      <c r="X132" s="450"/>
      <c r="Y132" s="450"/>
      <c r="Z132" s="450"/>
      <c r="AA132" s="450"/>
      <c r="AB132" s="450"/>
      <c r="AC132" s="450"/>
      <c r="AD132" s="450"/>
      <c r="AE132" s="450"/>
      <c r="AF132" s="450"/>
      <c r="AG132" s="450"/>
      <c r="AH132" s="450"/>
      <c r="AI132" s="450"/>
      <c r="AJ132" s="450"/>
      <c r="AK132" s="450"/>
      <c r="AL132" s="457"/>
      <c r="AM132" s="450"/>
      <c r="AN132" s="450"/>
      <c r="AO132" s="450"/>
      <c r="AP132" s="450"/>
      <c r="AQ132" s="450"/>
      <c r="AR132" s="450"/>
      <c r="AS132" s="450"/>
      <c r="AT132" s="450"/>
      <c r="AU132" s="450"/>
      <c r="AV132" s="450"/>
      <c r="AW132" s="450"/>
      <c r="AX132" s="450"/>
    </row>
    <row r="133" spans="2:50" ht="24" customHeight="1">
      <c r="B133" s="440">
        <v>7</v>
      </c>
      <c r="C133" s="440">
        <v>1</v>
      </c>
      <c r="D133" s="450"/>
      <c r="E133" s="450"/>
      <c r="F133" s="450"/>
      <c r="G133" s="450"/>
      <c r="H133" s="450"/>
      <c r="I133" s="450"/>
      <c r="J133" s="450"/>
      <c r="K133" s="450"/>
      <c r="L133" s="450"/>
      <c r="M133" s="450"/>
      <c r="N133" s="450"/>
      <c r="O133" s="450"/>
      <c r="P133" s="450"/>
      <c r="Q133" s="450"/>
      <c r="R133" s="450"/>
      <c r="S133" s="450"/>
      <c r="T133" s="450"/>
      <c r="U133" s="450"/>
      <c r="V133" s="450"/>
      <c r="W133" s="450"/>
      <c r="X133" s="450"/>
      <c r="Y133" s="450"/>
      <c r="Z133" s="450"/>
      <c r="AA133" s="450"/>
      <c r="AB133" s="450"/>
      <c r="AC133" s="450"/>
      <c r="AD133" s="450"/>
      <c r="AE133" s="450"/>
      <c r="AF133" s="450"/>
      <c r="AG133" s="450"/>
      <c r="AH133" s="450"/>
      <c r="AI133" s="450"/>
      <c r="AJ133" s="450"/>
      <c r="AK133" s="450"/>
      <c r="AL133" s="457"/>
      <c r="AM133" s="450"/>
      <c r="AN133" s="450"/>
      <c r="AO133" s="450"/>
      <c r="AP133" s="450"/>
      <c r="AQ133" s="450"/>
      <c r="AR133" s="450"/>
      <c r="AS133" s="450"/>
      <c r="AT133" s="450"/>
      <c r="AU133" s="450"/>
      <c r="AV133" s="450"/>
      <c r="AW133" s="450"/>
      <c r="AX133" s="450"/>
    </row>
    <row r="134" spans="2:50" ht="24" customHeight="1">
      <c r="B134" s="440">
        <v>8</v>
      </c>
      <c r="C134" s="440">
        <v>1</v>
      </c>
      <c r="D134" s="450"/>
      <c r="E134" s="450"/>
      <c r="F134" s="450"/>
      <c r="G134" s="450"/>
      <c r="H134" s="450"/>
      <c r="I134" s="450"/>
      <c r="J134" s="450"/>
      <c r="K134" s="450"/>
      <c r="L134" s="450"/>
      <c r="M134" s="450"/>
      <c r="N134" s="450"/>
      <c r="O134" s="450"/>
      <c r="P134" s="450"/>
      <c r="Q134" s="450"/>
      <c r="R134" s="450"/>
      <c r="S134" s="450"/>
      <c r="T134" s="450"/>
      <c r="U134" s="450"/>
      <c r="V134" s="450"/>
      <c r="W134" s="450"/>
      <c r="X134" s="450"/>
      <c r="Y134" s="450"/>
      <c r="Z134" s="450"/>
      <c r="AA134" s="450"/>
      <c r="AB134" s="450"/>
      <c r="AC134" s="450"/>
      <c r="AD134" s="450"/>
      <c r="AE134" s="450"/>
      <c r="AF134" s="450"/>
      <c r="AG134" s="450"/>
      <c r="AH134" s="450"/>
      <c r="AI134" s="450"/>
      <c r="AJ134" s="450"/>
      <c r="AK134" s="450"/>
      <c r="AL134" s="457"/>
      <c r="AM134" s="450"/>
      <c r="AN134" s="450"/>
      <c r="AO134" s="450"/>
      <c r="AP134" s="450"/>
      <c r="AQ134" s="450"/>
      <c r="AR134" s="450"/>
      <c r="AS134" s="450"/>
      <c r="AT134" s="450"/>
      <c r="AU134" s="450"/>
      <c r="AV134" s="450"/>
      <c r="AW134" s="450"/>
      <c r="AX134" s="450"/>
    </row>
    <row r="135" spans="2:50" ht="24" customHeight="1">
      <c r="B135" s="440">
        <v>9</v>
      </c>
      <c r="C135" s="440">
        <v>1</v>
      </c>
      <c r="D135" s="450"/>
      <c r="E135" s="450"/>
      <c r="F135" s="450"/>
      <c r="G135" s="450"/>
      <c r="H135" s="450"/>
      <c r="I135" s="450"/>
      <c r="J135" s="450"/>
      <c r="K135" s="450"/>
      <c r="L135" s="450"/>
      <c r="M135" s="450"/>
      <c r="N135" s="450"/>
      <c r="O135" s="450"/>
      <c r="P135" s="450"/>
      <c r="Q135" s="450"/>
      <c r="R135" s="450"/>
      <c r="S135" s="450"/>
      <c r="T135" s="450"/>
      <c r="U135" s="450"/>
      <c r="V135" s="450"/>
      <c r="W135" s="450"/>
      <c r="X135" s="450"/>
      <c r="Y135" s="450"/>
      <c r="Z135" s="450"/>
      <c r="AA135" s="450"/>
      <c r="AB135" s="450"/>
      <c r="AC135" s="450"/>
      <c r="AD135" s="450"/>
      <c r="AE135" s="450"/>
      <c r="AF135" s="450"/>
      <c r="AG135" s="450"/>
      <c r="AH135" s="450"/>
      <c r="AI135" s="450"/>
      <c r="AJ135" s="450"/>
      <c r="AK135" s="450"/>
      <c r="AL135" s="457"/>
      <c r="AM135" s="450"/>
      <c r="AN135" s="450"/>
      <c r="AO135" s="450"/>
      <c r="AP135" s="450"/>
      <c r="AQ135" s="450"/>
      <c r="AR135" s="450"/>
      <c r="AS135" s="450"/>
      <c r="AT135" s="450"/>
      <c r="AU135" s="450"/>
      <c r="AV135" s="450"/>
      <c r="AW135" s="450"/>
      <c r="AX135" s="450"/>
    </row>
    <row r="136" spans="2:50" ht="24" customHeight="1">
      <c r="B136" s="440">
        <v>10</v>
      </c>
      <c r="C136" s="440">
        <v>1</v>
      </c>
      <c r="D136" s="450"/>
      <c r="E136" s="450"/>
      <c r="F136" s="450"/>
      <c r="G136" s="450"/>
      <c r="H136" s="450"/>
      <c r="I136" s="450"/>
      <c r="J136" s="450"/>
      <c r="K136" s="450"/>
      <c r="L136" s="450"/>
      <c r="M136" s="450"/>
      <c r="N136" s="450"/>
      <c r="O136" s="450"/>
      <c r="P136" s="450"/>
      <c r="Q136" s="450"/>
      <c r="R136" s="450"/>
      <c r="S136" s="450"/>
      <c r="T136" s="450"/>
      <c r="U136" s="450"/>
      <c r="V136" s="450"/>
      <c r="W136" s="450"/>
      <c r="X136" s="450"/>
      <c r="Y136" s="450"/>
      <c r="Z136" s="450"/>
      <c r="AA136" s="450"/>
      <c r="AB136" s="450"/>
      <c r="AC136" s="450"/>
      <c r="AD136" s="450"/>
      <c r="AE136" s="450"/>
      <c r="AF136" s="450"/>
      <c r="AG136" s="450"/>
      <c r="AH136" s="450"/>
      <c r="AI136" s="450"/>
      <c r="AJ136" s="450"/>
      <c r="AK136" s="450"/>
      <c r="AL136" s="457"/>
      <c r="AM136" s="450"/>
      <c r="AN136" s="450"/>
      <c r="AO136" s="450"/>
      <c r="AP136" s="450"/>
      <c r="AQ136" s="450"/>
      <c r="AR136" s="450"/>
      <c r="AS136" s="450"/>
      <c r="AT136" s="450"/>
      <c r="AU136" s="450"/>
      <c r="AV136" s="450"/>
      <c r="AW136" s="450"/>
      <c r="AX136" s="450"/>
    </row>
    <row r="138" spans="2:50" ht="23.25" hidden="1" customHeight="1">
      <c r="B138" s="21" t="s">
        <v>39</v>
      </c>
    </row>
    <row r="139" spans="2:50" ht="36" hidden="1" customHeight="1">
      <c r="B139" s="175" t="s">
        <v>28</v>
      </c>
      <c r="C139" s="175"/>
      <c r="D139" s="175"/>
      <c r="E139" s="175"/>
      <c r="F139" s="175"/>
      <c r="G139" s="175"/>
      <c r="H139" s="175"/>
      <c r="I139" s="185"/>
      <c r="J139" s="185"/>
      <c r="K139" s="185"/>
      <c r="L139" s="185"/>
      <c r="M139" s="185"/>
      <c r="N139" s="185"/>
      <c r="O139" s="185"/>
      <c r="P139" s="185"/>
      <c r="Q139" s="185"/>
      <c r="R139" s="185"/>
      <c r="S139" s="185"/>
      <c r="T139" s="185"/>
      <c r="U139" s="185"/>
      <c r="V139" s="185"/>
      <c r="W139" s="185"/>
      <c r="X139" s="185"/>
      <c r="Y139" s="185"/>
    </row>
    <row r="140" spans="2:50" ht="36" hidden="1" customHeight="1">
      <c r="B140" s="464" t="s">
        <v>37</v>
      </c>
      <c r="C140" s="122"/>
      <c r="D140" s="122"/>
      <c r="E140" s="122"/>
      <c r="F140" s="122"/>
      <c r="G140" s="122"/>
      <c r="H140" s="123"/>
      <c r="I140" s="75" t="s">
        <v>155</v>
      </c>
      <c r="J140" s="73"/>
      <c r="K140" s="73"/>
      <c r="L140" s="73"/>
      <c r="M140" s="74"/>
      <c r="N140" s="121" t="s">
        <v>29</v>
      </c>
      <c r="O140" s="122"/>
      <c r="P140" s="122"/>
      <c r="Q140" s="122"/>
      <c r="R140" s="122"/>
      <c r="S140" s="122"/>
      <c r="T140" s="123"/>
      <c r="U140" s="75" t="s">
        <v>156</v>
      </c>
      <c r="V140" s="73"/>
      <c r="W140" s="73"/>
      <c r="X140" s="73"/>
      <c r="Y140" s="74"/>
      <c r="Z140" s="121" t="s">
        <v>30</v>
      </c>
      <c r="AA140" s="122"/>
      <c r="AB140" s="122"/>
      <c r="AC140" s="122"/>
      <c r="AD140" s="122"/>
      <c r="AE140" s="122"/>
      <c r="AF140" s="123"/>
      <c r="AG140" s="75" t="s">
        <v>156</v>
      </c>
      <c r="AH140" s="73"/>
      <c r="AI140" s="73"/>
      <c r="AJ140" s="73"/>
      <c r="AK140" s="74"/>
      <c r="AL140" s="121" t="s">
        <v>31</v>
      </c>
      <c r="AM140" s="122"/>
      <c r="AN140" s="122"/>
      <c r="AO140" s="122"/>
      <c r="AP140" s="122"/>
      <c r="AQ140" s="122"/>
      <c r="AR140" s="123"/>
      <c r="AS140" s="75" t="s">
        <v>156</v>
      </c>
      <c r="AT140" s="73"/>
      <c r="AU140" s="73"/>
      <c r="AV140" s="73"/>
      <c r="AW140" s="74"/>
    </row>
    <row r="141" spans="2:50" ht="36" hidden="1" customHeight="1">
      <c r="B141" s="121" t="s">
        <v>32</v>
      </c>
      <c r="C141" s="122"/>
      <c r="D141" s="122"/>
      <c r="E141" s="122"/>
      <c r="F141" s="122"/>
      <c r="G141" s="122"/>
      <c r="H141" s="123"/>
      <c r="I141" s="465"/>
      <c r="J141" s="345"/>
      <c r="K141" s="345"/>
      <c r="L141" s="345"/>
      <c r="M141" s="462"/>
      <c r="N141" s="121" t="s">
        <v>33</v>
      </c>
      <c r="O141" s="122"/>
      <c r="P141" s="122"/>
      <c r="Q141" s="122"/>
      <c r="R141" s="122"/>
      <c r="S141" s="122"/>
      <c r="T141" s="123"/>
      <c r="U141" s="465"/>
      <c r="V141" s="345"/>
      <c r="W141" s="345"/>
      <c r="X141" s="345"/>
      <c r="Y141" s="462"/>
      <c r="Z141" s="121" t="s">
        <v>34</v>
      </c>
      <c r="AA141" s="122"/>
      <c r="AB141" s="122"/>
      <c r="AC141" s="122"/>
      <c r="AD141" s="122"/>
      <c r="AE141" s="122"/>
      <c r="AF141" s="123"/>
      <c r="AG141" s="465"/>
      <c r="AH141" s="345"/>
      <c r="AI141" s="345"/>
      <c r="AJ141" s="345"/>
      <c r="AK141" s="462"/>
      <c r="AL141" s="464" t="s">
        <v>35</v>
      </c>
      <c r="AM141" s="122"/>
      <c r="AN141" s="122"/>
      <c r="AO141" s="122"/>
      <c r="AP141" s="122"/>
      <c r="AQ141" s="122"/>
      <c r="AR141" s="123"/>
      <c r="AS141" s="465"/>
      <c r="AT141" s="345"/>
      <c r="AU141" s="345"/>
      <c r="AV141" s="345"/>
      <c r="AW141" s="462"/>
    </row>
  </sheetData>
  <mergeCells count="549">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Z21:AB21"/>
    <mergeCell ref="AU21:AY21"/>
    <mergeCell ref="H18:P18"/>
    <mergeCell ref="Q18:W18"/>
    <mergeCell ref="X18:AD18"/>
    <mergeCell ref="AE18:AK18"/>
    <mergeCell ref="AL18:AR18"/>
    <mergeCell ref="AS18:AY18"/>
    <mergeCell ref="H19:Y19"/>
    <mergeCell ref="Z19:AB19"/>
    <mergeCell ref="AC19:AE19"/>
    <mergeCell ref="AF19:AJ19"/>
    <mergeCell ref="AK19:AO19"/>
    <mergeCell ref="B19:G21"/>
    <mergeCell ref="Z23:AB24"/>
    <mergeCell ref="AC23:AE24"/>
    <mergeCell ref="AF23:AJ23"/>
    <mergeCell ref="AK23:AO23"/>
    <mergeCell ref="AP23:AT23"/>
    <mergeCell ref="AP21:AT21"/>
    <mergeCell ref="AU23:AY23"/>
    <mergeCell ref="AF24:AJ24"/>
    <mergeCell ref="AK24:AO24"/>
    <mergeCell ref="AP24:AT24"/>
    <mergeCell ref="AU24:AY24"/>
    <mergeCell ref="AC21:AE21"/>
    <mergeCell ref="AF21:AJ21"/>
    <mergeCell ref="AK21:AO21"/>
    <mergeCell ref="AP19:AT19"/>
    <mergeCell ref="AU19:AY19"/>
    <mergeCell ref="H20:Y21"/>
    <mergeCell ref="Z20:AB20"/>
    <mergeCell ref="AC20:AE20"/>
    <mergeCell ref="AF20:AJ20"/>
    <mergeCell ref="AK20:AO20"/>
    <mergeCell ref="AP20:AT20"/>
    <mergeCell ref="AU20:AY20"/>
    <mergeCell ref="B25:G25"/>
    <mergeCell ref="H25:Y25"/>
    <mergeCell ref="Z25:AB25"/>
    <mergeCell ref="AC25:AY25"/>
    <mergeCell ref="H23:Y24"/>
    <mergeCell ref="D26:L26"/>
    <mergeCell ref="M26:R26"/>
    <mergeCell ref="S26:X26"/>
    <mergeCell ref="Y26:AY26"/>
    <mergeCell ref="B22:G24"/>
    <mergeCell ref="H22:Y22"/>
    <mergeCell ref="Z22:AB22"/>
    <mergeCell ref="AC22:AE22"/>
    <mergeCell ref="AF22:AJ22"/>
    <mergeCell ref="AK22:AO22"/>
    <mergeCell ref="AP22:AT22"/>
    <mergeCell ref="AU22:AY22"/>
    <mergeCell ref="S32:X32"/>
    <mergeCell ref="Y32:AY32"/>
    <mergeCell ref="D27:L27"/>
    <mergeCell ref="M27:R27"/>
    <mergeCell ref="S27:X27"/>
    <mergeCell ref="Y27:AY27"/>
    <mergeCell ref="M28:R28"/>
    <mergeCell ref="S28:X28"/>
    <mergeCell ref="Y28:AY28"/>
    <mergeCell ref="D29:L29"/>
    <mergeCell ref="M29:R29"/>
    <mergeCell ref="S29:X29"/>
    <mergeCell ref="Y29:AY29"/>
    <mergeCell ref="D28:L28"/>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30:L30"/>
    <mergeCell ref="M30:R30"/>
    <mergeCell ref="S30:X30"/>
    <mergeCell ref="Y30:AY30"/>
    <mergeCell ref="D31:L31"/>
    <mergeCell ref="M31:R31"/>
    <mergeCell ref="S31:X31"/>
    <mergeCell ref="Y31:AY31"/>
    <mergeCell ref="D32:L32"/>
    <mergeCell ref="M32:R32"/>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4:F64"/>
    <mergeCell ref="G64:AY64"/>
    <mergeCell ref="B65:AY65"/>
    <mergeCell ref="B66:F66"/>
    <mergeCell ref="G66:AY66"/>
    <mergeCell ref="B67:AY67"/>
    <mergeCell ref="B68:AY68"/>
    <mergeCell ref="B69:AY69"/>
    <mergeCell ref="M70:AA70"/>
    <mergeCell ref="AL70:AY70"/>
    <mergeCell ref="B73:G75"/>
    <mergeCell ref="B78:G121"/>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B141:H141"/>
    <mergeCell ref="I141:M141"/>
    <mergeCell ref="N141:T141"/>
    <mergeCell ref="U141:Y141"/>
    <mergeCell ref="Z141:AF141"/>
    <mergeCell ref="AG141:AK141"/>
    <mergeCell ref="AL141:AR141"/>
    <mergeCell ref="AS141:AW141"/>
    <mergeCell ref="Z140:AF140"/>
    <mergeCell ref="AG140:AK140"/>
    <mergeCell ref="AL140:AR140"/>
    <mergeCell ref="AS140:AW140"/>
  </mergeCells>
  <phoneticPr fontId="3"/>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4" manualBreakCount="4">
    <brk id="35" max="50" man="1"/>
    <brk id="71" max="50" man="1"/>
    <brk id="76" max="50" man="1"/>
    <brk id="122" max="16383" man="1"/>
  </rowBreaks>
  <drawing r:id="rId2"/>
</worksheet>
</file>

<file path=xl/worksheets/sheet4.xml><?xml version="1.0" encoding="utf-8"?>
<worksheet xmlns="http://schemas.openxmlformats.org/spreadsheetml/2006/main" xmlns:r="http://schemas.openxmlformats.org/officeDocument/2006/relationships">
  <dimension ref="A1:AY153"/>
  <sheetViews>
    <sheetView view="pageBreakPreview" topLeftCell="A59" zoomScale="85" zoomScaleNormal="75" zoomScaleSheetLayoutView="85" zoomScalePageLayoutView="30" workbookViewId="0">
      <selection activeCell="G66" sqref="G66:AY66"/>
    </sheetView>
  </sheetViews>
  <sheetFormatPr defaultRowHeight="13.5"/>
  <cols>
    <col min="1" max="2" width="2.25" customWidth="1"/>
    <col min="3" max="3" width="3.625" customWidth="1"/>
    <col min="4" max="6" width="2.25" customWidth="1"/>
    <col min="7" max="7" width="1.625" customWidth="1"/>
    <col min="8" max="25" width="2.25" customWidth="1"/>
    <col min="26" max="28" width="2.75" customWidth="1"/>
    <col min="29" max="34" width="2.25" customWidth="1"/>
    <col min="35" max="35" width="2.625" customWidth="1"/>
    <col min="36" max="36" width="3.5" customWidth="1"/>
    <col min="37" max="46" width="2.625" customWidth="1"/>
    <col min="47" max="47" width="3.5" customWidth="1"/>
    <col min="48" max="58" width="2.25" customWidth="1"/>
    <col min="257" max="258" width="2.25" customWidth="1"/>
    <col min="259" max="259" width="3.625" customWidth="1"/>
    <col min="260" max="262" width="2.25" customWidth="1"/>
    <col min="263" max="263" width="1.625" customWidth="1"/>
    <col min="264" max="281" width="2.25" customWidth="1"/>
    <col min="282" max="284" width="2.75" customWidth="1"/>
    <col min="285" max="290" width="2.25" customWidth="1"/>
    <col min="291" max="291" width="2.625" customWidth="1"/>
    <col min="292" max="292" width="3.5" customWidth="1"/>
    <col min="293" max="302" width="2.625" customWidth="1"/>
    <col min="303" max="303" width="3.5" customWidth="1"/>
    <col min="304" max="314" width="2.25" customWidth="1"/>
    <col min="513" max="514" width="2.25" customWidth="1"/>
    <col min="515" max="515" width="3.625" customWidth="1"/>
    <col min="516" max="518" width="2.25" customWidth="1"/>
    <col min="519" max="519" width="1.625" customWidth="1"/>
    <col min="520" max="537" width="2.25" customWidth="1"/>
    <col min="538" max="540" width="2.75" customWidth="1"/>
    <col min="541" max="546" width="2.25" customWidth="1"/>
    <col min="547" max="547" width="2.625" customWidth="1"/>
    <col min="548" max="548" width="3.5" customWidth="1"/>
    <col min="549" max="558" width="2.625" customWidth="1"/>
    <col min="559" max="559" width="3.5" customWidth="1"/>
    <col min="560" max="570" width="2.25" customWidth="1"/>
    <col min="769" max="770" width="2.25" customWidth="1"/>
    <col min="771" max="771" width="3.625" customWidth="1"/>
    <col min="772" max="774" width="2.25" customWidth="1"/>
    <col min="775" max="775" width="1.625" customWidth="1"/>
    <col min="776" max="793" width="2.25" customWidth="1"/>
    <col min="794" max="796" width="2.75" customWidth="1"/>
    <col min="797" max="802" width="2.25" customWidth="1"/>
    <col min="803" max="803" width="2.625" customWidth="1"/>
    <col min="804" max="804" width="3.5" customWidth="1"/>
    <col min="805" max="814" width="2.625" customWidth="1"/>
    <col min="815" max="815" width="3.5" customWidth="1"/>
    <col min="816" max="826" width="2.25" customWidth="1"/>
    <col min="1025" max="1026" width="2.25" customWidth="1"/>
    <col min="1027" max="1027" width="3.625" customWidth="1"/>
    <col min="1028" max="1030" width="2.25" customWidth="1"/>
    <col min="1031" max="1031" width="1.625" customWidth="1"/>
    <col min="1032" max="1049" width="2.25" customWidth="1"/>
    <col min="1050" max="1052" width="2.75" customWidth="1"/>
    <col min="1053" max="1058" width="2.25" customWidth="1"/>
    <col min="1059" max="1059" width="2.625" customWidth="1"/>
    <col min="1060" max="1060" width="3.5" customWidth="1"/>
    <col min="1061" max="1070" width="2.625" customWidth="1"/>
    <col min="1071" max="1071" width="3.5" customWidth="1"/>
    <col min="1072" max="1082" width="2.25" customWidth="1"/>
    <col min="1281" max="1282" width="2.25" customWidth="1"/>
    <col min="1283" max="1283" width="3.625" customWidth="1"/>
    <col min="1284" max="1286" width="2.25" customWidth="1"/>
    <col min="1287" max="1287" width="1.625" customWidth="1"/>
    <col min="1288" max="1305" width="2.25" customWidth="1"/>
    <col min="1306" max="1308" width="2.75" customWidth="1"/>
    <col min="1309" max="1314" width="2.25" customWidth="1"/>
    <col min="1315" max="1315" width="2.625" customWidth="1"/>
    <col min="1316" max="1316" width="3.5" customWidth="1"/>
    <col min="1317" max="1326" width="2.625" customWidth="1"/>
    <col min="1327" max="1327" width="3.5" customWidth="1"/>
    <col min="1328" max="1338" width="2.25" customWidth="1"/>
    <col min="1537" max="1538" width="2.25" customWidth="1"/>
    <col min="1539" max="1539" width="3.625" customWidth="1"/>
    <col min="1540" max="1542" width="2.25" customWidth="1"/>
    <col min="1543" max="1543" width="1.625" customWidth="1"/>
    <col min="1544" max="1561" width="2.25" customWidth="1"/>
    <col min="1562" max="1564" width="2.75" customWidth="1"/>
    <col min="1565" max="1570" width="2.25" customWidth="1"/>
    <col min="1571" max="1571" width="2.625" customWidth="1"/>
    <col min="1572" max="1572" width="3.5" customWidth="1"/>
    <col min="1573" max="1582" width="2.625" customWidth="1"/>
    <col min="1583" max="1583" width="3.5" customWidth="1"/>
    <col min="1584" max="1594" width="2.25" customWidth="1"/>
    <col min="1793" max="1794" width="2.25" customWidth="1"/>
    <col min="1795" max="1795" width="3.625" customWidth="1"/>
    <col min="1796" max="1798" width="2.25" customWidth="1"/>
    <col min="1799" max="1799" width="1.625" customWidth="1"/>
    <col min="1800" max="1817" width="2.25" customWidth="1"/>
    <col min="1818" max="1820" width="2.75" customWidth="1"/>
    <col min="1821" max="1826" width="2.25" customWidth="1"/>
    <col min="1827" max="1827" width="2.625" customWidth="1"/>
    <col min="1828" max="1828" width="3.5" customWidth="1"/>
    <col min="1829" max="1838" width="2.625" customWidth="1"/>
    <col min="1839" max="1839" width="3.5" customWidth="1"/>
    <col min="1840" max="1850" width="2.25" customWidth="1"/>
    <col min="2049" max="2050" width="2.25" customWidth="1"/>
    <col min="2051" max="2051" width="3.625" customWidth="1"/>
    <col min="2052" max="2054" width="2.25" customWidth="1"/>
    <col min="2055" max="2055" width="1.625" customWidth="1"/>
    <col min="2056" max="2073" width="2.25" customWidth="1"/>
    <col min="2074" max="2076" width="2.75" customWidth="1"/>
    <col min="2077" max="2082" width="2.25" customWidth="1"/>
    <col min="2083" max="2083" width="2.625" customWidth="1"/>
    <col min="2084" max="2084" width="3.5" customWidth="1"/>
    <col min="2085" max="2094" width="2.625" customWidth="1"/>
    <col min="2095" max="2095" width="3.5" customWidth="1"/>
    <col min="2096" max="2106" width="2.25" customWidth="1"/>
    <col min="2305" max="2306" width="2.25" customWidth="1"/>
    <col min="2307" max="2307" width="3.625" customWidth="1"/>
    <col min="2308" max="2310" width="2.25" customWidth="1"/>
    <col min="2311" max="2311" width="1.625" customWidth="1"/>
    <col min="2312" max="2329" width="2.25" customWidth="1"/>
    <col min="2330" max="2332" width="2.75" customWidth="1"/>
    <col min="2333" max="2338" width="2.25" customWidth="1"/>
    <col min="2339" max="2339" width="2.625" customWidth="1"/>
    <col min="2340" max="2340" width="3.5" customWidth="1"/>
    <col min="2341" max="2350" width="2.625" customWidth="1"/>
    <col min="2351" max="2351" width="3.5" customWidth="1"/>
    <col min="2352" max="2362" width="2.25" customWidth="1"/>
    <col min="2561" max="2562" width="2.25" customWidth="1"/>
    <col min="2563" max="2563" width="3.625" customWidth="1"/>
    <col min="2564" max="2566" width="2.25" customWidth="1"/>
    <col min="2567" max="2567" width="1.625" customWidth="1"/>
    <col min="2568" max="2585" width="2.25" customWidth="1"/>
    <col min="2586" max="2588" width="2.75" customWidth="1"/>
    <col min="2589" max="2594" width="2.25" customWidth="1"/>
    <col min="2595" max="2595" width="2.625" customWidth="1"/>
    <col min="2596" max="2596" width="3.5" customWidth="1"/>
    <col min="2597" max="2606" width="2.625" customWidth="1"/>
    <col min="2607" max="2607" width="3.5" customWidth="1"/>
    <col min="2608" max="2618" width="2.25" customWidth="1"/>
    <col min="2817" max="2818" width="2.25" customWidth="1"/>
    <col min="2819" max="2819" width="3.625" customWidth="1"/>
    <col min="2820" max="2822" width="2.25" customWidth="1"/>
    <col min="2823" max="2823" width="1.625" customWidth="1"/>
    <col min="2824" max="2841" width="2.25" customWidth="1"/>
    <col min="2842" max="2844" width="2.75" customWidth="1"/>
    <col min="2845" max="2850" width="2.25" customWidth="1"/>
    <col min="2851" max="2851" width="2.625" customWidth="1"/>
    <col min="2852" max="2852" width="3.5" customWidth="1"/>
    <col min="2853" max="2862" width="2.625" customWidth="1"/>
    <col min="2863" max="2863" width="3.5" customWidth="1"/>
    <col min="2864" max="2874" width="2.25" customWidth="1"/>
    <col min="3073" max="3074" width="2.25" customWidth="1"/>
    <col min="3075" max="3075" width="3.625" customWidth="1"/>
    <col min="3076" max="3078" width="2.25" customWidth="1"/>
    <col min="3079" max="3079" width="1.625" customWidth="1"/>
    <col min="3080" max="3097" width="2.25" customWidth="1"/>
    <col min="3098" max="3100" width="2.75" customWidth="1"/>
    <col min="3101" max="3106" width="2.25" customWidth="1"/>
    <col min="3107" max="3107" width="2.625" customWidth="1"/>
    <col min="3108" max="3108" width="3.5" customWidth="1"/>
    <col min="3109" max="3118" width="2.625" customWidth="1"/>
    <col min="3119" max="3119" width="3.5" customWidth="1"/>
    <col min="3120" max="3130" width="2.25" customWidth="1"/>
    <col min="3329" max="3330" width="2.25" customWidth="1"/>
    <col min="3331" max="3331" width="3.625" customWidth="1"/>
    <col min="3332" max="3334" width="2.25" customWidth="1"/>
    <col min="3335" max="3335" width="1.625" customWidth="1"/>
    <col min="3336" max="3353" width="2.25" customWidth="1"/>
    <col min="3354" max="3356" width="2.75" customWidth="1"/>
    <col min="3357" max="3362" width="2.25" customWidth="1"/>
    <col min="3363" max="3363" width="2.625" customWidth="1"/>
    <col min="3364" max="3364" width="3.5" customWidth="1"/>
    <col min="3365" max="3374" width="2.625" customWidth="1"/>
    <col min="3375" max="3375" width="3.5" customWidth="1"/>
    <col min="3376" max="3386" width="2.25" customWidth="1"/>
    <col min="3585" max="3586" width="2.25" customWidth="1"/>
    <col min="3587" max="3587" width="3.625" customWidth="1"/>
    <col min="3588" max="3590" width="2.25" customWidth="1"/>
    <col min="3591" max="3591" width="1.625" customWidth="1"/>
    <col min="3592" max="3609" width="2.25" customWidth="1"/>
    <col min="3610" max="3612" width="2.75" customWidth="1"/>
    <col min="3613" max="3618" width="2.25" customWidth="1"/>
    <col min="3619" max="3619" width="2.625" customWidth="1"/>
    <col min="3620" max="3620" width="3.5" customWidth="1"/>
    <col min="3621" max="3630" width="2.625" customWidth="1"/>
    <col min="3631" max="3631" width="3.5" customWidth="1"/>
    <col min="3632" max="3642" width="2.25" customWidth="1"/>
    <col min="3841" max="3842" width="2.25" customWidth="1"/>
    <col min="3843" max="3843" width="3.625" customWidth="1"/>
    <col min="3844" max="3846" width="2.25" customWidth="1"/>
    <col min="3847" max="3847" width="1.625" customWidth="1"/>
    <col min="3848" max="3865" width="2.25" customWidth="1"/>
    <col min="3866" max="3868" width="2.75" customWidth="1"/>
    <col min="3869" max="3874" width="2.25" customWidth="1"/>
    <col min="3875" max="3875" width="2.625" customWidth="1"/>
    <col min="3876" max="3876" width="3.5" customWidth="1"/>
    <col min="3877" max="3886" width="2.625" customWidth="1"/>
    <col min="3887" max="3887" width="3.5" customWidth="1"/>
    <col min="3888" max="3898" width="2.25" customWidth="1"/>
    <col min="4097" max="4098" width="2.25" customWidth="1"/>
    <col min="4099" max="4099" width="3.625" customWidth="1"/>
    <col min="4100" max="4102" width="2.25" customWidth="1"/>
    <col min="4103" max="4103" width="1.625" customWidth="1"/>
    <col min="4104" max="4121" width="2.25" customWidth="1"/>
    <col min="4122" max="4124" width="2.75" customWidth="1"/>
    <col min="4125" max="4130" width="2.25" customWidth="1"/>
    <col min="4131" max="4131" width="2.625" customWidth="1"/>
    <col min="4132" max="4132" width="3.5" customWidth="1"/>
    <col min="4133" max="4142" width="2.625" customWidth="1"/>
    <col min="4143" max="4143" width="3.5" customWidth="1"/>
    <col min="4144" max="4154" width="2.25" customWidth="1"/>
    <col min="4353" max="4354" width="2.25" customWidth="1"/>
    <col min="4355" max="4355" width="3.625" customWidth="1"/>
    <col min="4356" max="4358" width="2.25" customWidth="1"/>
    <col min="4359" max="4359" width="1.625" customWidth="1"/>
    <col min="4360" max="4377" width="2.25" customWidth="1"/>
    <col min="4378" max="4380" width="2.75" customWidth="1"/>
    <col min="4381" max="4386" width="2.25" customWidth="1"/>
    <col min="4387" max="4387" width="2.625" customWidth="1"/>
    <col min="4388" max="4388" width="3.5" customWidth="1"/>
    <col min="4389" max="4398" width="2.625" customWidth="1"/>
    <col min="4399" max="4399" width="3.5" customWidth="1"/>
    <col min="4400" max="4410" width="2.25" customWidth="1"/>
    <col min="4609" max="4610" width="2.25" customWidth="1"/>
    <col min="4611" max="4611" width="3.625" customWidth="1"/>
    <col min="4612" max="4614" width="2.25" customWidth="1"/>
    <col min="4615" max="4615" width="1.625" customWidth="1"/>
    <col min="4616" max="4633" width="2.25" customWidth="1"/>
    <col min="4634" max="4636" width="2.75" customWidth="1"/>
    <col min="4637" max="4642" width="2.25" customWidth="1"/>
    <col min="4643" max="4643" width="2.625" customWidth="1"/>
    <col min="4644" max="4644" width="3.5" customWidth="1"/>
    <col min="4645" max="4654" width="2.625" customWidth="1"/>
    <col min="4655" max="4655" width="3.5" customWidth="1"/>
    <col min="4656" max="4666" width="2.25" customWidth="1"/>
    <col min="4865" max="4866" width="2.25" customWidth="1"/>
    <col min="4867" max="4867" width="3.625" customWidth="1"/>
    <col min="4868" max="4870" width="2.25" customWidth="1"/>
    <col min="4871" max="4871" width="1.625" customWidth="1"/>
    <col min="4872" max="4889" width="2.25" customWidth="1"/>
    <col min="4890" max="4892" width="2.75" customWidth="1"/>
    <col min="4893" max="4898" width="2.25" customWidth="1"/>
    <col min="4899" max="4899" width="2.625" customWidth="1"/>
    <col min="4900" max="4900" width="3.5" customWidth="1"/>
    <col min="4901" max="4910" width="2.625" customWidth="1"/>
    <col min="4911" max="4911" width="3.5" customWidth="1"/>
    <col min="4912" max="4922" width="2.25" customWidth="1"/>
    <col min="5121" max="5122" width="2.25" customWidth="1"/>
    <col min="5123" max="5123" width="3.625" customWidth="1"/>
    <col min="5124" max="5126" width="2.25" customWidth="1"/>
    <col min="5127" max="5127" width="1.625" customWidth="1"/>
    <col min="5128" max="5145" width="2.25" customWidth="1"/>
    <col min="5146" max="5148" width="2.75" customWidth="1"/>
    <col min="5149" max="5154" width="2.25" customWidth="1"/>
    <col min="5155" max="5155" width="2.625" customWidth="1"/>
    <col min="5156" max="5156" width="3.5" customWidth="1"/>
    <col min="5157" max="5166" width="2.625" customWidth="1"/>
    <col min="5167" max="5167" width="3.5" customWidth="1"/>
    <col min="5168" max="5178" width="2.25" customWidth="1"/>
    <col min="5377" max="5378" width="2.25" customWidth="1"/>
    <col min="5379" max="5379" width="3.625" customWidth="1"/>
    <col min="5380" max="5382" width="2.25" customWidth="1"/>
    <col min="5383" max="5383" width="1.625" customWidth="1"/>
    <col min="5384" max="5401" width="2.25" customWidth="1"/>
    <col min="5402" max="5404" width="2.75" customWidth="1"/>
    <col min="5405" max="5410" width="2.25" customWidth="1"/>
    <col min="5411" max="5411" width="2.625" customWidth="1"/>
    <col min="5412" max="5412" width="3.5" customWidth="1"/>
    <col min="5413" max="5422" width="2.625" customWidth="1"/>
    <col min="5423" max="5423" width="3.5" customWidth="1"/>
    <col min="5424" max="5434" width="2.25" customWidth="1"/>
    <col min="5633" max="5634" width="2.25" customWidth="1"/>
    <col min="5635" max="5635" width="3.625" customWidth="1"/>
    <col min="5636" max="5638" width="2.25" customWidth="1"/>
    <col min="5639" max="5639" width="1.625" customWidth="1"/>
    <col min="5640" max="5657" width="2.25" customWidth="1"/>
    <col min="5658" max="5660" width="2.75" customWidth="1"/>
    <col min="5661" max="5666" width="2.25" customWidth="1"/>
    <col min="5667" max="5667" width="2.625" customWidth="1"/>
    <col min="5668" max="5668" width="3.5" customWidth="1"/>
    <col min="5669" max="5678" width="2.625" customWidth="1"/>
    <col min="5679" max="5679" width="3.5" customWidth="1"/>
    <col min="5680" max="5690" width="2.25" customWidth="1"/>
    <col min="5889" max="5890" width="2.25" customWidth="1"/>
    <col min="5891" max="5891" width="3.625" customWidth="1"/>
    <col min="5892" max="5894" width="2.25" customWidth="1"/>
    <col min="5895" max="5895" width="1.625" customWidth="1"/>
    <col min="5896" max="5913" width="2.25" customWidth="1"/>
    <col min="5914" max="5916" width="2.75" customWidth="1"/>
    <col min="5917" max="5922" width="2.25" customWidth="1"/>
    <col min="5923" max="5923" width="2.625" customWidth="1"/>
    <col min="5924" max="5924" width="3.5" customWidth="1"/>
    <col min="5925" max="5934" width="2.625" customWidth="1"/>
    <col min="5935" max="5935" width="3.5" customWidth="1"/>
    <col min="5936" max="5946" width="2.25" customWidth="1"/>
    <col min="6145" max="6146" width="2.25" customWidth="1"/>
    <col min="6147" max="6147" width="3.625" customWidth="1"/>
    <col min="6148" max="6150" width="2.25" customWidth="1"/>
    <col min="6151" max="6151" width="1.625" customWidth="1"/>
    <col min="6152" max="6169" width="2.25" customWidth="1"/>
    <col min="6170" max="6172" width="2.75" customWidth="1"/>
    <col min="6173" max="6178" width="2.25" customWidth="1"/>
    <col min="6179" max="6179" width="2.625" customWidth="1"/>
    <col min="6180" max="6180" width="3.5" customWidth="1"/>
    <col min="6181" max="6190" width="2.625" customWidth="1"/>
    <col min="6191" max="6191" width="3.5" customWidth="1"/>
    <col min="6192" max="6202" width="2.25" customWidth="1"/>
    <col min="6401" max="6402" width="2.25" customWidth="1"/>
    <col min="6403" max="6403" width="3.625" customWidth="1"/>
    <col min="6404" max="6406" width="2.25" customWidth="1"/>
    <col min="6407" max="6407" width="1.625" customWidth="1"/>
    <col min="6408" max="6425" width="2.25" customWidth="1"/>
    <col min="6426" max="6428" width="2.75" customWidth="1"/>
    <col min="6429" max="6434" width="2.25" customWidth="1"/>
    <col min="6435" max="6435" width="2.625" customWidth="1"/>
    <col min="6436" max="6436" width="3.5" customWidth="1"/>
    <col min="6437" max="6446" width="2.625" customWidth="1"/>
    <col min="6447" max="6447" width="3.5" customWidth="1"/>
    <col min="6448" max="6458" width="2.25" customWidth="1"/>
    <col min="6657" max="6658" width="2.25" customWidth="1"/>
    <col min="6659" max="6659" width="3.625" customWidth="1"/>
    <col min="6660" max="6662" width="2.25" customWidth="1"/>
    <col min="6663" max="6663" width="1.625" customWidth="1"/>
    <col min="6664" max="6681" width="2.25" customWidth="1"/>
    <col min="6682" max="6684" width="2.75" customWidth="1"/>
    <col min="6685" max="6690" width="2.25" customWidth="1"/>
    <col min="6691" max="6691" width="2.625" customWidth="1"/>
    <col min="6692" max="6692" width="3.5" customWidth="1"/>
    <col min="6693" max="6702" width="2.625" customWidth="1"/>
    <col min="6703" max="6703" width="3.5" customWidth="1"/>
    <col min="6704" max="6714" width="2.25" customWidth="1"/>
    <col min="6913" max="6914" width="2.25" customWidth="1"/>
    <col min="6915" max="6915" width="3.625" customWidth="1"/>
    <col min="6916" max="6918" width="2.25" customWidth="1"/>
    <col min="6919" max="6919" width="1.625" customWidth="1"/>
    <col min="6920" max="6937" width="2.25" customWidth="1"/>
    <col min="6938" max="6940" width="2.75" customWidth="1"/>
    <col min="6941" max="6946" width="2.25" customWidth="1"/>
    <col min="6947" max="6947" width="2.625" customWidth="1"/>
    <col min="6948" max="6948" width="3.5" customWidth="1"/>
    <col min="6949" max="6958" width="2.625" customWidth="1"/>
    <col min="6959" max="6959" width="3.5" customWidth="1"/>
    <col min="6960" max="6970" width="2.25" customWidth="1"/>
    <col min="7169" max="7170" width="2.25" customWidth="1"/>
    <col min="7171" max="7171" width="3.625" customWidth="1"/>
    <col min="7172" max="7174" width="2.25" customWidth="1"/>
    <col min="7175" max="7175" width="1.625" customWidth="1"/>
    <col min="7176" max="7193" width="2.25" customWidth="1"/>
    <col min="7194" max="7196" width="2.75" customWidth="1"/>
    <col min="7197" max="7202" width="2.25" customWidth="1"/>
    <col min="7203" max="7203" width="2.625" customWidth="1"/>
    <col min="7204" max="7204" width="3.5" customWidth="1"/>
    <col min="7205" max="7214" width="2.625" customWidth="1"/>
    <col min="7215" max="7215" width="3.5" customWidth="1"/>
    <col min="7216" max="7226" width="2.25" customWidth="1"/>
    <col min="7425" max="7426" width="2.25" customWidth="1"/>
    <col min="7427" max="7427" width="3.625" customWidth="1"/>
    <col min="7428" max="7430" width="2.25" customWidth="1"/>
    <col min="7431" max="7431" width="1.625" customWidth="1"/>
    <col min="7432" max="7449" width="2.25" customWidth="1"/>
    <col min="7450" max="7452" width="2.75" customWidth="1"/>
    <col min="7453" max="7458" width="2.25" customWidth="1"/>
    <col min="7459" max="7459" width="2.625" customWidth="1"/>
    <col min="7460" max="7460" width="3.5" customWidth="1"/>
    <col min="7461" max="7470" width="2.625" customWidth="1"/>
    <col min="7471" max="7471" width="3.5" customWidth="1"/>
    <col min="7472" max="7482" width="2.25" customWidth="1"/>
    <col min="7681" max="7682" width="2.25" customWidth="1"/>
    <col min="7683" max="7683" width="3.625" customWidth="1"/>
    <col min="7684" max="7686" width="2.25" customWidth="1"/>
    <col min="7687" max="7687" width="1.625" customWidth="1"/>
    <col min="7688" max="7705" width="2.25" customWidth="1"/>
    <col min="7706" max="7708" width="2.75" customWidth="1"/>
    <col min="7709" max="7714" width="2.25" customWidth="1"/>
    <col min="7715" max="7715" width="2.625" customWidth="1"/>
    <col min="7716" max="7716" width="3.5" customWidth="1"/>
    <col min="7717" max="7726" width="2.625" customWidth="1"/>
    <col min="7727" max="7727" width="3.5" customWidth="1"/>
    <col min="7728" max="7738" width="2.25" customWidth="1"/>
    <col min="7937" max="7938" width="2.25" customWidth="1"/>
    <col min="7939" max="7939" width="3.625" customWidth="1"/>
    <col min="7940" max="7942" width="2.25" customWidth="1"/>
    <col min="7943" max="7943" width="1.625" customWidth="1"/>
    <col min="7944" max="7961" width="2.25" customWidth="1"/>
    <col min="7962" max="7964" width="2.75" customWidth="1"/>
    <col min="7965" max="7970" width="2.25" customWidth="1"/>
    <col min="7971" max="7971" width="2.625" customWidth="1"/>
    <col min="7972" max="7972" width="3.5" customWidth="1"/>
    <col min="7973" max="7982" width="2.625" customWidth="1"/>
    <col min="7983" max="7983" width="3.5" customWidth="1"/>
    <col min="7984" max="7994" width="2.25" customWidth="1"/>
    <col min="8193" max="8194" width="2.25" customWidth="1"/>
    <col min="8195" max="8195" width="3.625" customWidth="1"/>
    <col min="8196" max="8198" width="2.25" customWidth="1"/>
    <col min="8199" max="8199" width="1.625" customWidth="1"/>
    <col min="8200" max="8217" width="2.25" customWidth="1"/>
    <col min="8218" max="8220" width="2.75" customWidth="1"/>
    <col min="8221" max="8226" width="2.25" customWidth="1"/>
    <col min="8227" max="8227" width="2.625" customWidth="1"/>
    <col min="8228" max="8228" width="3.5" customWidth="1"/>
    <col min="8229" max="8238" width="2.625" customWidth="1"/>
    <col min="8239" max="8239" width="3.5" customWidth="1"/>
    <col min="8240" max="8250" width="2.25" customWidth="1"/>
    <col min="8449" max="8450" width="2.25" customWidth="1"/>
    <col min="8451" max="8451" width="3.625" customWidth="1"/>
    <col min="8452" max="8454" width="2.25" customWidth="1"/>
    <col min="8455" max="8455" width="1.625" customWidth="1"/>
    <col min="8456" max="8473" width="2.25" customWidth="1"/>
    <col min="8474" max="8476" width="2.75" customWidth="1"/>
    <col min="8477" max="8482" width="2.25" customWidth="1"/>
    <col min="8483" max="8483" width="2.625" customWidth="1"/>
    <col min="8484" max="8484" width="3.5" customWidth="1"/>
    <col min="8485" max="8494" width="2.625" customWidth="1"/>
    <col min="8495" max="8495" width="3.5" customWidth="1"/>
    <col min="8496" max="8506" width="2.25" customWidth="1"/>
    <col min="8705" max="8706" width="2.25" customWidth="1"/>
    <col min="8707" max="8707" width="3.625" customWidth="1"/>
    <col min="8708" max="8710" width="2.25" customWidth="1"/>
    <col min="8711" max="8711" width="1.625" customWidth="1"/>
    <col min="8712" max="8729" width="2.25" customWidth="1"/>
    <col min="8730" max="8732" width="2.75" customWidth="1"/>
    <col min="8733" max="8738" width="2.25" customWidth="1"/>
    <col min="8739" max="8739" width="2.625" customWidth="1"/>
    <col min="8740" max="8740" width="3.5" customWidth="1"/>
    <col min="8741" max="8750" width="2.625" customWidth="1"/>
    <col min="8751" max="8751" width="3.5" customWidth="1"/>
    <col min="8752" max="8762" width="2.25" customWidth="1"/>
    <col min="8961" max="8962" width="2.25" customWidth="1"/>
    <col min="8963" max="8963" width="3.625" customWidth="1"/>
    <col min="8964" max="8966" width="2.25" customWidth="1"/>
    <col min="8967" max="8967" width="1.625" customWidth="1"/>
    <col min="8968" max="8985" width="2.25" customWidth="1"/>
    <col min="8986" max="8988" width="2.75" customWidth="1"/>
    <col min="8989" max="8994" width="2.25" customWidth="1"/>
    <col min="8995" max="8995" width="2.625" customWidth="1"/>
    <col min="8996" max="8996" width="3.5" customWidth="1"/>
    <col min="8997" max="9006" width="2.625" customWidth="1"/>
    <col min="9007" max="9007" width="3.5" customWidth="1"/>
    <col min="9008" max="9018" width="2.25" customWidth="1"/>
    <col min="9217" max="9218" width="2.25" customWidth="1"/>
    <col min="9219" max="9219" width="3.625" customWidth="1"/>
    <col min="9220" max="9222" width="2.25" customWidth="1"/>
    <col min="9223" max="9223" width="1.625" customWidth="1"/>
    <col min="9224" max="9241" width="2.25" customWidth="1"/>
    <col min="9242" max="9244" width="2.75" customWidth="1"/>
    <col min="9245" max="9250" width="2.25" customWidth="1"/>
    <col min="9251" max="9251" width="2.625" customWidth="1"/>
    <col min="9252" max="9252" width="3.5" customWidth="1"/>
    <col min="9253" max="9262" width="2.625" customWidth="1"/>
    <col min="9263" max="9263" width="3.5" customWidth="1"/>
    <col min="9264" max="9274" width="2.25" customWidth="1"/>
    <col min="9473" max="9474" width="2.25" customWidth="1"/>
    <col min="9475" max="9475" width="3.625" customWidth="1"/>
    <col min="9476" max="9478" width="2.25" customWidth="1"/>
    <col min="9479" max="9479" width="1.625" customWidth="1"/>
    <col min="9480" max="9497" width="2.25" customWidth="1"/>
    <col min="9498" max="9500" width="2.75" customWidth="1"/>
    <col min="9501" max="9506" width="2.25" customWidth="1"/>
    <col min="9507" max="9507" width="2.625" customWidth="1"/>
    <col min="9508" max="9508" width="3.5" customWidth="1"/>
    <col min="9509" max="9518" width="2.625" customWidth="1"/>
    <col min="9519" max="9519" width="3.5" customWidth="1"/>
    <col min="9520" max="9530" width="2.25" customWidth="1"/>
    <col min="9729" max="9730" width="2.25" customWidth="1"/>
    <col min="9731" max="9731" width="3.625" customWidth="1"/>
    <col min="9732" max="9734" width="2.25" customWidth="1"/>
    <col min="9735" max="9735" width="1.625" customWidth="1"/>
    <col min="9736" max="9753" width="2.25" customWidth="1"/>
    <col min="9754" max="9756" width="2.75" customWidth="1"/>
    <col min="9757" max="9762" width="2.25" customWidth="1"/>
    <col min="9763" max="9763" width="2.625" customWidth="1"/>
    <col min="9764" max="9764" width="3.5" customWidth="1"/>
    <col min="9765" max="9774" width="2.625" customWidth="1"/>
    <col min="9775" max="9775" width="3.5" customWidth="1"/>
    <col min="9776" max="9786" width="2.25" customWidth="1"/>
    <col min="9985" max="9986" width="2.25" customWidth="1"/>
    <col min="9987" max="9987" width="3.625" customWidth="1"/>
    <col min="9988" max="9990" width="2.25" customWidth="1"/>
    <col min="9991" max="9991" width="1.625" customWidth="1"/>
    <col min="9992" max="10009" width="2.25" customWidth="1"/>
    <col min="10010" max="10012" width="2.75" customWidth="1"/>
    <col min="10013" max="10018" width="2.25" customWidth="1"/>
    <col min="10019" max="10019" width="2.625" customWidth="1"/>
    <col min="10020" max="10020" width="3.5" customWidth="1"/>
    <col min="10021" max="10030" width="2.625" customWidth="1"/>
    <col min="10031" max="10031" width="3.5" customWidth="1"/>
    <col min="10032" max="10042" width="2.25" customWidth="1"/>
    <col min="10241" max="10242" width="2.25" customWidth="1"/>
    <col min="10243" max="10243" width="3.625" customWidth="1"/>
    <col min="10244" max="10246" width="2.25" customWidth="1"/>
    <col min="10247" max="10247" width="1.625" customWidth="1"/>
    <col min="10248" max="10265" width="2.25" customWidth="1"/>
    <col min="10266" max="10268" width="2.75" customWidth="1"/>
    <col min="10269" max="10274" width="2.25" customWidth="1"/>
    <col min="10275" max="10275" width="2.625" customWidth="1"/>
    <col min="10276" max="10276" width="3.5" customWidth="1"/>
    <col min="10277" max="10286" width="2.625" customWidth="1"/>
    <col min="10287" max="10287" width="3.5" customWidth="1"/>
    <col min="10288" max="10298" width="2.25" customWidth="1"/>
    <col min="10497" max="10498" width="2.25" customWidth="1"/>
    <col min="10499" max="10499" width="3.625" customWidth="1"/>
    <col min="10500" max="10502" width="2.25" customWidth="1"/>
    <col min="10503" max="10503" width="1.625" customWidth="1"/>
    <col min="10504" max="10521" width="2.25" customWidth="1"/>
    <col min="10522" max="10524" width="2.75" customWidth="1"/>
    <col min="10525" max="10530" width="2.25" customWidth="1"/>
    <col min="10531" max="10531" width="2.625" customWidth="1"/>
    <col min="10532" max="10532" width="3.5" customWidth="1"/>
    <col min="10533" max="10542" width="2.625" customWidth="1"/>
    <col min="10543" max="10543" width="3.5" customWidth="1"/>
    <col min="10544" max="10554" width="2.25" customWidth="1"/>
    <col min="10753" max="10754" width="2.25" customWidth="1"/>
    <col min="10755" max="10755" width="3.625" customWidth="1"/>
    <col min="10756" max="10758" width="2.25" customWidth="1"/>
    <col min="10759" max="10759" width="1.625" customWidth="1"/>
    <col min="10760" max="10777" width="2.25" customWidth="1"/>
    <col min="10778" max="10780" width="2.75" customWidth="1"/>
    <col min="10781" max="10786" width="2.25" customWidth="1"/>
    <col min="10787" max="10787" width="2.625" customWidth="1"/>
    <col min="10788" max="10788" width="3.5" customWidth="1"/>
    <col min="10789" max="10798" width="2.625" customWidth="1"/>
    <col min="10799" max="10799" width="3.5" customWidth="1"/>
    <col min="10800" max="10810" width="2.25" customWidth="1"/>
    <col min="11009" max="11010" width="2.25" customWidth="1"/>
    <col min="11011" max="11011" width="3.625" customWidth="1"/>
    <col min="11012" max="11014" width="2.25" customWidth="1"/>
    <col min="11015" max="11015" width="1.625" customWidth="1"/>
    <col min="11016" max="11033" width="2.25" customWidth="1"/>
    <col min="11034" max="11036" width="2.75" customWidth="1"/>
    <col min="11037" max="11042" width="2.25" customWidth="1"/>
    <col min="11043" max="11043" width="2.625" customWidth="1"/>
    <col min="11044" max="11044" width="3.5" customWidth="1"/>
    <col min="11045" max="11054" width="2.625" customWidth="1"/>
    <col min="11055" max="11055" width="3.5" customWidth="1"/>
    <col min="11056" max="11066" width="2.25" customWidth="1"/>
    <col min="11265" max="11266" width="2.25" customWidth="1"/>
    <col min="11267" max="11267" width="3.625" customWidth="1"/>
    <col min="11268" max="11270" width="2.25" customWidth="1"/>
    <col min="11271" max="11271" width="1.625" customWidth="1"/>
    <col min="11272" max="11289" width="2.25" customWidth="1"/>
    <col min="11290" max="11292" width="2.75" customWidth="1"/>
    <col min="11293" max="11298" width="2.25" customWidth="1"/>
    <col min="11299" max="11299" width="2.625" customWidth="1"/>
    <col min="11300" max="11300" width="3.5" customWidth="1"/>
    <col min="11301" max="11310" width="2.625" customWidth="1"/>
    <col min="11311" max="11311" width="3.5" customWidth="1"/>
    <col min="11312" max="11322" width="2.25" customWidth="1"/>
    <col min="11521" max="11522" width="2.25" customWidth="1"/>
    <col min="11523" max="11523" width="3.625" customWidth="1"/>
    <col min="11524" max="11526" width="2.25" customWidth="1"/>
    <col min="11527" max="11527" width="1.625" customWidth="1"/>
    <col min="11528" max="11545" width="2.25" customWidth="1"/>
    <col min="11546" max="11548" width="2.75" customWidth="1"/>
    <col min="11549" max="11554" width="2.25" customWidth="1"/>
    <col min="11555" max="11555" width="2.625" customWidth="1"/>
    <col min="11556" max="11556" width="3.5" customWidth="1"/>
    <col min="11557" max="11566" width="2.625" customWidth="1"/>
    <col min="11567" max="11567" width="3.5" customWidth="1"/>
    <col min="11568" max="11578" width="2.25" customWidth="1"/>
    <col min="11777" max="11778" width="2.25" customWidth="1"/>
    <col min="11779" max="11779" width="3.625" customWidth="1"/>
    <col min="11780" max="11782" width="2.25" customWidth="1"/>
    <col min="11783" max="11783" width="1.625" customWidth="1"/>
    <col min="11784" max="11801" width="2.25" customWidth="1"/>
    <col min="11802" max="11804" width="2.75" customWidth="1"/>
    <col min="11805" max="11810" width="2.25" customWidth="1"/>
    <col min="11811" max="11811" width="2.625" customWidth="1"/>
    <col min="11812" max="11812" width="3.5" customWidth="1"/>
    <col min="11813" max="11822" width="2.625" customWidth="1"/>
    <col min="11823" max="11823" width="3.5" customWidth="1"/>
    <col min="11824" max="11834" width="2.25" customWidth="1"/>
    <col min="12033" max="12034" width="2.25" customWidth="1"/>
    <col min="12035" max="12035" width="3.625" customWidth="1"/>
    <col min="12036" max="12038" width="2.25" customWidth="1"/>
    <col min="12039" max="12039" width="1.625" customWidth="1"/>
    <col min="12040" max="12057" width="2.25" customWidth="1"/>
    <col min="12058" max="12060" width="2.75" customWidth="1"/>
    <col min="12061" max="12066" width="2.25" customWidth="1"/>
    <col min="12067" max="12067" width="2.625" customWidth="1"/>
    <col min="12068" max="12068" width="3.5" customWidth="1"/>
    <col min="12069" max="12078" width="2.625" customWidth="1"/>
    <col min="12079" max="12079" width="3.5" customWidth="1"/>
    <col min="12080" max="12090" width="2.25" customWidth="1"/>
    <col min="12289" max="12290" width="2.25" customWidth="1"/>
    <col min="12291" max="12291" width="3.625" customWidth="1"/>
    <col min="12292" max="12294" width="2.25" customWidth="1"/>
    <col min="12295" max="12295" width="1.625" customWidth="1"/>
    <col min="12296" max="12313" width="2.25" customWidth="1"/>
    <col min="12314" max="12316" width="2.75" customWidth="1"/>
    <col min="12317" max="12322" width="2.25" customWidth="1"/>
    <col min="12323" max="12323" width="2.625" customWidth="1"/>
    <col min="12324" max="12324" width="3.5" customWidth="1"/>
    <col min="12325" max="12334" width="2.625" customWidth="1"/>
    <col min="12335" max="12335" width="3.5" customWidth="1"/>
    <col min="12336" max="12346" width="2.25" customWidth="1"/>
    <col min="12545" max="12546" width="2.25" customWidth="1"/>
    <col min="12547" max="12547" width="3.625" customWidth="1"/>
    <col min="12548" max="12550" width="2.25" customWidth="1"/>
    <col min="12551" max="12551" width="1.625" customWidth="1"/>
    <col min="12552" max="12569" width="2.25" customWidth="1"/>
    <col min="12570" max="12572" width="2.75" customWidth="1"/>
    <col min="12573" max="12578" width="2.25" customWidth="1"/>
    <col min="12579" max="12579" width="2.625" customWidth="1"/>
    <col min="12580" max="12580" width="3.5" customWidth="1"/>
    <col min="12581" max="12590" width="2.625" customWidth="1"/>
    <col min="12591" max="12591" width="3.5" customWidth="1"/>
    <col min="12592" max="12602" width="2.25" customWidth="1"/>
    <col min="12801" max="12802" width="2.25" customWidth="1"/>
    <col min="12803" max="12803" width="3.625" customWidth="1"/>
    <col min="12804" max="12806" width="2.25" customWidth="1"/>
    <col min="12807" max="12807" width="1.625" customWidth="1"/>
    <col min="12808" max="12825" width="2.25" customWidth="1"/>
    <col min="12826" max="12828" width="2.75" customWidth="1"/>
    <col min="12829" max="12834" width="2.25" customWidth="1"/>
    <col min="12835" max="12835" width="2.625" customWidth="1"/>
    <col min="12836" max="12836" width="3.5" customWidth="1"/>
    <col min="12837" max="12846" width="2.625" customWidth="1"/>
    <col min="12847" max="12847" width="3.5" customWidth="1"/>
    <col min="12848" max="12858" width="2.25" customWidth="1"/>
    <col min="13057" max="13058" width="2.25" customWidth="1"/>
    <col min="13059" max="13059" width="3.625" customWidth="1"/>
    <col min="13060" max="13062" width="2.25" customWidth="1"/>
    <col min="13063" max="13063" width="1.625" customWidth="1"/>
    <col min="13064" max="13081" width="2.25" customWidth="1"/>
    <col min="13082" max="13084" width="2.75" customWidth="1"/>
    <col min="13085" max="13090" width="2.25" customWidth="1"/>
    <col min="13091" max="13091" width="2.625" customWidth="1"/>
    <col min="13092" max="13092" width="3.5" customWidth="1"/>
    <col min="13093" max="13102" width="2.625" customWidth="1"/>
    <col min="13103" max="13103" width="3.5" customWidth="1"/>
    <col min="13104" max="13114" width="2.25" customWidth="1"/>
    <col min="13313" max="13314" width="2.25" customWidth="1"/>
    <col min="13315" max="13315" width="3.625" customWidth="1"/>
    <col min="13316" max="13318" width="2.25" customWidth="1"/>
    <col min="13319" max="13319" width="1.625" customWidth="1"/>
    <col min="13320" max="13337" width="2.25" customWidth="1"/>
    <col min="13338" max="13340" width="2.75" customWidth="1"/>
    <col min="13341" max="13346" width="2.25" customWidth="1"/>
    <col min="13347" max="13347" width="2.625" customWidth="1"/>
    <col min="13348" max="13348" width="3.5" customWidth="1"/>
    <col min="13349" max="13358" width="2.625" customWidth="1"/>
    <col min="13359" max="13359" width="3.5" customWidth="1"/>
    <col min="13360" max="13370" width="2.25" customWidth="1"/>
    <col min="13569" max="13570" width="2.25" customWidth="1"/>
    <col min="13571" max="13571" width="3.625" customWidth="1"/>
    <col min="13572" max="13574" width="2.25" customWidth="1"/>
    <col min="13575" max="13575" width="1.625" customWidth="1"/>
    <col min="13576" max="13593" width="2.25" customWidth="1"/>
    <col min="13594" max="13596" width="2.75" customWidth="1"/>
    <col min="13597" max="13602" width="2.25" customWidth="1"/>
    <col min="13603" max="13603" width="2.625" customWidth="1"/>
    <col min="13604" max="13604" width="3.5" customWidth="1"/>
    <col min="13605" max="13614" width="2.625" customWidth="1"/>
    <col min="13615" max="13615" width="3.5" customWidth="1"/>
    <col min="13616" max="13626" width="2.25" customWidth="1"/>
    <col min="13825" max="13826" width="2.25" customWidth="1"/>
    <col min="13827" max="13827" width="3.625" customWidth="1"/>
    <col min="13828" max="13830" width="2.25" customWidth="1"/>
    <col min="13831" max="13831" width="1.625" customWidth="1"/>
    <col min="13832" max="13849" width="2.25" customWidth="1"/>
    <col min="13850" max="13852" width="2.75" customWidth="1"/>
    <col min="13853" max="13858" width="2.25" customWidth="1"/>
    <col min="13859" max="13859" width="2.625" customWidth="1"/>
    <col min="13860" max="13860" width="3.5" customWidth="1"/>
    <col min="13861" max="13870" width="2.625" customWidth="1"/>
    <col min="13871" max="13871" width="3.5" customWidth="1"/>
    <col min="13872" max="13882" width="2.25" customWidth="1"/>
    <col min="14081" max="14082" width="2.25" customWidth="1"/>
    <col min="14083" max="14083" width="3.625" customWidth="1"/>
    <col min="14084" max="14086" width="2.25" customWidth="1"/>
    <col min="14087" max="14087" width="1.625" customWidth="1"/>
    <col min="14088" max="14105" width="2.25" customWidth="1"/>
    <col min="14106" max="14108" width="2.75" customWidth="1"/>
    <col min="14109" max="14114" width="2.25" customWidth="1"/>
    <col min="14115" max="14115" width="2.625" customWidth="1"/>
    <col min="14116" max="14116" width="3.5" customWidth="1"/>
    <col min="14117" max="14126" width="2.625" customWidth="1"/>
    <col min="14127" max="14127" width="3.5" customWidth="1"/>
    <col min="14128" max="14138" width="2.25" customWidth="1"/>
    <col min="14337" max="14338" width="2.25" customWidth="1"/>
    <col min="14339" max="14339" width="3.625" customWidth="1"/>
    <col min="14340" max="14342" width="2.25" customWidth="1"/>
    <col min="14343" max="14343" width="1.625" customWidth="1"/>
    <col min="14344" max="14361" width="2.25" customWidth="1"/>
    <col min="14362" max="14364" width="2.75" customWidth="1"/>
    <col min="14365" max="14370" width="2.25" customWidth="1"/>
    <col min="14371" max="14371" width="2.625" customWidth="1"/>
    <col min="14372" max="14372" width="3.5" customWidth="1"/>
    <col min="14373" max="14382" width="2.625" customWidth="1"/>
    <col min="14383" max="14383" width="3.5" customWidth="1"/>
    <col min="14384" max="14394" width="2.25" customWidth="1"/>
    <col min="14593" max="14594" width="2.25" customWidth="1"/>
    <col min="14595" max="14595" width="3.625" customWidth="1"/>
    <col min="14596" max="14598" width="2.25" customWidth="1"/>
    <col min="14599" max="14599" width="1.625" customWidth="1"/>
    <col min="14600" max="14617" width="2.25" customWidth="1"/>
    <col min="14618" max="14620" width="2.75" customWidth="1"/>
    <col min="14621" max="14626" width="2.25" customWidth="1"/>
    <col min="14627" max="14627" width="2.625" customWidth="1"/>
    <col min="14628" max="14628" width="3.5" customWidth="1"/>
    <col min="14629" max="14638" width="2.625" customWidth="1"/>
    <col min="14639" max="14639" width="3.5" customWidth="1"/>
    <col min="14640" max="14650" width="2.25" customWidth="1"/>
    <col min="14849" max="14850" width="2.25" customWidth="1"/>
    <col min="14851" max="14851" width="3.625" customWidth="1"/>
    <col min="14852" max="14854" width="2.25" customWidth="1"/>
    <col min="14855" max="14855" width="1.625" customWidth="1"/>
    <col min="14856" max="14873" width="2.25" customWidth="1"/>
    <col min="14874" max="14876" width="2.75" customWidth="1"/>
    <col min="14877" max="14882" width="2.25" customWidth="1"/>
    <col min="14883" max="14883" width="2.625" customWidth="1"/>
    <col min="14884" max="14884" width="3.5" customWidth="1"/>
    <col min="14885" max="14894" width="2.625" customWidth="1"/>
    <col min="14895" max="14895" width="3.5" customWidth="1"/>
    <col min="14896" max="14906" width="2.25" customWidth="1"/>
    <col min="15105" max="15106" width="2.25" customWidth="1"/>
    <col min="15107" max="15107" width="3.625" customWidth="1"/>
    <col min="15108" max="15110" width="2.25" customWidth="1"/>
    <col min="15111" max="15111" width="1.625" customWidth="1"/>
    <col min="15112" max="15129" width="2.25" customWidth="1"/>
    <col min="15130" max="15132" width="2.75" customWidth="1"/>
    <col min="15133" max="15138" width="2.25" customWidth="1"/>
    <col min="15139" max="15139" width="2.625" customWidth="1"/>
    <col min="15140" max="15140" width="3.5" customWidth="1"/>
    <col min="15141" max="15150" width="2.625" customWidth="1"/>
    <col min="15151" max="15151" width="3.5" customWidth="1"/>
    <col min="15152" max="15162" width="2.25" customWidth="1"/>
    <col min="15361" max="15362" width="2.25" customWidth="1"/>
    <col min="15363" max="15363" width="3.625" customWidth="1"/>
    <col min="15364" max="15366" width="2.25" customWidth="1"/>
    <col min="15367" max="15367" width="1.625" customWidth="1"/>
    <col min="15368" max="15385" width="2.25" customWidth="1"/>
    <col min="15386" max="15388" width="2.75" customWidth="1"/>
    <col min="15389" max="15394" width="2.25" customWidth="1"/>
    <col min="15395" max="15395" width="2.625" customWidth="1"/>
    <col min="15396" max="15396" width="3.5" customWidth="1"/>
    <col min="15397" max="15406" width="2.625" customWidth="1"/>
    <col min="15407" max="15407" width="3.5" customWidth="1"/>
    <col min="15408" max="15418" width="2.25" customWidth="1"/>
    <col min="15617" max="15618" width="2.25" customWidth="1"/>
    <col min="15619" max="15619" width="3.625" customWidth="1"/>
    <col min="15620" max="15622" width="2.25" customWidth="1"/>
    <col min="15623" max="15623" width="1.625" customWidth="1"/>
    <col min="15624" max="15641" width="2.25" customWidth="1"/>
    <col min="15642" max="15644" width="2.75" customWidth="1"/>
    <col min="15645" max="15650" width="2.25" customWidth="1"/>
    <col min="15651" max="15651" width="2.625" customWidth="1"/>
    <col min="15652" max="15652" width="3.5" customWidth="1"/>
    <col min="15653" max="15662" width="2.625" customWidth="1"/>
    <col min="15663" max="15663" width="3.5" customWidth="1"/>
    <col min="15664" max="15674" width="2.25" customWidth="1"/>
    <col min="15873" max="15874" width="2.25" customWidth="1"/>
    <col min="15875" max="15875" width="3.625" customWidth="1"/>
    <col min="15876" max="15878" width="2.25" customWidth="1"/>
    <col min="15879" max="15879" width="1.625" customWidth="1"/>
    <col min="15880" max="15897" width="2.25" customWidth="1"/>
    <col min="15898" max="15900" width="2.75" customWidth="1"/>
    <col min="15901" max="15906" width="2.25" customWidth="1"/>
    <col min="15907" max="15907" width="2.625" customWidth="1"/>
    <col min="15908" max="15908" width="3.5" customWidth="1"/>
    <col min="15909" max="15918" width="2.625" customWidth="1"/>
    <col min="15919" max="15919" width="3.5" customWidth="1"/>
    <col min="15920" max="15930" width="2.25" customWidth="1"/>
    <col min="16129" max="16130" width="2.25" customWidth="1"/>
    <col min="16131" max="16131" width="3.625" customWidth="1"/>
    <col min="16132" max="16134" width="2.25" customWidth="1"/>
    <col min="16135" max="16135" width="1.625" customWidth="1"/>
    <col min="16136" max="16153" width="2.25" customWidth="1"/>
    <col min="16154" max="16156" width="2.75" customWidth="1"/>
    <col min="16157" max="16162" width="2.25" customWidth="1"/>
    <col min="16163" max="16163" width="2.625" customWidth="1"/>
    <col min="16164" max="16164" width="3.5" customWidth="1"/>
    <col min="16165" max="16174" width="2.625" customWidth="1"/>
    <col min="16175" max="16175" width="3.5" customWidth="1"/>
    <col min="16176" max="16186" width="2.25" customWidth="1"/>
  </cols>
  <sheetData>
    <row r="1" spans="2:51" ht="23.25" customHeight="1">
      <c r="AQ1" s="46"/>
      <c r="AR1" s="46"/>
      <c r="AS1" s="46"/>
      <c r="AT1" s="46"/>
      <c r="AU1" s="46"/>
      <c r="AV1" s="46"/>
      <c r="AW1" s="46"/>
      <c r="AX1" s="20"/>
    </row>
    <row r="2" spans="2:51" ht="21.75" customHeight="1" thickBot="1">
      <c r="AK2" s="47" t="s">
        <v>0</v>
      </c>
      <c r="AL2" s="47"/>
      <c r="AM2" s="47"/>
      <c r="AN2" s="47"/>
      <c r="AO2" s="47"/>
      <c r="AP2" s="47"/>
      <c r="AQ2" s="47"/>
      <c r="AR2" s="48">
        <v>30</v>
      </c>
      <c r="AS2" s="48"/>
      <c r="AT2" s="48"/>
      <c r="AU2" s="48"/>
      <c r="AV2" s="48"/>
      <c r="AW2" s="48"/>
      <c r="AX2" s="48"/>
      <c r="AY2" s="48"/>
    </row>
    <row r="3" spans="2:51" ht="19.5" thickBot="1">
      <c r="B3" s="49" t="s">
        <v>85</v>
      </c>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466"/>
      <c r="AO3" s="466"/>
      <c r="AP3" s="466"/>
      <c r="AQ3" s="466"/>
      <c r="AR3" s="466"/>
      <c r="AS3" s="466"/>
      <c r="AT3" s="466"/>
      <c r="AU3" s="466"/>
      <c r="AV3" s="466"/>
      <c r="AW3" s="466"/>
      <c r="AX3" s="466"/>
      <c r="AY3" s="467"/>
    </row>
    <row r="4" spans="2:51" ht="21" customHeight="1">
      <c r="B4" s="52" t="s">
        <v>44</v>
      </c>
      <c r="C4" s="53"/>
      <c r="D4" s="53"/>
      <c r="E4" s="53"/>
      <c r="F4" s="53"/>
      <c r="G4" s="53"/>
      <c r="H4" s="764" t="s">
        <v>193</v>
      </c>
      <c r="I4" s="55"/>
      <c r="J4" s="55"/>
      <c r="K4" s="55"/>
      <c r="L4" s="55"/>
      <c r="M4" s="55"/>
      <c r="N4" s="55"/>
      <c r="O4" s="55"/>
      <c r="P4" s="55"/>
      <c r="Q4" s="55"/>
      <c r="R4" s="55"/>
      <c r="S4" s="55"/>
      <c r="T4" s="55"/>
      <c r="U4" s="55"/>
      <c r="V4" s="55"/>
      <c r="W4" s="55"/>
      <c r="X4" s="55"/>
      <c r="Y4" s="55"/>
      <c r="Z4" s="56" t="s">
        <v>83</v>
      </c>
      <c r="AA4" s="469"/>
      <c r="AB4" s="469"/>
      <c r="AC4" s="469"/>
      <c r="AD4" s="469"/>
      <c r="AE4" s="470"/>
      <c r="AF4" s="59" t="s">
        <v>194</v>
      </c>
      <c r="AG4" s="471"/>
      <c r="AH4" s="471"/>
      <c r="AI4" s="471"/>
      <c r="AJ4" s="471"/>
      <c r="AK4" s="471"/>
      <c r="AL4" s="471"/>
      <c r="AM4" s="471"/>
      <c r="AN4" s="471"/>
      <c r="AO4" s="471"/>
      <c r="AP4" s="471"/>
      <c r="AQ4" s="472"/>
      <c r="AR4" s="60" t="s">
        <v>1</v>
      </c>
      <c r="AS4" s="471"/>
      <c r="AT4" s="471"/>
      <c r="AU4" s="471"/>
      <c r="AV4" s="471"/>
      <c r="AW4" s="471"/>
      <c r="AX4" s="471"/>
      <c r="AY4" s="473"/>
    </row>
    <row r="5" spans="2:51" ht="28.15" customHeight="1">
      <c r="B5" s="87" t="s">
        <v>52</v>
      </c>
      <c r="C5" s="88"/>
      <c r="D5" s="88"/>
      <c r="E5" s="88"/>
      <c r="F5" s="88"/>
      <c r="G5" s="89"/>
      <c r="H5" s="757" t="s">
        <v>195</v>
      </c>
      <c r="I5" s="758"/>
      <c r="J5" s="758"/>
      <c r="K5" s="758"/>
      <c r="L5" s="758"/>
      <c r="M5" s="758"/>
      <c r="N5" s="758"/>
      <c r="O5" s="758"/>
      <c r="P5" s="758"/>
      <c r="Q5" s="758"/>
      <c r="R5" s="758"/>
      <c r="S5" s="758"/>
      <c r="T5" s="758"/>
      <c r="U5" s="758"/>
      <c r="V5" s="758"/>
      <c r="W5" s="73"/>
      <c r="X5" s="73"/>
      <c r="Y5" s="73"/>
      <c r="Z5" s="92" t="s">
        <v>2</v>
      </c>
      <c r="AA5" s="487"/>
      <c r="AB5" s="487"/>
      <c r="AC5" s="487"/>
      <c r="AD5" s="487"/>
      <c r="AE5" s="488"/>
      <c r="AF5" s="487" t="s">
        <v>196</v>
      </c>
      <c r="AG5" s="487"/>
      <c r="AH5" s="487"/>
      <c r="AI5" s="487"/>
      <c r="AJ5" s="487"/>
      <c r="AK5" s="487"/>
      <c r="AL5" s="487"/>
      <c r="AM5" s="487"/>
      <c r="AN5" s="487"/>
      <c r="AO5" s="487"/>
      <c r="AP5" s="487"/>
      <c r="AQ5" s="488"/>
      <c r="AR5" s="95" t="s">
        <v>197</v>
      </c>
      <c r="AS5" s="96"/>
      <c r="AT5" s="96"/>
      <c r="AU5" s="96"/>
      <c r="AV5" s="96"/>
      <c r="AW5" s="96"/>
      <c r="AX5" s="96"/>
      <c r="AY5" s="97"/>
    </row>
    <row r="6" spans="2:51" ht="30.75" customHeight="1">
      <c r="B6" s="98" t="s">
        <v>3</v>
      </c>
      <c r="C6" s="99"/>
      <c r="D6" s="99"/>
      <c r="E6" s="99"/>
      <c r="F6" s="99"/>
      <c r="G6" s="99"/>
      <c r="H6" s="763" t="s">
        <v>162</v>
      </c>
      <c r="I6" s="73"/>
      <c r="J6" s="73"/>
      <c r="K6" s="73"/>
      <c r="L6" s="73"/>
      <c r="M6" s="73"/>
      <c r="N6" s="73"/>
      <c r="O6" s="73"/>
      <c r="P6" s="73"/>
      <c r="Q6" s="73"/>
      <c r="R6" s="73"/>
      <c r="S6" s="73"/>
      <c r="T6" s="73"/>
      <c r="U6" s="73"/>
      <c r="V6" s="73"/>
      <c r="W6" s="73"/>
      <c r="X6" s="73"/>
      <c r="Y6" s="73"/>
      <c r="Z6" s="101" t="s">
        <v>63</v>
      </c>
      <c r="AA6" s="102"/>
      <c r="AB6" s="102"/>
      <c r="AC6" s="102"/>
      <c r="AD6" s="102"/>
      <c r="AE6" s="103"/>
      <c r="AF6" s="104" t="s">
        <v>198</v>
      </c>
      <c r="AG6" s="104"/>
      <c r="AH6" s="104"/>
      <c r="AI6" s="104"/>
      <c r="AJ6" s="104"/>
      <c r="AK6" s="104"/>
      <c r="AL6" s="104"/>
      <c r="AM6" s="104"/>
      <c r="AN6" s="104"/>
      <c r="AO6" s="104"/>
      <c r="AP6" s="104"/>
      <c r="AQ6" s="104"/>
      <c r="AR6" s="476"/>
      <c r="AS6" s="476"/>
      <c r="AT6" s="476"/>
      <c r="AU6" s="476"/>
      <c r="AV6" s="476"/>
      <c r="AW6" s="476"/>
      <c r="AX6" s="476"/>
      <c r="AY6" s="490"/>
    </row>
    <row r="7" spans="2:51" ht="18" customHeight="1">
      <c r="B7" s="62" t="s">
        <v>36</v>
      </c>
      <c r="C7" s="63"/>
      <c r="D7" s="63"/>
      <c r="E7" s="63"/>
      <c r="F7" s="63"/>
      <c r="G7" s="63"/>
      <c r="H7" s="66" t="s">
        <v>130</v>
      </c>
      <c r="I7" s="67"/>
      <c r="J7" s="67"/>
      <c r="K7" s="67"/>
      <c r="L7" s="67"/>
      <c r="M7" s="67"/>
      <c r="N7" s="67"/>
      <c r="O7" s="67"/>
      <c r="P7" s="67"/>
      <c r="Q7" s="67"/>
      <c r="R7" s="67"/>
      <c r="S7" s="67"/>
      <c r="T7" s="67"/>
      <c r="U7" s="67"/>
      <c r="V7" s="67"/>
      <c r="W7" s="474"/>
      <c r="X7" s="474"/>
      <c r="Y7" s="474"/>
      <c r="Z7" s="72" t="s">
        <v>199</v>
      </c>
      <c r="AA7" s="476"/>
      <c r="AB7" s="476"/>
      <c r="AC7" s="476"/>
      <c r="AD7" s="476"/>
      <c r="AE7" s="477"/>
      <c r="AF7" s="766" t="s">
        <v>200</v>
      </c>
      <c r="AG7" s="767"/>
      <c r="AH7" s="767"/>
      <c r="AI7" s="767"/>
      <c r="AJ7" s="767"/>
      <c r="AK7" s="767"/>
      <c r="AL7" s="767"/>
      <c r="AM7" s="767"/>
      <c r="AN7" s="767"/>
      <c r="AO7" s="767"/>
      <c r="AP7" s="767"/>
      <c r="AQ7" s="767"/>
      <c r="AR7" s="767"/>
      <c r="AS7" s="767"/>
      <c r="AT7" s="767"/>
      <c r="AU7" s="767"/>
      <c r="AV7" s="767"/>
      <c r="AW7" s="767"/>
      <c r="AX7" s="767"/>
      <c r="AY7" s="768"/>
    </row>
    <row r="8" spans="2:51" ht="24" customHeight="1">
      <c r="B8" s="64"/>
      <c r="C8" s="65"/>
      <c r="D8" s="65"/>
      <c r="E8" s="65"/>
      <c r="F8" s="65"/>
      <c r="G8" s="65"/>
      <c r="H8" s="69"/>
      <c r="I8" s="70"/>
      <c r="J8" s="70"/>
      <c r="K8" s="70"/>
      <c r="L8" s="70"/>
      <c r="M8" s="70"/>
      <c r="N8" s="70"/>
      <c r="O8" s="70"/>
      <c r="P8" s="70"/>
      <c r="Q8" s="70"/>
      <c r="R8" s="70"/>
      <c r="S8" s="70"/>
      <c r="T8" s="70"/>
      <c r="U8" s="70"/>
      <c r="V8" s="70"/>
      <c r="W8" s="475"/>
      <c r="X8" s="475"/>
      <c r="Y8" s="475"/>
      <c r="Z8" s="478"/>
      <c r="AA8" s="476"/>
      <c r="AB8" s="476"/>
      <c r="AC8" s="476"/>
      <c r="AD8" s="476"/>
      <c r="AE8" s="477"/>
      <c r="AF8" s="769"/>
      <c r="AG8" s="770"/>
      <c r="AH8" s="770"/>
      <c r="AI8" s="770"/>
      <c r="AJ8" s="770"/>
      <c r="AK8" s="770"/>
      <c r="AL8" s="770"/>
      <c r="AM8" s="770"/>
      <c r="AN8" s="770"/>
      <c r="AO8" s="770"/>
      <c r="AP8" s="770"/>
      <c r="AQ8" s="770"/>
      <c r="AR8" s="770"/>
      <c r="AS8" s="770"/>
      <c r="AT8" s="770"/>
      <c r="AU8" s="770"/>
      <c r="AV8" s="770"/>
      <c r="AW8" s="770"/>
      <c r="AX8" s="770"/>
      <c r="AY8" s="771"/>
    </row>
    <row r="9" spans="2:51" ht="103.7" customHeight="1">
      <c r="B9" s="82" t="s">
        <v>164</v>
      </c>
      <c r="C9" s="83"/>
      <c r="D9" s="83"/>
      <c r="E9" s="83"/>
      <c r="F9" s="83"/>
      <c r="G9" s="83"/>
      <c r="H9" s="84" t="s">
        <v>201</v>
      </c>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6"/>
    </row>
    <row r="10" spans="2:51" ht="137.25" customHeight="1">
      <c r="B10" s="82" t="s">
        <v>166</v>
      </c>
      <c r="C10" s="83"/>
      <c r="D10" s="83"/>
      <c r="E10" s="83"/>
      <c r="F10" s="83"/>
      <c r="G10" s="83"/>
      <c r="H10" s="84" t="s">
        <v>202</v>
      </c>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6"/>
    </row>
    <row r="11" spans="2:51" ht="29.25" customHeight="1">
      <c r="B11" s="82" t="s">
        <v>4</v>
      </c>
      <c r="C11" s="83"/>
      <c r="D11" s="83"/>
      <c r="E11" s="83"/>
      <c r="F11" s="83"/>
      <c r="G11" s="106"/>
      <c r="H11" s="107" t="s">
        <v>86</v>
      </c>
      <c r="I11" s="491"/>
      <c r="J11" s="491"/>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491"/>
      <c r="AK11" s="491"/>
      <c r="AL11" s="491"/>
      <c r="AM11" s="491"/>
      <c r="AN11" s="491"/>
      <c r="AO11" s="491"/>
      <c r="AP11" s="491"/>
      <c r="AQ11" s="491"/>
      <c r="AR11" s="491"/>
      <c r="AS11" s="491"/>
      <c r="AT11" s="491"/>
      <c r="AU11" s="491"/>
      <c r="AV11" s="491"/>
      <c r="AW11" s="491"/>
      <c r="AX11" s="491"/>
      <c r="AY11" s="492"/>
    </row>
    <row r="12" spans="2:51" ht="21" customHeight="1">
      <c r="B12" s="110" t="s">
        <v>168</v>
      </c>
      <c r="C12" s="111"/>
      <c r="D12" s="111"/>
      <c r="E12" s="111"/>
      <c r="F12" s="111"/>
      <c r="G12" s="112"/>
      <c r="H12" s="119"/>
      <c r="I12" s="120"/>
      <c r="J12" s="120"/>
      <c r="K12" s="120"/>
      <c r="L12" s="120"/>
      <c r="M12" s="120"/>
      <c r="N12" s="120"/>
      <c r="O12" s="120"/>
      <c r="P12" s="120"/>
      <c r="Q12" s="121" t="s">
        <v>203</v>
      </c>
      <c r="R12" s="122"/>
      <c r="S12" s="122"/>
      <c r="T12" s="122"/>
      <c r="U12" s="122"/>
      <c r="V12" s="122"/>
      <c r="W12" s="123"/>
      <c r="X12" s="121" t="s">
        <v>204</v>
      </c>
      <c r="Y12" s="122"/>
      <c r="Z12" s="122"/>
      <c r="AA12" s="122"/>
      <c r="AB12" s="122"/>
      <c r="AC12" s="122"/>
      <c r="AD12" s="123"/>
      <c r="AE12" s="121" t="s">
        <v>205</v>
      </c>
      <c r="AF12" s="122"/>
      <c r="AG12" s="122"/>
      <c r="AH12" s="122"/>
      <c r="AI12" s="122"/>
      <c r="AJ12" s="122"/>
      <c r="AK12" s="123"/>
      <c r="AL12" s="121" t="s">
        <v>206</v>
      </c>
      <c r="AM12" s="122"/>
      <c r="AN12" s="122"/>
      <c r="AO12" s="122"/>
      <c r="AP12" s="122"/>
      <c r="AQ12" s="122"/>
      <c r="AR12" s="123"/>
      <c r="AS12" s="121" t="s">
        <v>207</v>
      </c>
      <c r="AT12" s="122"/>
      <c r="AU12" s="122"/>
      <c r="AV12" s="122"/>
      <c r="AW12" s="122"/>
      <c r="AX12" s="122"/>
      <c r="AY12" s="124"/>
    </row>
    <row r="13" spans="2:51" ht="21" customHeight="1">
      <c r="B13" s="113"/>
      <c r="C13" s="114"/>
      <c r="D13" s="114"/>
      <c r="E13" s="114"/>
      <c r="F13" s="114"/>
      <c r="G13" s="115"/>
      <c r="H13" s="125" t="s">
        <v>5</v>
      </c>
      <c r="I13" s="493"/>
      <c r="J13" s="131" t="s">
        <v>6</v>
      </c>
      <c r="K13" s="132"/>
      <c r="L13" s="132"/>
      <c r="M13" s="132"/>
      <c r="N13" s="132"/>
      <c r="O13" s="132"/>
      <c r="P13" s="133"/>
      <c r="Q13" s="772" t="s">
        <v>130</v>
      </c>
      <c r="R13" s="498"/>
      <c r="S13" s="498"/>
      <c r="T13" s="498"/>
      <c r="U13" s="498"/>
      <c r="V13" s="498"/>
      <c r="W13" s="498"/>
      <c r="X13" s="499">
        <v>16.100999999999999</v>
      </c>
      <c r="Y13" s="499"/>
      <c r="Z13" s="499"/>
      <c r="AA13" s="499"/>
      <c r="AB13" s="499"/>
      <c r="AC13" s="499"/>
      <c r="AD13" s="499"/>
      <c r="AE13" s="499">
        <v>27.404</v>
      </c>
      <c r="AF13" s="499"/>
      <c r="AG13" s="499"/>
      <c r="AH13" s="499"/>
      <c r="AI13" s="499"/>
      <c r="AJ13" s="499"/>
      <c r="AK13" s="499"/>
      <c r="AL13" s="499">
        <v>19.265999999999998</v>
      </c>
      <c r="AM13" s="499"/>
      <c r="AN13" s="499"/>
      <c r="AO13" s="499"/>
      <c r="AP13" s="499"/>
      <c r="AQ13" s="499"/>
      <c r="AR13" s="499"/>
      <c r="AS13" s="135">
        <v>8.6940000000000008</v>
      </c>
      <c r="AT13" s="134"/>
      <c r="AU13" s="134"/>
      <c r="AV13" s="134"/>
      <c r="AW13" s="134"/>
      <c r="AX13" s="134"/>
      <c r="AY13" s="136"/>
    </row>
    <row r="14" spans="2:51" ht="21" customHeight="1">
      <c r="B14" s="113"/>
      <c r="C14" s="114"/>
      <c r="D14" s="114"/>
      <c r="E14" s="114"/>
      <c r="F14" s="114"/>
      <c r="G14" s="115"/>
      <c r="H14" s="494"/>
      <c r="I14" s="495"/>
      <c r="J14" s="137" t="s">
        <v>7</v>
      </c>
      <c r="K14" s="138"/>
      <c r="L14" s="138"/>
      <c r="M14" s="138"/>
      <c r="N14" s="138"/>
      <c r="O14" s="138"/>
      <c r="P14" s="139"/>
      <c r="Q14" s="773" t="s">
        <v>130</v>
      </c>
      <c r="R14" s="501"/>
      <c r="S14" s="501"/>
      <c r="T14" s="501"/>
      <c r="U14" s="501"/>
      <c r="V14" s="501"/>
      <c r="W14" s="501"/>
      <c r="X14" s="501">
        <v>0</v>
      </c>
      <c r="Y14" s="501"/>
      <c r="Z14" s="501"/>
      <c r="AA14" s="501"/>
      <c r="AB14" s="501"/>
      <c r="AC14" s="501"/>
      <c r="AD14" s="501"/>
      <c r="AE14" s="501">
        <v>0</v>
      </c>
      <c r="AF14" s="501"/>
      <c r="AG14" s="501"/>
      <c r="AH14" s="501"/>
      <c r="AI14" s="501"/>
      <c r="AJ14" s="501"/>
      <c r="AK14" s="501"/>
      <c r="AL14" s="501">
        <v>0</v>
      </c>
      <c r="AM14" s="501"/>
      <c r="AN14" s="501"/>
      <c r="AO14" s="501"/>
      <c r="AP14" s="501"/>
      <c r="AQ14" s="501"/>
      <c r="AR14" s="501"/>
      <c r="AS14" s="148"/>
      <c r="AT14" s="149"/>
      <c r="AU14" s="149"/>
      <c r="AV14" s="149"/>
      <c r="AW14" s="149"/>
      <c r="AX14" s="149"/>
      <c r="AY14" s="150"/>
    </row>
    <row r="15" spans="2:51" ht="24.75" customHeight="1">
      <c r="B15" s="113"/>
      <c r="C15" s="114"/>
      <c r="D15" s="114"/>
      <c r="E15" s="114"/>
      <c r="F15" s="114"/>
      <c r="G15" s="115"/>
      <c r="H15" s="494"/>
      <c r="I15" s="495"/>
      <c r="J15" s="137" t="s">
        <v>8</v>
      </c>
      <c r="K15" s="138"/>
      <c r="L15" s="138"/>
      <c r="M15" s="138"/>
      <c r="N15" s="138"/>
      <c r="O15" s="138"/>
      <c r="P15" s="139"/>
      <c r="Q15" s="773" t="s">
        <v>130</v>
      </c>
      <c r="R15" s="501"/>
      <c r="S15" s="501"/>
      <c r="T15" s="501"/>
      <c r="U15" s="501"/>
      <c r="V15" s="501"/>
      <c r="W15" s="501"/>
      <c r="X15" s="501">
        <v>0</v>
      </c>
      <c r="Y15" s="501"/>
      <c r="Z15" s="501"/>
      <c r="AA15" s="501"/>
      <c r="AB15" s="501"/>
      <c r="AC15" s="501"/>
      <c r="AD15" s="501"/>
      <c r="AE15" s="501">
        <v>0</v>
      </c>
      <c r="AF15" s="501"/>
      <c r="AG15" s="501"/>
      <c r="AH15" s="501"/>
      <c r="AI15" s="501"/>
      <c r="AJ15" s="501"/>
      <c r="AK15" s="501"/>
      <c r="AL15" s="501">
        <v>0</v>
      </c>
      <c r="AM15" s="501"/>
      <c r="AN15" s="501"/>
      <c r="AO15" s="501"/>
      <c r="AP15" s="501"/>
      <c r="AQ15" s="501"/>
      <c r="AR15" s="501"/>
      <c r="AS15" s="148"/>
      <c r="AT15" s="149"/>
      <c r="AU15" s="149"/>
      <c r="AV15" s="149"/>
      <c r="AW15" s="149"/>
      <c r="AX15" s="149"/>
      <c r="AY15" s="150"/>
    </row>
    <row r="16" spans="2:51" ht="24.75" customHeight="1">
      <c r="B16" s="113"/>
      <c r="C16" s="114"/>
      <c r="D16" s="114"/>
      <c r="E16" s="114"/>
      <c r="F16" s="114"/>
      <c r="G16" s="115"/>
      <c r="H16" s="496"/>
      <c r="I16" s="497"/>
      <c r="J16" s="141" t="s">
        <v>25</v>
      </c>
      <c r="K16" s="142"/>
      <c r="L16" s="142"/>
      <c r="M16" s="142"/>
      <c r="N16" s="142"/>
      <c r="O16" s="142"/>
      <c r="P16" s="143"/>
      <c r="Q16" s="774" t="s">
        <v>130</v>
      </c>
      <c r="R16" s="502"/>
      <c r="S16" s="502"/>
      <c r="T16" s="502"/>
      <c r="U16" s="502"/>
      <c r="V16" s="502"/>
      <c r="W16" s="502"/>
      <c r="X16" s="503">
        <v>16.097000000000001</v>
      </c>
      <c r="Y16" s="503"/>
      <c r="Z16" s="503"/>
      <c r="AA16" s="503"/>
      <c r="AB16" s="503"/>
      <c r="AC16" s="503"/>
      <c r="AD16" s="503"/>
      <c r="AE16" s="503">
        <v>27.404</v>
      </c>
      <c r="AF16" s="503"/>
      <c r="AG16" s="503"/>
      <c r="AH16" s="503"/>
      <c r="AI16" s="503"/>
      <c r="AJ16" s="503"/>
      <c r="AK16" s="503"/>
      <c r="AL16" s="503">
        <v>19.265999999999998</v>
      </c>
      <c r="AM16" s="503"/>
      <c r="AN16" s="503"/>
      <c r="AO16" s="503"/>
      <c r="AP16" s="503"/>
      <c r="AQ16" s="503"/>
      <c r="AR16" s="503"/>
      <c r="AS16" s="145">
        <v>8.6940000000000008</v>
      </c>
      <c r="AT16" s="144"/>
      <c r="AU16" s="144"/>
      <c r="AV16" s="144"/>
      <c r="AW16" s="144"/>
      <c r="AX16" s="144"/>
      <c r="AY16" s="146"/>
    </row>
    <row r="17" spans="2:51" ht="24.75" customHeight="1">
      <c r="B17" s="113"/>
      <c r="C17" s="114"/>
      <c r="D17" s="114"/>
      <c r="E17" s="114"/>
      <c r="F17" s="114"/>
      <c r="G17" s="115"/>
      <c r="H17" s="154" t="s">
        <v>9</v>
      </c>
      <c r="I17" s="155"/>
      <c r="J17" s="155"/>
      <c r="K17" s="155"/>
      <c r="L17" s="155"/>
      <c r="M17" s="155"/>
      <c r="N17" s="155"/>
      <c r="O17" s="155"/>
      <c r="P17" s="155"/>
      <c r="Q17" s="776" t="s">
        <v>130</v>
      </c>
      <c r="R17" s="511"/>
      <c r="S17" s="511"/>
      <c r="T17" s="511"/>
      <c r="U17" s="511"/>
      <c r="V17" s="511"/>
      <c r="W17" s="511"/>
      <c r="X17" s="778">
        <v>14.427</v>
      </c>
      <c r="Y17" s="778"/>
      <c r="Z17" s="778"/>
      <c r="AA17" s="778"/>
      <c r="AB17" s="778"/>
      <c r="AC17" s="778"/>
      <c r="AD17" s="778"/>
      <c r="AE17" s="778">
        <v>23.981999999999999</v>
      </c>
      <c r="AF17" s="778"/>
      <c r="AG17" s="778"/>
      <c r="AH17" s="778"/>
      <c r="AI17" s="778"/>
      <c r="AJ17" s="778"/>
      <c r="AK17" s="778"/>
      <c r="AL17" s="509"/>
      <c r="AM17" s="509"/>
      <c r="AN17" s="509"/>
      <c r="AO17" s="509"/>
      <c r="AP17" s="509"/>
      <c r="AQ17" s="509"/>
      <c r="AR17" s="509"/>
      <c r="AS17" s="509"/>
      <c r="AT17" s="509"/>
      <c r="AU17" s="509"/>
      <c r="AV17" s="509"/>
      <c r="AW17" s="509"/>
      <c r="AX17" s="509"/>
      <c r="AY17" s="510"/>
    </row>
    <row r="18" spans="2:51" ht="24.75" customHeight="1">
      <c r="B18" s="116"/>
      <c r="C18" s="117"/>
      <c r="D18" s="117"/>
      <c r="E18" s="117"/>
      <c r="F18" s="117"/>
      <c r="G18" s="118"/>
      <c r="H18" s="154" t="s">
        <v>10</v>
      </c>
      <c r="I18" s="155"/>
      <c r="J18" s="155"/>
      <c r="K18" s="155"/>
      <c r="L18" s="155"/>
      <c r="M18" s="155"/>
      <c r="N18" s="155"/>
      <c r="O18" s="155"/>
      <c r="P18" s="155"/>
      <c r="Q18" s="776" t="s">
        <v>130</v>
      </c>
      <c r="R18" s="511"/>
      <c r="S18" s="511"/>
      <c r="T18" s="511"/>
      <c r="U18" s="511"/>
      <c r="V18" s="511"/>
      <c r="W18" s="511"/>
      <c r="X18" s="777">
        <f>X17/X16</f>
        <v>0.89625396036528537</v>
      </c>
      <c r="Y18" s="777"/>
      <c r="Z18" s="777"/>
      <c r="AA18" s="777"/>
      <c r="AB18" s="777"/>
      <c r="AC18" s="777"/>
      <c r="AD18" s="777"/>
      <c r="AE18" s="777">
        <f>AE17/AE16</f>
        <v>0.87512771858122895</v>
      </c>
      <c r="AF18" s="777"/>
      <c r="AG18" s="777"/>
      <c r="AH18" s="777"/>
      <c r="AI18" s="777"/>
      <c r="AJ18" s="777"/>
      <c r="AK18" s="777"/>
      <c r="AL18" s="509"/>
      <c r="AM18" s="509"/>
      <c r="AN18" s="509"/>
      <c r="AO18" s="509"/>
      <c r="AP18" s="509"/>
      <c r="AQ18" s="509"/>
      <c r="AR18" s="509"/>
      <c r="AS18" s="509"/>
      <c r="AT18" s="509"/>
      <c r="AU18" s="509"/>
      <c r="AV18" s="509"/>
      <c r="AW18" s="509"/>
      <c r="AX18" s="509"/>
      <c r="AY18" s="510"/>
    </row>
    <row r="19" spans="2:51" ht="31.7" customHeight="1">
      <c r="B19" s="161" t="s">
        <v>12</v>
      </c>
      <c r="C19" s="162"/>
      <c r="D19" s="162"/>
      <c r="E19" s="162"/>
      <c r="F19" s="162"/>
      <c r="G19" s="163"/>
      <c r="H19" s="187" t="s">
        <v>70</v>
      </c>
      <c r="I19" s="531"/>
      <c r="J19" s="531"/>
      <c r="K19" s="531"/>
      <c r="L19" s="531"/>
      <c r="M19" s="531"/>
      <c r="N19" s="531"/>
      <c r="O19" s="531"/>
      <c r="P19" s="531"/>
      <c r="Q19" s="531"/>
      <c r="R19" s="531"/>
      <c r="S19" s="531"/>
      <c r="T19" s="531"/>
      <c r="U19" s="531"/>
      <c r="V19" s="531"/>
      <c r="W19" s="531"/>
      <c r="X19" s="531"/>
      <c r="Y19" s="532"/>
      <c r="Z19" s="533"/>
      <c r="AA19" s="534"/>
      <c r="AB19" s="535"/>
      <c r="AC19" s="530" t="s">
        <v>11</v>
      </c>
      <c r="AD19" s="531"/>
      <c r="AE19" s="532"/>
      <c r="AF19" s="175" t="s">
        <v>203</v>
      </c>
      <c r="AG19" s="175"/>
      <c r="AH19" s="175"/>
      <c r="AI19" s="175"/>
      <c r="AJ19" s="175"/>
      <c r="AK19" s="175" t="s">
        <v>204</v>
      </c>
      <c r="AL19" s="175"/>
      <c r="AM19" s="175"/>
      <c r="AN19" s="175"/>
      <c r="AO19" s="175"/>
      <c r="AP19" s="175" t="s">
        <v>205</v>
      </c>
      <c r="AQ19" s="175"/>
      <c r="AR19" s="175"/>
      <c r="AS19" s="175"/>
      <c r="AT19" s="175"/>
      <c r="AU19" s="176" t="s">
        <v>208</v>
      </c>
      <c r="AV19" s="175"/>
      <c r="AW19" s="175"/>
      <c r="AX19" s="175"/>
      <c r="AY19" s="177"/>
    </row>
    <row r="20" spans="2:51" ht="32.25" customHeight="1">
      <c r="B20" s="164"/>
      <c r="C20" s="162"/>
      <c r="D20" s="162"/>
      <c r="E20" s="162"/>
      <c r="F20" s="162"/>
      <c r="G20" s="163"/>
      <c r="H20" s="779" t="s">
        <v>209</v>
      </c>
      <c r="I20" s="68"/>
      <c r="J20" s="68"/>
      <c r="K20" s="68"/>
      <c r="L20" s="68"/>
      <c r="M20" s="68"/>
      <c r="N20" s="68"/>
      <c r="O20" s="68"/>
      <c r="P20" s="68"/>
      <c r="Q20" s="68"/>
      <c r="R20" s="68"/>
      <c r="S20" s="68"/>
      <c r="T20" s="68"/>
      <c r="U20" s="68"/>
      <c r="V20" s="68"/>
      <c r="W20" s="68"/>
      <c r="X20" s="68"/>
      <c r="Y20" s="742"/>
      <c r="Z20" s="523" t="s">
        <v>13</v>
      </c>
      <c r="AA20" s="524"/>
      <c r="AB20" s="525"/>
      <c r="AC20" s="526"/>
      <c r="AD20" s="527"/>
      <c r="AE20" s="527"/>
      <c r="AF20" s="528" t="s">
        <v>180</v>
      </c>
      <c r="AG20" s="185"/>
      <c r="AH20" s="185"/>
      <c r="AI20" s="185"/>
      <c r="AJ20" s="185"/>
      <c r="AK20" s="528" t="s">
        <v>180</v>
      </c>
      <c r="AL20" s="185"/>
      <c r="AM20" s="185"/>
      <c r="AN20" s="185"/>
      <c r="AO20" s="185"/>
      <c r="AP20" s="528" t="s">
        <v>180</v>
      </c>
      <c r="AQ20" s="185"/>
      <c r="AR20" s="185"/>
      <c r="AS20" s="185"/>
      <c r="AT20" s="185"/>
      <c r="AU20" s="528" t="s">
        <v>130</v>
      </c>
      <c r="AV20" s="185"/>
      <c r="AW20" s="185"/>
      <c r="AX20" s="185"/>
      <c r="AY20" s="186"/>
    </row>
    <row r="21" spans="2:51" ht="32.25" customHeight="1">
      <c r="B21" s="165"/>
      <c r="C21" s="166"/>
      <c r="D21" s="166"/>
      <c r="E21" s="166"/>
      <c r="F21" s="166"/>
      <c r="G21" s="167"/>
      <c r="H21" s="743"/>
      <c r="I21" s="71"/>
      <c r="J21" s="71"/>
      <c r="K21" s="71"/>
      <c r="L21" s="71"/>
      <c r="M21" s="71"/>
      <c r="N21" s="71"/>
      <c r="O21" s="71"/>
      <c r="P21" s="71"/>
      <c r="Q21" s="71"/>
      <c r="R21" s="71"/>
      <c r="S21" s="71"/>
      <c r="T21" s="71"/>
      <c r="U21" s="71"/>
      <c r="V21" s="71"/>
      <c r="W21" s="71"/>
      <c r="X21" s="71"/>
      <c r="Y21" s="744"/>
      <c r="Z21" s="530" t="s">
        <v>14</v>
      </c>
      <c r="AA21" s="531"/>
      <c r="AB21" s="532"/>
      <c r="AC21" s="536" t="s">
        <v>210</v>
      </c>
      <c r="AD21" s="536"/>
      <c r="AE21" s="536"/>
      <c r="AF21" s="775" t="s">
        <v>180</v>
      </c>
      <c r="AG21" s="191"/>
      <c r="AH21" s="191"/>
      <c r="AI21" s="191"/>
      <c r="AJ21" s="191"/>
      <c r="AK21" s="775" t="s">
        <v>180</v>
      </c>
      <c r="AL21" s="191"/>
      <c r="AM21" s="191"/>
      <c r="AN21" s="191"/>
      <c r="AO21" s="191"/>
      <c r="AP21" s="775" t="s">
        <v>180</v>
      </c>
      <c r="AQ21" s="191"/>
      <c r="AR21" s="191"/>
      <c r="AS21" s="191"/>
      <c r="AT21" s="191"/>
      <c r="AU21" s="152"/>
      <c r="AV21" s="152"/>
      <c r="AW21" s="152"/>
      <c r="AX21" s="152"/>
      <c r="AY21" s="153"/>
    </row>
    <row r="22" spans="2:51" ht="31.7" customHeight="1">
      <c r="B22" s="192" t="s">
        <v>62</v>
      </c>
      <c r="C22" s="216"/>
      <c r="D22" s="216"/>
      <c r="E22" s="216"/>
      <c r="F22" s="216"/>
      <c r="G22" s="217"/>
      <c r="H22" s="187" t="s">
        <v>64</v>
      </c>
      <c r="I22" s="122"/>
      <c r="J22" s="122"/>
      <c r="K22" s="122"/>
      <c r="L22" s="122"/>
      <c r="M22" s="122"/>
      <c r="N22" s="122"/>
      <c r="O22" s="122"/>
      <c r="P22" s="122"/>
      <c r="Q22" s="122"/>
      <c r="R22" s="122"/>
      <c r="S22" s="122"/>
      <c r="T22" s="122"/>
      <c r="U22" s="122"/>
      <c r="V22" s="122"/>
      <c r="W22" s="122"/>
      <c r="X22" s="122"/>
      <c r="Y22" s="123"/>
      <c r="Z22" s="533"/>
      <c r="AA22" s="534"/>
      <c r="AB22" s="535"/>
      <c r="AC22" s="530" t="s">
        <v>11</v>
      </c>
      <c r="AD22" s="531"/>
      <c r="AE22" s="532"/>
      <c r="AF22" s="175" t="s">
        <v>203</v>
      </c>
      <c r="AG22" s="175"/>
      <c r="AH22" s="175"/>
      <c r="AI22" s="175"/>
      <c r="AJ22" s="175"/>
      <c r="AK22" s="175" t="s">
        <v>204</v>
      </c>
      <c r="AL22" s="175"/>
      <c r="AM22" s="175"/>
      <c r="AN22" s="175"/>
      <c r="AO22" s="175"/>
      <c r="AP22" s="175" t="s">
        <v>205</v>
      </c>
      <c r="AQ22" s="175"/>
      <c r="AR22" s="175"/>
      <c r="AS22" s="175"/>
      <c r="AT22" s="175"/>
      <c r="AU22" s="224" t="s">
        <v>74</v>
      </c>
      <c r="AV22" s="225"/>
      <c r="AW22" s="225"/>
      <c r="AX22" s="225"/>
      <c r="AY22" s="226"/>
    </row>
    <row r="23" spans="2:51" ht="39.950000000000003" customHeight="1">
      <c r="B23" s="218"/>
      <c r="C23" s="219"/>
      <c r="D23" s="219"/>
      <c r="E23" s="219"/>
      <c r="F23" s="219"/>
      <c r="G23" s="220"/>
      <c r="H23" s="741" t="s">
        <v>211</v>
      </c>
      <c r="I23" s="68"/>
      <c r="J23" s="68"/>
      <c r="K23" s="68"/>
      <c r="L23" s="68"/>
      <c r="M23" s="68"/>
      <c r="N23" s="68"/>
      <c r="O23" s="68"/>
      <c r="P23" s="68"/>
      <c r="Q23" s="68"/>
      <c r="R23" s="68"/>
      <c r="S23" s="68"/>
      <c r="T23" s="68"/>
      <c r="U23" s="68"/>
      <c r="V23" s="68"/>
      <c r="W23" s="68"/>
      <c r="X23" s="68"/>
      <c r="Y23" s="742"/>
      <c r="Z23" s="207" t="s">
        <v>65</v>
      </c>
      <c r="AA23" s="208"/>
      <c r="AB23" s="209"/>
      <c r="AC23" s="213" t="s">
        <v>212</v>
      </c>
      <c r="AD23" s="77"/>
      <c r="AE23" s="214"/>
      <c r="AF23" s="775" t="s">
        <v>180</v>
      </c>
      <c r="AG23" s="536"/>
      <c r="AH23" s="536"/>
      <c r="AI23" s="536"/>
      <c r="AJ23" s="536"/>
      <c r="AK23" s="775" t="s">
        <v>180</v>
      </c>
      <c r="AL23" s="536"/>
      <c r="AM23" s="536"/>
      <c r="AN23" s="536"/>
      <c r="AO23" s="536"/>
      <c r="AP23" s="775" t="s">
        <v>180</v>
      </c>
      <c r="AQ23" s="536"/>
      <c r="AR23" s="536"/>
      <c r="AS23" s="536"/>
      <c r="AT23" s="536"/>
      <c r="AU23" s="168">
        <v>100</v>
      </c>
      <c r="AV23" s="169"/>
      <c r="AW23" s="169"/>
      <c r="AX23" s="169"/>
      <c r="AY23" s="170"/>
    </row>
    <row r="24" spans="2:51" ht="26.85" customHeight="1">
      <c r="B24" s="221"/>
      <c r="C24" s="222"/>
      <c r="D24" s="222"/>
      <c r="E24" s="222"/>
      <c r="F24" s="222"/>
      <c r="G24" s="223"/>
      <c r="H24" s="743"/>
      <c r="I24" s="71"/>
      <c r="J24" s="71"/>
      <c r="K24" s="71"/>
      <c r="L24" s="71"/>
      <c r="M24" s="71"/>
      <c r="N24" s="71"/>
      <c r="O24" s="71"/>
      <c r="P24" s="71"/>
      <c r="Q24" s="71"/>
      <c r="R24" s="71"/>
      <c r="S24" s="71"/>
      <c r="T24" s="71"/>
      <c r="U24" s="71"/>
      <c r="V24" s="71"/>
      <c r="W24" s="71"/>
      <c r="X24" s="71"/>
      <c r="Y24" s="744"/>
      <c r="Z24" s="210"/>
      <c r="AA24" s="211"/>
      <c r="AB24" s="212"/>
      <c r="AC24" s="79"/>
      <c r="AD24" s="80"/>
      <c r="AE24" s="215"/>
      <c r="AF24" s="515"/>
      <c r="AG24" s="516"/>
      <c r="AH24" s="516"/>
      <c r="AI24" s="516"/>
      <c r="AJ24" s="517"/>
      <c r="AK24" s="171" t="s">
        <v>213</v>
      </c>
      <c r="AL24" s="516"/>
      <c r="AM24" s="516"/>
      <c r="AN24" s="516"/>
      <c r="AO24" s="517"/>
      <c r="AP24" s="171" t="s">
        <v>213</v>
      </c>
      <c r="AQ24" s="516"/>
      <c r="AR24" s="516"/>
      <c r="AS24" s="516"/>
      <c r="AT24" s="517"/>
      <c r="AU24" s="171" t="s">
        <v>214</v>
      </c>
      <c r="AV24" s="516"/>
      <c r="AW24" s="516"/>
      <c r="AX24" s="516"/>
      <c r="AY24" s="518"/>
    </row>
    <row r="25" spans="2:51" ht="88.5" customHeight="1">
      <c r="B25" s="192" t="s">
        <v>15</v>
      </c>
      <c r="C25" s="193"/>
      <c r="D25" s="193"/>
      <c r="E25" s="193"/>
      <c r="F25" s="193"/>
      <c r="G25" s="193"/>
      <c r="H25" s="194" t="s">
        <v>130</v>
      </c>
      <c r="I25" s="195"/>
      <c r="J25" s="195"/>
      <c r="K25" s="195"/>
      <c r="L25" s="195"/>
      <c r="M25" s="195"/>
      <c r="N25" s="195"/>
      <c r="O25" s="195"/>
      <c r="P25" s="195"/>
      <c r="Q25" s="195"/>
      <c r="R25" s="195"/>
      <c r="S25" s="195"/>
      <c r="T25" s="195"/>
      <c r="U25" s="195"/>
      <c r="V25" s="195"/>
      <c r="W25" s="195"/>
      <c r="X25" s="195"/>
      <c r="Y25" s="195"/>
      <c r="Z25" s="539" t="s">
        <v>16</v>
      </c>
      <c r="AA25" s="540"/>
      <c r="AB25" s="541"/>
      <c r="AC25" s="542" t="s">
        <v>87</v>
      </c>
      <c r="AD25" s="542"/>
      <c r="AE25" s="542"/>
      <c r="AF25" s="542"/>
      <c r="AG25" s="542"/>
      <c r="AH25" s="542"/>
      <c r="AI25" s="542"/>
      <c r="AJ25" s="542"/>
      <c r="AK25" s="542"/>
      <c r="AL25" s="542"/>
      <c r="AM25" s="542"/>
      <c r="AN25" s="542"/>
      <c r="AO25" s="542"/>
      <c r="AP25" s="542"/>
      <c r="AQ25" s="542"/>
      <c r="AR25" s="542"/>
      <c r="AS25" s="542"/>
      <c r="AT25" s="542"/>
      <c r="AU25" s="542"/>
      <c r="AV25" s="542"/>
      <c r="AW25" s="542"/>
      <c r="AX25" s="542"/>
      <c r="AY25" s="543"/>
    </row>
    <row r="26" spans="2:51" ht="23.1" customHeight="1">
      <c r="B26" s="234" t="s">
        <v>78</v>
      </c>
      <c r="C26" s="235"/>
      <c r="D26" s="240" t="s">
        <v>22</v>
      </c>
      <c r="E26" s="241"/>
      <c r="F26" s="241"/>
      <c r="G26" s="241"/>
      <c r="H26" s="241"/>
      <c r="I26" s="241"/>
      <c r="J26" s="241"/>
      <c r="K26" s="241"/>
      <c r="L26" s="242"/>
      <c r="M26" s="243" t="s">
        <v>77</v>
      </c>
      <c r="N26" s="243"/>
      <c r="O26" s="243"/>
      <c r="P26" s="243"/>
      <c r="Q26" s="243"/>
      <c r="R26" s="243"/>
      <c r="S26" s="244" t="s">
        <v>207</v>
      </c>
      <c r="T26" s="244"/>
      <c r="U26" s="244"/>
      <c r="V26" s="244"/>
      <c r="W26" s="244"/>
      <c r="X26" s="244"/>
      <c r="Y26" s="245" t="s">
        <v>38</v>
      </c>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6"/>
    </row>
    <row r="27" spans="2:51" ht="23.1" customHeight="1">
      <c r="B27" s="236"/>
      <c r="C27" s="237"/>
      <c r="D27" s="781" t="s">
        <v>175</v>
      </c>
      <c r="E27" s="782"/>
      <c r="F27" s="782"/>
      <c r="G27" s="782"/>
      <c r="H27" s="782"/>
      <c r="I27" s="782"/>
      <c r="J27" s="782"/>
      <c r="K27" s="782"/>
      <c r="L27" s="783"/>
      <c r="M27" s="250">
        <v>0.78800000000000003</v>
      </c>
      <c r="N27" s="250"/>
      <c r="O27" s="250"/>
      <c r="P27" s="250"/>
      <c r="Q27" s="250"/>
      <c r="R27" s="250"/>
      <c r="S27" s="250">
        <v>0.312</v>
      </c>
      <c r="T27" s="250"/>
      <c r="U27" s="250"/>
      <c r="V27" s="250"/>
      <c r="W27" s="250"/>
      <c r="X27" s="250"/>
      <c r="Y27" s="251"/>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3"/>
    </row>
    <row r="28" spans="2:51" ht="23.1" customHeight="1">
      <c r="B28" s="236"/>
      <c r="C28" s="237"/>
      <c r="D28" s="780" t="s">
        <v>88</v>
      </c>
      <c r="E28" s="232"/>
      <c r="F28" s="232"/>
      <c r="G28" s="232"/>
      <c r="H28" s="232"/>
      <c r="I28" s="232"/>
      <c r="J28" s="232"/>
      <c r="K28" s="232"/>
      <c r="L28" s="233"/>
      <c r="M28" s="227">
        <v>0.59799999999999998</v>
      </c>
      <c r="N28" s="227"/>
      <c r="O28" s="227"/>
      <c r="P28" s="227"/>
      <c r="Q28" s="227"/>
      <c r="R28" s="227"/>
      <c r="S28" s="227">
        <v>0.246</v>
      </c>
      <c r="T28" s="227"/>
      <c r="U28" s="227"/>
      <c r="V28" s="227"/>
      <c r="W28" s="227"/>
      <c r="X28" s="227"/>
      <c r="Y28" s="228"/>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30"/>
    </row>
    <row r="29" spans="2:51" ht="23.1" customHeight="1">
      <c r="B29" s="236"/>
      <c r="C29" s="237"/>
      <c r="D29" s="780" t="s">
        <v>89</v>
      </c>
      <c r="E29" s="232"/>
      <c r="F29" s="232"/>
      <c r="G29" s="232"/>
      <c r="H29" s="232"/>
      <c r="I29" s="232"/>
      <c r="J29" s="232"/>
      <c r="K29" s="232"/>
      <c r="L29" s="233"/>
      <c r="M29" s="227">
        <v>0.36</v>
      </c>
      <c r="N29" s="227"/>
      <c r="O29" s="227"/>
      <c r="P29" s="227"/>
      <c r="Q29" s="227"/>
      <c r="R29" s="227"/>
      <c r="S29" s="227">
        <v>0.154</v>
      </c>
      <c r="T29" s="227"/>
      <c r="U29" s="227"/>
      <c r="V29" s="227"/>
      <c r="W29" s="227"/>
      <c r="X29" s="227"/>
      <c r="Y29" s="228"/>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30"/>
    </row>
    <row r="30" spans="2:51" ht="23.1" customHeight="1">
      <c r="B30" s="236"/>
      <c r="C30" s="237"/>
      <c r="D30" s="784" t="s">
        <v>215</v>
      </c>
      <c r="E30" s="785"/>
      <c r="F30" s="785"/>
      <c r="G30" s="785"/>
      <c r="H30" s="785"/>
      <c r="I30" s="785"/>
      <c r="J30" s="785"/>
      <c r="K30" s="785"/>
      <c r="L30" s="786"/>
      <c r="M30" s="787">
        <v>17.52</v>
      </c>
      <c r="N30" s="787"/>
      <c r="O30" s="787"/>
      <c r="P30" s="787"/>
      <c r="Q30" s="787"/>
      <c r="R30" s="787"/>
      <c r="S30" s="787">
        <v>7.9820000000000002</v>
      </c>
      <c r="T30" s="787"/>
      <c r="U30" s="787"/>
      <c r="V30" s="787"/>
      <c r="W30" s="787"/>
      <c r="X30" s="787"/>
      <c r="Y30" s="228"/>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30"/>
    </row>
    <row r="31" spans="2:51" ht="23.1" customHeight="1">
      <c r="B31" s="236"/>
      <c r="C31" s="237"/>
      <c r="D31" s="231"/>
      <c r="E31" s="232"/>
      <c r="F31" s="232"/>
      <c r="G31" s="232"/>
      <c r="H31" s="232"/>
      <c r="I31" s="232"/>
      <c r="J31" s="232"/>
      <c r="K31" s="232"/>
      <c r="L31" s="233"/>
      <c r="M31" s="254"/>
      <c r="N31" s="254"/>
      <c r="O31" s="254"/>
      <c r="P31" s="254"/>
      <c r="Q31" s="254"/>
      <c r="R31" s="254"/>
      <c r="S31" s="254"/>
      <c r="T31" s="254"/>
      <c r="U31" s="254"/>
      <c r="V31" s="254"/>
      <c r="W31" s="254"/>
      <c r="X31" s="254"/>
      <c r="Y31" s="228"/>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30"/>
    </row>
    <row r="32" spans="2:51" ht="23.1" customHeight="1">
      <c r="B32" s="236"/>
      <c r="C32" s="237"/>
      <c r="D32" s="231"/>
      <c r="E32" s="232"/>
      <c r="F32" s="232"/>
      <c r="G32" s="232"/>
      <c r="H32" s="232"/>
      <c r="I32" s="232"/>
      <c r="J32" s="232"/>
      <c r="K32" s="232"/>
      <c r="L32" s="233"/>
      <c r="M32" s="254"/>
      <c r="N32" s="254"/>
      <c r="O32" s="254"/>
      <c r="P32" s="254"/>
      <c r="Q32" s="254"/>
      <c r="R32" s="254"/>
      <c r="S32" s="254"/>
      <c r="T32" s="254"/>
      <c r="U32" s="254"/>
      <c r="V32" s="254"/>
      <c r="W32" s="254"/>
      <c r="X32" s="254"/>
      <c r="Y32" s="228"/>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30"/>
    </row>
    <row r="33" spans="1:51" ht="23.1" customHeight="1">
      <c r="B33" s="236"/>
      <c r="C33" s="237"/>
      <c r="D33" s="255"/>
      <c r="E33" s="256"/>
      <c r="F33" s="256"/>
      <c r="G33" s="256"/>
      <c r="H33" s="256"/>
      <c r="I33" s="256"/>
      <c r="J33" s="256"/>
      <c r="K33" s="256"/>
      <c r="L33" s="257"/>
      <c r="M33" s="258"/>
      <c r="N33" s="258"/>
      <c r="O33" s="258"/>
      <c r="P33" s="258"/>
      <c r="Q33" s="258"/>
      <c r="R33" s="258"/>
      <c r="S33" s="258"/>
      <c r="T33" s="258"/>
      <c r="U33" s="258"/>
      <c r="V33" s="258"/>
      <c r="W33" s="258"/>
      <c r="X33" s="258"/>
      <c r="Y33" s="228"/>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30"/>
    </row>
    <row r="34" spans="1:51" ht="23.1" customHeight="1">
      <c r="B34" s="238"/>
      <c r="C34" s="239"/>
      <c r="D34" s="274" t="s">
        <v>25</v>
      </c>
      <c r="E34" s="275"/>
      <c r="F34" s="275"/>
      <c r="G34" s="275"/>
      <c r="H34" s="275"/>
      <c r="I34" s="275"/>
      <c r="J34" s="275"/>
      <c r="K34" s="275"/>
      <c r="L34" s="276"/>
      <c r="M34" s="277">
        <f>SUM(M27:R30)</f>
        <v>19.265999999999998</v>
      </c>
      <c r="N34" s="277"/>
      <c r="O34" s="277"/>
      <c r="P34" s="277"/>
      <c r="Q34" s="277"/>
      <c r="R34" s="277"/>
      <c r="S34" s="277">
        <f>SUM(S27:X30)</f>
        <v>8.6940000000000008</v>
      </c>
      <c r="T34" s="277"/>
      <c r="U34" s="277"/>
      <c r="V34" s="277"/>
      <c r="W34" s="277"/>
      <c r="X34" s="277"/>
      <c r="Y34" s="278"/>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80"/>
    </row>
    <row r="35" spans="1:51" ht="3" customHeight="1">
      <c r="A35" s="29"/>
      <c r="B35" s="2"/>
      <c r="C35" s="2"/>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row>
    <row r="36" spans="1:51" ht="3" customHeight="1" thickBot="1">
      <c r="A36" s="29"/>
      <c r="B36" s="1"/>
      <c r="C36" s="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row>
    <row r="37" spans="1:51" ht="21" hidden="1" customHeight="1">
      <c r="B37" s="281" t="s">
        <v>17</v>
      </c>
      <c r="C37" s="282"/>
      <c r="D37" s="285" t="s">
        <v>18</v>
      </c>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86"/>
    </row>
    <row r="38" spans="1:51" ht="203.25" hidden="1" customHeight="1">
      <c r="B38" s="281"/>
      <c r="C38" s="282"/>
      <c r="D38" s="566" t="s">
        <v>19</v>
      </c>
      <c r="E38" s="567"/>
      <c r="F38" s="567"/>
      <c r="G38" s="567"/>
      <c r="H38" s="567"/>
      <c r="I38" s="567"/>
      <c r="J38" s="567"/>
      <c r="K38" s="567"/>
      <c r="L38" s="567"/>
      <c r="M38" s="567"/>
      <c r="N38" s="567"/>
      <c r="O38" s="567"/>
      <c r="P38" s="567"/>
      <c r="Q38" s="567"/>
      <c r="R38" s="567"/>
      <c r="S38" s="567"/>
      <c r="T38" s="567"/>
      <c r="U38" s="567"/>
      <c r="V38" s="567"/>
      <c r="W38" s="567"/>
      <c r="X38" s="567"/>
      <c r="Y38" s="567"/>
      <c r="Z38" s="567"/>
      <c r="AA38" s="567"/>
      <c r="AB38" s="567"/>
      <c r="AC38" s="567"/>
      <c r="AD38" s="567"/>
      <c r="AE38" s="567"/>
      <c r="AF38" s="567"/>
      <c r="AG38" s="567"/>
      <c r="AH38" s="567"/>
      <c r="AI38" s="567"/>
      <c r="AJ38" s="567"/>
      <c r="AK38" s="567"/>
      <c r="AL38" s="567"/>
      <c r="AM38" s="567"/>
      <c r="AN38" s="567"/>
      <c r="AO38" s="567"/>
      <c r="AP38" s="567"/>
      <c r="AQ38" s="567"/>
      <c r="AR38" s="567"/>
      <c r="AS38" s="567"/>
      <c r="AT38" s="567"/>
      <c r="AU38" s="567"/>
      <c r="AV38" s="567"/>
      <c r="AW38" s="567"/>
      <c r="AX38" s="567"/>
      <c r="AY38" s="568"/>
    </row>
    <row r="39" spans="1:51" ht="20.25" hidden="1" customHeight="1">
      <c r="B39" s="281"/>
      <c r="C39" s="282"/>
      <c r="D39" s="290" t="s">
        <v>20</v>
      </c>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292"/>
    </row>
    <row r="40" spans="1:51" ht="100.5" hidden="1" customHeight="1" thickBot="1">
      <c r="B40" s="283"/>
      <c r="C40" s="284"/>
      <c r="D40" s="569"/>
      <c r="E40" s="570"/>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0"/>
      <c r="AJ40" s="570"/>
      <c r="AK40" s="570"/>
      <c r="AL40" s="570"/>
      <c r="AM40" s="570"/>
      <c r="AN40" s="570"/>
      <c r="AO40" s="570"/>
      <c r="AP40" s="570"/>
      <c r="AQ40" s="570"/>
      <c r="AR40" s="570"/>
      <c r="AS40" s="570"/>
      <c r="AT40" s="570"/>
      <c r="AU40" s="570"/>
      <c r="AV40" s="570"/>
      <c r="AW40" s="570"/>
      <c r="AX40" s="570"/>
      <c r="AY40" s="571"/>
    </row>
    <row r="41" spans="1:51" ht="21" hidden="1" customHeight="1">
      <c r="A41" s="32"/>
      <c r="B41" s="12"/>
      <c r="C41" s="13"/>
      <c r="D41" s="260" t="s">
        <v>21</v>
      </c>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2"/>
    </row>
    <row r="42" spans="1:51" ht="135.94999999999999" hidden="1" customHeight="1">
      <c r="A42" s="32"/>
      <c r="B42" s="14"/>
      <c r="C42" s="15"/>
      <c r="D42" s="263"/>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5"/>
    </row>
    <row r="43" spans="1:51" ht="21" customHeight="1">
      <c r="A43" s="32"/>
      <c r="B43" s="266" t="s">
        <v>55</v>
      </c>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8"/>
    </row>
    <row r="44" spans="1:51" ht="21" customHeight="1">
      <c r="A44" s="32"/>
      <c r="B44" s="14"/>
      <c r="C44" s="15"/>
      <c r="D44" s="269" t="s">
        <v>61</v>
      </c>
      <c r="E44" s="270"/>
      <c r="F44" s="270"/>
      <c r="G44" s="270"/>
      <c r="H44" s="271" t="s">
        <v>60</v>
      </c>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2"/>
      <c r="AH44" s="271" t="s">
        <v>79</v>
      </c>
      <c r="AI44" s="270"/>
      <c r="AJ44" s="270"/>
      <c r="AK44" s="270"/>
      <c r="AL44" s="270"/>
      <c r="AM44" s="270"/>
      <c r="AN44" s="270"/>
      <c r="AO44" s="270"/>
      <c r="AP44" s="270"/>
      <c r="AQ44" s="270"/>
      <c r="AR44" s="270"/>
      <c r="AS44" s="270"/>
      <c r="AT44" s="270"/>
      <c r="AU44" s="270"/>
      <c r="AV44" s="270"/>
      <c r="AW44" s="270"/>
      <c r="AX44" s="270"/>
      <c r="AY44" s="273"/>
    </row>
    <row r="45" spans="1:51" ht="26.25" customHeight="1">
      <c r="A45" s="32"/>
      <c r="B45" s="296" t="s">
        <v>47</v>
      </c>
      <c r="C45" s="297"/>
      <c r="D45" s="606" t="s">
        <v>132</v>
      </c>
      <c r="E45" s="604"/>
      <c r="F45" s="604"/>
      <c r="G45" s="605"/>
      <c r="H45" s="305" t="s">
        <v>54</v>
      </c>
      <c r="I45" s="604"/>
      <c r="J45" s="604"/>
      <c r="K45" s="604"/>
      <c r="L45" s="604"/>
      <c r="M45" s="604"/>
      <c r="N45" s="604"/>
      <c r="O45" s="604"/>
      <c r="P45" s="604"/>
      <c r="Q45" s="604"/>
      <c r="R45" s="604"/>
      <c r="S45" s="604"/>
      <c r="T45" s="604"/>
      <c r="U45" s="604"/>
      <c r="V45" s="604"/>
      <c r="W45" s="604"/>
      <c r="X45" s="604"/>
      <c r="Y45" s="604"/>
      <c r="Z45" s="604"/>
      <c r="AA45" s="604"/>
      <c r="AB45" s="604"/>
      <c r="AC45" s="604"/>
      <c r="AD45" s="604"/>
      <c r="AE45" s="604"/>
      <c r="AF45" s="604"/>
      <c r="AG45" s="605"/>
      <c r="AH45" s="716" t="s">
        <v>216</v>
      </c>
      <c r="AI45" s="717"/>
      <c r="AJ45" s="717"/>
      <c r="AK45" s="717"/>
      <c r="AL45" s="717"/>
      <c r="AM45" s="717"/>
      <c r="AN45" s="717"/>
      <c r="AO45" s="717"/>
      <c r="AP45" s="717"/>
      <c r="AQ45" s="717"/>
      <c r="AR45" s="717"/>
      <c r="AS45" s="717"/>
      <c r="AT45" s="717"/>
      <c r="AU45" s="717"/>
      <c r="AV45" s="717"/>
      <c r="AW45" s="717"/>
      <c r="AX45" s="717"/>
      <c r="AY45" s="718"/>
    </row>
    <row r="46" spans="1:51" ht="33.4" customHeight="1">
      <c r="A46" s="32"/>
      <c r="B46" s="298"/>
      <c r="C46" s="299"/>
      <c r="D46" s="607" t="s">
        <v>132</v>
      </c>
      <c r="E46" s="608"/>
      <c r="F46" s="608"/>
      <c r="G46" s="609"/>
      <c r="H46" s="321" t="s">
        <v>217</v>
      </c>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3"/>
      <c r="AH46" s="719"/>
      <c r="AI46" s="720"/>
      <c r="AJ46" s="720"/>
      <c r="AK46" s="720"/>
      <c r="AL46" s="720"/>
      <c r="AM46" s="720"/>
      <c r="AN46" s="720"/>
      <c r="AO46" s="720"/>
      <c r="AP46" s="720"/>
      <c r="AQ46" s="720"/>
      <c r="AR46" s="720"/>
      <c r="AS46" s="720"/>
      <c r="AT46" s="720"/>
      <c r="AU46" s="720"/>
      <c r="AV46" s="720"/>
      <c r="AW46" s="720"/>
      <c r="AX46" s="720"/>
      <c r="AY46" s="721"/>
    </row>
    <row r="47" spans="1:51" ht="26.25" customHeight="1">
      <c r="A47" s="32"/>
      <c r="B47" s="300"/>
      <c r="C47" s="301"/>
      <c r="D47" s="596" t="s">
        <v>130</v>
      </c>
      <c r="E47" s="597"/>
      <c r="F47" s="597"/>
      <c r="G47" s="598"/>
      <c r="H47" s="327" t="s">
        <v>177</v>
      </c>
      <c r="I47" s="599"/>
      <c r="J47" s="599"/>
      <c r="K47" s="599"/>
      <c r="L47" s="599"/>
      <c r="M47" s="599"/>
      <c r="N47" s="599"/>
      <c r="O47" s="599"/>
      <c r="P47" s="599"/>
      <c r="Q47" s="599"/>
      <c r="R47" s="599"/>
      <c r="S47" s="599"/>
      <c r="T47" s="599"/>
      <c r="U47" s="599"/>
      <c r="V47" s="599"/>
      <c r="W47" s="599"/>
      <c r="X47" s="599"/>
      <c r="Y47" s="599"/>
      <c r="Z47" s="599"/>
      <c r="AA47" s="599"/>
      <c r="AB47" s="599"/>
      <c r="AC47" s="599"/>
      <c r="AD47" s="599"/>
      <c r="AE47" s="599"/>
      <c r="AF47" s="599"/>
      <c r="AG47" s="600"/>
      <c r="AH47" s="722"/>
      <c r="AI47" s="723"/>
      <c r="AJ47" s="723"/>
      <c r="AK47" s="723"/>
      <c r="AL47" s="723"/>
      <c r="AM47" s="723"/>
      <c r="AN47" s="723"/>
      <c r="AO47" s="723"/>
      <c r="AP47" s="723"/>
      <c r="AQ47" s="723"/>
      <c r="AR47" s="723"/>
      <c r="AS47" s="723"/>
      <c r="AT47" s="723"/>
      <c r="AU47" s="723"/>
      <c r="AV47" s="723"/>
      <c r="AW47" s="723"/>
      <c r="AX47" s="723"/>
      <c r="AY47" s="724"/>
    </row>
    <row r="48" spans="1:51" ht="26.25" customHeight="1">
      <c r="A48" s="32"/>
      <c r="B48" s="298" t="s">
        <v>49</v>
      </c>
      <c r="C48" s="299"/>
      <c r="D48" s="601" t="s">
        <v>132</v>
      </c>
      <c r="E48" s="602"/>
      <c r="F48" s="602"/>
      <c r="G48" s="603"/>
      <c r="H48" s="305" t="s">
        <v>50</v>
      </c>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5"/>
      <c r="AH48" s="716" t="s">
        <v>218</v>
      </c>
      <c r="AI48" s="717"/>
      <c r="AJ48" s="717"/>
      <c r="AK48" s="717"/>
      <c r="AL48" s="717"/>
      <c r="AM48" s="717"/>
      <c r="AN48" s="717"/>
      <c r="AO48" s="717"/>
      <c r="AP48" s="717"/>
      <c r="AQ48" s="717"/>
      <c r="AR48" s="717"/>
      <c r="AS48" s="717"/>
      <c r="AT48" s="717"/>
      <c r="AU48" s="717"/>
      <c r="AV48" s="717"/>
      <c r="AW48" s="717"/>
      <c r="AX48" s="717"/>
      <c r="AY48" s="718"/>
    </row>
    <row r="49" spans="1:51" ht="26.25" customHeight="1">
      <c r="A49" s="32"/>
      <c r="B49" s="298"/>
      <c r="C49" s="299"/>
      <c r="D49" s="611" t="s">
        <v>132</v>
      </c>
      <c r="E49" s="612"/>
      <c r="F49" s="612"/>
      <c r="G49" s="613"/>
      <c r="H49" s="333" t="s">
        <v>135</v>
      </c>
      <c r="I49" s="608"/>
      <c r="J49" s="608"/>
      <c r="K49" s="608"/>
      <c r="L49" s="608"/>
      <c r="M49" s="608"/>
      <c r="N49" s="608"/>
      <c r="O49" s="608"/>
      <c r="P49" s="608"/>
      <c r="Q49" s="608"/>
      <c r="R49" s="608"/>
      <c r="S49" s="608"/>
      <c r="T49" s="608"/>
      <c r="U49" s="608"/>
      <c r="V49" s="608"/>
      <c r="W49" s="608"/>
      <c r="X49" s="608"/>
      <c r="Y49" s="608"/>
      <c r="Z49" s="608"/>
      <c r="AA49" s="608"/>
      <c r="AB49" s="608"/>
      <c r="AC49" s="608"/>
      <c r="AD49" s="608"/>
      <c r="AE49" s="608"/>
      <c r="AF49" s="608"/>
      <c r="AG49" s="609"/>
      <c r="AH49" s="719"/>
      <c r="AI49" s="720"/>
      <c r="AJ49" s="720"/>
      <c r="AK49" s="720"/>
      <c r="AL49" s="720"/>
      <c r="AM49" s="720"/>
      <c r="AN49" s="720"/>
      <c r="AO49" s="720"/>
      <c r="AP49" s="720"/>
      <c r="AQ49" s="720"/>
      <c r="AR49" s="720"/>
      <c r="AS49" s="720"/>
      <c r="AT49" s="720"/>
      <c r="AU49" s="720"/>
      <c r="AV49" s="720"/>
      <c r="AW49" s="720"/>
      <c r="AX49" s="720"/>
      <c r="AY49" s="721"/>
    </row>
    <row r="50" spans="1:51" ht="26.25" customHeight="1">
      <c r="A50" s="32"/>
      <c r="B50" s="298"/>
      <c r="C50" s="299"/>
      <c r="D50" s="611" t="s">
        <v>132</v>
      </c>
      <c r="E50" s="612"/>
      <c r="F50" s="612"/>
      <c r="G50" s="613"/>
      <c r="H50" s="333" t="s">
        <v>51</v>
      </c>
      <c r="I50" s="608"/>
      <c r="J50" s="608"/>
      <c r="K50" s="608"/>
      <c r="L50" s="608"/>
      <c r="M50" s="608"/>
      <c r="N50" s="608"/>
      <c r="O50" s="608"/>
      <c r="P50" s="608"/>
      <c r="Q50" s="608"/>
      <c r="R50" s="608"/>
      <c r="S50" s="608"/>
      <c r="T50" s="608"/>
      <c r="U50" s="608"/>
      <c r="V50" s="608"/>
      <c r="W50" s="608"/>
      <c r="X50" s="608"/>
      <c r="Y50" s="608"/>
      <c r="Z50" s="608"/>
      <c r="AA50" s="608"/>
      <c r="AB50" s="608"/>
      <c r="AC50" s="608"/>
      <c r="AD50" s="608"/>
      <c r="AE50" s="608"/>
      <c r="AF50" s="608"/>
      <c r="AG50" s="609"/>
      <c r="AH50" s="719"/>
      <c r="AI50" s="720"/>
      <c r="AJ50" s="720"/>
      <c r="AK50" s="720"/>
      <c r="AL50" s="720"/>
      <c r="AM50" s="720"/>
      <c r="AN50" s="720"/>
      <c r="AO50" s="720"/>
      <c r="AP50" s="720"/>
      <c r="AQ50" s="720"/>
      <c r="AR50" s="720"/>
      <c r="AS50" s="720"/>
      <c r="AT50" s="720"/>
      <c r="AU50" s="720"/>
      <c r="AV50" s="720"/>
      <c r="AW50" s="720"/>
      <c r="AX50" s="720"/>
      <c r="AY50" s="721"/>
    </row>
    <row r="51" spans="1:51" ht="26.25" customHeight="1">
      <c r="A51" s="32"/>
      <c r="B51" s="298"/>
      <c r="C51" s="299"/>
      <c r="D51" s="611" t="s">
        <v>130</v>
      </c>
      <c r="E51" s="612"/>
      <c r="F51" s="612"/>
      <c r="G51" s="613"/>
      <c r="H51" s="333" t="s">
        <v>56</v>
      </c>
      <c r="I51" s="608"/>
      <c r="J51" s="608"/>
      <c r="K51" s="608"/>
      <c r="L51" s="608"/>
      <c r="M51" s="608"/>
      <c r="N51" s="608"/>
      <c r="O51" s="608"/>
      <c r="P51" s="608"/>
      <c r="Q51" s="608"/>
      <c r="R51" s="608"/>
      <c r="S51" s="608"/>
      <c r="T51" s="608"/>
      <c r="U51" s="608"/>
      <c r="V51" s="608"/>
      <c r="W51" s="608"/>
      <c r="X51" s="608"/>
      <c r="Y51" s="608"/>
      <c r="Z51" s="608"/>
      <c r="AA51" s="608"/>
      <c r="AB51" s="608"/>
      <c r="AC51" s="608"/>
      <c r="AD51" s="608"/>
      <c r="AE51" s="608"/>
      <c r="AF51" s="608"/>
      <c r="AG51" s="609"/>
      <c r="AH51" s="719"/>
      <c r="AI51" s="720"/>
      <c r="AJ51" s="720"/>
      <c r="AK51" s="720"/>
      <c r="AL51" s="720"/>
      <c r="AM51" s="720"/>
      <c r="AN51" s="720"/>
      <c r="AO51" s="720"/>
      <c r="AP51" s="720"/>
      <c r="AQ51" s="720"/>
      <c r="AR51" s="720"/>
      <c r="AS51" s="720"/>
      <c r="AT51" s="720"/>
      <c r="AU51" s="720"/>
      <c r="AV51" s="720"/>
      <c r="AW51" s="720"/>
      <c r="AX51" s="720"/>
      <c r="AY51" s="721"/>
    </row>
    <row r="52" spans="1:51" ht="26.25" customHeight="1">
      <c r="A52" s="32"/>
      <c r="B52" s="300"/>
      <c r="C52" s="301"/>
      <c r="D52" s="596" t="s">
        <v>132</v>
      </c>
      <c r="E52" s="597"/>
      <c r="F52" s="597"/>
      <c r="G52" s="598"/>
      <c r="H52" s="327" t="s">
        <v>57</v>
      </c>
      <c r="I52" s="599"/>
      <c r="J52" s="599"/>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600"/>
      <c r="AH52" s="722"/>
      <c r="AI52" s="723"/>
      <c r="AJ52" s="723"/>
      <c r="AK52" s="723"/>
      <c r="AL52" s="723"/>
      <c r="AM52" s="723"/>
      <c r="AN52" s="723"/>
      <c r="AO52" s="723"/>
      <c r="AP52" s="723"/>
      <c r="AQ52" s="723"/>
      <c r="AR52" s="723"/>
      <c r="AS52" s="723"/>
      <c r="AT52" s="723"/>
      <c r="AU52" s="723"/>
      <c r="AV52" s="723"/>
      <c r="AW52" s="723"/>
      <c r="AX52" s="723"/>
      <c r="AY52" s="724"/>
    </row>
    <row r="53" spans="1:51" ht="26.25" customHeight="1">
      <c r="A53" s="32"/>
      <c r="B53" s="296" t="s">
        <v>46</v>
      </c>
      <c r="C53" s="297"/>
      <c r="D53" s="601" t="s">
        <v>132</v>
      </c>
      <c r="E53" s="602"/>
      <c r="F53" s="602"/>
      <c r="G53" s="603"/>
      <c r="H53" s="305" t="s">
        <v>48</v>
      </c>
      <c r="I53" s="604"/>
      <c r="J53" s="604"/>
      <c r="K53" s="604"/>
      <c r="L53" s="604"/>
      <c r="M53" s="604"/>
      <c r="N53" s="604"/>
      <c r="O53" s="604"/>
      <c r="P53" s="604"/>
      <c r="Q53" s="604"/>
      <c r="R53" s="604"/>
      <c r="S53" s="604"/>
      <c r="T53" s="604"/>
      <c r="U53" s="604"/>
      <c r="V53" s="604"/>
      <c r="W53" s="604"/>
      <c r="X53" s="604"/>
      <c r="Y53" s="604"/>
      <c r="Z53" s="604"/>
      <c r="AA53" s="604"/>
      <c r="AB53" s="604"/>
      <c r="AC53" s="604"/>
      <c r="AD53" s="604"/>
      <c r="AE53" s="604"/>
      <c r="AF53" s="604"/>
      <c r="AG53" s="605"/>
      <c r="AH53" s="716" t="s">
        <v>219</v>
      </c>
      <c r="AI53" s="717"/>
      <c r="AJ53" s="717"/>
      <c r="AK53" s="717"/>
      <c r="AL53" s="717"/>
      <c r="AM53" s="717"/>
      <c r="AN53" s="717"/>
      <c r="AO53" s="717"/>
      <c r="AP53" s="717"/>
      <c r="AQ53" s="717"/>
      <c r="AR53" s="717"/>
      <c r="AS53" s="717"/>
      <c r="AT53" s="717"/>
      <c r="AU53" s="717"/>
      <c r="AV53" s="717"/>
      <c r="AW53" s="717"/>
      <c r="AX53" s="717"/>
      <c r="AY53" s="718"/>
    </row>
    <row r="54" spans="1:51" ht="26.25" customHeight="1">
      <c r="A54" s="32"/>
      <c r="B54" s="298"/>
      <c r="C54" s="299"/>
      <c r="D54" s="611" t="s">
        <v>132</v>
      </c>
      <c r="E54" s="612"/>
      <c r="F54" s="612"/>
      <c r="G54" s="613"/>
      <c r="H54" s="333" t="s">
        <v>58</v>
      </c>
      <c r="I54" s="608"/>
      <c r="J54" s="608"/>
      <c r="K54" s="608"/>
      <c r="L54" s="608"/>
      <c r="M54" s="608"/>
      <c r="N54" s="608"/>
      <c r="O54" s="608"/>
      <c r="P54" s="608"/>
      <c r="Q54" s="608"/>
      <c r="R54" s="608"/>
      <c r="S54" s="608"/>
      <c r="T54" s="608"/>
      <c r="U54" s="608"/>
      <c r="V54" s="608"/>
      <c r="W54" s="608"/>
      <c r="X54" s="608"/>
      <c r="Y54" s="608"/>
      <c r="Z54" s="608"/>
      <c r="AA54" s="608"/>
      <c r="AB54" s="608"/>
      <c r="AC54" s="608"/>
      <c r="AD54" s="608"/>
      <c r="AE54" s="608"/>
      <c r="AF54" s="608"/>
      <c r="AG54" s="609"/>
      <c r="AH54" s="719"/>
      <c r="AI54" s="720"/>
      <c r="AJ54" s="720"/>
      <c r="AK54" s="720"/>
      <c r="AL54" s="720"/>
      <c r="AM54" s="720"/>
      <c r="AN54" s="720"/>
      <c r="AO54" s="720"/>
      <c r="AP54" s="720"/>
      <c r="AQ54" s="720"/>
      <c r="AR54" s="720"/>
      <c r="AS54" s="720"/>
      <c r="AT54" s="720"/>
      <c r="AU54" s="720"/>
      <c r="AV54" s="720"/>
      <c r="AW54" s="720"/>
      <c r="AX54" s="720"/>
      <c r="AY54" s="721"/>
    </row>
    <row r="55" spans="1:51" ht="26.25" customHeight="1">
      <c r="A55" s="32"/>
      <c r="B55" s="298"/>
      <c r="C55" s="299"/>
      <c r="D55" s="611" t="s">
        <v>132</v>
      </c>
      <c r="E55" s="612"/>
      <c r="F55" s="612"/>
      <c r="G55" s="613"/>
      <c r="H55" s="333" t="s">
        <v>136</v>
      </c>
      <c r="I55" s="608"/>
      <c r="J55" s="608"/>
      <c r="K55" s="608"/>
      <c r="L55" s="608"/>
      <c r="M55" s="608"/>
      <c r="N55" s="608"/>
      <c r="O55" s="608"/>
      <c r="P55" s="608"/>
      <c r="Q55" s="608"/>
      <c r="R55" s="608"/>
      <c r="S55" s="608"/>
      <c r="T55" s="608"/>
      <c r="U55" s="608"/>
      <c r="V55" s="608"/>
      <c r="W55" s="608"/>
      <c r="X55" s="608"/>
      <c r="Y55" s="608"/>
      <c r="Z55" s="608"/>
      <c r="AA55" s="608"/>
      <c r="AB55" s="608"/>
      <c r="AC55" s="608"/>
      <c r="AD55" s="608"/>
      <c r="AE55" s="608"/>
      <c r="AF55" s="608"/>
      <c r="AG55" s="609"/>
      <c r="AH55" s="719"/>
      <c r="AI55" s="720"/>
      <c r="AJ55" s="720"/>
      <c r="AK55" s="720"/>
      <c r="AL55" s="720"/>
      <c r="AM55" s="720"/>
      <c r="AN55" s="720"/>
      <c r="AO55" s="720"/>
      <c r="AP55" s="720"/>
      <c r="AQ55" s="720"/>
      <c r="AR55" s="720"/>
      <c r="AS55" s="720"/>
      <c r="AT55" s="720"/>
      <c r="AU55" s="720"/>
      <c r="AV55" s="720"/>
      <c r="AW55" s="720"/>
      <c r="AX55" s="720"/>
      <c r="AY55" s="721"/>
    </row>
    <row r="56" spans="1:51" ht="26.25" customHeight="1">
      <c r="A56" s="32"/>
      <c r="B56" s="298"/>
      <c r="C56" s="299"/>
      <c r="D56" s="611" t="s">
        <v>130</v>
      </c>
      <c r="E56" s="612"/>
      <c r="F56" s="612"/>
      <c r="G56" s="613"/>
      <c r="H56" s="334" t="s">
        <v>81</v>
      </c>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6"/>
      <c r="AH56" s="719"/>
      <c r="AI56" s="720"/>
      <c r="AJ56" s="720"/>
      <c r="AK56" s="720"/>
      <c r="AL56" s="720"/>
      <c r="AM56" s="720"/>
      <c r="AN56" s="720"/>
      <c r="AO56" s="720"/>
      <c r="AP56" s="720"/>
      <c r="AQ56" s="720"/>
      <c r="AR56" s="720"/>
      <c r="AS56" s="720"/>
      <c r="AT56" s="720"/>
      <c r="AU56" s="720"/>
      <c r="AV56" s="720"/>
      <c r="AW56" s="720"/>
      <c r="AX56" s="720"/>
      <c r="AY56" s="721"/>
    </row>
    <row r="57" spans="1:51" ht="26.25" customHeight="1">
      <c r="A57" s="32"/>
      <c r="B57" s="298"/>
      <c r="C57" s="299"/>
      <c r="D57" s="337"/>
      <c r="E57" s="338"/>
      <c r="F57" s="338"/>
      <c r="G57" s="339"/>
      <c r="H57" s="340" t="s">
        <v>69</v>
      </c>
      <c r="I57" s="341"/>
      <c r="J57" s="341"/>
      <c r="K57" s="341"/>
      <c r="L57" s="341"/>
      <c r="M57" s="341"/>
      <c r="N57" s="341"/>
      <c r="O57" s="341"/>
      <c r="P57" s="341"/>
      <c r="Q57" s="341"/>
      <c r="R57" s="341"/>
      <c r="S57" s="341"/>
      <c r="T57" s="341"/>
      <c r="U57" s="341"/>
      <c r="V57" s="617"/>
      <c r="W57" s="617"/>
      <c r="X57" s="617"/>
      <c r="Y57" s="617"/>
      <c r="Z57" s="617"/>
      <c r="AA57" s="617"/>
      <c r="AB57" s="617"/>
      <c r="AC57" s="617"/>
      <c r="AD57" s="617"/>
      <c r="AE57" s="617"/>
      <c r="AF57" s="617"/>
      <c r="AG57" s="618"/>
      <c r="AH57" s="719"/>
      <c r="AI57" s="720"/>
      <c r="AJ57" s="720"/>
      <c r="AK57" s="720"/>
      <c r="AL57" s="720"/>
      <c r="AM57" s="720"/>
      <c r="AN57" s="720"/>
      <c r="AO57" s="720"/>
      <c r="AP57" s="720"/>
      <c r="AQ57" s="720"/>
      <c r="AR57" s="720"/>
      <c r="AS57" s="720"/>
      <c r="AT57" s="720"/>
      <c r="AU57" s="720"/>
      <c r="AV57" s="720"/>
      <c r="AW57" s="720"/>
      <c r="AX57" s="720"/>
      <c r="AY57" s="721"/>
    </row>
    <row r="58" spans="1:51" ht="26.25" customHeight="1">
      <c r="A58" s="32"/>
      <c r="B58" s="300"/>
      <c r="C58" s="301"/>
      <c r="D58" s="596" t="s">
        <v>132</v>
      </c>
      <c r="E58" s="597"/>
      <c r="F58" s="597"/>
      <c r="G58" s="598"/>
      <c r="H58" s="327" t="s">
        <v>59</v>
      </c>
      <c r="I58" s="599"/>
      <c r="J58" s="599"/>
      <c r="K58" s="599"/>
      <c r="L58" s="599"/>
      <c r="M58" s="599"/>
      <c r="N58" s="599"/>
      <c r="O58" s="599"/>
      <c r="P58" s="599"/>
      <c r="Q58" s="599"/>
      <c r="R58" s="599"/>
      <c r="S58" s="599"/>
      <c r="T58" s="599"/>
      <c r="U58" s="599"/>
      <c r="V58" s="599"/>
      <c r="W58" s="599"/>
      <c r="X58" s="599"/>
      <c r="Y58" s="599"/>
      <c r="Z58" s="599"/>
      <c r="AA58" s="599"/>
      <c r="AB58" s="599"/>
      <c r="AC58" s="599"/>
      <c r="AD58" s="599"/>
      <c r="AE58" s="599"/>
      <c r="AF58" s="599"/>
      <c r="AG58" s="600"/>
      <c r="AH58" s="722"/>
      <c r="AI58" s="723"/>
      <c r="AJ58" s="723"/>
      <c r="AK58" s="723"/>
      <c r="AL58" s="723"/>
      <c r="AM58" s="723"/>
      <c r="AN58" s="723"/>
      <c r="AO58" s="723"/>
      <c r="AP58" s="723"/>
      <c r="AQ58" s="723"/>
      <c r="AR58" s="723"/>
      <c r="AS58" s="723"/>
      <c r="AT58" s="723"/>
      <c r="AU58" s="723"/>
      <c r="AV58" s="723"/>
      <c r="AW58" s="723"/>
      <c r="AX58" s="723"/>
      <c r="AY58" s="724"/>
    </row>
    <row r="59" spans="1:51" ht="180" customHeight="1" thickBot="1">
      <c r="A59" s="32"/>
      <c r="B59" s="362" t="s">
        <v>45</v>
      </c>
      <c r="C59" s="363"/>
      <c r="D59" s="789" t="s">
        <v>220</v>
      </c>
      <c r="E59" s="790"/>
      <c r="F59" s="790"/>
      <c r="G59" s="790"/>
      <c r="H59" s="790"/>
      <c r="I59" s="790"/>
      <c r="J59" s="790"/>
      <c r="K59" s="790"/>
      <c r="L59" s="790"/>
      <c r="M59" s="790"/>
      <c r="N59" s="790"/>
      <c r="O59" s="790"/>
      <c r="P59" s="790"/>
      <c r="Q59" s="790"/>
      <c r="R59" s="790"/>
      <c r="S59" s="790"/>
      <c r="T59" s="790"/>
      <c r="U59" s="790"/>
      <c r="V59" s="790"/>
      <c r="W59" s="790"/>
      <c r="X59" s="790"/>
      <c r="Y59" s="790"/>
      <c r="Z59" s="790"/>
      <c r="AA59" s="790"/>
      <c r="AB59" s="790"/>
      <c r="AC59" s="790"/>
      <c r="AD59" s="790"/>
      <c r="AE59" s="790"/>
      <c r="AF59" s="790"/>
      <c r="AG59" s="790"/>
      <c r="AH59" s="790"/>
      <c r="AI59" s="790"/>
      <c r="AJ59" s="790"/>
      <c r="AK59" s="790"/>
      <c r="AL59" s="790"/>
      <c r="AM59" s="790"/>
      <c r="AN59" s="790"/>
      <c r="AO59" s="790"/>
      <c r="AP59" s="790"/>
      <c r="AQ59" s="790"/>
      <c r="AR59" s="790"/>
      <c r="AS59" s="790"/>
      <c r="AT59" s="790"/>
      <c r="AU59" s="790"/>
      <c r="AV59" s="790"/>
      <c r="AW59" s="790"/>
      <c r="AX59" s="790"/>
      <c r="AY59" s="791"/>
    </row>
    <row r="60" spans="1:51" ht="21" hidden="1" customHeight="1">
      <c r="A60" s="32"/>
      <c r="B60" s="14"/>
      <c r="C60" s="15"/>
      <c r="D60" s="285" t="s">
        <v>41</v>
      </c>
      <c r="E60" s="222"/>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22"/>
      <c r="AL60" s="222"/>
      <c r="AM60" s="222"/>
      <c r="AN60" s="222"/>
      <c r="AO60" s="222"/>
      <c r="AP60" s="222"/>
      <c r="AQ60" s="222"/>
      <c r="AR60" s="222"/>
      <c r="AS60" s="222"/>
      <c r="AT60" s="222"/>
      <c r="AU60" s="222"/>
      <c r="AV60" s="222"/>
      <c r="AW60" s="222"/>
      <c r="AX60" s="222"/>
      <c r="AY60" s="286"/>
    </row>
    <row r="61" spans="1:51" ht="97.5" hidden="1" customHeight="1">
      <c r="A61" s="32"/>
      <c r="B61" s="14"/>
      <c r="C61" s="15"/>
      <c r="D61" s="367" t="s">
        <v>43</v>
      </c>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c r="AO61" s="368"/>
      <c r="AP61" s="368"/>
      <c r="AQ61" s="368"/>
      <c r="AR61" s="368"/>
      <c r="AS61" s="368"/>
      <c r="AT61" s="368"/>
      <c r="AU61" s="368"/>
      <c r="AV61" s="368"/>
      <c r="AW61" s="368"/>
      <c r="AX61" s="368"/>
      <c r="AY61" s="369"/>
    </row>
    <row r="62" spans="1:51" ht="119.85" hidden="1" customHeight="1">
      <c r="A62" s="32"/>
      <c r="B62" s="14"/>
      <c r="C62" s="15"/>
      <c r="D62" s="370" t="s">
        <v>42</v>
      </c>
      <c r="E62" s="371"/>
      <c r="F62" s="371"/>
      <c r="G62" s="371"/>
      <c r="H62" s="371"/>
      <c r="I62" s="371"/>
      <c r="J62" s="371"/>
      <c r="K62" s="371"/>
      <c r="L62" s="371"/>
      <c r="M62" s="371"/>
      <c r="N62" s="371"/>
      <c r="O62" s="371"/>
      <c r="P62" s="371"/>
      <c r="Q62" s="371"/>
      <c r="R62" s="371"/>
      <c r="S62" s="371"/>
      <c r="T62" s="371"/>
      <c r="U62" s="371"/>
      <c r="V62" s="371"/>
      <c r="W62" s="371"/>
      <c r="X62" s="371"/>
      <c r="Y62" s="371"/>
      <c r="Z62" s="371"/>
      <c r="AA62" s="371"/>
      <c r="AB62" s="371"/>
      <c r="AC62" s="371"/>
      <c r="AD62" s="371"/>
      <c r="AE62" s="371"/>
      <c r="AF62" s="371"/>
      <c r="AG62" s="371"/>
      <c r="AH62" s="371"/>
      <c r="AI62" s="371"/>
      <c r="AJ62" s="371"/>
      <c r="AK62" s="371"/>
      <c r="AL62" s="371"/>
      <c r="AM62" s="371"/>
      <c r="AN62" s="371"/>
      <c r="AO62" s="371"/>
      <c r="AP62" s="371"/>
      <c r="AQ62" s="371"/>
      <c r="AR62" s="371"/>
      <c r="AS62" s="371"/>
      <c r="AT62" s="371"/>
      <c r="AU62" s="371"/>
      <c r="AV62" s="371"/>
      <c r="AW62" s="371"/>
      <c r="AX62" s="371"/>
      <c r="AY62" s="372"/>
    </row>
    <row r="63" spans="1:51" ht="21" customHeight="1">
      <c r="A63" s="32"/>
      <c r="B63" s="221" t="s">
        <v>40</v>
      </c>
      <c r="C63" s="222"/>
      <c r="D63" s="222"/>
      <c r="E63" s="222"/>
      <c r="F63" s="222"/>
      <c r="G63" s="222"/>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2"/>
      <c r="AY63" s="286"/>
    </row>
    <row r="64" spans="1:51" ht="122.45" customHeight="1">
      <c r="A64" s="33"/>
      <c r="B64" s="344" t="s">
        <v>137</v>
      </c>
      <c r="C64" s="630"/>
      <c r="D64" s="630"/>
      <c r="E64" s="630"/>
      <c r="F64" s="631"/>
      <c r="G64" s="347" t="s">
        <v>221</v>
      </c>
      <c r="H64" s="632"/>
      <c r="I64" s="632"/>
      <c r="J64" s="632"/>
      <c r="K64" s="632"/>
      <c r="L64" s="632"/>
      <c r="M64" s="632"/>
      <c r="N64" s="632"/>
      <c r="O64" s="632"/>
      <c r="P64" s="632"/>
      <c r="Q64" s="632"/>
      <c r="R64" s="632"/>
      <c r="S64" s="632"/>
      <c r="T64" s="632"/>
      <c r="U64" s="632"/>
      <c r="V64" s="632"/>
      <c r="W64" s="632"/>
      <c r="X64" s="632"/>
      <c r="Y64" s="632"/>
      <c r="Z64" s="632"/>
      <c r="AA64" s="632"/>
      <c r="AB64" s="632"/>
      <c r="AC64" s="632"/>
      <c r="AD64" s="632"/>
      <c r="AE64" s="632"/>
      <c r="AF64" s="632"/>
      <c r="AG64" s="632"/>
      <c r="AH64" s="632"/>
      <c r="AI64" s="632"/>
      <c r="AJ64" s="632"/>
      <c r="AK64" s="632"/>
      <c r="AL64" s="632"/>
      <c r="AM64" s="632"/>
      <c r="AN64" s="632"/>
      <c r="AO64" s="632"/>
      <c r="AP64" s="632"/>
      <c r="AQ64" s="632"/>
      <c r="AR64" s="632"/>
      <c r="AS64" s="632"/>
      <c r="AT64" s="632"/>
      <c r="AU64" s="632"/>
      <c r="AV64" s="632"/>
      <c r="AW64" s="632"/>
      <c r="AX64" s="632"/>
      <c r="AY64" s="633"/>
    </row>
    <row r="65" spans="1:51" ht="18.399999999999999" customHeight="1">
      <c r="A65" s="33"/>
      <c r="B65" s="350" t="s">
        <v>53</v>
      </c>
      <c r="C65" s="351"/>
      <c r="D65" s="351"/>
      <c r="E65" s="351"/>
      <c r="F65" s="351"/>
      <c r="G65" s="351"/>
      <c r="H65" s="351"/>
      <c r="I65" s="351"/>
      <c r="J65" s="351"/>
      <c r="K65" s="351"/>
      <c r="L65" s="351"/>
      <c r="M65" s="351"/>
      <c r="N65" s="351"/>
      <c r="O65" s="351"/>
      <c r="P65" s="351"/>
      <c r="Q65" s="351"/>
      <c r="R65" s="351"/>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2"/>
    </row>
    <row r="66" spans="1:51" ht="119.1" customHeight="1" thickBot="1">
      <c r="A66" s="33"/>
      <c r="B66" s="353" t="s">
        <v>222</v>
      </c>
      <c r="C66" s="354"/>
      <c r="D66" s="354"/>
      <c r="E66" s="354"/>
      <c r="F66" s="355"/>
      <c r="G66" s="788" t="s">
        <v>223</v>
      </c>
      <c r="H66" s="365"/>
      <c r="I66" s="365"/>
      <c r="J66" s="365"/>
      <c r="K66" s="365"/>
      <c r="L66" s="365"/>
      <c r="M66" s="365"/>
      <c r="N66" s="365"/>
      <c r="O66" s="365"/>
      <c r="P66" s="365"/>
      <c r="Q66" s="365"/>
      <c r="R66" s="365"/>
      <c r="S66" s="365"/>
      <c r="T66" s="365"/>
      <c r="U66" s="365"/>
      <c r="V66" s="365"/>
      <c r="W66" s="365"/>
      <c r="X66" s="365"/>
      <c r="Y66" s="365"/>
      <c r="Z66" s="365"/>
      <c r="AA66" s="365"/>
      <c r="AB66" s="365"/>
      <c r="AC66" s="365"/>
      <c r="AD66" s="365"/>
      <c r="AE66" s="365"/>
      <c r="AF66" s="365"/>
      <c r="AG66" s="365"/>
      <c r="AH66" s="365"/>
      <c r="AI66" s="365"/>
      <c r="AJ66" s="365"/>
      <c r="AK66" s="365"/>
      <c r="AL66" s="365"/>
      <c r="AM66" s="365"/>
      <c r="AN66" s="365"/>
      <c r="AO66" s="365"/>
      <c r="AP66" s="365"/>
      <c r="AQ66" s="365"/>
      <c r="AR66" s="365"/>
      <c r="AS66" s="365"/>
      <c r="AT66" s="365"/>
      <c r="AU66" s="365"/>
      <c r="AV66" s="365"/>
      <c r="AW66" s="365"/>
      <c r="AX66" s="365"/>
      <c r="AY66" s="366"/>
    </row>
    <row r="67" spans="1:51" ht="19.7" customHeight="1">
      <c r="A67" s="33"/>
      <c r="B67" s="359" t="s">
        <v>82</v>
      </c>
      <c r="C67" s="360"/>
      <c r="D67" s="360"/>
      <c r="E67" s="360"/>
      <c r="F67" s="360"/>
      <c r="G67" s="360"/>
      <c r="H67" s="360"/>
      <c r="I67" s="360"/>
      <c r="J67" s="360"/>
      <c r="K67" s="360"/>
      <c r="L67" s="360"/>
      <c r="M67" s="360"/>
      <c r="N67" s="360"/>
      <c r="O67" s="360"/>
      <c r="P67" s="360"/>
      <c r="Q67" s="360"/>
      <c r="R67" s="360"/>
      <c r="S67" s="360"/>
      <c r="T67" s="360"/>
      <c r="U67" s="360"/>
      <c r="V67" s="360"/>
      <c r="W67" s="360"/>
      <c r="X67" s="360"/>
      <c r="Y67" s="360"/>
      <c r="Z67" s="360"/>
      <c r="AA67" s="360"/>
      <c r="AB67" s="360"/>
      <c r="AC67" s="360"/>
      <c r="AD67" s="360"/>
      <c r="AE67" s="360"/>
      <c r="AF67" s="360"/>
      <c r="AG67" s="360"/>
      <c r="AH67" s="360"/>
      <c r="AI67" s="360"/>
      <c r="AJ67" s="360"/>
      <c r="AK67" s="360"/>
      <c r="AL67" s="360"/>
      <c r="AM67" s="360"/>
      <c r="AN67" s="360"/>
      <c r="AO67" s="360"/>
      <c r="AP67" s="360"/>
      <c r="AQ67" s="360"/>
      <c r="AR67" s="360"/>
      <c r="AS67" s="360"/>
      <c r="AT67" s="360"/>
      <c r="AU67" s="360"/>
      <c r="AV67" s="360"/>
      <c r="AW67" s="360"/>
      <c r="AX67" s="360"/>
      <c r="AY67" s="361"/>
    </row>
    <row r="68" spans="1:51" ht="205.15" customHeight="1" thickBot="1">
      <c r="A68" s="33"/>
      <c r="B68" s="373"/>
      <c r="C68" s="627"/>
      <c r="D68" s="627"/>
      <c r="E68" s="627"/>
      <c r="F68" s="627"/>
      <c r="G68" s="627"/>
      <c r="H68" s="627"/>
      <c r="I68" s="627"/>
      <c r="J68" s="627"/>
      <c r="K68" s="627"/>
      <c r="L68" s="627"/>
      <c r="M68" s="627"/>
      <c r="N68" s="627"/>
      <c r="O68" s="627"/>
      <c r="P68" s="627"/>
      <c r="Q68" s="627"/>
      <c r="R68" s="627"/>
      <c r="S68" s="627"/>
      <c r="T68" s="627"/>
      <c r="U68" s="627"/>
      <c r="V68" s="627"/>
      <c r="W68" s="627"/>
      <c r="X68" s="627"/>
      <c r="Y68" s="627"/>
      <c r="Z68" s="627"/>
      <c r="AA68" s="627"/>
      <c r="AB68" s="627"/>
      <c r="AC68" s="627"/>
      <c r="AD68" s="627"/>
      <c r="AE68" s="627"/>
      <c r="AF68" s="627"/>
      <c r="AG68" s="627"/>
      <c r="AH68" s="627"/>
      <c r="AI68" s="627"/>
      <c r="AJ68" s="627"/>
      <c r="AK68" s="627"/>
      <c r="AL68" s="627"/>
      <c r="AM68" s="627"/>
      <c r="AN68" s="627"/>
      <c r="AO68" s="627"/>
      <c r="AP68" s="627"/>
      <c r="AQ68" s="627"/>
      <c r="AR68" s="627"/>
      <c r="AS68" s="627"/>
      <c r="AT68" s="627"/>
      <c r="AU68" s="627"/>
      <c r="AV68" s="627"/>
      <c r="AW68" s="627"/>
      <c r="AX68" s="627"/>
      <c r="AY68" s="628"/>
    </row>
    <row r="69" spans="1:51" ht="19.7" customHeight="1">
      <c r="A69" s="33"/>
      <c r="B69" s="359" t="s">
        <v>66</v>
      </c>
      <c r="C69" s="376"/>
      <c r="D69" s="376"/>
      <c r="E69" s="376"/>
      <c r="F69" s="376"/>
      <c r="G69" s="376"/>
      <c r="H69" s="376"/>
      <c r="I69" s="376"/>
      <c r="J69" s="376"/>
      <c r="K69" s="376"/>
      <c r="L69" s="376"/>
      <c r="M69" s="376"/>
      <c r="N69" s="376"/>
      <c r="O69" s="376"/>
      <c r="P69" s="376"/>
      <c r="Q69" s="376"/>
      <c r="R69" s="376"/>
      <c r="S69" s="376"/>
      <c r="T69" s="376"/>
      <c r="U69" s="376"/>
      <c r="V69" s="376"/>
      <c r="W69" s="376"/>
      <c r="X69" s="376"/>
      <c r="Y69" s="376"/>
      <c r="Z69" s="376"/>
      <c r="AA69" s="376"/>
      <c r="AB69" s="376"/>
      <c r="AC69" s="376"/>
      <c r="AD69" s="376"/>
      <c r="AE69" s="376"/>
      <c r="AF69" s="376"/>
      <c r="AG69" s="376"/>
      <c r="AH69" s="376"/>
      <c r="AI69" s="376"/>
      <c r="AJ69" s="376"/>
      <c r="AK69" s="376"/>
      <c r="AL69" s="376"/>
      <c r="AM69" s="376"/>
      <c r="AN69" s="376"/>
      <c r="AO69" s="376"/>
      <c r="AP69" s="376"/>
      <c r="AQ69" s="376"/>
      <c r="AR69" s="376"/>
      <c r="AS69" s="376"/>
      <c r="AT69" s="376"/>
      <c r="AU69" s="376"/>
      <c r="AV69" s="376"/>
      <c r="AW69" s="376"/>
      <c r="AX69" s="376"/>
      <c r="AY69" s="377"/>
    </row>
    <row r="70" spans="1:51" ht="19.899999999999999" customHeight="1">
      <c r="A70" s="33"/>
      <c r="B70" s="19" t="s">
        <v>67</v>
      </c>
      <c r="C70" s="17"/>
      <c r="D70" s="17"/>
      <c r="E70" s="17"/>
      <c r="F70" s="17"/>
      <c r="G70" s="17"/>
      <c r="H70" s="17"/>
      <c r="I70" s="17"/>
      <c r="J70" s="17"/>
      <c r="K70" s="17"/>
      <c r="L70" s="18"/>
      <c r="M70" s="378"/>
      <c r="N70" s="379"/>
      <c r="O70" s="379"/>
      <c r="P70" s="379"/>
      <c r="Q70" s="379"/>
      <c r="R70" s="379"/>
      <c r="S70" s="379"/>
      <c r="T70" s="379"/>
      <c r="U70" s="379"/>
      <c r="V70" s="379"/>
      <c r="W70" s="379"/>
      <c r="X70" s="379"/>
      <c r="Y70" s="379"/>
      <c r="Z70" s="379"/>
      <c r="AA70" s="380"/>
      <c r="AB70" s="17" t="s">
        <v>68</v>
      </c>
      <c r="AC70" s="17"/>
      <c r="AD70" s="17"/>
      <c r="AE70" s="17"/>
      <c r="AF70" s="17"/>
      <c r="AG70" s="17"/>
      <c r="AH70" s="17"/>
      <c r="AI70" s="17"/>
      <c r="AJ70" s="17"/>
      <c r="AK70" s="18"/>
      <c r="AL70" s="378">
        <v>25</v>
      </c>
      <c r="AM70" s="379"/>
      <c r="AN70" s="379"/>
      <c r="AO70" s="379"/>
      <c r="AP70" s="379"/>
      <c r="AQ70" s="379"/>
      <c r="AR70" s="379"/>
      <c r="AS70" s="379"/>
      <c r="AT70" s="379"/>
      <c r="AU70" s="379"/>
      <c r="AV70" s="379"/>
      <c r="AW70" s="379"/>
      <c r="AX70" s="379"/>
      <c r="AY70" s="381"/>
    </row>
    <row r="71" spans="1:51" ht="3" customHeight="1">
      <c r="A71" s="32"/>
      <c r="B71" s="2"/>
      <c r="C71" s="2"/>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row>
    <row r="72" spans="1:51" ht="3" customHeight="1" thickBot="1">
      <c r="A72" s="32"/>
      <c r="B72" s="1"/>
      <c r="C72" s="1"/>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row>
    <row r="73" spans="1:51" ht="385.5" customHeight="1">
      <c r="A73" s="33"/>
      <c r="B73" s="382" t="s">
        <v>184</v>
      </c>
      <c r="C73" s="383"/>
      <c r="D73" s="383"/>
      <c r="E73" s="383"/>
      <c r="F73" s="383"/>
      <c r="G73" s="384"/>
      <c r="H73" s="10"/>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11"/>
    </row>
    <row r="74" spans="1:51" ht="348.95" customHeight="1">
      <c r="B74" s="113"/>
      <c r="C74" s="114"/>
      <c r="D74" s="114"/>
      <c r="E74" s="114"/>
      <c r="F74" s="114"/>
      <c r="G74" s="115"/>
      <c r="H74" s="7"/>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9"/>
    </row>
    <row r="75" spans="1:51" ht="324" customHeight="1" thickBot="1">
      <c r="B75" s="113"/>
      <c r="C75" s="114"/>
      <c r="D75" s="114"/>
      <c r="E75" s="114"/>
      <c r="F75" s="114"/>
      <c r="G75" s="115"/>
      <c r="H75" s="7"/>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9"/>
    </row>
    <row r="76" spans="1:51" ht="3" customHeight="1">
      <c r="B76" s="4"/>
      <c r="C76" s="4"/>
      <c r="D76" s="4"/>
      <c r="E76" s="4"/>
      <c r="F76" s="4"/>
      <c r="G76" s="4"/>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row>
    <row r="77" spans="1:51" ht="3" customHeight="1" thickBot="1">
      <c r="B77" s="6"/>
      <c r="C77" s="6"/>
      <c r="D77" s="6"/>
      <c r="E77" s="6"/>
      <c r="F77" s="6"/>
      <c r="G77" s="6"/>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row>
    <row r="78" spans="1:51" ht="24.75" customHeight="1">
      <c r="B78" s="218" t="s">
        <v>224</v>
      </c>
      <c r="C78" s="219"/>
      <c r="D78" s="219"/>
      <c r="E78" s="219"/>
      <c r="F78" s="219"/>
      <c r="G78" s="220"/>
      <c r="H78" s="388" t="s">
        <v>225</v>
      </c>
      <c r="I78" s="389"/>
      <c r="J78" s="389"/>
      <c r="K78" s="389"/>
      <c r="L78" s="389"/>
      <c r="M78" s="389"/>
      <c r="N78" s="389"/>
      <c r="O78" s="389"/>
      <c r="P78" s="389"/>
      <c r="Q78" s="389"/>
      <c r="R78" s="389"/>
      <c r="S78" s="389"/>
      <c r="T78" s="389"/>
      <c r="U78" s="389"/>
      <c r="V78" s="389"/>
      <c r="W78" s="389"/>
      <c r="X78" s="389"/>
      <c r="Y78" s="389"/>
      <c r="Z78" s="389"/>
      <c r="AA78" s="389"/>
      <c r="AB78" s="389"/>
      <c r="AC78" s="390"/>
      <c r="AD78" s="388" t="s">
        <v>226</v>
      </c>
      <c r="AE78" s="389"/>
      <c r="AF78" s="389"/>
      <c r="AG78" s="389"/>
      <c r="AH78" s="389"/>
      <c r="AI78" s="389"/>
      <c r="AJ78" s="389"/>
      <c r="AK78" s="389"/>
      <c r="AL78" s="389"/>
      <c r="AM78" s="389"/>
      <c r="AN78" s="389"/>
      <c r="AO78" s="389"/>
      <c r="AP78" s="389"/>
      <c r="AQ78" s="389"/>
      <c r="AR78" s="389"/>
      <c r="AS78" s="389"/>
      <c r="AT78" s="389"/>
      <c r="AU78" s="389"/>
      <c r="AV78" s="389"/>
      <c r="AW78" s="389"/>
      <c r="AX78" s="389"/>
      <c r="AY78" s="391"/>
    </row>
    <row r="79" spans="1:51" ht="24.75" customHeight="1">
      <c r="B79" s="218"/>
      <c r="C79" s="219"/>
      <c r="D79" s="219"/>
      <c r="E79" s="219"/>
      <c r="F79" s="219"/>
      <c r="G79" s="220"/>
      <c r="H79" s="643" t="s">
        <v>22</v>
      </c>
      <c r="I79" s="513"/>
      <c r="J79" s="513"/>
      <c r="K79" s="513"/>
      <c r="L79" s="513"/>
      <c r="M79" s="644" t="s">
        <v>23</v>
      </c>
      <c r="N79" s="645"/>
      <c r="O79" s="645"/>
      <c r="P79" s="645"/>
      <c r="Q79" s="645"/>
      <c r="R79" s="645"/>
      <c r="S79" s="645"/>
      <c r="T79" s="645"/>
      <c r="U79" s="645"/>
      <c r="V79" s="645"/>
      <c r="W79" s="645"/>
      <c r="X79" s="645"/>
      <c r="Y79" s="646"/>
      <c r="Z79" s="404" t="s">
        <v>24</v>
      </c>
      <c r="AA79" s="405"/>
      <c r="AB79" s="405"/>
      <c r="AC79" s="406"/>
      <c r="AD79" s="643" t="s">
        <v>22</v>
      </c>
      <c r="AE79" s="513"/>
      <c r="AF79" s="513"/>
      <c r="AG79" s="513"/>
      <c r="AH79" s="513"/>
      <c r="AI79" s="644" t="s">
        <v>23</v>
      </c>
      <c r="AJ79" s="645"/>
      <c r="AK79" s="645"/>
      <c r="AL79" s="645"/>
      <c r="AM79" s="645"/>
      <c r="AN79" s="645"/>
      <c r="AO79" s="645"/>
      <c r="AP79" s="645"/>
      <c r="AQ79" s="645"/>
      <c r="AR79" s="645"/>
      <c r="AS79" s="645"/>
      <c r="AT79" s="645"/>
      <c r="AU79" s="646"/>
      <c r="AV79" s="404" t="s">
        <v>24</v>
      </c>
      <c r="AW79" s="405"/>
      <c r="AX79" s="405"/>
      <c r="AY79" s="407"/>
    </row>
    <row r="80" spans="1:51" ht="24.75" customHeight="1">
      <c r="B80" s="218"/>
      <c r="C80" s="219"/>
      <c r="D80" s="219"/>
      <c r="E80" s="219"/>
      <c r="F80" s="219"/>
      <c r="G80" s="220"/>
      <c r="H80" s="654" t="s">
        <v>90</v>
      </c>
      <c r="I80" s="602"/>
      <c r="J80" s="602"/>
      <c r="K80" s="602"/>
      <c r="L80" s="603"/>
      <c r="M80" s="409" t="s">
        <v>90</v>
      </c>
      <c r="N80" s="655"/>
      <c r="O80" s="655"/>
      <c r="P80" s="655"/>
      <c r="Q80" s="655"/>
      <c r="R80" s="655"/>
      <c r="S80" s="655"/>
      <c r="T80" s="655"/>
      <c r="U80" s="655"/>
      <c r="V80" s="655"/>
      <c r="W80" s="655"/>
      <c r="X80" s="655"/>
      <c r="Y80" s="656"/>
      <c r="Z80" s="660">
        <v>13.692</v>
      </c>
      <c r="AA80" s="661"/>
      <c r="AB80" s="661"/>
      <c r="AC80" s="676"/>
      <c r="AD80" s="654"/>
      <c r="AE80" s="602"/>
      <c r="AF80" s="602"/>
      <c r="AG80" s="602"/>
      <c r="AH80" s="603"/>
      <c r="AI80" s="409"/>
      <c r="AJ80" s="655"/>
      <c r="AK80" s="655"/>
      <c r="AL80" s="655"/>
      <c r="AM80" s="655"/>
      <c r="AN80" s="655"/>
      <c r="AO80" s="655"/>
      <c r="AP80" s="655"/>
      <c r="AQ80" s="655"/>
      <c r="AR80" s="655"/>
      <c r="AS80" s="655"/>
      <c r="AT80" s="655"/>
      <c r="AU80" s="656"/>
      <c r="AV80" s="660"/>
      <c r="AW80" s="661"/>
      <c r="AX80" s="661"/>
      <c r="AY80" s="662"/>
    </row>
    <row r="81" spans="2:51" ht="24.75" customHeight="1">
      <c r="B81" s="218"/>
      <c r="C81" s="219"/>
      <c r="D81" s="219"/>
      <c r="E81" s="219"/>
      <c r="F81" s="219"/>
      <c r="G81" s="220"/>
      <c r="H81" s="647"/>
      <c r="I81" s="612"/>
      <c r="J81" s="612"/>
      <c r="K81" s="612"/>
      <c r="L81" s="613"/>
      <c r="M81" s="395"/>
      <c r="N81" s="648"/>
      <c r="O81" s="648"/>
      <c r="P81" s="648"/>
      <c r="Q81" s="648"/>
      <c r="R81" s="648"/>
      <c r="S81" s="648"/>
      <c r="T81" s="648"/>
      <c r="U81" s="648"/>
      <c r="V81" s="648"/>
      <c r="W81" s="648"/>
      <c r="X81" s="648"/>
      <c r="Y81" s="649"/>
      <c r="Z81" s="792"/>
      <c r="AA81" s="793"/>
      <c r="AB81" s="793"/>
      <c r="AC81" s="794"/>
      <c r="AD81" s="647"/>
      <c r="AE81" s="612"/>
      <c r="AF81" s="612"/>
      <c r="AG81" s="612"/>
      <c r="AH81" s="613"/>
      <c r="AI81" s="395"/>
      <c r="AJ81" s="648"/>
      <c r="AK81" s="648"/>
      <c r="AL81" s="648"/>
      <c r="AM81" s="648"/>
      <c r="AN81" s="648"/>
      <c r="AO81" s="648"/>
      <c r="AP81" s="648"/>
      <c r="AQ81" s="648"/>
      <c r="AR81" s="648"/>
      <c r="AS81" s="648"/>
      <c r="AT81" s="648"/>
      <c r="AU81" s="649"/>
      <c r="AV81" s="650"/>
      <c r="AW81" s="651"/>
      <c r="AX81" s="651"/>
      <c r="AY81" s="653"/>
    </row>
    <row r="82" spans="2:51" ht="24.75" customHeight="1">
      <c r="B82" s="218"/>
      <c r="C82" s="219"/>
      <c r="D82" s="219"/>
      <c r="E82" s="219"/>
      <c r="F82" s="219"/>
      <c r="G82" s="220"/>
      <c r="H82" s="647"/>
      <c r="I82" s="612"/>
      <c r="J82" s="612"/>
      <c r="K82" s="612"/>
      <c r="L82" s="613"/>
      <c r="M82" s="395"/>
      <c r="N82" s="648"/>
      <c r="O82" s="648"/>
      <c r="P82" s="648"/>
      <c r="Q82" s="648"/>
      <c r="R82" s="648"/>
      <c r="S82" s="648"/>
      <c r="T82" s="648"/>
      <c r="U82" s="648"/>
      <c r="V82" s="648"/>
      <c r="W82" s="648"/>
      <c r="X82" s="648"/>
      <c r="Y82" s="649"/>
      <c r="Z82" s="792"/>
      <c r="AA82" s="793"/>
      <c r="AB82" s="793"/>
      <c r="AC82" s="794"/>
      <c r="AD82" s="647"/>
      <c r="AE82" s="612"/>
      <c r="AF82" s="612"/>
      <c r="AG82" s="612"/>
      <c r="AH82" s="613"/>
      <c r="AI82" s="395"/>
      <c r="AJ82" s="648"/>
      <c r="AK82" s="648"/>
      <c r="AL82" s="648"/>
      <c r="AM82" s="648"/>
      <c r="AN82" s="648"/>
      <c r="AO82" s="648"/>
      <c r="AP82" s="648"/>
      <c r="AQ82" s="648"/>
      <c r="AR82" s="648"/>
      <c r="AS82" s="648"/>
      <c r="AT82" s="648"/>
      <c r="AU82" s="649"/>
      <c r="AV82" s="650"/>
      <c r="AW82" s="651"/>
      <c r="AX82" s="651"/>
      <c r="AY82" s="653"/>
    </row>
    <row r="83" spans="2:51" ht="24.75" customHeight="1">
      <c r="B83" s="218"/>
      <c r="C83" s="219"/>
      <c r="D83" s="219"/>
      <c r="E83" s="219"/>
      <c r="F83" s="219"/>
      <c r="G83" s="220"/>
      <c r="H83" s="647"/>
      <c r="I83" s="612"/>
      <c r="J83" s="612"/>
      <c r="K83" s="612"/>
      <c r="L83" s="613"/>
      <c r="M83" s="395"/>
      <c r="N83" s="648"/>
      <c r="O83" s="648"/>
      <c r="P83" s="648"/>
      <c r="Q83" s="648"/>
      <c r="R83" s="648"/>
      <c r="S83" s="648"/>
      <c r="T83" s="648"/>
      <c r="U83" s="648"/>
      <c r="V83" s="648"/>
      <c r="W83" s="648"/>
      <c r="X83" s="648"/>
      <c r="Y83" s="649"/>
      <c r="Z83" s="650"/>
      <c r="AA83" s="651"/>
      <c r="AB83" s="651"/>
      <c r="AC83" s="652"/>
      <c r="AD83" s="647"/>
      <c r="AE83" s="612"/>
      <c r="AF83" s="612"/>
      <c r="AG83" s="612"/>
      <c r="AH83" s="613"/>
      <c r="AI83" s="395"/>
      <c r="AJ83" s="648"/>
      <c r="AK83" s="648"/>
      <c r="AL83" s="648"/>
      <c r="AM83" s="648"/>
      <c r="AN83" s="648"/>
      <c r="AO83" s="648"/>
      <c r="AP83" s="648"/>
      <c r="AQ83" s="648"/>
      <c r="AR83" s="648"/>
      <c r="AS83" s="648"/>
      <c r="AT83" s="648"/>
      <c r="AU83" s="649"/>
      <c r="AV83" s="650"/>
      <c r="AW83" s="651"/>
      <c r="AX83" s="651"/>
      <c r="AY83" s="653"/>
    </row>
    <row r="84" spans="2:51" ht="24.75" customHeight="1">
      <c r="B84" s="218"/>
      <c r="C84" s="219"/>
      <c r="D84" s="219"/>
      <c r="E84" s="219"/>
      <c r="F84" s="219"/>
      <c r="G84" s="220"/>
      <c r="H84" s="647"/>
      <c r="I84" s="612"/>
      <c r="J84" s="612"/>
      <c r="K84" s="612"/>
      <c r="L84" s="613"/>
      <c r="M84" s="395"/>
      <c r="N84" s="648"/>
      <c r="O84" s="648"/>
      <c r="P84" s="648"/>
      <c r="Q84" s="648"/>
      <c r="R84" s="648"/>
      <c r="S84" s="648"/>
      <c r="T84" s="648"/>
      <c r="U84" s="648"/>
      <c r="V84" s="648"/>
      <c r="W84" s="648"/>
      <c r="X84" s="648"/>
      <c r="Y84" s="649"/>
      <c r="Z84" s="650"/>
      <c r="AA84" s="651"/>
      <c r="AB84" s="651"/>
      <c r="AC84" s="651"/>
      <c r="AD84" s="647"/>
      <c r="AE84" s="612"/>
      <c r="AF84" s="612"/>
      <c r="AG84" s="612"/>
      <c r="AH84" s="613"/>
      <c r="AI84" s="395"/>
      <c r="AJ84" s="648"/>
      <c r="AK84" s="648"/>
      <c r="AL84" s="648"/>
      <c r="AM84" s="648"/>
      <c r="AN84" s="648"/>
      <c r="AO84" s="648"/>
      <c r="AP84" s="648"/>
      <c r="AQ84" s="648"/>
      <c r="AR84" s="648"/>
      <c r="AS84" s="648"/>
      <c r="AT84" s="648"/>
      <c r="AU84" s="649"/>
      <c r="AV84" s="650"/>
      <c r="AW84" s="651"/>
      <c r="AX84" s="651"/>
      <c r="AY84" s="653"/>
    </row>
    <row r="85" spans="2:51" ht="24.75" customHeight="1">
      <c r="B85" s="218"/>
      <c r="C85" s="219"/>
      <c r="D85" s="219"/>
      <c r="E85" s="219"/>
      <c r="F85" s="219"/>
      <c r="G85" s="220"/>
      <c r="H85" s="647"/>
      <c r="I85" s="612"/>
      <c r="J85" s="612"/>
      <c r="K85" s="612"/>
      <c r="L85" s="613"/>
      <c r="M85" s="395"/>
      <c r="N85" s="648"/>
      <c r="O85" s="648"/>
      <c r="P85" s="648"/>
      <c r="Q85" s="648"/>
      <c r="R85" s="648"/>
      <c r="S85" s="648"/>
      <c r="T85" s="648"/>
      <c r="U85" s="648"/>
      <c r="V85" s="648"/>
      <c r="W85" s="648"/>
      <c r="X85" s="648"/>
      <c r="Y85" s="649"/>
      <c r="Z85" s="650"/>
      <c r="AA85" s="651"/>
      <c r="AB85" s="651"/>
      <c r="AC85" s="651"/>
      <c r="AD85" s="647"/>
      <c r="AE85" s="612"/>
      <c r="AF85" s="612"/>
      <c r="AG85" s="612"/>
      <c r="AH85" s="613"/>
      <c r="AI85" s="395"/>
      <c r="AJ85" s="648"/>
      <c r="AK85" s="648"/>
      <c r="AL85" s="648"/>
      <c r="AM85" s="648"/>
      <c r="AN85" s="648"/>
      <c r="AO85" s="648"/>
      <c r="AP85" s="648"/>
      <c r="AQ85" s="648"/>
      <c r="AR85" s="648"/>
      <c r="AS85" s="648"/>
      <c r="AT85" s="648"/>
      <c r="AU85" s="649"/>
      <c r="AV85" s="650"/>
      <c r="AW85" s="651"/>
      <c r="AX85" s="651"/>
      <c r="AY85" s="653"/>
    </row>
    <row r="86" spans="2:51" ht="24.75" customHeight="1">
      <c r="B86" s="218"/>
      <c r="C86" s="219"/>
      <c r="D86" s="219"/>
      <c r="E86" s="219"/>
      <c r="F86" s="219"/>
      <c r="G86" s="220"/>
      <c r="H86" s="647"/>
      <c r="I86" s="612"/>
      <c r="J86" s="612"/>
      <c r="K86" s="612"/>
      <c r="L86" s="613"/>
      <c r="M86" s="395"/>
      <c r="N86" s="648"/>
      <c r="O86" s="648"/>
      <c r="P86" s="648"/>
      <c r="Q86" s="648"/>
      <c r="R86" s="648"/>
      <c r="S86" s="648"/>
      <c r="T86" s="648"/>
      <c r="U86" s="648"/>
      <c r="V86" s="648"/>
      <c r="W86" s="648"/>
      <c r="X86" s="648"/>
      <c r="Y86" s="649"/>
      <c r="Z86" s="650"/>
      <c r="AA86" s="651"/>
      <c r="AB86" s="651"/>
      <c r="AC86" s="651"/>
      <c r="AD86" s="647"/>
      <c r="AE86" s="612"/>
      <c r="AF86" s="612"/>
      <c r="AG86" s="612"/>
      <c r="AH86" s="613"/>
      <c r="AI86" s="395"/>
      <c r="AJ86" s="648"/>
      <c r="AK86" s="648"/>
      <c r="AL86" s="648"/>
      <c r="AM86" s="648"/>
      <c r="AN86" s="648"/>
      <c r="AO86" s="648"/>
      <c r="AP86" s="648"/>
      <c r="AQ86" s="648"/>
      <c r="AR86" s="648"/>
      <c r="AS86" s="648"/>
      <c r="AT86" s="648"/>
      <c r="AU86" s="649"/>
      <c r="AV86" s="650"/>
      <c r="AW86" s="651"/>
      <c r="AX86" s="651"/>
      <c r="AY86" s="653"/>
    </row>
    <row r="87" spans="2:51" ht="24.75" customHeight="1">
      <c r="B87" s="218"/>
      <c r="C87" s="219"/>
      <c r="D87" s="219"/>
      <c r="E87" s="219"/>
      <c r="F87" s="219"/>
      <c r="G87" s="220"/>
      <c r="H87" s="663"/>
      <c r="I87" s="597"/>
      <c r="J87" s="597"/>
      <c r="K87" s="597"/>
      <c r="L87" s="598"/>
      <c r="M87" s="420"/>
      <c r="N87" s="664"/>
      <c r="O87" s="664"/>
      <c r="P87" s="664"/>
      <c r="Q87" s="664"/>
      <c r="R87" s="664"/>
      <c r="S87" s="664"/>
      <c r="T87" s="664"/>
      <c r="U87" s="664"/>
      <c r="V87" s="664"/>
      <c r="W87" s="664"/>
      <c r="X87" s="664"/>
      <c r="Y87" s="665"/>
      <c r="Z87" s="666"/>
      <c r="AA87" s="667"/>
      <c r="AB87" s="667"/>
      <c r="AC87" s="667"/>
      <c r="AD87" s="663"/>
      <c r="AE87" s="597"/>
      <c r="AF87" s="597"/>
      <c r="AG87" s="597"/>
      <c r="AH87" s="598"/>
      <c r="AI87" s="420"/>
      <c r="AJ87" s="664"/>
      <c r="AK87" s="664"/>
      <c r="AL87" s="664"/>
      <c r="AM87" s="664"/>
      <c r="AN87" s="664"/>
      <c r="AO87" s="664"/>
      <c r="AP87" s="664"/>
      <c r="AQ87" s="664"/>
      <c r="AR87" s="664"/>
      <c r="AS87" s="664"/>
      <c r="AT87" s="664"/>
      <c r="AU87" s="665"/>
      <c r="AV87" s="666"/>
      <c r="AW87" s="667"/>
      <c r="AX87" s="667"/>
      <c r="AY87" s="668"/>
    </row>
    <row r="88" spans="2:51" ht="24.75" customHeight="1">
      <c r="B88" s="218"/>
      <c r="C88" s="219"/>
      <c r="D88" s="219"/>
      <c r="E88" s="219"/>
      <c r="F88" s="219"/>
      <c r="G88" s="220"/>
      <c r="H88" s="669" t="s">
        <v>25</v>
      </c>
      <c r="I88" s="476"/>
      <c r="J88" s="476"/>
      <c r="K88" s="476"/>
      <c r="L88" s="476"/>
      <c r="M88" s="431"/>
      <c r="N88" s="670"/>
      <c r="O88" s="670"/>
      <c r="P88" s="670"/>
      <c r="Q88" s="670"/>
      <c r="R88" s="670"/>
      <c r="S88" s="670"/>
      <c r="T88" s="670"/>
      <c r="U88" s="670"/>
      <c r="V88" s="670"/>
      <c r="W88" s="670"/>
      <c r="X88" s="670"/>
      <c r="Y88" s="671"/>
      <c r="Z88" s="672">
        <f>SUM(Z80:AC87)</f>
        <v>13.692</v>
      </c>
      <c r="AA88" s="673"/>
      <c r="AB88" s="673"/>
      <c r="AC88" s="674"/>
      <c r="AD88" s="669" t="s">
        <v>25</v>
      </c>
      <c r="AE88" s="476"/>
      <c r="AF88" s="476"/>
      <c r="AG88" s="476"/>
      <c r="AH88" s="476"/>
      <c r="AI88" s="431"/>
      <c r="AJ88" s="670"/>
      <c r="AK88" s="670"/>
      <c r="AL88" s="670"/>
      <c r="AM88" s="670"/>
      <c r="AN88" s="670"/>
      <c r="AO88" s="670"/>
      <c r="AP88" s="670"/>
      <c r="AQ88" s="670"/>
      <c r="AR88" s="670"/>
      <c r="AS88" s="670"/>
      <c r="AT88" s="670"/>
      <c r="AU88" s="671"/>
      <c r="AV88" s="672">
        <f>SUM(AV80:AY87)</f>
        <v>0</v>
      </c>
      <c r="AW88" s="673"/>
      <c r="AX88" s="673"/>
      <c r="AY88" s="675"/>
    </row>
    <row r="89" spans="2:51" ht="25.15" customHeight="1">
      <c r="B89" s="218"/>
      <c r="C89" s="219"/>
      <c r="D89" s="219"/>
      <c r="E89" s="219"/>
      <c r="F89" s="219"/>
      <c r="G89" s="220"/>
      <c r="H89" s="426" t="s">
        <v>227</v>
      </c>
      <c r="I89" s="427"/>
      <c r="J89" s="427"/>
      <c r="K89" s="427"/>
      <c r="L89" s="427"/>
      <c r="M89" s="427"/>
      <c r="N89" s="427"/>
      <c r="O89" s="427"/>
      <c r="P89" s="427"/>
      <c r="Q89" s="427"/>
      <c r="R89" s="427"/>
      <c r="S89" s="427"/>
      <c r="T89" s="427"/>
      <c r="U89" s="427"/>
      <c r="V89" s="427"/>
      <c r="W89" s="427"/>
      <c r="X89" s="427"/>
      <c r="Y89" s="427"/>
      <c r="Z89" s="427"/>
      <c r="AA89" s="427"/>
      <c r="AB89" s="427"/>
      <c r="AC89" s="428"/>
      <c r="AD89" s="426" t="s">
        <v>228</v>
      </c>
      <c r="AE89" s="427"/>
      <c r="AF89" s="427"/>
      <c r="AG89" s="427"/>
      <c r="AH89" s="427"/>
      <c r="AI89" s="427"/>
      <c r="AJ89" s="427"/>
      <c r="AK89" s="427"/>
      <c r="AL89" s="427"/>
      <c r="AM89" s="427"/>
      <c r="AN89" s="427"/>
      <c r="AO89" s="427"/>
      <c r="AP89" s="427"/>
      <c r="AQ89" s="427"/>
      <c r="AR89" s="427"/>
      <c r="AS89" s="427"/>
      <c r="AT89" s="427"/>
      <c r="AU89" s="427"/>
      <c r="AV89" s="427"/>
      <c r="AW89" s="427"/>
      <c r="AX89" s="427"/>
      <c r="AY89" s="429"/>
    </row>
    <row r="90" spans="2:51" ht="25.5" customHeight="1">
      <c r="B90" s="218"/>
      <c r="C90" s="219"/>
      <c r="D90" s="219"/>
      <c r="E90" s="219"/>
      <c r="F90" s="219"/>
      <c r="G90" s="220"/>
      <c r="H90" s="643" t="s">
        <v>22</v>
      </c>
      <c r="I90" s="513"/>
      <c r="J90" s="513"/>
      <c r="K90" s="513"/>
      <c r="L90" s="513"/>
      <c r="M90" s="644" t="s">
        <v>23</v>
      </c>
      <c r="N90" s="645"/>
      <c r="O90" s="645"/>
      <c r="P90" s="645"/>
      <c r="Q90" s="645"/>
      <c r="R90" s="645"/>
      <c r="S90" s="645"/>
      <c r="T90" s="645"/>
      <c r="U90" s="645"/>
      <c r="V90" s="645"/>
      <c r="W90" s="645"/>
      <c r="X90" s="645"/>
      <c r="Y90" s="646"/>
      <c r="Z90" s="404" t="s">
        <v>24</v>
      </c>
      <c r="AA90" s="405"/>
      <c r="AB90" s="405"/>
      <c r="AC90" s="406"/>
      <c r="AD90" s="643" t="s">
        <v>22</v>
      </c>
      <c r="AE90" s="513"/>
      <c r="AF90" s="513"/>
      <c r="AG90" s="513"/>
      <c r="AH90" s="513"/>
      <c r="AI90" s="644" t="s">
        <v>23</v>
      </c>
      <c r="AJ90" s="645"/>
      <c r="AK90" s="645"/>
      <c r="AL90" s="645"/>
      <c r="AM90" s="645"/>
      <c r="AN90" s="645"/>
      <c r="AO90" s="645"/>
      <c r="AP90" s="645"/>
      <c r="AQ90" s="645"/>
      <c r="AR90" s="645"/>
      <c r="AS90" s="645"/>
      <c r="AT90" s="645"/>
      <c r="AU90" s="646"/>
      <c r="AV90" s="404" t="s">
        <v>24</v>
      </c>
      <c r="AW90" s="405"/>
      <c r="AX90" s="405"/>
      <c r="AY90" s="407"/>
    </row>
    <row r="91" spans="2:51" ht="24.75" customHeight="1">
      <c r="B91" s="218"/>
      <c r="C91" s="219"/>
      <c r="D91" s="219"/>
      <c r="E91" s="219"/>
      <c r="F91" s="219"/>
      <c r="G91" s="220"/>
      <c r="H91" s="654" t="s">
        <v>90</v>
      </c>
      <c r="I91" s="602"/>
      <c r="J91" s="602"/>
      <c r="K91" s="602"/>
      <c r="L91" s="603"/>
      <c r="M91" s="409" t="s">
        <v>90</v>
      </c>
      <c r="N91" s="655"/>
      <c r="O91" s="655"/>
      <c r="P91" s="655"/>
      <c r="Q91" s="655"/>
      <c r="R91" s="655"/>
      <c r="S91" s="655"/>
      <c r="T91" s="655"/>
      <c r="U91" s="655"/>
      <c r="V91" s="655"/>
      <c r="W91" s="655"/>
      <c r="X91" s="655"/>
      <c r="Y91" s="656"/>
      <c r="Z91" s="660">
        <v>10.29</v>
      </c>
      <c r="AA91" s="661"/>
      <c r="AB91" s="661"/>
      <c r="AC91" s="676"/>
      <c r="AD91" s="654"/>
      <c r="AE91" s="602"/>
      <c r="AF91" s="602"/>
      <c r="AG91" s="602"/>
      <c r="AH91" s="603"/>
      <c r="AI91" s="409"/>
      <c r="AJ91" s="655"/>
      <c r="AK91" s="655"/>
      <c r="AL91" s="655"/>
      <c r="AM91" s="655"/>
      <c r="AN91" s="655"/>
      <c r="AO91" s="655"/>
      <c r="AP91" s="655"/>
      <c r="AQ91" s="655"/>
      <c r="AR91" s="655"/>
      <c r="AS91" s="655"/>
      <c r="AT91" s="655"/>
      <c r="AU91" s="656"/>
      <c r="AV91" s="660"/>
      <c r="AW91" s="661"/>
      <c r="AX91" s="661"/>
      <c r="AY91" s="662"/>
    </row>
    <row r="92" spans="2:51" ht="24.75" customHeight="1">
      <c r="B92" s="218"/>
      <c r="C92" s="219"/>
      <c r="D92" s="219"/>
      <c r="E92" s="219"/>
      <c r="F92" s="219"/>
      <c r="G92" s="220"/>
      <c r="H92" s="647"/>
      <c r="I92" s="612"/>
      <c r="J92" s="612"/>
      <c r="K92" s="612"/>
      <c r="L92" s="613"/>
      <c r="M92" s="395"/>
      <c r="N92" s="648"/>
      <c r="O92" s="648"/>
      <c r="P92" s="648"/>
      <c r="Q92" s="648"/>
      <c r="R92" s="648"/>
      <c r="S92" s="648"/>
      <c r="T92" s="648"/>
      <c r="U92" s="648"/>
      <c r="V92" s="648"/>
      <c r="W92" s="648"/>
      <c r="X92" s="648"/>
      <c r="Y92" s="649"/>
      <c r="Z92" s="650"/>
      <c r="AA92" s="651"/>
      <c r="AB92" s="651"/>
      <c r="AC92" s="652"/>
      <c r="AD92" s="647"/>
      <c r="AE92" s="612"/>
      <c r="AF92" s="612"/>
      <c r="AG92" s="612"/>
      <c r="AH92" s="613"/>
      <c r="AI92" s="395"/>
      <c r="AJ92" s="648"/>
      <c r="AK92" s="648"/>
      <c r="AL92" s="648"/>
      <c r="AM92" s="648"/>
      <c r="AN92" s="648"/>
      <c r="AO92" s="648"/>
      <c r="AP92" s="648"/>
      <c r="AQ92" s="648"/>
      <c r="AR92" s="648"/>
      <c r="AS92" s="648"/>
      <c r="AT92" s="648"/>
      <c r="AU92" s="649"/>
      <c r="AV92" s="650"/>
      <c r="AW92" s="651"/>
      <c r="AX92" s="651"/>
      <c r="AY92" s="653"/>
    </row>
    <row r="93" spans="2:51" ht="24.75" customHeight="1">
      <c r="B93" s="218"/>
      <c r="C93" s="219"/>
      <c r="D93" s="219"/>
      <c r="E93" s="219"/>
      <c r="F93" s="219"/>
      <c r="G93" s="220"/>
      <c r="H93" s="647"/>
      <c r="I93" s="612"/>
      <c r="J93" s="612"/>
      <c r="K93" s="612"/>
      <c r="L93" s="613"/>
      <c r="M93" s="395"/>
      <c r="N93" s="648"/>
      <c r="O93" s="648"/>
      <c r="P93" s="648"/>
      <c r="Q93" s="648"/>
      <c r="R93" s="648"/>
      <c r="S93" s="648"/>
      <c r="T93" s="648"/>
      <c r="U93" s="648"/>
      <c r="V93" s="648"/>
      <c r="W93" s="648"/>
      <c r="X93" s="648"/>
      <c r="Y93" s="649"/>
      <c r="Z93" s="650"/>
      <c r="AA93" s="651"/>
      <c r="AB93" s="651"/>
      <c r="AC93" s="652"/>
      <c r="AD93" s="647"/>
      <c r="AE93" s="612"/>
      <c r="AF93" s="612"/>
      <c r="AG93" s="612"/>
      <c r="AH93" s="613"/>
      <c r="AI93" s="395"/>
      <c r="AJ93" s="648"/>
      <c r="AK93" s="648"/>
      <c r="AL93" s="648"/>
      <c r="AM93" s="648"/>
      <c r="AN93" s="648"/>
      <c r="AO93" s="648"/>
      <c r="AP93" s="648"/>
      <c r="AQ93" s="648"/>
      <c r="AR93" s="648"/>
      <c r="AS93" s="648"/>
      <c r="AT93" s="648"/>
      <c r="AU93" s="649"/>
      <c r="AV93" s="650"/>
      <c r="AW93" s="651"/>
      <c r="AX93" s="651"/>
      <c r="AY93" s="653"/>
    </row>
    <row r="94" spans="2:51" ht="24.75" customHeight="1">
      <c r="B94" s="218"/>
      <c r="C94" s="219"/>
      <c r="D94" s="219"/>
      <c r="E94" s="219"/>
      <c r="F94" s="219"/>
      <c r="G94" s="220"/>
      <c r="H94" s="647"/>
      <c r="I94" s="612"/>
      <c r="J94" s="612"/>
      <c r="K94" s="612"/>
      <c r="L94" s="613"/>
      <c r="M94" s="395"/>
      <c r="N94" s="648"/>
      <c r="O94" s="648"/>
      <c r="P94" s="648"/>
      <c r="Q94" s="648"/>
      <c r="R94" s="648"/>
      <c r="S94" s="648"/>
      <c r="T94" s="648"/>
      <c r="U94" s="648"/>
      <c r="V94" s="648"/>
      <c r="W94" s="648"/>
      <c r="X94" s="648"/>
      <c r="Y94" s="649"/>
      <c r="Z94" s="650"/>
      <c r="AA94" s="651"/>
      <c r="AB94" s="651"/>
      <c r="AC94" s="652"/>
      <c r="AD94" s="647"/>
      <c r="AE94" s="612"/>
      <c r="AF94" s="612"/>
      <c r="AG94" s="612"/>
      <c r="AH94" s="613"/>
      <c r="AI94" s="395"/>
      <c r="AJ94" s="648"/>
      <c r="AK94" s="648"/>
      <c r="AL94" s="648"/>
      <c r="AM94" s="648"/>
      <c r="AN94" s="648"/>
      <c r="AO94" s="648"/>
      <c r="AP94" s="648"/>
      <c r="AQ94" s="648"/>
      <c r="AR94" s="648"/>
      <c r="AS94" s="648"/>
      <c r="AT94" s="648"/>
      <c r="AU94" s="649"/>
      <c r="AV94" s="650"/>
      <c r="AW94" s="651"/>
      <c r="AX94" s="651"/>
      <c r="AY94" s="653"/>
    </row>
    <row r="95" spans="2:51" ht="24.75" customHeight="1">
      <c r="B95" s="218"/>
      <c r="C95" s="219"/>
      <c r="D95" s="219"/>
      <c r="E95" s="219"/>
      <c r="F95" s="219"/>
      <c r="G95" s="220"/>
      <c r="H95" s="647"/>
      <c r="I95" s="612"/>
      <c r="J95" s="612"/>
      <c r="K95" s="612"/>
      <c r="L95" s="613"/>
      <c r="M95" s="395"/>
      <c r="N95" s="648"/>
      <c r="O95" s="648"/>
      <c r="P95" s="648"/>
      <c r="Q95" s="648"/>
      <c r="R95" s="648"/>
      <c r="S95" s="648"/>
      <c r="T95" s="648"/>
      <c r="U95" s="648"/>
      <c r="V95" s="648"/>
      <c r="W95" s="648"/>
      <c r="X95" s="648"/>
      <c r="Y95" s="649"/>
      <c r="Z95" s="650"/>
      <c r="AA95" s="651"/>
      <c r="AB95" s="651"/>
      <c r="AC95" s="651"/>
      <c r="AD95" s="647"/>
      <c r="AE95" s="612"/>
      <c r="AF95" s="612"/>
      <c r="AG95" s="612"/>
      <c r="AH95" s="613"/>
      <c r="AI95" s="395"/>
      <c r="AJ95" s="648"/>
      <c r="AK95" s="648"/>
      <c r="AL95" s="648"/>
      <c r="AM95" s="648"/>
      <c r="AN95" s="648"/>
      <c r="AO95" s="648"/>
      <c r="AP95" s="648"/>
      <c r="AQ95" s="648"/>
      <c r="AR95" s="648"/>
      <c r="AS95" s="648"/>
      <c r="AT95" s="648"/>
      <c r="AU95" s="649"/>
      <c r="AV95" s="650"/>
      <c r="AW95" s="651"/>
      <c r="AX95" s="651"/>
      <c r="AY95" s="653"/>
    </row>
    <row r="96" spans="2:51" ht="24.75" customHeight="1">
      <c r="B96" s="218"/>
      <c r="C96" s="219"/>
      <c r="D96" s="219"/>
      <c r="E96" s="219"/>
      <c r="F96" s="219"/>
      <c r="G96" s="220"/>
      <c r="H96" s="647"/>
      <c r="I96" s="612"/>
      <c r="J96" s="612"/>
      <c r="K96" s="612"/>
      <c r="L96" s="613"/>
      <c r="M96" s="395"/>
      <c r="N96" s="648"/>
      <c r="O96" s="648"/>
      <c r="P96" s="648"/>
      <c r="Q96" s="648"/>
      <c r="R96" s="648"/>
      <c r="S96" s="648"/>
      <c r="T96" s="648"/>
      <c r="U96" s="648"/>
      <c r="V96" s="648"/>
      <c r="W96" s="648"/>
      <c r="X96" s="648"/>
      <c r="Y96" s="649"/>
      <c r="Z96" s="650"/>
      <c r="AA96" s="651"/>
      <c r="AB96" s="651"/>
      <c r="AC96" s="651"/>
      <c r="AD96" s="647"/>
      <c r="AE96" s="612"/>
      <c r="AF96" s="612"/>
      <c r="AG96" s="612"/>
      <c r="AH96" s="613"/>
      <c r="AI96" s="395"/>
      <c r="AJ96" s="648"/>
      <c r="AK96" s="648"/>
      <c r="AL96" s="648"/>
      <c r="AM96" s="648"/>
      <c r="AN96" s="648"/>
      <c r="AO96" s="648"/>
      <c r="AP96" s="648"/>
      <c r="AQ96" s="648"/>
      <c r="AR96" s="648"/>
      <c r="AS96" s="648"/>
      <c r="AT96" s="648"/>
      <c r="AU96" s="649"/>
      <c r="AV96" s="650"/>
      <c r="AW96" s="651"/>
      <c r="AX96" s="651"/>
      <c r="AY96" s="653"/>
    </row>
    <row r="97" spans="2:51" ht="24.75" customHeight="1">
      <c r="B97" s="218"/>
      <c r="C97" s="219"/>
      <c r="D97" s="219"/>
      <c r="E97" s="219"/>
      <c r="F97" s="219"/>
      <c r="G97" s="220"/>
      <c r="H97" s="647"/>
      <c r="I97" s="612"/>
      <c r="J97" s="612"/>
      <c r="K97" s="612"/>
      <c r="L97" s="613"/>
      <c r="M97" s="395"/>
      <c r="N97" s="648"/>
      <c r="O97" s="648"/>
      <c r="P97" s="648"/>
      <c r="Q97" s="648"/>
      <c r="R97" s="648"/>
      <c r="S97" s="648"/>
      <c r="T97" s="648"/>
      <c r="U97" s="648"/>
      <c r="V97" s="648"/>
      <c r="W97" s="648"/>
      <c r="X97" s="648"/>
      <c r="Y97" s="649"/>
      <c r="Z97" s="650"/>
      <c r="AA97" s="651"/>
      <c r="AB97" s="651"/>
      <c r="AC97" s="651"/>
      <c r="AD97" s="647"/>
      <c r="AE97" s="612"/>
      <c r="AF97" s="612"/>
      <c r="AG97" s="612"/>
      <c r="AH97" s="613"/>
      <c r="AI97" s="395"/>
      <c r="AJ97" s="648"/>
      <c r="AK97" s="648"/>
      <c r="AL97" s="648"/>
      <c r="AM97" s="648"/>
      <c r="AN97" s="648"/>
      <c r="AO97" s="648"/>
      <c r="AP97" s="648"/>
      <c r="AQ97" s="648"/>
      <c r="AR97" s="648"/>
      <c r="AS97" s="648"/>
      <c r="AT97" s="648"/>
      <c r="AU97" s="649"/>
      <c r="AV97" s="650"/>
      <c r="AW97" s="651"/>
      <c r="AX97" s="651"/>
      <c r="AY97" s="653"/>
    </row>
    <row r="98" spans="2:51" ht="24.75" customHeight="1">
      <c r="B98" s="218"/>
      <c r="C98" s="219"/>
      <c r="D98" s="219"/>
      <c r="E98" s="219"/>
      <c r="F98" s="219"/>
      <c r="G98" s="220"/>
      <c r="H98" s="663"/>
      <c r="I98" s="597"/>
      <c r="J98" s="597"/>
      <c r="K98" s="597"/>
      <c r="L98" s="598"/>
      <c r="M98" s="420"/>
      <c r="N98" s="664"/>
      <c r="O98" s="664"/>
      <c r="P98" s="664"/>
      <c r="Q98" s="664"/>
      <c r="R98" s="664"/>
      <c r="S98" s="664"/>
      <c r="T98" s="664"/>
      <c r="U98" s="664"/>
      <c r="V98" s="664"/>
      <c r="W98" s="664"/>
      <c r="X98" s="664"/>
      <c r="Y98" s="665"/>
      <c r="Z98" s="666"/>
      <c r="AA98" s="667"/>
      <c r="AB98" s="667"/>
      <c r="AC98" s="667"/>
      <c r="AD98" s="663"/>
      <c r="AE98" s="597"/>
      <c r="AF98" s="597"/>
      <c r="AG98" s="597"/>
      <c r="AH98" s="598"/>
      <c r="AI98" s="420"/>
      <c r="AJ98" s="664"/>
      <c r="AK98" s="664"/>
      <c r="AL98" s="664"/>
      <c r="AM98" s="664"/>
      <c r="AN98" s="664"/>
      <c r="AO98" s="664"/>
      <c r="AP98" s="664"/>
      <c r="AQ98" s="664"/>
      <c r="AR98" s="664"/>
      <c r="AS98" s="664"/>
      <c r="AT98" s="664"/>
      <c r="AU98" s="665"/>
      <c r="AV98" s="666"/>
      <c r="AW98" s="667"/>
      <c r="AX98" s="667"/>
      <c r="AY98" s="668"/>
    </row>
    <row r="99" spans="2:51" ht="24.75" customHeight="1">
      <c r="B99" s="218"/>
      <c r="C99" s="219"/>
      <c r="D99" s="219"/>
      <c r="E99" s="219"/>
      <c r="F99" s="219"/>
      <c r="G99" s="220"/>
      <c r="H99" s="669" t="s">
        <v>25</v>
      </c>
      <c r="I99" s="476"/>
      <c r="J99" s="476"/>
      <c r="K99" s="476"/>
      <c r="L99" s="476"/>
      <c r="M99" s="431"/>
      <c r="N99" s="670"/>
      <c r="O99" s="670"/>
      <c r="P99" s="670"/>
      <c r="Q99" s="670"/>
      <c r="R99" s="670"/>
      <c r="S99" s="670"/>
      <c r="T99" s="670"/>
      <c r="U99" s="670"/>
      <c r="V99" s="670"/>
      <c r="W99" s="670"/>
      <c r="X99" s="670"/>
      <c r="Y99" s="671"/>
      <c r="Z99" s="672">
        <f>SUM(Z91:AC98)</f>
        <v>10.29</v>
      </c>
      <c r="AA99" s="673"/>
      <c r="AB99" s="673"/>
      <c r="AC99" s="674"/>
      <c r="AD99" s="669" t="s">
        <v>25</v>
      </c>
      <c r="AE99" s="476"/>
      <c r="AF99" s="476"/>
      <c r="AG99" s="476"/>
      <c r="AH99" s="476"/>
      <c r="AI99" s="431"/>
      <c r="AJ99" s="670"/>
      <c r="AK99" s="670"/>
      <c r="AL99" s="670"/>
      <c r="AM99" s="670"/>
      <c r="AN99" s="670"/>
      <c r="AO99" s="670"/>
      <c r="AP99" s="670"/>
      <c r="AQ99" s="670"/>
      <c r="AR99" s="670"/>
      <c r="AS99" s="670"/>
      <c r="AT99" s="670"/>
      <c r="AU99" s="671"/>
      <c r="AV99" s="672">
        <f>SUM(AV91:AY98)</f>
        <v>0</v>
      </c>
      <c r="AW99" s="673"/>
      <c r="AX99" s="673"/>
      <c r="AY99" s="675"/>
    </row>
    <row r="100" spans="2:51" ht="24.75" customHeight="1">
      <c r="B100" s="218"/>
      <c r="C100" s="219"/>
      <c r="D100" s="219"/>
      <c r="E100" s="219"/>
      <c r="F100" s="219"/>
      <c r="G100" s="220"/>
      <c r="H100" s="426" t="s">
        <v>189</v>
      </c>
      <c r="I100" s="427"/>
      <c r="J100" s="427"/>
      <c r="K100" s="427"/>
      <c r="L100" s="427"/>
      <c r="M100" s="427"/>
      <c r="N100" s="427"/>
      <c r="O100" s="427"/>
      <c r="P100" s="427"/>
      <c r="Q100" s="427"/>
      <c r="R100" s="427"/>
      <c r="S100" s="427"/>
      <c r="T100" s="427"/>
      <c r="U100" s="427"/>
      <c r="V100" s="427"/>
      <c r="W100" s="427"/>
      <c r="X100" s="427"/>
      <c r="Y100" s="427"/>
      <c r="Z100" s="427"/>
      <c r="AA100" s="427"/>
      <c r="AB100" s="427"/>
      <c r="AC100" s="428"/>
      <c r="AD100" s="426" t="s">
        <v>145</v>
      </c>
      <c r="AE100" s="427"/>
      <c r="AF100" s="427"/>
      <c r="AG100" s="427"/>
      <c r="AH100" s="427"/>
      <c r="AI100" s="427"/>
      <c r="AJ100" s="427"/>
      <c r="AK100" s="427"/>
      <c r="AL100" s="427"/>
      <c r="AM100" s="427"/>
      <c r="AN100" s="427"/>
      <c r="AO100" s="427"/>
      <c r="AP100" s="427"/>
      <c r="AQ100" s="427"/>
      <c r="AR100" s="427"/>
      <c r="AS100" s="427"/>
      <c r="AT100" s="427"/>
      <c r="AU100" s="427"/>
      <c r="AV100" s="427"/>
      <c r="AW100" s="427"/>
      <c r="AX100" s="427"/>
      <c r="AY100" s="429"/>
    </row>
    <row r="101" spans="2:51" ht="24.75" customHeight="1">
      <c r="B101" s="218"/>
      <c r="C101" s="219"/>
      <c r="D101" s="219"/>
      <c r="E101" s="219"/>
      <c r="F101" s="219"/>
      <c r="G101" s="220"/>
      <c r="H101" s="643" t="s">
        <v>22</v>
      </c>
      <c r="I101" s="513"/>
      <c r="J101" s="513"/>
      <c r="K101" s="513"/>
      <c r="L101" s="513"/>
      <c r="M101" s="644" t="s">
        <v>23</v>
      </c>
      <c r="N101" s="645"/>
      <c r="O101" s="645"/>
      <c r="P101" s="645"/>
      <c r="Q101" s="645"/>
      <c r="R101" s="645"/>
      <c r="S101" s="645"/>
      <c r="T101" s="645"/>
      <c r="U101" s="645"/>
      <c r="V101" s="645"/>
      <c r="W101" s="645"/>
      <c r="X101" s="645"/>
      <c r="Y101" s="646"/>
      <c r="Z101" s="404" t="s">
        <v>24</v>
      </c>
      <c r="AA101" s="405"/>
      <c r="AB101" s="405"/>
      <c r="AC101" s="406"/>
      <c r="AD101" s="643" t="s">
        <v>22</v>
      </c>
      <c r="AE101" s="513"/>
      <c r="AF101" s="513"/>
      <c r="AG101" s="513"/>
      <c r="AH101" s="513"/>
      <c r="AI101" s="644" t="s">
        <v>23</v>
      </c>
      <c r="AJ101" s="645"/>
      <c r="AK101" s="645"/>
      <c r="AL101" s="645"/>
      <c r="AM101" s="645"/>
      <c r="AN101" s="645"/>
      <c r="AO101" s="645"/>
      <c r="AP101" s="645"/>
      <c r="AQ101" s="645"/>
      <c r="AR101" s="645"/>
      <c r="AS101" s="645"/>
      <c r="AT101" s="645"/>
      <c r="AU101" s="646"/>
      <c r="AV101" s="404" t="s">
        <v>24</v>
      </c>
      <c r="AW101" s="405"/>
      <c r="AX101" s="405"/>
      <c r="AY101" s="407"/>
    </row>
    <row r="102" spans="2:51" ht="24.75" customHeight="1">
      <c r="B102" s="218"/>
      <c r="C102" s="219"/>
      <c r="D102" s="219"/>
      <c r="E102" s="219"/>
      <c r="F102" s="219"/>
      <c r="G102" s="220"/>
      <c r="H102" s="654"/>
      <c r="I102" s="602"/>
      <c r="J102" s="602"/>
      <c r="K102" s="602"/>
      <c r="L102" s="603"/>
      <c r="M102" s="409"/>
      <c r="N102" s="655"/>
      <c r="O102" s="655"/>
      <c r="P102" s="655"/>
      <c r="Q102" s="655"/>
      <c r="R102" s="655"/>
      <c r="S102" s="655"/>
      <c r="T102" s="655"/>
      <c r="U102" s="655"/>
      <c r="V102" s="655"/>
      <c r="W102" s="655"/>
      <c r="X102" s="655"/>
      <c r="Y102" s="656"/>
      <c r="Z102" s="660"/>
      <c r="AA102" s="661"/>
      <c r="AB102" s="661"/>
      <c r="AC102" s="676"/>
      <c r="AD102" s="654"/>
      <c r="AE102" s="602"/>
      <c r="AF102" s="602"/>
      <c r="AG102" s="602"/>
      <c r="AH102" s="603"/>
      <c r="AI102" s="409"/>
      <c r="AJ102" s="655"/>
      <c r="AK102" s="655"/>
      <c r="AL102" s="655"/>
      <c r="AM102" s="655"/>
      <c r="AN102" s="655"/>
      <c r="AO102" s="655"/>
      <c r="AP102" s="655"/>
      <c r="AQ102" s="655"/>
      <c r="AR102" s="655"/>
      <c r="AS102" s="655"/>
      <c r="AT102" s="655"/>
      <c r="AU102" s="656"/>
      <c r="AV102" s="660"/>
      <c r="AW102" s="661"/>
      <c r="AX102" s="661"/>
      <c r="AY102" s="662"/>
    </row>
    <row r="103" spans="2:51" ht="24.75" customHeight="1">
      <c r="B103" s="218"/>
      <c r="C103" s="219"/>
      <c r="D103" s="219"/>
      <c r="E103" s="219"/>
      <c r="F103" s="219"/>
      <c r="G103" s="220"/>
      <c r="H103" s="647"/>
      <c r="I103" s="612"/>
      <c r="J103" s="612"/>
      <c r="K103" s="612"/>
      <c r="L103" s="613"/>
      <c r="M103" s="395"/>
      <c r="N103" s="648"/>
      <c r="O103" s="648"/>
      <c r="P103" s="648"/>
      <c r="Q103" s="648"/>
      <c r="R103" s="648"/>
      <c r="S103" s="648"/>
      <c r="T103" s="648"/>
      <c r="U103" s="648"/>
      <c r="V103" s="648"/>
      <c r="W103" s="648"/>
      <c r="X103" s="648"/>
      <c r="Y103" s="649"/>
      <c r="Z103" s="650"/>
      <c r="AA103" s="651"/>
      <c r="AB103" s="651"/>
      <c r="AC103" s="652"/>
      <c r="AD103" s="647"/>
      <c r="AE103" s="612"/>
      <c r="AF103" s="612"/>
      <c r="AG103" s="612"/>
      <c r="AH103" s="613"/>
      <c r="AI103" s="395"/>
      <c r="AJ103" s="648"/>
      <c r="AK103" s="648"/>
      <c r="AL103" s="648"/>
      <c r="AM103" s="648"/>
      <c r="AN103" s="648"/>
      <c r="AO103" s="648"/>
      <c r="AP103" s="648"/>
      <c r="AQ103" s="648"/>
      <c r="AR103" s="648"/>
      <c r="AS103" s="648"/>
      <c r="AT103" s="648"/>
      <c r="AU103" s="649"/>
      <c r="AV103" s="650"/>
      <c r="AW103" s="651"/>
      <c r="AX103" s="651"/>
      <c r="AY103" s="653"/>
    </row>
    <row r="104" spans="2:51" ht="24.75" customHeight="1">
      <c r="B104" s="218"/>
      <c r="C104" s="219"/>
      <c r="D104" s="219"/>
      <c r="E104" s="219"/>
      <c r="F104" s="219"/>
      <c r="G104" s="220"/>
      <c r="H104" s="647"/>
      <c r="I104" s="612"/>
      <c r="J104" s="612"/>
      <c r="K104" s="612"/>
      <c r="L104" s="613"/>
      <c r="M104" s="395"/>
      <c r="N104" s="648"/>
      <c r="O104" s="648"/>
      <c r="P104" s="648"/>
      <c r="Q104" s="648"/>
      <c r="R104" s="648"/>
      <c r="S104" s="648"/>
      <c r="T104" s="648"/>
      <c r="U104" s="648"/>
      <c r="V104" s="648"/>
      <c r="W104" s="648"/>
      <c r="X104" s="648"/>
      <c r="Y104" s="649"/>
      <c r="Z104" s="650"/>
      <c r="AA104" s="651"/>
      <c r="AB104" s="651"/>
      <c r="AC104" s="652"/>
      <c r="AD104" s="647"/>
      <c r="AE104" s="612"/>
      <c r="AF104" s="612"/>
      <c r="AG104" s="612"/>
      <c r="AH104" s="613"/>
      <c r="AI104" s="395"/>
      <c r="AJ104" s="648"/>
      <c r="AK104" s="648"/>
      <c r="AL104" s="648"/>
      <c r="AM104" s="648"/>
      <c r="AN104" s="648"/>
      <c r="AO104" s="648"/>
      <c r="AP104" s="648"/>
      <c r="AQ104" s="648"/>
      <c r="AR104" s="648"/>
      <c r="AS104" s="648"/>
      <c r="AT104" s="648"/>
      <c r="AU104" s="649"/>
      <c r="AV104" s="650"/>
      <c r="AW104" s="651"/>
      <c r="AX104" s="651"/>
      <c r="AY104" s="653"/>
    </row>
    <row r="105" spans="2:51" ht="24.75" customHeight="1">
      <c r="B105" s="218"/>
      <c r="C105" s="219"/>
      <c r="D105" s="219"/>
      <c r="E105" s="219"/>
      <c r="F105" s="219"/>
      <c r="G105" s="220"/>
      <c r="H105" s="647"/>
      <c r="I105" s="612"/>
      <c r="J105" s="612"/>
      <c r="K105" s="612"/>
      <c r="L105" s="613"/>
      <c r="M105" s="395"/>
      <c r="N105" s="648"/>
      <c r="O105" s="648"/>
      <c r="P105" s="648"/>
      <c r="Q105" s="648"/>
      <c r="R105" s="648"/>
      <c r="S105" s="648"/>
      <c r="T105" s="648"/>
      <c r="U105" s="648"/>
      <c r="V105" s="648"/>
      <c r="W105" s="648"/>
      <c r="X105" s="648"/>
      <c r="Y105" s="649"/>
      <c r="Z105" s="650"/>
      <c r="AA105" s="651"/>
      <c r="AB105" s="651"/>
      <c r="AC105" s="652"/>
      <c r="AD105" s="647"/>
      <c r="AE105" s="612"/>
      <c r="AF105" s="612"/>
      <c r="AG105" s="612"/>
      <c r="AH105" s="613"/>
      <c r="AI105" s="395"/>
      <c r="AJ105" s="648"/>
      <c r="AK105" s="648"/>
      <c r="AL105" s="648"/>
      <c r="AM105" s="648"/>
      <c r="AN105" s="648"/>
      <c r="AO105" s="648"/>
      <c r="AP105" s="648"/>
      <c r="AQ105" s="648"/>
      <c r="AR105" s="648"/>
      <c r="AS105" s="648"/>
      <c r="AT105" s="648"/>
      <c r="AU105" s="649"/>
      <c r="AV105" s="650"/>
      <c r="AW105" s="651"/>
      <c r="AX105" s="651"/>
      <c r="AY105" s="653"/>
    </row>
    <row r="106" spans="2:51" ht="24.75" customHeight="1">
      <c r="B106" s="218"/>
      <c r="C106" s="219"/>
      <c r="D106" s="219"/>
      <c r="E106" s="219"/>
      <c r="F106" s="219"/>
      <c r="G106" s="220"/>
      <c r="H106" s="647"/>
      <c r="I106" s="612"/>
      <c r="J106" s="612"/>
      <c r="K106" s="612"/>
      <c r="L106" s="613"/>
      <c r="M106" s="395"/>
      <c r="N106" s="648"/>
      <c r="O106" s="648"/>
      <c r="P106" s="648"/>
      <c r="Q106" s="648"/>
      <c r="R106" s="648"/>
      <c r="S106" s="648"/>
      <c r="T106" s="648"/>
      <c r="U106" s="648"/>
      <c r="V106" s="648"/>
      <c r="W106" s="648"/>
      <c r="X106" s="648"/>
      <c r="Y106" s="649"/>
      <c r="Z106" s="650"/>
      <c r="AA106" s="651"/>
      <c r="AB106" s="651"/>
      <c r="AC106" s="651"/>
      <c r="AD106" s="647"/>
      <c r="AE106" s="612"/>
      <c r="AF106" s="612"/>
      <c r="AG106" s="612"/>
      <c r="AH106" s="613"/>
      <c r="AI106" s="395"/>
      <c r="AJ106" s="648"/>
      <c r="AK106" s="648"/>
      <c r="AL106" s="648"/>
      <c r="AM106" s="648"/>
      <c r="AN106" s="648"/>
      <c r="AO106" s="648"/>
      <c r="AP106" s="648"/>
      <c r="AQ106" s="648"/>
      <c r="AR106" s="648"/>
      <c r="AS106" s="648"/>
      <c r="AT106" s="648"/>
      <c r="AU106" s="649"/>
      <c r="AV106" s="650"/>
      <c r="AW106" s="651"/>
      <c r="AX106" s="651"/>
      <c r="AY106" s="653"/>
    </row>
    <row r="107" spans="2:51" ht="24.75" customHeight="1">
      <c r="B107" s="218"/>
      <c r="C107" s="219"/>
      <c r="D107" s="219"/>
      <c r="E107" s="219"/>
      <c r="F107" s="219"/>
      <c r="G107" s="220"/>
      <c r="H107" s="647"/>
      <c r="I107" s="612"/>
      <c r="J107" s="612"/>
      <c r="K107" s="612"/>
      <c r="L107" s="613"/>
      <c r="M107" s="395"/>
      <c r="N107" s="648"/>
      <c r="O107" s="648"/>
      <c r="P107" s="648"/>
      <c r="Q107" s="648"/>
      <c r="R107" s="648"/>
      <c r="S107" s="648"/>
      <c r="T107" s="648"/>
      <c r="U107" s="648"/>
      <c r="V107" s="648"/>
      <c r="W107" s="648"/>
      <c r="X107" s="648"/>
      <c r="Y107" s="649"/>
      <c r="Z107" s="650"/>
      <c r="AA107" s="651"/>
      <c r="AB107" s="651"/>
      <c r="AC107" s="651"/>
      <c r="AD107" s="647"/>
      <c r="AE107" s="612"/>
      <c r="AF107" s="612"/>
      <c r="AG107" s="612"/>
      <c r="AH107" s="613"/>
      <c r="AI107" s="395"/>
      <c r="AJ107" s="648"/>
      <c r="AK107" s="648"/>
      <c r="AL107" s="648"/>
      <c r="AM107" s="648"/>
      <c r="AN107" s="648"/>
      <c r="AO107" s="648"/>
      <c r="AP107" s="648"/>
      <c r="AQ107" s="648"/>
      <c r="AR107" s="648"/>
      <c r="AS107" s="648"/>
      <c r="AT107" s="648"/>
      <c r="AU107" s="649"/>
      <c r="AV107" s="650"/>
      <c r="AW107" s="651"/>
      <c r="AX107" s="651"/>
      <c r="AY107" s="653"/>
    </row>
    <row r="108" spans="2:51" ht="24.75" customHeight="1">
      <c r="B108" s="218"/>
      <c r="C108" s="219"/>
      <c r="D108" s="219"/>
      <c r="E108" s="219"/>
      <c r="F108" s="219"/>
      <c r="G108" s="220"/>
      <c r="H108" s="647"/>
      <c r="I108" s="612"/>
      <c r="J108" s="612"/>
      <c r="K108" s="612"/>
      <c r="L108" s="613"/>
      <c r="M108" s="395"/>
      <c r="N108" s="648"/>
      <c r="O108" s="648"/>
      <c r="P108" s="648"/>
      <c r="Q108" s="648"/>
      <c r="R108" s="648"/>
      <c r="S108" s="648"/>
      <c r="T108" s="648"/>
      <c r="U108" s="648"/>
      <c r="V108" s="648"/>
      <c r="W108" s="648"/>
      <c r="X108" s="648"/>
      <c r="Y108" s="649"/>
      <c r="Z108" s="650"/>
      <c r="AA108" s="651"/>
      <c r="AB108" s="651"/>
      <c r="AC108" s="651"/>
      <c r="AD108" s="647"/>
      <c r="AE108" s="612"/>
      <c r="AF108" s="612"/>
      <c r="AG108" s="612"/>
      <c r="AH108" s="613"/>
      <c r="AI108" s="395"/>
      <c r="AJ108" s="648"/>
      <c r="AK108" s="648"/>
      <c r="AL108" s="648"/>
      <c r="AM108" s="648"/>
      <c r="AN108" s="648"/>
      <c r="AO108" s="648"/>
      <c r="AP108" s="648"/>
      <c r="AQ108" s="648"/>
      <c r="AR108" s="648"/>
      <c r="AS108" s="648"/>
      <c r="AT108" s="648"/>
      <c r="AU108" s="649"/>
      <c r="AV108" s="650"/>
      <c r="AW108" s="651"/>
      <c r="AX108" s="651"/>
      <c r="AY108" s="653"/>
    </row>
    <row r="109" spans="2:51" ht="24.75" customHeight="1">
      <c r="B109" s="218"/>
      <c r="C109" s="219"/>
      <c r="D109" s="219"/>
      <c r="E109" s="219"/>
      <c r="F109" s="219"/>
      <c r="G109" s="220"/>
      <c r="H109" s="663"/>
      <c r="I109" s="597"/>
      <c r="J109" s="597"/>
      <c r="K109" s="597"/>
      <c r="L109" s="598"/>
      <c r="M109" s="420"/>
      <c r="N109" s="664"/>
      <c r="O109" s="664"/>
      <c r="P109" s="664"/>
      <c r="Q109" s="664"/>
      <c r="R109" s="664"/>
      <c r="S109" s="664"/>
      <c r="T109" s="664"/>
      <c r="U109" s="664"/>
      <c r="V109" s="664"/>
      <c r="W109" s="664"/>
      <c r="X109" s="664"/>
      <c r="Y109" s="665"/>
      <c r="Z109" s="666"/>
      <c r="AA109" s="667"/>
      <c r="AB109" s="667"/>
      <c r="AC109" s="667"/>
      <c r="AD109" s="663"/>
      <c r="AE109" s="597"/>
      <c r="AF109" s="597"/>
      <c r="AG109" s="597"/>
      <c r="AH109" s="598"/>
      <c r="AI109" s="420"/>
      <c r="AJ109" s="664"/>
      <c r="AK109" s="664"/>
      <c r="AL109" s="664"/>
      <c r="AM109" s="664"/>
      <c r="AN109" s="664"/>
      <c r="AO109" s="664"/>
      <c r="AP109" s="664"/>
      <c r="AQ109" s="664"/>
      <c r="AR109" s="664"/>
      <c r="AS109" s="664"/>
      <c r="AT109" s="664"/>
      <c r="AU109" s="665"/>
      <c r="AV109" s="666"/>
      <c r="AW109" s="667"/>
      <c r="AX109" s="667"/>
      <c r="AY109" s="668"/>
    </row>
    <row r="110" spans="2:51" ht="24.75" customHeight="1">
      <c r="B110" s="218"/>
      <c r="C110" s="219"/>
      <c r="D110" s="219"/>
      <c r="E110" s="219"/>
      <c r="F110" s="219"/>
      <c r="G110" s="220"/>
      <c r="H110" s="669" t="s">
        <v>25</v>
      </c>
      <c r="I110" s="476"/>
      <c r="J110" s="476"/>
      <c r="K110" s="476"/>
      <c r="L110" s="476"/>
      <c r="M110" s="431"/>
      <c r="N110" s="670"/>
      <c r="O110" s="670"/>
      <c r="P110" s="670"/>
      <c r="Q110" s="670"/>
      <c r="R110" s="670"/>
      <c r="S110" s="670"/>
      <c r="T110" s="670"/>
      <c r="U110" s="670"/>
      <c r="V110" s="670"/>
      <c r="W110" s="670"/>
      <c r="X110" s="670"/>
      <c r="Y110" s="671"/>
      <c r="Z110" s="672">
        <f>SUM(Z102:AC109)</f>
        <v>0</v>
      </c>
      <c r="AA110" s="673"/>
      <c r="AB110" s="673"/>
      <c r="AC110" s="674"/>
      <c r="AD110" s="669" t="s">
        <v>25</v>
      </c>
      <c r="AE110" s="476"/>
      <c r="AF110" s="476"/>
      <c r="AG110" s="476"/>
      <c r="AH110" s="476"/>
      <c r="AI110" s="431"/>
      <c r="AJ110" s="670"/>
      <c r="AK110" s="670"/>
      <c r="AL110" s="670"/>
      <c r="AM110" s="670"/>
      <c r="AN110" s="670"/>
      <c r="AO110" s="670"/>
      <c r="AP110" s="670"/>
      <c r="AQ110" s="670"/>
      <c r="AR110" s="670"/>
      <c r="AS110" s="670"/>
      <c r="AT110" s="670"/>
      <c r="AU110" s="671"/>
      <c r="AV110" s="672">
        <f>SUM(AV102:AY109)</f>
        <v>0</v>
      </c>
      <c r="AW110" s="673"/>
      <c r="AX110" s="673"/>
      <c r="AY110" s="675"/>
    </row>
    <row r="111" spans="2:51" ht="24.75" customHeight="1">
      <c r="B111" s="218"/>
      <c r="C111" s="219"/>
      <c r="D111" s="219"/>
      <c r="E111" s="219"/>
      <c r="F111" s="219"/>
      <c r="G111" s="220"/>
      <c r="H111" s="426" t="s">
        <v>229</v>
      </c>
      <c r="I111" s="427"/>
      <c r="J111" s="427"/>
      <c r="K111" s="427"/>
      <c r="L111" s="427"/>
      <c r="M111" s="427"/>
      <c r="N111" s="427"/>
      <c r="O111" s="427"/>
      <c r="P111" s="427"/>
      <c r="Q111" s="427"/>
      <c r="R111" s="427"/>
      <c r="S111" s="427"/>
      <c r="T111" s="427"/>
      <c r="U111" s="427"/>
      <c r="V111" s="427"/>
      <c r="W111" s="427"/>
      <c r="X111" s="427"/>
      <c r="Y111" s="427"/>
      <c r="Z111" s="427"/>
      <c r="AA111" s="427"/>
      <c r="AB111" s="427"/>
      <c r="AC111" s="428"/>
      <c r="AD111" s="426" t="s">
        <v>147</v>
      </c>
      <c r="AE111" s="427"/>
      <c r="AF111" s="427"/>
      <c r="AG111" s="427"/>
      <c r="AH111" s="427"/>
      <c r="AI111" s="427"/>
      <c r="AJ111" s="427"/>
      <c r="AK111" s="427"/>
      <c r="AL111" s="427"/>
      <c r="AM111" s="427"/>
      <c r="AN111" s="427"/>
      <c r="AO111" s="427"/>
      <c r="AP111" s="427"/>
      <c r="AQ111" s="427"/>
      <c r="AR111" s="427"/>
      <c r="AS111" s="427"/>
      <c r="AT111" s="427"/>
      <c r="AU111" s="427"/>
      <c r="AV111" s="427"/>
      <c r="AW111" s="427"/>
      <c r="AX111" s="427"/>
      <c r="AY111" s="429"/>
    </row>
    <row r="112" spans="2:51" ht="24.75" customHeight="1">
      <c r="B112" s="218"/>
      <c r="C112" s="219"/>
      <c r="D112" s="219"/>
      <c r="E112" s="219"/>
      <c r="F112" s="219"/>
      <c r="G112" s="220"/>
      <c r="H112" s="643" t="s">
        <v>22</v>
      </c>
      <c r="I112" s="513"/>
      <c r="J112" s="513"/>
      <c r="K112" s="513"/>
      <c r="L112" s="513"/>
      <c r="M112" s="644" t="s">
        <v>23</v>
      </c>
      <c r="N112" s="645"/>
      <c r="O112" s="645"/>
      <c r="P112" s="645"/>
      <c r="Q112" s="645"/>
      <c r="R112" s="645"/>
      <c r="S112" s="645"/>
      <c r="T112" s="645"/>
      <c r="U112" s="645"/>
      <c r="V112" s="645"/>
      <c r="W112" s="645"/>
      <c r="X112" s="645"/>
      <c r="Y112" s="646"/>
      <c r="Z112" s="404" t="s">
        <v>24</v>
      </c>
      <c r="AA112" s="405"/>
      <c r="AB112" s="405"/>
      <c r="AC112" s="406"/>
      <c r="AD112" s="643" t="s">
        <v>22</v>
      </c>
      <c r="AE112" s="513"/>
      <c r="AF112" s="513"/>
      <c r="AG112" s="513"/>
      <c r="AH112" s="513"/>
      <c r="AI112" s="644" t="s">
        <v>23</v>
      </c>
      <c r="AJ112" s="645"/>
      <c r="AK112" s="645"/>
      <c r="AL112" s="645"/>
      <c r="AM112" s="645"/>
      <c r="AN112" s="645"/>
      <c r="AO112" s="645"/>
      <c r="AP112" s="645"/>
      <c r="AQ112" s="645"/>
      <c r="AR112" s="645"/>
      <c r="AS112" s="645"/>
      <c r="AT112" s="645"/>
      <c r="AU112" s="646"/>
      <c r="AV112" s="404" t="s">
        <v>24</v>
      </c>
      <c r="AW112" s="405"/>
      <c r="AX112" s="405"/>
      <c r="AY112" s="407"/>
    </row>
    <row r="113" spans="2:51" ht="24.75" customHeight="1">
      <c r="B113" s="218"/>
      <c r="C113" s="219"/>
      <c r="D113" s="219"/>
      <c r="E113" s="219"/>
      <c r="F113" s="219"/>
      <c r="G113" s="220"/>
      <c r="H113" s="654"/>
      <c r="I113" s="602"/>
      <c r="J113" s="602"/>
      <c r="K113" s="602"/>
      <c r="L113" s="603"/>
      <c r="M113" s="409"/>
      <c r="N113" s="655"/>
      <c r="O113" s="655"/>
      <c r="P113" s="655"/>
      <c r="Q113" s="655"/>
      <c r="R113" s="655"/>
      <c r="S113" s="655"/>
      <c r="T113" s="655"/>
      <c r="U113" s="655"/>
      <c r="V113" s="655"/>
      <c r="W113" s="655"/>
      <c r="X113" s="655"/>
      <c r="Y113" s="656"/>
      <c r="Z113" s="660"/>
      <c r="AA113" s="661"/>
      <c r="AB113" s="661"/>
      <c r="AC113" s="676"/>
      <c r="AD113" s="654"/>
      <c r="AE113" s="602"/>
      <c r="AF113" s="602"/>
      <c r="AG113" s="602"/>
      <c r="AH113" s="603"/>
      <c r="AI113" s="409"/>
      <c r="AJ113" s="655"/>
      <c r="AK113" s="655"/>
      <c r="AL113" s="655"/>
      <c r="AM113" s="655"/>
      <c r="AN113" s="655"/>
      <c r="AO113" s="655"/>
      <c r="AP113" s="655"/>
      <c r="AQ113" s="655"/>
      <c r="AR113" s="655"/>
      <c r="AS113" s="655"/>
      <c r="AT113" s="655"/>
      <c r="AU113" s="656"/>
      <c r="AV113" s="660"/>
      <c r="AW113" s="661"/>
      <c r="AX113" s="661"/>
      <c r="AY113" s="662"/>
    </row>
    <row r="114" spans="2:51" ht="24.75" customHeight="1">
      <c r="B114" s="218"/>
      <c r="C114" s="219"/>
      <c r="D114" s="219"/>
      <c r="E114" s="219"/>
      <c r="F114" s="219"/>
      <c r="G114" s="220"/>
      <c r="H114" s="647"/>
      <c r="I114" s="612"/>
      <c r="J114" s="612"/>
      <c r="K114" s="612"/>
      <c r="L114" s="613"/>
      <c r="M114" s="395"/>
      <c r="N114" s="648"/>
      <c r="O114" s="648"/>
      <c r="P114" s="648"/>
      <c r="Q114" s="648"/>
      <c r="R114" s="648"/>
      <c r="S114" s="648"/>
      <c r="T114" s="648"/>
      <c r="U114" s="648"/>
      <c r="V114" s="648"/>
      <c r="W114" s="648"/>
      <c r="X114" s="648"/>
      <c r="Y114" s="649"/>
      <c r="Z114" s="650"/>
      <c r="AA114" s="651"/>
      <c r="AB114" s="651"/>
      <c r="AC114" s="652"/>
      <c r="AD114" s="647"/>
      <c r="AE114" s="612"/>
      <c r="AF114" s="612"/>
      <c r="AG114" s="612"/>
      <c r="AH114" s="613"/>
      <c r="AI114" s="395"/>
      <c r="AJ114" s="648"/>
      <c r="AK114" s="648"/>
      <c r="AL114" s="648"/>
      <c r="AM114" s="648"/>
      <c r="AN114" s="648"/>
      <c r="AO114" s="648"/>
      <c r="AP114" s="648"/>
      <c r="AQ114" s="648"/>
      <c r="AR114" s="648"/>
      <c r="AS114" s="648"/>
      <c r="AT114" s="648"/>
      <c r="AU114" s="649"/>
      <c r="AV114" s="650"/>
      <c r="AW114" s="651"/>
      <c r="AX114" s="651"/>
      <c r="AY114" s="653"/>
    </row>
    <row r="115" spans="2:51" ht="24.75" customHeight="1">
      <c r="B115" s="218"/>
      <c r="C115" s="219"/>
      <c r="D115" s="219"/>
      <c r="E115" s="219"/>
      <c r="F115" s="219"/>
      <c r="G115" s="220"/>
      <c r="H115" s="647"/>
      <c r="I115" s="612"/>
      <c r="J115" s="612"/>
      <c r="K115" s="612"/>
      <c r="L115" s="613"/>
      <c r="M115" s="395"/>
      <c r="N115" s="648"/>
      <c r="O115" s="648"/>
      <c r="P115" s="648"/>
      <c r="Q115" s="648"/>
      <c r="R115" s="648"/>
      <c r="S115" s="648"/>
      <c r="T115" s="648"/>
      <c r="U115" s="648"/>
      <c r="V115" s="648"/>
      <c r="W115" s="648"/>
      <c r="X115" s="648"/>
      <c r="Y115" s="649"/>
      <c r="Z115" s="650"/>
      <c r="AA115" s="651"/>
      <c r="AB115" s="651"/>
      <c r="AC115" s="652"/>
      <c r="AD115" s="647"/>
      <c r="AE115" s="612"/>
      <c r="AF115" s="612"/>
      <c r="AG115" s="612"/>
      <c r="AH115" s="613"/>
      <c r="AI115" s="395"/>
      <c r="AJ115" s="648"/>
      <c r="AK115" s="648"/>
      <c r="AL115" s="648"/>
      <c r="AM115" s="648"/>
      <c r="AN115" s="648"/>
      <c r="AO115" s="648"/>
      <c r="AP115" s="648"/>
      <c r="AQ115" s="648"/>
      <c r="AR115" s="648"/>
      <c r="AS115" s="648"/>
      <c r="AT115" s="648"/>
      <c r="AU115" s="649"/>
      <c r="AV115" s="650"/>
      <c r="AW115" s="651"/>
      <c r="AX115" s="651"/>
      <c r="AY115" s="653"/>
    </row>
    <row r="116" spans="2:51" ht="24.75" customHeight="1">
      <c r="B116" s="218"/>
      <c r="C116" s="219"/>
      <c r="D116" s="219"/>
      <c r="E116" s="219"/>
      <c r="F116" s="219"/>
      <c r="G116" s="220"/>
      <c r="H116" s="647"/>
      <c r="I116" s="612"/>
      <c r="J116" s="612"/>
      <c r="K116" s="612"/>
      <c r="L116" s="613"/>
      <c r="M116" s="395"/>
      <c r="N116" s="648"/>
      <c r="O116" s="648"/>
      <c r="P116" s="648"/>
      <c r="Q116" s="648"/>
      <c r="R116" s="648"/>
      <c r="S116" s="648"/>
      <c r="T116" s="648"/>
      <c r="U116" s="648"/>
      <c r="V116" s="648"/>
      <c r="W116" s="648"/>
      <c r="X116" s="648"/>
      <c r="Y116" s="649"/>
      <c r="Z116" s="650"/>
      <c r="AA116" s="651"/>
      <c r="AB116" s="651"/>
      <c r="AC116" s="652"/>
      <c r="AD116" s="647"/>
      <c r="AE116" s="612"/>
      <c r="AF116" s="612"/>
      <c r="AG116" s="612"/>
      <c r="AH116" s="613"/>
      <c r="AI116" s="395"/>
      <c r="AJ116" s="648"/>
      <c r="AK116" s="648"/>
      <c r="AL116" s="648"/>
      <c r="AM116" s="648"/>
      <c r="AN116" s="648"/>
      <c r="AO116" s="648"/>
      <c r="AP116" s="648"/>
      <c r="AQ116" s="648"/>
      <c r="AR116" s="648"/>
      <c r="AS116" s="648"/>
      <c r="AT116" s="648"/>
      <c r="AU116" s="649"/>
      <c r="AV116" s="650"/>
      <c r="AW116" s="651"/>
      <c r="AX116" s="651"/>
      <c r="AY116" s="653"/>
    </row>
    <row r="117" spans="2:51" ht="24.75" customHeight="1">
      <c r="B117" s="218"/>
      <c r="C117" s="219"/>
      <c r="D117" s="219"/>
      <c r="E117" s="219"/>
      <c r="F117" s="219"/>
      <c r="G117" s="220"/>
      <c r="H117" s="647"/>
      <c r="I117" s="612"/>
      <c r="J117" s="612"/>
      <c r="K117" s="612"/>
      <c r="L117" s="613"/>
      <c r="M117" s="395"/>
      <c r="N117" s="648"/>
      <c r="O117" s="648"/>
      <c r="P117" s="648"/>
      <c r="Q117" s="648"/>
      <c r="R117" s="648"/>
      <c r="S117" s="648"/>
      <c r="T117" s="648"/>
      <c r="U117" s="648"/>
      <c r="V117" s="648"/>
      <c r="W117" s="648"/>
      <c r="X117" s="648"/>
      <c r="Y117" s="649"/>
      <c r="Z117" s="650"/>
      <c r="AA117" s="651"/>
      <c r="AB117" s="651"/>
      <c r="AC117" s="651"/>
      <c r="AD117" s="647"/>
      <c r="AE117" s="612"/>
      <c r="AF117" s="612"/>
      <c r="AG117" s="612"/>
      <c r="AH117" s="613"/>
      <c r="AI117" s="395"/>
      <c r="AJ117" s="648"/>
      <c r="AK117" s="648"/>
      <c r="AL117" s="648"/>
      <c r="AM117" s="648"/>
      <c r="AN117" s="648"/>
      <c r="AO117" s="648"/>
      <c r="AP117" s="648"/>
      <c r="AQ117" s="648"/>
      <c r="AR117" s="648"/>
      <c r="AS117" s="648"/>
      <c r="AT117" s="648"/>
      <c r="AU117" s="649"/>
      <c r="AV117" s="650"/>
      <c r="AW117" s="651"/>
      <c r="AX117" s="651"/>
      <c r="AY117" s="653"/>
    </row>
    <row r="118" spans="2:51" ht="24.75" customHeight="1">
      <c r="B118" s="218"/>
      <c r="C118" s="219"/>
      <c r="D118" s="219"/>
      <c r="E118" s="219"/>
      <c r="F118" s="219"/>
      <c r="G118" s="220"/>
      <c r="H118" s="647"/>
      <c r="I118" s="612"/>
      <c r="J118" s="612"/>
      <c r="K118" s="612"/>
      <c r="L118" s="613"/>
      <c r="M118" s="395"/>
      <c r="N118" s="648"/>
      <c r="O118" s="648"/>
      <c r="P118" s="648"/>
      <c r="Q118" s="648"/>
      <c r="R118" s="648"/>
      <c r="S118" s="648"/>
      <c r="T118" s="648"/>
      <c r="U118" s="648"/>
      <c r="V118" s="648"/>
      <c r="W118" s="648"/>
      <c r="X118" s="648"/>
      <c r="Y118" s="649"/>
      <c r="Z118" s="650"/>
      <c r="AA118" s="651"/>
      <c r="AB118" s="651"/>
      <c r="AC118" s="651"/>
      <c r="AD118" s="647"/>
      <c r="AE118" s="612"/>
      <c r="AF118" s="612"/>
      <c r="AG118" s="612"/>
      <c r="AH118" s="613"/>
      <c r="AI118" s="395"/>
      <c r="AJ118" s="648"/>
      <c r="AK118" s="648"/>
      <c r="AL118" s="648"/>
      <c r="AM118" s="648"/>
      <c r="AN118" s="648"/>
      <c r="AO118" s="648"/>
      <c r="AP118" s="648"/>
      <c r="AQ118" s="648"/>
      <c r="AR118" s="648"/>
      <c r="AS118" s="648"/>
      <c r="AT118" s="648"/>
      <c r="AU118" s="649"/>
      <c r="AV118" s="650"/>
      <c r="AW118" s="651"/>
      <c r="AX118" s="651"/>
      <c r="AY118" s="653"/>
    </row>
    <row r="119" spans="2:51" ht="24.75" customHeight="1">
      <c r="B119" s="218"/>
      <c r="C119" s="219"/>
      <c r="D119" s="219"/>
      <c r="E119" s="219"/>
      <c r="F119" s="219"/>
      <c r="G119" s="220"/>
      <c r="H119" s="647"/>
      <c r="I119" s="612"/>
      <c r="J119" s="612"/>
      <c r="K119" s="612"/>
      <c r="L119" s="613"/>
      <c r="M119" s="395"/>
      <c r="N119" s="648"/>
      <c r="O119" s="648"/>
      <c r="P119" s="648"/>
      <c r="Q119" s="648"/>
      <c r="R119" s="648"/>
      <c r="S119" s="648"/>
      <c r="T119" s="648"/>
      <c r="U119" s="648"/>
      <c r="V119" s="648"/>
      <c r="W119" s="648"/>
      <c r="X119" s="648"/>
      <c r="Y119" s="649"/>
      <c r="Z119" s="650"/>
      <c r="AA119" s="651"/>
      <c r="AB119" s="651"/>
      <c r="AC119" s="651"/>
      <c r="AD119" s="647"/>
      <c r="AE119" s="612"/>
      <c r="AF119" s="612"/>
      <c r="AG119" s="612"/>
      <c r="AH119" s="613"/>
      <c r="AI119" s="395"/>
      <c r="AJ119" s="648"/>
      <c r="AK119" s="648"/>
      <c r="AL119" s="648"/>
      <c r="AM119" s="648"/>
      <c r="AN119" s="648"/>
      <c r="AO119" s="648"/>
      <c r="AP119" s="648"/>
      <c r="AQ119" s="648"/>
      <c r="AR119" s="648"/>
      <c r="AS119" s="648"/>
      <c r="AT119" s="648"/>
      <c r="AU119" s="649"/>
      <c r="AV119" s="650"/>
      <c r="AW119" s="651"/>
      <c r="AX119" s="651"/>
      <c r="AY119" s="653"/>
    </row>
    <row r="120" spans="2:51" ht="24.75" customHeight="1">
      <c r="B120" s="218"/>
      <c r="C120" s="219"/>
      <c r="D120" s="219"/>
      <c r="E120" s="219"/>
      <c r="F120" s="219"/>
      <c r="G120" s="220"/>
      <c r="H120" s="663"/>
      <c r="I120" s="597"/>
      <c r="J120" s="597"/>
      <c r="K120" s="597"/>
      <c r="L120" s="598"/>
      <c r="M120" s="420"/>
      <c r="N120" s="664"/>
      <c r="O120" s="664"/>
      <c r="P120" s="664"/>
      <c r="Q120" s="664"/>
      <c r="R120" s="664"/>
      <c r="S120" s="664"/>
      <c r="T120" s="664"/>
      <c r="U120" s="664"/>
      <c r="V120" s="664"/>
      <c r="W120" s="664"/>
      <c r="X120" s="664"/>
      <c r="Y120" s="665"/>
      <c r="Z120" s="666"/>
      <c r="AA120" s="667"/>
      <c r="AB120" s="667"/>
      <c r="AC120" s="667"/>
      <c r="AD120" s="663"/>
      <c r="AE120" s="597"/>
      <c r="AF120" s="597"/>
      <c r="AG120" s="597"/>
      <c r="AH120" s="598"/>
      <c r="AI120" s="420"/>
      <c r="AJ120" s="664"/>
      <c r="AK120" s="664"/>
      <c r="AL120" s="664"/>
      <c r="AM120" s="664"/>
      <c r="AN120" s="664"/>
      <c r="AO120" s="664"/>
      <c r="AP120" s="664"/>
      <c r="AQ120" s="664"/>
      <c r="AR120" s="664"/>
      <c r="AS120" s="664"/>
      <c r="AT120" s="664"/>
      <c r="AU120" s="665"/>
      <c r="AV120" s="666"/>
      <c r="AW120" s="667"/>
      <c r="AX120" s="667"/>
      <c r="AY120" s="668"/>
    </row>
    <row r="121" spans="2:51" ht="24.75" customHeight="1" thickBot="1">
      <c r="B121" s="385"/>
      <c r="C121" s="386"/>
      <c r="D121" s="386"/>
      <c r="E121" s="386"/>
      <c r="F121" s="386"/>
      <c r="G121" s="387"/>
      <c r="H121" s="679" t="s">
        <v>25</v>
      </c>
      <c r="I121" s="680"/>
      <c r="J121" s="680"/>
      <c r="K121" s="680"/>
      <c r="L121" s="680"/>
      <c r="M121" s="443"/>
      <c r="N121" s="681"/>
      <c r="O121" s="681"/>
      <c r="P121" s="681"/>
      <c r="Q121" s="681"/>
      <c r="R121" s="681"/>
      <c r="S121" s="681"/>
      <c r="T121" s="681"/>
      <c r="U121" s="681"/>
      <c r="V121" s="681"/>
      <c r="W121" s="681"/>
      <c r="X121" s="681"/>
      <c r="Y121" s="682"/>
      <c r="Z121" s="683">
        <f>SUM(Z113:AC120)</f>
        <v>0</v>
      </c>
      <c r="AA121" s="684"/>
      <c r="AB121" s="684"/>
      <c r="AC121" s="685"/>
      <c r="AD121" s="679" t="s">
        <v>25</v>
      </c>
      <c r="AE121" s="680"/>
      <c r="AF121" s="680"/>
      <c r="AG121" s="680"/>
      <c r="AH121" s="680"/>
      <c r="AI121" s="443"/>
      <c r="AJ121" s="681"/>
      <c r="AK121" s="681"/>
      <c r="AL121" s="681"/>
      <c r="AM121" s="681"/>
      <c r="AN121" s="681"/>
      <c r="AO121" s="681"/>
      <c r="AP121" s="681"/>
      <c r="AQ121" s="681"/>
      <c r="AR121" s="681"/>
      <c r="AS121" s="681"/>
      <c r="AT121" s="681"/>
      <c r="AU121" s="682"/>
      <c r="AV121" s="683">
        <f>SUM(AV113:AY120)</f>
        <v>0</v>
      </c>
      <c r="AW121" s="684"/>
      <c r="AX121" s="684"/>
      <c r="AY121" s="686"/>
    </row>
    <row r="124" spans="2:51" ht="14.25">
      <c r="C124" s="16" t="s">
        <v>190</v>
      </c>
    </row>
    <row r="125" spans="2:51">
      <c r="C125" t="s">
        <v>149</v>
      </c>
    </row>
    <row r="126" spans="2:51" ht="34.5" customHeight="1">
      <c r="B126" s="677"/>
      <c r="C126" s="677"/>
      <c r="D126" s="678" t="s">
        <v>191</v>
      </c>
      <c r="E126" s="678"/>
      <c r="F126" s="678"/>
      <c r="G126" s="678"/>
      <c r="H126" s="678"/>
      <c r="I126" s="678"/>
      <c r="J126" s="678"/>
      <c r="K126" s="678"/>
      <c r="L126" s="678"/>
      <c r="M126" s="678"/>
      <c r="N126" s="678" t="s">
        <v>151</v>
      </c>
      <c r="O126" s="678"/>
      <c r="P126" s="678"/>
      <c r="Q126" s="678"/>
      <c r="R126" s="678"/>
      <c r="S126" s="678"/>
      <c r="T126" s="678"/>
      <c r="U126" s="678"/>
      <c r="V126" s="678"/>
      <c r="W126" s="678"/>
      <c r="X126" s="678"/>
      <c r="Y126" s="678"/>
      <c r="Z126" s="678"/>
      <c r="AA126" s="678"/>
      <c r="AB126" s="678"/>
      <c r="AC126" s="678"/>
      <c r="AD126" s="678"/>
      <c r="AE126" s="678"/>
      <c r="AF126" s="678"/>
      <c r="AG126" s="678"/>
      <c r="AH126" s="678"/>
      <c r="AI126" s="678"/>
      <c r="AJ126" s="678"/>
      <c r="AK126" s="678"/>
      <c r="AL126" s="519" t="s">
        <v>152</v>
      </c>
      <c r="AM126" s="678"/>
      <c r="AN126" s="678"/>
      <c r="AO126" s="678"/>
      <c r="AP126" s="678"/>
      <c r="AQ126" s="678"/>
      <c r="AR126" s="678" t="s">
        <v>26</v>
      </c>
      <c r="AS126" s="678"/>
      <c r="AT126" s="678"/>
      <c r="AU126" s="678"/>
      <c r="AV126" s="678" t="s">
        <v>27</v>
      </c>
      <c r="AW126" s="678"/>
      <c r="AX126" s="678"/>
    </row>
    <row r="127" spans="2:51" ht="62.25" customHeight="1">
      <c r="B127" s="677">
        <v>1</v>
      </c>
      <c r="C127" s="677">
        <v>1</v>
      </c>
      <c r="D127" s="687" t="s">
        <v>230</v>
      </c>
      <c r="E127" s="687"/>
      <c r="F127" s="687"/>
      <c r="G127" s="687"/>
      <c r="H127" s="687"/>
      <c r="I127" s="687"/>
      <c r="J127" s="687"/>
      <c r="K127" s="687"/>
      <c r="L127" s="687"/>
      <c r="M127" s="687"/>
      <c r="N127" s="798" t="s">
        <v>231</v>
      </c>
      <c r="O127" s="632"/>
      <c r="P127" s="632"/>
      <c r="Q127" s="632"/>
      <c r="R127" s="632"/>
      <c r="S127" s="632"/>
      <c r="T127" s="632"/>
      <c r="U127" s="632"/>
      <c r="V127" s="632"/>
      <c r="W127" s="632"/>
      <c r="X127" s="632"/>
      <c r="Y127" s="632"/>
      <c r="Z127" s="632"/>
      <c r="AA127" s="632"/>
      <c r="AB127" s="632"/>
      <c r="AC127" s="632"/>
      <c r="AD127" s="632"/>
      <c r="AE127" s="632"/>
      <c r="AF127" s="632"/>
      <c r="AG127" s="632"/>
      <c r="AH127" s="632"/>
      <c r="AI127" s="632"/>
      <c r="AJ127" s="632"/>
      <c r="AK127" s="799"/>
      <c r="AL127" s="796">
        <v>13.692</v>
      </c>
      <c r="AM127" s="797"/>
      <c r="AN127" s="797"/>
      <c r="AO127" s="797"/>
      <c r="AP127" s="797"/>
      <c r="AQ127" s="797"/>
      <c r="AR127" s="458">
        <v>2</v>
      </c>
      <c r="AS127" s="348"/>
      <c r="AT127" s="348"/>
      <c r="AU127" s="459"/>
      <c r="AV127" s="800">
        <v>0.9992337</v>
      </c>
      <c r="AW127" s="800"/>
      <c r="AX127" s="800"/>
    </row>
    <row r="128" spans="2:51" ht="28.5" customHeight="1">
      <c r="B128" s="677">
        <v>2</v>
      </c>
      <c r="C128" s="677">
        <v>1</v>
      </c>
      <c r="D128" s="687"/>
      <c r="E128" s="687"/>
      <c r="F128" s="687"/>
      <c r="G128" s="687"/>
      <c r="H128" s="687"/>
      <c r="I128" s="687"/>
      <c r="J128" s="687"/>
      <c r="K128" s="687"/>
      <c r="L128" s="687"/>
      <c r="M128" s="687"/>
      <c r="N128" s="795"/>
      <c r="O128" s="452"/>
      <c r="P128" s="452"/>
      <c r="Q128" s="452"/>
      <c r="R128" s="452"/>
      <c r="S128" s="452"/>
      <c r="T128" s="452"/>
      <c r="U128" s="452"/>
      <c r="V128" s="452"/>
      <c r="W128" s="452"/>
      <c r="X128" s="452"/>
      <c r="Y128" s="452"/>
      <c r="Z128" s="452"/>
      <c r="AA128" s="452"/>
      <c r="AB128" s="452"/>
      <c r="AC128" s="452"/>
      <c r="AD128" s="452"/>
      <c r="AE128" s="452"/>
      <c r="AF128" s="452"/>
      <c r="AG128" s="452"/>
      <c r="AH128" s="452"/>
      <c r="AI128" s="452"/>
      <c r="AJ128" s="452"/>
      <c r="AK128" s="453"/>
      <c r="AL128" s="796"/>
      <c r="AM128" s="797"/>
      <c r="AN128" s="797"/>
      <c r="AO128" s="797"/>
      <c r="AP128" s="797"/>
      <c r="AQ128" s="797"/>
      <c r="AR128" s="687"/>
      <c r="AS128" s="687"/>
      <c r="AT128" s="687"/>
      <c r="AU128" s="687"/>
      <c r="AV128" s="456"/>
      <c r="AW128" s="456"/>
      <c r="AX128" s="456"/>
    </row>
    <row r="129" spans="2:50" ht="24" customHeight="1">
      <c r="B129" s="677">
        <v>3</v>
      </c>
      <c r="C129" s="677">
        <v>1</v>
      </c>
      <c r="D129" s="687"/>
      <c r="E129" s="687"/>
      <c r="F129" s="687"/>
      <c r="G129" s="687"/>
      <c r="H129" s="687"/>
      <c r="I129" s="687"/>
      <c r="J129" s="687"/>
      <c r="K129" s="687"/>
      <c r="L129" s="687"/>
      <c r="M129" s="687"/>
      <c r="N129" s="687"/>
      <c r="O129" s="687"/>
      <c r="P129" s="687"/>
      <c r="Q129" s="687"/>
      <c r="R129" s="687"/>
      <c r="S129" s="687"/>
      <c r="T129" s="687"/>
      <c r="U129" s="687"/>
      <c r="V129" s="687"/>
      <c r="W129" s="687"/>
      <c r="X129" s="687"/>
      <c r="Y129" s="687"/>
      <c r="Z129" s="687"/>
      <c r="AA129" s="687"/>
      <c r="AB129" s="687"/>
      <c r="AC129" s="687"/>
      <c r="AD129" s="687"/>
      <c r="AE129" s="687"/>
      <c r="AF129" s="687"/>
      <c r="AG129" s="687"/>
      <c r="AH129" s="687"/>
      <c r="AI129" s="687"/>
      <c r="AJ129" s="687"/>
      <c r="AK129" s="687"/>
      <c r="AL129" s="688"/>
      <c r="AM129" s="687"/>
      <c r="AN129" s="687"/>
      <c r="AO129" s="687"/>
      <c r="AP129" s="687"/>
      <c r="AQ129" s="687"/>
      <c r="AR129" s="687"/>
      <c r="AS129" s="687"/>
      <c r="AT129" s="687"/>
      <c r="AU129" s="687"/>
      <c r="AV129" s="687"/>
      <c r="AW129" s="687"/>
      <c r="AX129" s="687"/>
    </row>
    <row r="130" spans="2:50" ht="24" customHeight="1">
      <c r="B130" s="677">
        <v>4</v>
      </c>
      <c r="C130" s="677">
        <v>1</v>
      </c>
      <c r="D130" s="687"/>
      <c r="E130" s="687"/>
      <c r="F130" s="687"/>
      <c r="G130" s="687"/>
      <c r="H130" s="687"/>
      <c r="I130" s="687"/>
      <c r="J130" s="687"/>
      <c r="K130" s="687"/>
      <c r="L130" s="687"/>
      <c r="M130" s="687"/>
      <c r="N130" s="687"/>
      <c r="O130" s="687"/>
      <c r="P130" s="687"/>
      <c r="Q130" s="687"/>
      <c r="R130" s="687"/>
      <c r="S130" s="687"/>
      <c r="T130" s="687"/>
      <c r="U130" s="687"/>
      <c r="V130" s="687"/>
      <c r="W130" s="687"/>
      <c r="X130" s="687"/>
      <c r="Y130" s="687"/>
      <c r="Z130" s="687"/>
      <c r="AA130" s="687"/>
      <c r="AB130" s="687"/>
      <c r="AC130" s="687"/>
      <c r="AD130" s="687"/>
      <c r="AE130" s="687"/>
      <c r="AF130" s="687"/>
      <c r="AG130" s="687"/>
      <c r="AH130" s="687"/>
      <c r="AI130" s="687"/>
      <c r="AJ130" s="687"/>
      <c r="AK130" s="687"/>
      <c r="AL130" s="688"/>
      <c r="AM130" s="687"/>
      <c r="AN130" s="687"/>
      <c r="AO130" s="687"/>
      <c r="AP130" s="687"/>
      <c r="AQ130" s="687"/>
      <c r="AR130" s="687"/>
      <c r="AS130" s="687"/>
      <c r="AT130" s="687"/>
      <c r="AU130" s="687"/>
      <c r="AV130" s="687"/>
      <c r="AW130" s="687"/>
      <c r="AX130" s="687"/>
    </row>
    <row r="131" spans="2:50" ht="24" customHeight="1">
      <c r="B131" s="677">
        <v>5</v>
      </c>
      <c r="C131" s="677">
        <v>1</v>
      </c>
      <c r="D131" s="687"/>
      <c r="E131" s="687"/>
      <c r="F131" s="687"/>
      <c r="G131" s="687"/>
      <c r="H131" s="687"/>
      <c r="I131" s="687"/>
      <c r="J131" s="687"/>
      <c r="K131" s="687"/>
      <c r="L131" s="687"/>
      <c r="M131" s="687"/>
      <c r="N131" s="687"/>
      <c r="O131" s="687"/>
      <c r="P131" s="687"/>
      <c r="Q131" s="687"/>
      <c r="R131" s="687"/>
      <c r="S131" s="687"/>
      <c r="T131" s="687"/>
      <c r="U131" s="687"/>
      <c r="V131" s="687"/>
      <c r="W131" s="687"/>
      <c r="X131" s="687"/>
      <c r="Y131" s="687"/>
      <c r="Z131" s="687"/>
      <c r="AA131" s="687"/>
      <c r="AB131" s="687"/>
      <c r="AC131" s="687"/>
      <c r="AD131" s="687"/>
      <c r="AE131" s="687"/>
      <c r="AF131" s="687"/>
      <c r="AG131" s="687"/>
      <c r="AH131" s="687"/>
      <c r="AI131" s="687"/>
      <c r="AJ131" s="687"/>
      <c r="AK131" s="687"/>
      <c r="AL131" s="688"/>
      <c r="AM131" s="687"/>
      <c r="AN131" s="687"/>
      <c r="AO131" s="687"/>
      <c r="AP131" s="687"/>
      <c r="AQ131" s="687"/>
      <c r="AR131" s="687"/>
      <c r="AS131" s="687"/>
      <c r="AT131" s="687"/>
      <c r="AU131" s="687"/>
      <c r="AV131" s="687"/>
      <c r="AW131" s="687"/>
      <c r="AX131" s="687"/>
    </row>
    <row r="132" spans="2:50" ht="24" customHeight="1">
      <c r="B132" s="677">
        <v>6</v>
      </c>
      <c r="C132" s="677">
        <v>1</v>
      </c>
      <c r="D132" s="687"/>
      <c r="E132" s="687"/>
      <c r="F132" s="687"/>
      <c r="G132" s="687"/>
      <c r="H132" s="687"/>
      <c r="I132" s="687"/>
      <c r="J132" s="687"/>
      <c r="K132" s="687"/>
      <c r="L132" s="687"/>
      <c r="M132" s="687"/>
      <c r="N132" s="687"/>
      <c r="O132" s="687"/>
      <c r="P132" s="687"/>
      <c r="Q132" s="687"/>
      <c r="R132" s="687"/>
      <c r="S132" s="687"/>
      <c r="T132" s="687"/>
      <c r="U132" s="687"/>
      <c r="V132" s="687"/>
      <c r="W132" s="687"/>
      <c r="X132" s="687"/>
      <c r="Y132" s="687"/>
      <c r="Z132" s="687"/>
      <c r="AA132" s="687"/>
      <c r="AB132" s="687"/>
      <c r="AC132" s="687"/>
      <c r="AD132" s="687"/>
      <c r="AE132" s="687"/>
      <c r="AF132" s="687"/>
      <c r="AG132" s="687"/>
      <c r="AH132" s="687"/>
      <c r="AI132" s="687"/>
      <c r="AJ132" s="687"/>
      <c r="AK132" s="687"/>
      <c r="AL132" s="688"/>
      <c r="AM132" s="687"/>
      <c r="AN132" s="687"/>
      <c r="AO132" s="687"/>
      <c r="AP132" s="687"/>
      <c r="AQ132" s="687"/>
      <c r="AR132" s="687"/>
      <c r="AS132" s="687"/>
      <c r="AT132" s="687"/>
      <c r="AU132" s="687"/>
      <c r="AV132" s="687"/>
      <c r="AW132" s="687"/>
      <c r="AX132" s="687"/>
    </row>
    <row r="133" spans="2:50" ht="24" customHeight="1">
      <c r="B133" s="677">
        <v>7</v>
      </c>
      <c r="C133" s="677">
        <v>1</v>
      </c>
      <c r="D133" s="687"/>
      <c r="E133" s="687"/>
      <c r="F133" s="687"/>
      <c r="G133" s="687"/>
      <c r="H133" s="687"/>
      <c r="I133" s="687"/>
      <c r="J133" s="687"/>
      <c r="K133" s="687"/>
      <c r="L133" s="687"/>
      <c r="M133" s="687"/>
      <c r="N133" s="687"/>
      <c r="O133" s="687"/>
      <c r="P133" s="687"/>
      <c r="Q133" s="687"/>
      <c r="R133" s="687"/>
      <c r="S133" s="687"/>
      <c r="T133" s="687"/>
      <c r="U133" s="687"/>
      <c r="V133" s="687"/>
      <c r="W133" s="687"/>
      <c r="X133" s="687"/>
      <c r="Y133" s="687"/>
      <c r="Z133" s="687"/>
      <c r="AA133" s="687"/>
      <c r="AB133" s="687"/>
      <c r="AC133" s="687"/>
      <c r="AD133" s="687"/>
      <c r="AE133" s="687"/>
      <c r="AF133" s="687"/>
      <c r="AG133" s="687"/>
      <c r="AH133" s="687"/>
      <c r="AI133" s="687"/>
      <c r="AJ133" s="687"/>
      <c r="AK133" s="687"/>
      <c r="AL133" s="688"/>
      <c r="AM133" s="687"/>
      <c r="AN133" s="687"/>
      <c r="AO133" s="687"/>
      <c r="AP133" s="687"/>
      <c r="AQ133" s="687"/>
      <c r="AR133" s="687"/>
      <c r="AS133" s="687"/>
      <c r="AT133" s="687"/>
      <c r="AU133" s="687"/>
      <c r="AV133" s="687"/>
      <c r="AW133" s="687"/>
      <c r="AX133" s="687"/>
    </row>
    <row r="134" spans="2:50" ht="24" customHeight="1">
      <c r="B134" s="677">
        <v>8</v>
      </c>
      <c r="C134" s="677">
        <v>1</v>
      </c>
      <c r="D134" s="687"/>
      <c r="E134" s="687"/>
      <c r="F134" s="687"/>
      <c r="G134" s="687"/>
      <c r="H134" s="687"/>
      <c r="I134" s="687"/>
      <c r="J134" s="687"/>
      <c r="K134" s="687"/>
      <c r="L134" s="687"/>
      <c r="M134" s="687"/>
      <c r="N134" s="687"/>
      <c r="O134" s="687"/>
      <c r="P134" s="687"/>
      <c r="Q134" s="687"/>
      <c r="R134" s="687"/>
      <c r="S134" s="687"/>
      <c r="T134" s="687"/>
      <c r="U134" s="687"/>
      <c r="V134" s="687"/>
      <c r="W134" s="687"/>
      <c r="X134" s="687"/>
      <c r="Y134" s="687"/>
      <c r="Z134" s="687"/>
      <c r="AA134" s="687"/>
      <c r="AB134" s="687"/>
      <c r="AC134" s="687"/>
      <c r="AD134" s="687"/>
      <c r="AE134" s="687"/>
      <c r="AF134" s="687"/>
      <c r="AG134" s="687"/>
      <c r="AH134" s="687"/>
      <c r="AI134" s="687"/>
      <c r="AJ134" s="687"/>
      <c r="AK134" s="687"/>
      <c r="AL134" s="688"/>
      <c r="AM134" s="687"/>
      <c r="AN134" s="687"/>
      <c r="AO134" s="687"/>
      <c r="AP134" s="687"/>
      <c r="AQ134" s="687"/>
      <c r="AR134" s="687"/>
      <c r="AS134" s="687"/>
      <c r="AT134" s="687"/>
      <c r="AU134" s="687"/>
      <c r="AV134" s="687"/>
      <c r="AW134" s="687"/>
      <c r="AX134" s="687"/>
    </row>
    <row r="135" spans="2:50" ht="24" customHeight="1">
      <c r="B135" s="677">
        <v>9</v>
      </c>
      <c r="C135" s="677">
        <v>1</v>
      </c>
      <c r="D135" s="687"/>
      <c r="E135" s="687"/>
      <c r="F135" s="687"/>
      <c r="G135" s="687"/>
      <c r="H135" s="687"/>
      <c r="I135" s="687"/>
      <c r="J135" s="687"/>
      <c r="K135" s="687"/>
      <c r="L135" s="687"/>
      <c r="M135" s="687"/>
      <c r="N135" s="687"/>
      <c r="O135" s="687"/>
      <c r="P135" s="687"/>
      <c r="Q135" s="687"/>
      <c r="R135" s="687"/>
      <c r="S135" s="687"/>
      <c r="T135" s="687"/>
      <c r="U135" s="687"/>
      <c r="V135" s="687"/>
      <c r="W135" s="687"/>
      <c r="X135" s="687"/>
      <c r="Y135" s="687"/>
      <c r="Z135" s="687"/>
      <c r="AA135" s="687"/>
      <c r="AB135" s="687"/>
      <c r="AC135" s="687"/>
      <c r="AD135" s="687"/>
      <c r="AE135" s="687"/>
      <c r="AF135" s="687"/>
      <c r="AG135" s="687"/>
      <c r="AH135" s="687"/>
      <c r="AI135" s="687"/>
      <c r="AJ135" s="687"/>
      <c r="AK135" s="687"/>
      <c r="AL135" s="688"/>
      <c r="AM135" s="687"/>
      <c r="AN135" s="687"/>
      <c r="AO135" s="687"/>
      <c r="AP135" s="687"/>
      <c r="AQ135" s="687"/>
      <c r="AR135" s="687"/>
      <c r="AS135" s="687"/>
      <c r="AT135" s="687"/>
      <c r="AU135" s="687"/>
      <c r="AV135" s="687"/>
      <c r="AW135" s="687"/>
      <c r="AX135" s="687"/>
    </row>
    <row r="136" spans="2:50" ht="24" customHeight="1">
      <c r="B136" s="677">
        <v>10</v>
      </c>
      <c r="C136" s="677">
        <v>1</v>
      </c>
      <c r="D136" s="687"/>
      <c r="E136" s="687"/>
      <c r="F136" s="687"/>
      <c r="G136" s="687"/>
      <c r="H136" s="687"/>
      <c r="I136" s="687"/>
      <c r="J136" s="687"/>
      <c r="K136" s="687"/>
      <c r="L136" s="687"/>
      <c r="M136" s="687"/>
      <c r="N136" s="687"/>
      <c r="O136" s="687"/>
      <c r="P136" s="687"/>
      <c r="Q136" s="687"/>
      <c r="R136" s="687"/>
      <c r="S136" s="687"/>
      <c r="T136" s="687"/>
      <c r="U136" s="687"/>
      <c r="V136" s="687"/>
      <c r="W136" s="687"/>
      <c r="X136" s="687"/>
      <c r="Y136" s="687"/>
      <c r="Z136" s="687"/>
      <c r="AA136" s="687"/>
      <c r="AB136" s="687"/>
      <c r="AC136" s="687"/>
      <c r="AD136" s="687"/>
      <c r="AE136" s="687"/>
      <c r="AF136" s="687"/>
      <c r="AG136" s="687"/>
      <c r="AH136" s="687"/>
      <c r="AI136" s="687"/>
      <c r="AJ136" s="687"/>
      <c r="AK136" s="687"/>
      <c r="AL136" s="688"/>
      <c r="AM136" s="687"/>
      <c r="AN136" s="687"/>
      <c r="AO136" s="687"/>
      <c r="AP136" s="687"/>
      <c r="AQ136" s="687"/>
      <c r="AR136" s="687"/>
      <c r="AS136" s="687"/>
      <c r="AT136" s="687"/>
      <c r="AU136" s="687"/>
      <c r="AV136" s="687"/>
      <c r="AW136" s="687"/>
      <c r="AX136" s="687"/>
    </row>
    <row r="138" spans="2:50" ht="23.25" hidden="1" customHeight="1">
      <c r="B138" t="s">
        <v>39</v>
      </c>
    </row>
    <row r="139" spans="2:50" ht="36" hidden="1" customHeight="1">
      <c r="B139" s="678" t="s">
        <v>28</v>
      </c>
      <c r="C139" s="678"/>
      <c r="D139" s="678"/>
      <c r="E139" s="678"/>
      <c r="F139" s="678"/>
      <c r="G139" s="678"/>
      <c r="H139" s="678"/>
      <c r="I139" s="528"/>
      <c r="J139" s="528"/>
      <c r="K139" s="528"/>
      <c r="L139" s="528"/>
      <c r="M139" s="528"/>
      <c r="N139" s="528"/>
      <c r="O139" s="528"/>
      <c r="P139" s="528"/>
      <c r="Q139" s="528"/>
      <c r="R139" s="528"/>
      <c r="S139" s="528"/>
      <c r="T139" s="528"/>
      <c r="U139" s="528"/>
      <c r="V139" s="528"/>
      <c r="W139" s="528"/>
      <c r="X139" s="528"/>
      <c r="Y139" s="528"/>
    </row>
    <row r="140" spans="2:50" ht="36" hidden="1" customHeight="1">
      <c r="B140" s="691" t="s">
        <v>37</v>
      </c>
      <c r="C140" s="692"/>
      <c r="D140" s="692"/>
      <c r="E140" s="692"/>
      <c r="F140" s="692"/>
      <c r="G140" s="692"/>
      <c r="H140" s="693"/>
      <c r="I140" s="478" t="s">
        <v>156</v>
      </c>
      <c r="J140" s="476"/>
      <c r="K140" s="476"/>
      <c r="L140" s="476"/>
      <c r="M140" s="477"/>
      <c r="N140" s="694" t="s">
        <v>29</v>
      </c>
      <c r="O140" s="692"/>
      <c r="P140" s="692"/>
      <c r="Q140" s="692"/>
      <c r="R140" s="692"/>
      <c r="S140" s="692"/>
      <c r="T140" s="693"/>
      <c r="U140" s="478" t="s">
        <v>156</v>
      </c>
      <c r="V140" s="476"/>
      <c r="W140" s="476"/>
      <c r="X140" s="476"/>
      <c r="Y140" s="477"/>
      <c r="Z140" s="694" t="s">
        <v>30</v>
      </c>
      <c r="AA140" s="692"/>
      <c r="AB140" s="692"/>
      <c r="AC140" s="692"/>
      <c r="AD140" s="692"/>
      <c r="AE140" s="692"/>
      <c r="AF140" s="693"/>
      <c r="AG140" s="478" t="s">
        <v>156</v>
      </c>
      <c r="AH140" s="476"/>
      <c r="AI140" s="476"/>
      <c r="AJ140" s="476"/>
      <c r="AK140" s="477"/>
      <c r="AL140" s="694" t="s">
        <v>31</v>
      </c>
      <c r="AM140" s="692"/>
      <c r="AN140" s="692"/>
      <c r="AO140" s="692"/>
      <c r="AP140" s="692"/>
      <c r="AQ140" s="692"/>
      <c r="AR140" s="693"/>
      <c r="AS140" s="478" t="s">
        <v>156</v>
      </c>
      <c r="AT140" s="476"/>
      <c r="AU140" s="476"/>
      <c r="AV140" s="476"/>
      <c r="AW140" s="477"/>
    </row>
    <row r="141" spans="2:50" ht="36" hidden="1" customHeight="1">
      <c r="B141" s="694" t="s">
        <v>32</v>
      </c>
      <c r="C141" s="692"/>
      <c r="D141" s="692"/>
      <c r="E141" s="692"/>
      <c r="F141" s="692"/>
      <c r="G141" s="692"/>
      <c r="H141" s="693"/>
      <c r="I141" s="695"/>
      <c r="J141" s="630"/>
      <c r="K141" s="630"/>
      <c r="L141" s="630"/>
      <c r="M141" s="696"/>
      <c r="N141" s="694" t="s">
        <v>33</v>
      </c>
      <c r="O141" s="692"/>
      <c r="P141" s="692"/>
      <c r="Q141" s="692"/>
      <c r="R141" s="692"/>
      <c r="S141" s="692"/>
      <c r="T141" s="693"/>
      <c r="U141" s="695"/>
      <c r="V141" s="630"/>
      <c r="W141" s="630"/>
      <c r="X141" s="630"/>
      <c r="Y141" s="696"/>
      <c r="Z141" s="694" t="s">
        <v>34</v>
      </c>
      <c r="AA141" s="692"/>
      <c r="AB141" s="692"/>
      <c r="AC141" s="692"/>
      <c r="AD141" s="692"/>
      <c r="AE141" s="692"/>
      <c r="AF141" s="693"/>
      <c r="AG141" s="695"/>
      <c r="AH141" s="630"/>
      <c r="AI141" s="630"/>
      <c r="AJ141" s="630"/>
      <c r="AK141" s="696"/>
      <c r="AL141" s="691" t="s">
        <v>35</v>
      </c>
      <c r="AM141" s="692"/>
      <c r="AN141" s="692"/>
      <c r="AO141" s="692"/>
      <c r="AP141" s="692"/>
      <c r="AQ141" s="692"/>
      <c r="AR141" s="693"/>
      <c r="AS141" s="695"/>
      <c r="AT141" s="630"/>
      <c r="AU141" s="630"/>
      <c r="AV141" s="630"/>
      <c r="AW141" s="696"/>
    </row>
    <row r="142" spans="2:50">
      <c r="C142" t="s">
        <v>232</v>
      </c>
    </row>
    <row r="143" spans="2:50" ht="34.5" customHeight="1">
      <c r="B143" s="677"/>
      <c r="C143" s="677"/>
      <c r="D143" s="678" t="s">
        <v>191</v>
      </c>
      <c r="E143" s="678"/>
      <c r="F143" s="678"/>
      <c r="G143" s="678"/>
      <c r="H143" s="678"/>
      <c r="I143" s="678"/>
      <c r="J143" s="678"/>
      <c r="K143" s="678"/>
      <c r="L143" s="678"/>
      <c r="M143" s="678"/>
      <c r="N143" s="678" t="s">
        <v>151</v>
      </c>
      <c r="O143" s="678"/>
      <c r="P143" s="678"/>
      <c r="Q143" s="678"/>
      <c r="R143" s="678"/>
      <c r="S143" s="678"/>
      <c r="T143" s="678"/>
      <c r="U143" s="678"/>
      <c r="V143" s="678"/>
      <c r="W143" s="678"/>
      <c r="X143" s="678"/>
      <c r="Y143" s="678"/>
      <c r="Z143" s="678"/>
      <c r="AA143" s="678"/>
      <c r="AB143" s="678"/>
      <c r="AC143" s="678"/>
      <c r="AD143" s="678"/>
      <c r="AE143" s="678"/>
      <c r="AF143" s="678"/>
      <c r="AG143" s="678"/>
      <c r="AH143" s="678"/>
      <c r="AI143" s="678"/>
      <c r="AJ143" s="678"/>
      <c r="AK143" s="678"/>
      <c r="AL143" s="519" t="s">
        <v>152</v>
      </c>
      <c r="AM143" s="678"/>
      <c r="AN143" s="678"/>
      <c r="AO143" s="678"/>
      <c r="AP143" s="678"/>
      <c r="AQ143" s="678"/>
      <c r="AR143" s="678" t="s">
        <v>26</v>
      </c>
      <c r="AS143" s="678"/>
      <c r="AT143" s="678"/>
      <c r="AU143" s="678"/>
      <c r="AV143" s="678" t="s">
        <v>27</v>
      </c>
      <c r="AW143" s="678"/>
      <c r="AX143" s="678"/>
    </row>
    <row r="144" spans="2:50" ht="37.5" customHeight="1">
      <c r="B144" s="677">
        <v>1</v>
      </c>
      <c r="C144" s="677">
        <v>1</v>
      </c>
      <c r="D144" s="450" t="s">
        <v>233</v>
      </c>
      <c r="E144" s="450"/>
      <c r="F144" s="450"/>
      <c r="G144" s="450"/>
      <c r="H144" s="450"/>
      <c r="I144" s="450"/>
      <c r="J144" s="450"/>
      <c r="K144" s="450"/>
      <c r="L144" s="450"/>
      <c r="M144" s="450"/>
      <c r="N144" s="451" t="s">
        <v>234</v>
      </c>
      <c r="O144" s="452"/>
      <c r="P144" s="452"/>
      <c r="Q144" s="452"/>
      <c r="R144" s="452"/>
      <c r="S144" s="452"/>
      <c r="T144" s="452"/>
      <c r="U144" s="452"/>
      <c r="V144" s="452"/>
      <c r="W144" s="452"/>
      <c r="X144" s="452"/>
      <c r="Y144" s="452"/>
      <c r="Z144" s="452"/>
      <c r="AA144" s="452"/>
      <c r="AB144" s="452"/>
      <c r="AC144" s="452"/>
      <c r="AD144" s="452"/>
      <c r="AE144" s="452"/>
      <c r="AF144" s="452"/>
      <c r="AG144" s="452"/>
      <c r="AH144" s="452"/>
      <c r="AI144" s="452"/>
      <c r="AJ144" s="452"/>
      <c r="AK144" s="453"/>
      <c r="AL144" s="454">
        <v>10.29</v>
      </c>
      <c r="AM144" s="455"/>
      <c r="AN144" s="455"/>
      <c r="AO144" s="455"/>
      <c r="AP144" s="455"/>
      <c r="AQ144" s="455"/>
      <c r="AR144" s="458">
        <v>2</v>
      </c>
      <c r="AS144" s="348"/>
      <c r="AT144" s="348"/>
      <c r="AU144" s="459"/>
      <c r="AV144" s="456">
        <v>0.97706879999999996</v>
      </c>
      <c r="AW144" s="456"/>
      <c r="AX144" s="456"/>
    </row>
    <row r="145" spans="2:50" ht="24" customHeight="1">
      <c r="B145" s="677">
        <v>2</v>
      </c>
      <c r="C145" s="677">
        <v>1</v>
      </c>
      <c r="D145" s="687"/>
      <c r="E145" s="687"/>
      <c r="F145" s="687"/>
      <c r="G145" s="687"/>
      <c r="H145" s="687"/>
      <c r="I145" s="687"/>
      <c r="J145" s="687"/>
      <c r="K145" s="687"/>
      <c r="L145" s="687"/>
      <c r="M145" s="687"/>
      <c r="N145" s="687"/>
      <c r="O145" s="687"/>
      <c r="P145" s="687"/>
      <c r="Q145" s="687"/>
      <c r="R145" s="687"/>
      <c r="S145" s="687"/>
      <c r="T145" s="687"/>
      <c r="U145" s="687"/>
      <c r="V145" s="687"/>
      <c r="W145" s="687"/>
      <c r="X145" s="687"/>
      <c r="Y145" s="687"/>
      <c r="Z145" s="687"/>
      <c r="AA145" s="687"/>
      <c r="AB145" s="687"/>
      <c r="AC145" s="687"/>
      <c r="AD145" s="687"/>
      <c r="AE145" s="687"/>
      <c r="AF145" s="687"/>
      <c r="AG145" s="687"/>
      <c r="AH145" s="687"/>
      <c r="AI145" s="687"/>
      <c r="AJ145" s="687"/>
      <c r="AK145" s="687"/>
      <c r="AL145" s="688"/>
      <c r="AM145" s="687"/>
      <c r="AN145" s="687"/>
      <c r="AO145" s="687"/>
      <c r="AP145" s="687"/>
      <c r="AQ145" s="687"/>
      <c r="AR145" s="687"/>
      <c r="AS145" s="687"/>
      <c r="AT145" s="687"/>
      <c r="AU145" s="687"/>
      <c r="AV145" s="687"/>
      <c r="AW145" s="687"/>
      <c r="AX145" s="687"/>
    </row>
    <row r="146" spans="2:50" ht="24" customHeight="1">
      <c r="B146" s="677">
        <v>3</v>
      </c>
      <c r="C146" s="677">
        <v>1</v>
      </c>
      <c r="D146" s="687"/>
      <c r="E146" s="687"/>
      <c r="F146" s="687"/>
      <c r="G146" s="687"/>
      <c r="H146" s="687"/>
      <c r="I146" s="687"/>
      <c r="J146" s="687"/>
      <c r="K146" s="687"/>
      <c r="L146" s="687"/>
      <c r="M146" s="687"/>
      <c r="N146" s="687"/>
      <c r="O146" s="687"/>
      <c r="P146" s="687"/>
      <c r="Q146" s="687"/>
      <c r="R146" s="687"/>
      <c r="S146" s="687"/>
      <c r="T146" s="687"/>
      <c r="U146" s="687"/>
      <c r="V146" s="687"/>
      <c r="W146" s="687"/>
      <c r="X146" s="687"/>
      <c r="Y146" s="687"/>
      <c r="Z146" s="687"/>
      <c r="AA146" s="687"/>
      <c r="AB146" s="687"/>
      <c r="AC146" s="687"/>
      <c r="AD146" s="687"/>
      <c r="AE146" s="687"/>
      <c r="AF146" s="687"/>
      <c r="AG146" s="687"/>
      <c r="AH146" s="687"/>
      <c r="AI146" s="687"/>
      <c r="AJ146" s="687"/>
      <c r="AK146" s="687"/>
      <c r="AL146" s="688"/>
      <c r="AM146" s="687"/>
      <c r="AN146" s="687"/>
      <c r="AO146" s="687"/>
      <c r="AP146" s="687"/>
      <c r="AQ146" s="687"/>
      <c r="AR146" s="687"/>
      <c r="AS146" s="687"/>
      <c r="AT146" s="687"/>
      <c r="AU146" s="687"/>
      <c r="AV146" s="687"/>
      <c r="AW146" s="687"/>
      <c r="AX146" s="687"/>
    </row>
    <row r="147" spans="2:50" ht="24" customHeight="1">
      <c r="B147" s="677">
        <v>4</v>
      </c>
      <c r="C147" s="677">
        <v>1</v>
      </c>
      <c r="D147" s="687"/>
      <c r="E147" s="687"/>
      <c r="F147" s="687"/>
      <c r="G147" s="687"/>
      <c r="H147" s="687"/>
      <c r="I147" s="687"/>
      <c r="J147" s="687"/>
      <c r="K147" s="687"/>
      <c r="L147" s="687"/>
      <c r="M147" s="687"/>
      <c r="N147" s="687"/>
      <c r="O147" s="687"/>
      <c r="P147" s="687"/>
      <c r="Q147" s="687"/>
      <c r="R147" s="687"/>
      <c r="S147" s="687"/>
      <c r="T147" s="687"/>
      <c r="U147" s="687"/>
      <c r="V147" s="687"/>
      <c r="W147" s="687"/>
      <c r="X147" s="687"/>
      <c r="Y147" s="687"/>
      <c r="Z147" s="687"/>
      <c r="AA147" s="687"/>
      <c r="AB147" s="687"/>
      <c r="AC147" s="687"/>
      <c r="AD147" s="687"/>
      <c r="AE147" s="687"/>
      <c r="AF147" s="687"/>
      <c r="AG147" s="687"/>
      <c r="AH147" s="687"/>
      <c r="AI147" s="687"/>
      <c r="AJ147" s="687"/>
      <c r="AK147" s="687"/>
      <c r="AL147" s="688"/>
      <c r="AM147" s="687"/>
      <c r="AN147" s="687"/>
      <c r="AO147" s="687"/>
      <c r="AP147" s="687"/>
      <c r="AQ147" s="687"/>
      <c r="AR147" s="687"/>
      <c r="AS147" s="687"/>
      <c r="AT147" s="687"/>
      <c r="AU147" s="687"/>
      <c r="AV147" s="687"/>
      <c r="AW147" s="687"/>
      <c r="AX147" s="687"/>
    </row>
    <row r="148" spans="2:50" ht="24" customHeight="1">
      <c r="B148" s="677">
        <v>5</v>
      </c>
      <c r="C148" s="677">
        <v>1</v>
      </c>
      <c r="D148" s="687"/>
      <c r="E148" s="687"/>
      <c r="F148" s="687"/>
      <c r="G148" s="687"/>
      <c r="H148" s="687"/>
      <c r="I148" s="687"/>
      <c r="J148" s="687"/>
      <c r="K148" s="687"/>
      <c r="L148" s="687"/>
      <c r="M148" s="687"/>
      <c r="N148" s="687"/>
      <c r="O148" s="687"/>
      <c r="P148" s="687"/>
      <c r="Q148" s="687"/>
      <c r="R148" s="687"/>
      <c r="S148" s="687"/>
      <c r="T148" s="687"/>
      <c r="U148" s="687"/>
      <c r="V148" s="687"/>
      <c r="W148" s="687"/>
      <c r="X148" s="687"/>
      <c r="Y148" s="687"/>
      <c r="Z148" s="687"/>
      <c r="AA148" s="687"/>
      <c r="AB148" s="687"/>
      <c r="AC148" s="687"/>
      <c r="AD148" s="687"/>
      <c r="AE148" s="687"/>
      <c r="AF148" s="687"/>
      <c r="AG148" s="687"/>
      <c r="AH148" s="687"/>
      <c r="AI148" s="687"/>
      <c r="AJ148" s="687"/>
      <c r="AK148" s="687"/>
      <c r="AL148" s="688"/>
      <c r="AM148" s="687"/>
      <c r="AN148" s="687"/>
      <c r="AO148" s="687"/>
      <c r="AP148" s="687"/>
      <c r="AQ148" s="687"/>
      <c r="AR148" s="687"/>
      <c r="AS148" s="687"/>
      <c r="AT148" s="687"/>
      <c r="AU148" s="687"/>
      <c r="AV148" s="687"/>
      <c r="AW148" s="687"/>
      <c r="AX148" s="687"/>
    </row>
    <row r="149" spans="2:50" ht="24" customHeight="1">
      <c r="B149" s="677">
        <v>6</v>
      </c>
      <c r="C149" s="677">
        <v>1</v>
      </c>
      <c r="D149" s="687"/>
      <c r="E149" s="687"/>
      <c r="F149" s="687"/>
      <c r="G149" s="687"/>
      <c r="H149" s="687"/>
      <c r="I149" s="687"/>
      <c r="J149" s="687"/>
      <c r="K149" s="687"/>
      <c r="L149" s="687"/>
      <c r="M149" s="687"/>
      <c r="N149" s="687"/>
      <c r="O149" s="687"/>
      <c r="P149" s="687"/>
      <c r="Q149" s="687"/>
      <c r="R149" s="687"/>
      <c r="S149" s="687"/>
      <c r="T149" s="687"/>
      <c r="U149" s="687"/>
      <c r="V149" s="687"/>
      <c r="W149" s="687"/>
      <c r="X149" s="687"/>
      <c r="Y149" s="687"/>
      <c r="Z149" s="687"/>
      <c r="AA149" s="687"/>
      <c r="AB149" s="687"/>
      <c r="AC149" s="687"/>
      <c r="AD149" s="687"/>
      <c r="AE149" s="687"/>
      <c r="AF149" s="687"/>
      <c r="AG149" s="687"/>
      <c r="AH149" s="687"/>
      <c r="AI149" s="687"/>
      <c r="AJ149" s="687"/>
      <c r="AK149" s="687"/>
      <c r="AL149" s="688"/>
      <c r="AM149" s="687"/>
      <c r="AN149" s="687"/>
      <c r="AO149" s="687"/>
      <c r="AP149" s="687"/>
      <c r="AQ149" s="687"/>
      <c r="AR149" s="687"/>
      <c r="AS149" s="687"/>
      <c r="AT149" s="687"/>
      <c r="AU149" s="687"/>
      <c r="AV149" s="687"/>
      <c r="AW149" s="687"/>
      <c r="AX149" s="687"/>
    </row>
    <row r="150" spans="2:50" ht="24" customHeight="1">
      <c r="B150" s="677">
        <v>7</v>
      </c>
      <c r="C150" s="677">
        <v>1</v>
      </c>
      <c r="D150" s="687"/>
      <c r="E150" s="687"/>
      <c r="F150" s="687"/>
      <c r="G150" s="687"/>
      <c r="H150" s="687"/>
      <c r="I150" s="687"/>
      <c r="J150" s="687"/>
      <c r="K150" s="687"/>
      <c r="L150" s="687"/>
      <c r="M150" s="687"/>
      <c r="N150" s="687"/>
      <c r="O150" s="687"/>
      <c r="P150" s="687"/>
      <c r="Q150" s="687"/>
      <c r="R150" s="687"/>
      <c r="S150" s="687"/>
      <c r="T150" s="687"/>
      <c r="U150" s="687"/>
      <c r="V150" s="687"/>
      <c r="W150" s="687"/>
      <c r="X150" s="687"/>
      <c r="Y150" s="687"/>
      <c r="Z150" s="687"/>
      <c r="AA150" s="687"/>
      <c r="AB150" s="687"/>
      <c r="AC150" s="687"/>
      <c r="AD150" s="687"/>
      <c r="AE150" s="687"/>
      <c r="AF150" s="687"/>
      <c r="AG150" s="687"/>
      <c r="AH150" s="687"/>
      <c r="AI150" s="687"/>
      <c r="AJ150" s="687"/>
      <c r="AK150" s="687"/>
      <c r="AL150" s="688"/>
      <c r="AM150" s="687"/>
      <c r="AN150" s="687"/>
      <c r="AO150" s="687"/>
      <c r="AP150" s="687"/>
      <c r="AQ150" s="687"/>
      <c r="AR150" s="687"/>
      <c r="AS150" s="687"/>
      <c r="AT150" s="687"/>
      <c r="AU150" s="687"/>
      <c r="AV150" s="687"/>
      <c r="AW150" s="687"/>
      <c r="AX150" s="687"/>
    </row>
    <row r="151" spans="2:50" ht="24" customHeight="1">
      <c r="B151" s="677">
        <v>8</v>
      </c>
      <c r="C151" s="677">
        <v>1</v>
      </c>
      <c r="D151" s="687"/>
      <c r="E151" s="687"/>
      <c r="F151" s="687"/>
      <c r="G151" s="687"/>
      <c r="H151" s="687"/>
      <c r="I151" s="687"/>
      <c r="J151" s="687"/>
      <c r="K151" s="687"/>
      <c r="L151" s="687"/>
      <c r="M151" s="687"/>
      <c r="N151" s="687"/>
      <c r="O151" s="687"/>
      <c r="P151" s="687"/>
      <c r="Q151" s="687"/>
      <c r="R151" s="687"/>
      <c r="S151" s="687"/>
      <c r="T151" s="687"/>
      <c r="U151" s="687"/>
      <c r="V151" s="687"/>
      <c r="W151" s="687"/>
      <c r="X151" s="687"/>
      <c r="Y151" s="687"/>
      <c r="Z151" s="687"/>
      <c r="AA151" s="687"/>
      <c r="AB151" s="687"/>
      <c r="AC151" s="687"/>
      <c r="AD151" s="687"/>
      <c r="AE151" s="687"/>
      <c r="AF151" s="687"/>
      <c r="AG151" s="687"/>
      <c r="AH151" s="687"/>
      <c r="AI151" s="687"/>
      <c r="AJ151" s="687"/>
      <c r="AK151" s="687"/>
      <c r="AL151" s="688"/>
      <c r="AM151" s="687"/>
      <c r="AN151" s="687"/>
      <c r="AO151" s="687"/>
      <c r="AP151" s="687"/>
      <c r="AQ151" s="687"/>
      <c r="AR151" s="687"/>
      <c r="AS151" s="687"/>
      <c r="AT151" s="687"/>
      <c r="AU151" s="687"/>
      <c r="AV151" s="687"/>
      <c r="AW151" s="687"/>
      <c r="AX151" s="687"/>
    </row>
    <row r="152" spans="2:50" ht="24" customHeight="1">
      <c r="B152" s="677">
        <v>9</v>
      </c>
      <c r="C152" s="677">
        <v>1</v>
      </c>
      <c r="D152" s="687"/>
      <c r="E152" s="687"/>
      <c r="F152" s="687"/>
      <c r="G152" s="687"/>
      <c r="H152" s="687"/>
      <c r="I152" s="687"/>
      <c r="J152" s="687"/>
      <c r="K152" s="687"/>
      <c r="L152" s="687"/>
      <c r="M152" s="687"/>
      <c r="N152" s="687"/>
      <c r="O152" s="687"/>
      <c r="P152" s="687"/>
      <c r="Q152" s="687"/>
      <c r="R152" s="687"/>
      <c r="S152" s="687"/>
      <c r="T152" s="687"/>
      <c r="U152" s="687"/>
      <c r="V152" s="687"/>
      <c r="W152" s="687"/>
      <c r="X152" s="687"/>
      <c r="Y152" s="687"/>
      <c r="Z152" s="687"/>
      <c r="AA152" s="687"/>
      <c r="AB152" s="687"/>
      <c r="AC152" s="687"/>
      <c r="AD152" s="687"/>
      <c r="AE152" s="687"/>
      <c r="AF152" s="687"/>
      <c r="AG152" s="687"/>
      <c r="AH152" s="687"/>
      <c r="AI152" s="687"/>
      <c r="AJ152" s="687"/>
      <c r="AK152" s="687"/>
      <c r="AL152" s="688"/>
      <c r="AM152" s="687"/>
      <c r="AN152" s="687"/>
      <c r="AO152" s="687"/>
      <c r="AP152" s="687"/>
      <c r="AQ152" s="687"/>
      <c r="AR152" s="687"/>
      <c r="AS152" s="687"/>
      <c r="AT152" s="687"/>
      <c r="AU152" s="687"/>
      <c r="AV152" s="687"/>
      <c r="AW152" s="687"/>
      <c r="AX152" s="687"/>
    </row>
    <row r="153" spans="2:50" ht="24" customHeight="1">
      <c r="B153" s="677">
        <v>10</v>
      </c>
      <c r="C153" s="677">
        <v>1</v>
      </c>
      <c r="D153" s="687"/>
      <c r="E153" s="687"/>
      <c r="F153" s="687"/>
      <c r="G153" s="687"/>
      <c r="H153" s="687"/>
      <c r="I153" s="687"/>
      <c r="J153" s="687"/>
      <c r="K153" s="687"/>
      <c r="L153" s="687"/>
      <c r="M153" s="687"/>
      <c r="N153" s="687"/>
      <c r="O153" s="687"/>
      <c r="P153" s="687"/>
      <c r="Q153" s="687"/>
      <c r="R153" s="687"/>
      <c r="S153" s="687"/>
      <c r="T153" s="687"/>
      <c r="U153" s="687"/>
      <c r="V153" s="687"/>
      <c r="W153" s="687"/>
      <c r="X153" s="687"/>
      <c r="Y153" s="687"/>
      <c r="Z153" s="687"/>
      <c r="AA153" s="687"/>
      <c r="AB153" s="687"/>
      <c r="AC153" s="687"/>
      <c r="AD153" s="687"/>
      <c r="AE153" s="687"/>
      <c r="AF153" s="687"/>
      <c r="AG153" s="687"/>
      <c r="AH153" s="687"/>
      <c r="AI153" s="687"/>
      <c r="AJ153" s="687"/>
      <c r="AK153" s="687"/>
      <c r="AL153" s="688"/>
      <c r="AM153" s="687"/>
      <c r="AN153" s="687"/>
      <c r="AO153" s="687"/>
      <c r="AP153" s="687"/>
      <c r="AQ153" s="687"/>
      <c r="AR153" s="687"/>
      <c r="AS153" s="687"/>
      <c r="AT153" s="687"/>
      <c r="AU153" s="687"/>
      <c r="AV153" s="687"/>
      <c r="AW153" s="687"/>
      <c r="AX153" s="687"/>
    </row>
  </sheetData>
  <mergeCells count="615">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AL141:AR141"/>
    <mergeCell ref="AS141:AW141"/>
    <mergeCell ref="B143:C143"/>
    <mergeCell ref="D143:M143"/>
    <mergeCell ref="N143:AK143"/>
    <mergeCell ref="AL143:AQ143"/>
    <mergeCell ref="AR143:AU143"/>
    <mergeCell ref="AV143:AX143"/>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AI80:AU80"/>
    <mergeCell ref="AV80:AY80"/>
    <mergeCell ref="H83:L83"/>
    <mergeCell ref="M83:Y83"/>
    <mergeCell ref="Z83:AC83"/>
    <mergeCell ref="AD83:AH83"/>
    <mergeCell ref="AI83:AU83"/>
    <mergeCell ref="AV83:AY83"/>
    <mergeCell ref="H82:L82"/>
    <mergeCell ref="M82:Y82"/>
    <mergeCell ref="Z82:AC82"/>
    <mergeCell ref="AD82:AH82"/>
    <mergeCell ref="AI82:AU82"/>
    <mergeCell ref="AV82:AY82"/>
    <mergeCell ref="B68:AY68"/>
    <mergeCell ref="B69:AY69"/>
    <mergeCell ref="M70:AA70"/>
    <mergeCell ref="AL70:AY70"/>
    <mergeCell ref="B73:G75"/>
    <mergeCell ref="B78:G121"/>
    <mergeCell ref="H78:AC78"/>
    <mergeCell ref="AD78:AY78"/>
    <mergeCell ref="H79:L79"/>
    <mergeCell ref="M79:Y79"/>
    <mergeCell ref="H81:L81"/>
    <mergeCell ref="M81:Y81"/>
    <mergeCell ref="Z81:AC81"/>
    <mergeCell ref="AD81:AH81"/>
    <mergeCell ref="AI81:AU81"/>
    <mergeCell ref="AV81:AY81"/>
    <mergeCell ref="Z79:AC79"/>
    <mergeCell ref="AD79:AH79"/>
    <mergeCell ref="AI79:AU79"/>
    <mergeCell ref="AV79:AY79"/>
    <mergeCell ref="H80:L80"/>
    <mergeCell ref="M80:Y80"/>
    <mergeCell ref="Z80:AC80"/>
    <mergeCell ref="AD80:AH80"/>
    <mergeCell ref="B64:F64"/>
    <mergeCell ref="G64:AY64"/>
    <mergeCell ref="B65:AY65"/>
    <mergeCell ref="B66:F66"/>
    <mergeCell ref="G66:AY66"/>
    <mergeCell ref="B67:AY67"/>
    <mergeCell ref="B59:C59"/>
    <mergeCell ref="D59:AY59"/>
    <mergeCell ref="D60:AY60"/>
    <mergeCell ref="D61:AY61"/>
    <mergeCell ref="D62:AY62"/>
    <mergeCell ref="B63:AY63"/>
    <mergeCell ref="AH53:AY58"/>
    <mergeCell ref="D54:G54"/>
    <mergeCell ref="H54:AG54"/>
    <mergeCell ref="D55:G55"/>
    <mergeCell ref="H55:AG55"/>
    <mergeCell ref="D56:G56"/>
    <mergeCell ref="H56:AG56"/>
    <mergeCell ref="D57:G57"/>
    <mergeCell ref="H57:U57"/>
    <mergeCell ref="V57:AG57"/>
    <mergeCell ref="D58:G58"/>
    <mergeCell ref="B45:C47"/>
    <mergeCell ref="D45:G45"/>
    <mergeCell ref="H45:AG45"/>
    <mergeCell ref="D48:G48"/>
    <mergeCell ref="H48:AG48"/>
    <mergeCell ref="B53:C58"/>
    <mergeCell ref="B48:C52"/>
    <mergeCell ref="AH45:AY47"/>
    <mergeCell ref="D46:G46"/>
    <mergeCell ref="H46:AG46"/>
    <mergeCell ref="D47:G47"/>
    <mergeCell ref="H47:AG47"/>
    <mergeCell ref="AH48:AY52"/>
    <mergeCell ref="D49:G49"/>
    <mergeCell ref="H49:AG49"/>
    <mergeCell ref="D50:G50"/>
    <mergeCell ref="H50:AG50"/>
    <mergeCell ref="D51:G51"/>
    <mergeCell ref="H51:AG51"/>
    <mergeCell ref="H58:AG58"/>
    <mergeCell ref="D52:G52"/>
    <mergeCell ref="H52:AG52"/>
    <mergeCell ref="D53:G53"/>
    <mergeCell ref="H53:AG53"/>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D32:L32"/>
    <mergeCell ref="M32:R32"/>
    <mergeCell ref="S32:X32"/>
    <mergeCell ref="Y32:AY32"/>
    <mergeCell ref="D33:L33"/>
    <mergeCell ref="M33:R33"/>
    <mergeCell ref="S33:X33"/>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honeticPr fontId="3"/>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4" manualBreakCount="4">
    <brk id="35" max="50" man="1"/>
    <brk id="71" max="50" man="1"/>
    <brk id="76" max="50" man="1"/>
    <brk id="122" max="16383" man="1"/>
  </rowBreaks>
  <drawing r:id="rId2"/>
</worksheet>
</file>

<file path=xl/worksheets/sheet5.xml><?xml version="1.0" encoding="utf-8"?>
<worksheet xmlns="http://schemas.openxmlformats.org/spreadsheetml/2006/main" xmlns:r="http://schemas.openxmlformats.org/officeDocument/2006/relationships">
  <dimension ref="A1:AY166"/>
  <sheetViews>
    <sheetView view="pageBreakPreview" zoomScaleNormal="75" zoomScaleSheetLayoutView="100" zoomScalePageLayoutView="30" workbookViewId="0">
      <selection activeCell="AS17" sqref="AS17:AY17"/>
    </sheetView>
  </sheetViews>
  <sheetFormatPr defaultRowHeight="13.5"/>
  <cols>
    <col min="1" max="2" width="2.25" style="21" customWidth="1"/>
    <col min="3" max="3" width="3.625" style="21" customWidth="1"/>
    <col min="4" max="6" width="2.25" style="21" customWidth="1"/>
    <col min="7" max="7" width="1.625" style="21" customWidth="1"/>
    <col min="8" max="25" width="2.25" style="21" customWidth="1"/>
    <col min="26" max="28" width="2.75" style="21" customWidth="1"/>
    <col min="29" max="34" width="2.25" style="21" customWidth="1"/>
    <col min="35" max="35" width="2.625" style="21" customWidth="1"/>
    <col min="36" max="36" width="3.5" style="21" customWidth="1"/>
    <col min="37" max="46" width="2.625" style="21" customWidth="1"/>
    <col min="47" max="47" width="3.5" style="21" customWidth="1"/>
    <col min="48" max="58" width="2.25" style="21" customWidth="1"/>
    <col min="59" max="256" width="9" style="21"/>
    <col min="257" max="258" width="2.25" style="21" customWidth="1"/>
    <col min="259" max="259" width="3.625" style="21" customWidth="1"/>
    <col min="260" max="262" width="2.25" style="21" customWidth="1"/>
    <col min="263" max="263" width="1.625" style="21" customWidth="1"/>
    <col min="264" max="281" width="2.25" style="21" customWidth="1"/>
    <col min="282" max="284" width="2.75" style="21" customWidth="1"/>
    <col min="285" max="290" width="2.25" style="21" customWidth="1"/>
    <col min="291" max="291" width="2.625" style="21" customWidth="1"/>
    <col min="292" max="292" width="3.5" style="21" customWidth="1"/>
    <col min="293" max="302" width="2.625" style="21" customWidth="1"/>
    <col min="303" max="303" width="3.5" style="21" customWidth="1"/>
    <col min="304" max="314" width="2.25" style="21" customWidth="1"/>
    <col min="315" max="512" width="9" style="21"/>
    <col min="513" max="514" width="2.25" style="21" customWidth="1"/>
    <col min="515" max="515" width="3.625" style="21" customWidth="1"/>
    <col min="516" max="518" width="2.25" style="21" customWidth="1"/>
    <col min="519" max="519" width="1.625" style="21" customWidth="1"/>
    <col min="520" max="537" width="2.25" style="21" customWidth="1"/>
    <col min="538" max="540" width="2.75" style="21" customWidth="1"/>
    <col min="541" max="546" width="2.25" style="21" customWidth="1"/>
    <col min="547" max="547" width="2.625" style="21" customWidth="1"/>
    <col min="548" max="548" width="3.5" style="21" customWidth="1"/>
    <col min="549" max="558" width="2.625" style="21" customWidth="1"/>
    <col min="559" max="559" width="3.5" style="21" customWidth="1"/>
    <col min="560" max="570" width="2.25" style="21" customWidth="1"/>
    <col min="571" max="768" width="9" style="21"/>
    <col min="769" max="770" width="2.25" style="21" customWidth="1"/>
    <col min="771" max="771" width="3.625" style="21" customWidth="1"/>
    <col min="772" max="774" width="2.25" style="21" customWidth="1"/>
    <col min="775" max="775" width="1.625" style="21" customWidth="1"/>
    <col min="776" max="793" width="2.25" style="21" customWidth="1"/>
    <col min="794" max="796" width="2.75" style="21" customWidth="1"/>
    <col min="797" max="802" width="2.25" style="21" customWidth="1"/>
    <col min="803" max="803" width="2.625" style="21" customWidth="1"/>
    <col min="804" max="804" width="3.5" style="21" customWidth="1"/>
    <col min="805" max="814" width="2.625" style="21" customWidth="1"/>
    <col min="815" max="815" width="3.5" style="21" customWidth="1"/>
    <col min="816" max="826" width="2.25" style="21" customWidth="1"/>
    <col min="827" max="1024" width="9" style="21"/>
    <col min="1025" max="1026" width="2.25" style="21" customWidth="1"/>
    <col min="1027" max="1027" width="3.625" style="21" customWidth="1"/>
    <col min="1028" max="1030" width="2.25" style="21" customWidth="1"/>
    <col min="1031" max="1031" width="1.625" style="21" customWidth="1"/>
    <col min="1032" max="1049" width="2.25" style="21" customWidth="1"/>
    <col min="1050" max="1052" width="2.75" style="21" customWidth="1"/>
    <col min="1053" max="1058" width="2.25" style="21" customWidth="1"/>
    <col min="1059" max="1059" width="2.625" style="21" customWidth="1"/>
    <col min="1060" max="1060" width="3.5" style="21" customWidth="1"/>
    <col min="1061" max="1070" width="2.625" style="21" customWidth="1"/>
    <col min="1071" max="1071" width="3.5" style="21" customWidth="1"/>
    <col min="1072" max="1082" width="2.25" style="21" customWidth="1"/>
    <col min="1083" max="1280" width="9" style="21"/>
    <col min="1281" max="1282" width="2.25" style="21" customWidth="1"/>
    <col min="1283" max="1283" width="3.625" style="21" customWidth="1"/>
    <col min="1284" max="1286" width="2.25" style="21" customWidth="1"/>
    <col min="1287" max="1287" width="1.625" style="21" customWidth="1"/>
    <col min="1288" max="1305" width="2.25" style="21" customWidth="1"/>
    <col min="1306" max="1308" width="2.75" style="21" customWidth="1"/>
    <col min="1309" max="1314" width="2.25" style="21" customWidth="1"/>
    <col min="1315" max="1315" width="2.625" style="21" customWidth="1"/>
    <col min="1316" max="1316" width="3.5" style="21" customWidth="1"/>
    <col min="1317" max="1326" width="2.625" style="21" customWidth="1"/>
    <col min="1327" max="1327" width="3.5" style="21" customWidth="1"/>
    <col min="1328" max="1338" width="2.25" style="21" customWidth="1"/>
    <col min="1339" max="1536" width="9" style="21"/>
    <col min="1537" max="1538" width="2.25" style="21" customWidth="1"/>
    <col min="1539" max="1539" width="3.625" style="21" customWidth="1"/>
    <col min="1540" max="1542" width="2.25" style="21" customWidth="1"/>
    <col min="1543" max="1543" width="1.625" style="21" customWidth="1"/>
    <col min="1544" max="1561" width="2.25" style="21" customWidth="1"/>
    <col min="1562" max="1564" width="2.75" style="21" customWidth="1"/>
    <col min="1565" max="1570" width="2.25" style="21" customWidth="1"/>
    <col min="1571" max="1571" width="2.625" style="21" customWidth="1"/>
    <col min="1572" max="1572" width="3.5" style="21" customWidth="1"/>
    <col min="1573" max="1582" width="2.625" style="21" customWidth="1"/>
    <col min="1583" max="1583" width="3.5" style="21" customWidth="1"/>
    <col min="1584" max="1594" width="2.25" style="21" customWidth="1"/>
    <col min="1595" max="1792" width="9" style="21"/>
    <col min="1793" max="1794" width="2.25" style="21" customWidth="1"/>
    <col min="1795" max="1795" width="3.625" style="21" customWidth="1"/>
    <col min="1796" max="1798" width="2.25" style="21" customWidth="1"/>
    <col min="1799" max="1799" width="1.625" style="21" customWidth="1"/>
    <col min="1800" max="1817" width="2.25" style="21" customWidth="1"/>
    <col min="1818" max="1820" width="2.75" style="21" customWidth="1"/>
    <col min="1821" max="1826" width="2.25" style="21" customWidth="1"/>
    <col min="1827" max="1827" width="2.625" style="21" customWidth="1"/>
    <col min="1828" max="1828" width="3.5" style="21" customWidth="1"/>
    <col min="1829" max="1838" width="2.625" style="21" customWidth="1"/>
    <col min="1839" max="1839" width="3.5" style="21" customWidth="1"/>
    <col min="1840" max="1850" width="2.25" style="21" customWidth="1"/>
    <col min="1851" max="2048" width="9" style="21"/>
    <col min="2049" max="2050" width="2.25" style="21" customWidth="1"/>
    <col min="2051" max="2051" width="3.625" style="21" customWidth="1"/>
    <col min="2052" max="2054" width="2.25" style="21" customWidth="1"/>
    <col min="2055" max="2055" width="1.625" style="21" customWidth="1"/>
    <col min="2056" max="2073" width="2.25" style="21" customWidth="1"/>
    <col min="2074" max="2076" width="2.75" style="21" customWidth="1"/>
    <col min="2077" max="2082" width="2.25" style="21" customWidth="1"/>
    <col min="2083" max="2083" width="2.625" style="21" customWidth="1"/>
    <col min="2084" max="2084" width="3.5" style="21" customWidth="1"/>
    <col min="2085" max="2094" width="2.625" style="21" customWidth="1"/>
    <col min="2095" max="2095" width="3.5" style="21" customWidth="1"/>
    <col min="2096" max="2106" width="2.25" style="21" customWidth="1"/>
    <col min="2107" max="2304" width="9" style="21"/>
    <col min="2305" max="2306" width="2.25" style="21" customWidth="1"/>
    <col min="2307" max="2307" width="3.625" style="21" customWidth="1"/>
    <col min="2308" max="2310" width="2.25" style="21" customWidth="1"/>
    <col min="2311" max="2311" width="1.625" style="21" customWidth="1"/>
    <col min="2312" max="2329" width="2.25" style="21" customWidth="1"/>
    <col min="2330" max="2332" width="2.75" style="21" customWidth="1"/>
    <col min="2333" max="2338" width="2.25" style="21" customWidth="1"/>
    <col min="2339" max="2339" width="2.625" style="21" customWidth="1"/>
    <col min="2340" max="2340" width="3.5" style="21" customWidth="1"/>
    <col min="2341" max="2350" width="2.625" style="21" customWidth="1"/>
    <col min="2351" max="2351" width="3.5" style="21" customWidth="1"/>
    <col min="2352" max="2362" width="2.25" style="21" customWidth="1"/>
    <col min="2363" max="2560" width="9" style="21"/>
    <col min="2561" max="2562" width="2.25" style="21" customWidth="1"/>
    <col min="2563" max="2563" width="3.625" style="21" customWidth="1"/>
    <col min="2564" max="2566" width="2.25" style="21" customWidth="1"/>
    <col min="2567" max="2567" width="1.625" style="21" customWidth="1"/>
    <col min="2568" max="2585" width="2.25" style="21" customWidth="1"/>
    <col min="2586" max="2588" width="2.75" style="21" customWidth="1"/>
    <col min="2589" max="2594" width="2.25" style="21" customWidth="1"/>
    <col min="2595" max="2595" width="2.625" style="21" customWidth="1"/>
    <col min="2596" max="2596" width="3.5" style="21" customWidth="1"/>
    <col min="2597" max="2606" width="2.625" style="21" customWidth="1"/>
    <col min="2607" max="2607" width="3.5" style="21" customWidth="1"/>
    <col min="2608" max="2618" width="2.25" style="21" customWidth="1"/>
    <col min="2619" max="2816" width="9" style="21"/>
    <col min="2817" max="2818" width="2.25" style="21" customWidth="1"/>
    <col min="2819" max="2819" width="3.625" style="21" customWidth="1"/>
    <col min="2820" max="2822" width="2.25" style="21" customWidth="1"/>
    <col min="2823" max="2823" width="1.625" style="21" customWidth="1"/>
    <col min="2824" max="2841" width="2.25" style="21" customWidth="1"/>
    <col min="2842" max="2844" width="2.75" style="21" customWidth="1"/>
    <col min="2845" max="2850" width="2.25" style="21" customWidth="1"/>
    <col min="2851" max="2851" width="2.625" style="21" customWidth="1"/>
    <col min="2852" max="2852" width="3.5" style="21" customWidth="1"/>
    <col min="2853" max="2862" width="2.625" style="21" customWidth="1"/>
    <col min="2863" max="2863" width="3.5" style="21" customWidth="1"/>
    <col min="2864" max="2874" width="2.25" style="21" customWidth="1"/>
    <col min="2875" max="3072" width="9" style="21"/>
    <col min="3073" max="3074" width="2.25" style="21" customWidth="1"/>
    <col min="3075" max="3075" width="3.625" style="21" customWidth="1"/>
    <col min="3076" max="3078" width="2.25" style="21" customWidth="1"/>
    <col min="3079" max="3079" width="1.625" style="21" customWidth="1"/>
    <col min="3080" max="3097" width="2.25" style="21" customWidth="1"/>
    <col min="3098" max="3100" width="2.75" style="21" customWidth="1"/>
    <col min="3101" max="3106" width="2.25" style="21" customWidth="1"/>
    <col min="3107" max="3107" width="2.625" style="21" customWidth="1"/>
    <col min="3108" max="3108" width="3.5" style="21" customWidth="1"/>
    <col min="3109" max="3118" width="2.625" style="21" customWidth="1"/>
    <col min="3119" max="3119" width="3.5" style="21" customWidth="1"/>
    <col min="3120" max="3130" width="2.25" style="21" customWidth="1"/>
    <col min="3131" max="3328" width="9" style="21"/>
    <col min="3329" max="3330" width="2.25" style="21" customWidth="1"/>
    <col min="3331" max="3331" width="3.625" style="21" customWidth="1"/>
    <col min="3332" max="3334" width="2.25" style="21" customWidth="1"/>
    <col min="3335" max="3335" width="1.625" style="21" customWidth="1"/>
    <col min="3336" max="3353" width="2.25" style="21" customWidth="1"/>
    <col min="3354" max="3356" width="2.75" style="21" customWidth="1"/>
    <col min="3357" max="3362" width="2.25" style="21" customWidth="1"/>
    <col min="3363" max="3363" width="2.625" style="21" customWidth="1"/>
    <col min="3364" max="3364" width="3.5" style="21" customWidth="1"/>
    <col min="3365" max="3374" width="2.625" style="21" customWidth="1"/>
    <col min="3375" max="3375" width="3.5" style="21" customWidth="1"/>
    <col min="3376" max="3386" width="2.25" style="21" customWidth="1"/>
    <col min="3387" max="3584" width="9" style="21"/>
    <col min="3585" max="3586" width="2.25" style="21" customWidth="1"/>
    <col min="3587" max="3587" width="3.625" style="21" customWidth="1"/>
    <col min="3588" max="3590" width="2.25" style="21" customWidth="1"/>
    <col min="3591" max="3591" width="1.625" style="21" customWidth="1"/>
    <col min="3592" max="3609" width="2.25" style="21" customWidth="1"/>
    <col min="3610" max="3612" width="2.75" style="21" customWidth="1"/>
    <col min="3613" max="3618" width="2.25" style="21" customWidth="1"/>
    <col min="3619" max="3619" width="2.625" style="21" customWidth="1"/>
    <col min="3620" max="3620" width="3.5" style="21" customWidth="1"/>
    <col min="3621" max="3630" width="2.625" style="21" customWidth="1"/>
    <col min="3631" max="3631" width="3.5" style="21" customWidth="1"/>
    <col min="3632" max="3642" width="2.25" style="21" customWidth="1"/>
    <col min="3643" max="3840" width="9" style="21"/>
    <col min="3841" max="3842" width="2.25" style="21" customWidth="1"/>
    <col min="3843" max="3843" width="3.625" style="21" customWidth="1"/>
    <col min="3844" max="3846" width="2.25" style="21" customWidth="1"/>
    <col min="3847" max="3847" width="1.625" style="21" customWidth="1"/>
    <col min="3848" max="3865" width="2.25" style="21" customWidth="1"/>
    <col min="3866" max="3868" width="2.75" style="21" customWidth="1"/>
    <col min="3869" max="3874" width="2.25" style="21" customWidth="1"/>
    <col min="3875" max="3875" width="2.625" style="21" customWidth="1"/>
    <col min="3876" max="3876" width="3.5" style="21" customWidth="1"/>
    <col min="3877" max="3886" width="2.625" style="21" customWidth="1"/>
    <col min="3887" max="3887" width="3.5" style="21" customWidth="1"/>
    <col min="3888" max="3898" width="2.25" style="21" customWidth="1"/>
    <col min="3899" max="4096" width="9" style="21"/>
    <col min="4097" max="4098" width="2.25" style="21" customWidth="1"/>
    <col min="4099" max="4099" width="3.625" style="21" customWidth="1"/>
    <col min="4100" max="4102" width="2.25" style="21" customWidth="1"/>
    <col min="4103" max="4103" width="1.625" style="21" customWidth="1"/>
    <col min="4104" max="4121" width="2.25" style="21" customWidth="1"/>
    <col min="4122" max="4124" width="2.75" style="21" customWidth="1"/>
    <col min="4125" max="4130" width="2.25" style="21" customWidth="1"/>
    <col min="4131" max="4131" width="2.625" style="21" customWidth="1"/>
    <col min="4132" max="4132" width="3.5" style="21" customWidth="1"/>
    <col min="4133" max="4142" width="2.625" style="21" customWidth="1"/>
    <col min="4143" max="4143" width="3.5" style="21" customWidth="1"/>
    <col min="4144" max="4154" width="2.25" style="21" customWidth="1"/>
    <col min="4155" max="4352" width="9" style="21"/>
    <col min="4353" max="4354" width="2.25" style="21" customWidth="1"/>
    <col min="4355" max="4355" width="3.625" style="21" customWidth="1"/>
    <col min="4356" max="4358" width="2.25" style="21" customWidth="1"/>
    <col min="4359" max="4359" width="1.625" style="21" customWidth="1"/>
    <col min="4360" max="4377" width="2.25" style="21" customWidth="1"/>
    <col min="4378" max="4380" width="2.75" style="21" customWidth="1"/>
    <col min="4381" max="4386" width="2.25" style="21" customWidth="1"/>
    <col min="4387" max="4387" width="2.625" style="21" customWidth="1"/>
    <col min="4388" max="4388" width="3.5" style="21" customWidth="1"/>
    <col min="4389" max="4398" width="2.625" style="21" customWidth="1"/>
    <col min="4399" max="4399" width="3.5" style="21" customWidth="1"/>
    <col min="4400" max="4410" width="2.25" style="21" customWidth="1"/>
    <col min="4411" max="4608" width="9" style="21"/>
    <col min="4609" max="4610" width="2.25" style="21" customWidth="1"/>
    <col min="4611" max="4611" width="3.625" style="21" customWidth="1"/>
    <col min="4612" max="4614" width="2.25" style="21" customWidth="1"/>
    <col min="4615" max="4615" width="1.625" style="21" customWidth="1"/>
    <col min="4616" max="4633" width="2.25" style="21" customWidth="1"/>
    <col min="4634" max="4636" width="2.75" style="21" customWidth="1"/>
    <col min="4637" max="4642" width="2.25" style="21" customWidth="1"/>
    <col min="4643" max="4643" width="2.625" style="21" customWidth="1"/>
    <col min="4644" max="4644" width="3.5" style="21" customWidth="1"/>
    <col min="4645" max="4654" width="2.625" style="21" customWidth="1"/>
    <col min="4655" max="4655" width="3.5" style="21" customWidth="1"/>
    <col min="4656" max="4666" width="2.25" style="21" customWidth="1"/>
    <col min="4667" max="4864" width="9" style="21"/>
    <col min="4865" max="4866" width="2.25" style="21" customWidth="1"/>
    <col min="4867" max="4867" width="3.625" style="21" customWidth="1"/>
    <col min="4868" max="4870" width="2.25" style="21" customWidth="1"/>
    <col min="4871" max="4871" width="1.625" style="21" customWidth="1"/>
    <col min="4872" max="4889" width="2.25" style="21" customWidth="1"/>
    <col min="4890" max="4892" width="2.75" style="21" customWidth="1"/>
    <col min="4893" max="4898" width="2.25" style="21" customWidth="1"/>
    <col min="4899" max="4899" width="2.625" style="21" customWidth="1"/>
    <col min="4900" max="4900" width="3.5" style="21" customWidth="1"/>
    <col min="4901" max="4910" width="2.625" style="21" customWidth="1"/>
    <col min="4911" max="4911" width="3.5" style="21" customWidth="1"/>
    <col min="4912" max="4922" width="2.25" style="21" customWidth="1"/>
    <col min="4923" max="5120" width="9" style="21"/>
    <col min="5121" max="5122" width="2.25" style="21" customWidth="1"/>
    <col min="5123" max="5123" width="3.625" style="21" customWidth="1"/>
    <col min="5124" max="5126" width="2.25" style="21" customWidth="1"/>
    <col min="5127" max="5127" width="1.625" style="21" customWidth="1"/>
    <col min="5128" max="5145" width="2.25" style="21" customWidth="1"/>
    <col min="5146" max="5148" width="2.75" style="21" customWidth="1"/>
    <col min="5149" max="5154" width="2.25" style="21" customWidth="1"/>
    <col min="5155" max="5155" width="2.625" style="21" customWidth="1"/>
    <col min="5156" max="5156" width="3.5" style="21" customWidth="1"/>
    <col min="5157" max="5166" width="2.625" style="21" customWidth="1"/>
    <col min="5167" max="5167" width="3.5" style="21" customWidth="1"/>
    <col min="5168" max="5178" width="2.25" style="21" customWidth="1"/>
    <col min="5179" max="5376" width="9" style="21"/>
    <col min="5377" max="5378" width="2.25" style="21" customWidth="1"/>
    <col min="5379" max="5379" width="3.625" style="21" customWidth="1"/>
    <col min="5380" max="5382" width="2.25" style="21" customWidth="1"/>
    <col min="5383" max="5383" width="1.625" style="21" customWidth="1"/>
    <col min="5384" max="5401" width="2.25" style="21" customWidth="1"/>
    <col min="5402" max="5404" width="2.75" style="21" customWidth="1"/>
    <col min="5405" max="5410" width="2.25" style="21" customWidth="1"/>
    <col min="5411" max="5411" width="2.625" style="21" customWidth="1"/>
    <col min="5412" max="5412" width="3.5" style="21" customWidth="1"/>
    <col min="5413" max="5422" width="2.625" style="21" customWidth="1"/>
    <col min="5423" max="5423" width="3.5" style="21" customWidth="1"/>
    <col min="5424" max="5434" width="2.25" style="21" customWidth="1"/>
    <col min="5435" max="5632" width="9" style="21"/>
    <col min="5633" max="5634" width="2.25" style="21" customWidth="1"/>
    <col min="5635" max="5635" width="3.625" style="21" customWidth="1"/>
    <col min="5636" max="5638" width="2.25" style="21" customWidth="1"/>
    <col min="5639" max="5639" width="1.625" style="21" customWidth="1"/>
    <col min="5640" max="5657" width="2.25" style="21" customWidth="1"/>
    <col min="5658" max="5660" width="2.75" style="21" customWidth="1"/>
    <col min="5661" max="5666" width="2.25" style="21" customWidth="1"/>
    <col min="5667" max="5667" width="2.625" style="21" customWidth="1"/>
    <col min="5668" max="5668" width="3.5" style="21" customWidth="1"/>
    <col min="5669" max="5678" width="2.625" style="21" customWidth="1"/>
    <col min="5679" max="5679" width="3.5" style="21" customWidth="1"/>
    <col min="5680" max="5690" width="2.25" style="21" customWidth="1"/>
    <col min="5691" max="5888" width="9" style="21"/>
    <col min="5889" max="5890" width="2.25" style="21" customWidth="1"/>
    <col min="5891" max="5891" width="3.625" style="21" customWidth="1"/>
    <col min="5892" max="5894" width="2.25" style="21" customWidth="1"/>
    <col min="5895" max="5895" width="1.625" style="21" customWidth="1"/>
    <col min="5896" max="5913" width="2.25" style="21" customWidth="1"/>
    <col min="5914" max="5916" width="2.75" style="21" customWidth="1"/>
    <col min="5917" max="5922" width="2.25" style="21" customWidth="1"/>
    <col min="5923" max="5923" width="2.625" style="21" customWidth="1"/>
    <col min="5924" max="5924" width="3.5" style="21" customWidth="1"/>
    <col min="5925" max="5934" width="2.625" style="21" customWidth="1"/>
    <col min="5935" max="5935" width="3.5" style="21" customWidth="1"/>
    <col min="5936" max="5946" width="2.25" style="21" customWidth="1"/>
    <col min="5947" max="6144" width="9" style="21"/>
    <col min="6145" max="6146" width="2.25" style="21" customWidth="1"/>
    <col min="6147" max="6147" width="3.625" style="21" customWidth="1"/>
    <col min="6148" max="6150" width="2.25" style="21" customWidth="1"/>
    <col min="6151" max="6151" width="1.625" style="21" customWidth="1"/>
    <col min="6152" max="6169" width="2.25" style="21" customWidth="1"/>
    <col min="6170" max="6172" width="2.75" style="21" customWidth="1"/>
    <col min="6173" max="6178" width="2.25" style="21" customWidth="1"/>
    <col min="6179" max="6179" width="2.625" style="21" customWidth="1"/>
    <col min="6180" max="6180" width="3.5" style="21" customWidth="1"/>
    <col min="6181" max="6190" width="2.625" style="21" customWidth="1"/>
    <col min="6191" max="6191" width="3.5" style="21" customWidth="1"/>
    <col min="6192" max="6202" width="2.25" style="21" customWidth="1"/>
    <col min="6203" max="6400" width="9" style="21"/>
    <col min="6401" max="6402" width="2.25" style="21" customWidth="1"/>
    <col min="6403" max="6403" width="3.625" style="21" customWidth="1"/>
    <col min="6404" max="6406" width="2.25" style="21" customWidth="1"/>
    <col min="6407" max="6407" width="1.625" style="21" customWidth="1"/>
    <col min="6408" max="6425" width="2.25" style="21" customWidth="1"/>
    <col min="6426" max="6428" width="2.75" style="21" customWidth="1"/>
    <col min="6429" max="6434" width="2.25" style="21" customWidth="1"/>
    <col min="6435" max="6435" width="2.625" style="21" customWidth="1"/>
    <col min="6436" max="6436" width="3.5" style="21" customWidth="1"/>
    <col min="6437" max="6446" width="2.625" style="21" customWidth="1"/>
    <col min="6447" max="6447" width="3.5" style="21" customWidth="1"/>
    <col min="6448" max="6458" width="2.25" style="21" customWidth="1"/>
    <col min="6459" max="6656" width="9" style="21"/>
    <col min="6657" max="6658" width="2.25" style="21" customWidth="1"/>
    <col min="6659" max="6659" width="3.625" style="21" customWidth="1"/>
    <col min="6660" max="6662" width="2.25" style="21" customWidth="1"/>
    <col min="6663" max="6663" width="1.625" style="21" customWidth="1"/>
    <col min="6664" max="6681" width="2.25" style="21" customWidth="1"/>
    <col min="6682" max="6684" width="2.75" style="21" customWidth="1"/>
    <col min="6685" max="6690" width="2.25" style="21" customWidth="1"/>
    <col min="6691" max="6691" width="2.625" style="21" customWidth="1"/>
    <col min="6692" max="6692" width="3.5" style="21" customWidth="1"/>
    <col min="6693" max="6702" width="2.625" style="21" customWidth="1"/>
    <col min="6703" max="6703" width="3.5" style="21" customWidth="1"/>
    <col min="6704" max="6714" width="2.25" style="21" customWidth="1"/>
    <col min="6715" max="6912" width="9" style="21"/>
    <col min="6913" max="6914" width="2.25" style="21" customWidth="1"/>
    <col min="6915" max="6915" width="3.625" style="21" customWidth="1"/>
    <col min="6916" max="6918" width="2.25" style="21" customWidth="1"/>
    <col min="6919" max="6919" width="1.625" style="21" customWidth="1"/>
    <col min="6920" max="6937" width="2.25" style="21" customWidth="1"/>
    <col min="6938" max="6940" width="2.75" style="21" customWidth="1"/>
    <col min="6941" max="6946" width="2.25" style="21" customWidth="1"/>
    <col min="6947" max="6947" width="2.625" style="21" customWidth="1"/>
    <col min="6948" max="6948" width="3.5" style="21" customWidth="1"/>
    <col min="6949" max="6958" width="2.625" style="21" customWidth="1"/>
    <col min="6959" max="6959" width="3.5" style="21" customWidth="1"/>
    <col min="6960" max="6970" width="2.25" style="21" customWidth="1"/>
    <col min="6971" max="7168" width="9" style="21"/>
    <col min="7169" max="7170" width="2.25" style="21" customWidth="1"/>
    <col min="7171" max="7171" width="3.625" style="21" customWidth="1"/>
    <col min="7172" max="7174" width="2.25" style="21" customWidth="1"/>
    <col min="7175" max="7175" width="1.625" style="21" customWidth="1"/>
    <col min="7176" max="7193" width="2.25" style="21" customWidth="1"/>
    <col min="7194" max="7196" width="2.75" style="21" customWidth="1"/>
    <col min="7197" max="7202" width="2.25" style="21" customWidth="1"/>
    <col min="7203" max="7203" width="2.625" style="21" customWidth="1"/>
    <col min="7204" max="7204" width="3.5" style="21" customWidth="1"/>
    <col min="7205" max="7214" width="2.625" style="21" customWidth="1"/>
    <col min="7215" max="7215" width="3.5" style="21" customWidth="1"/>
    <col min="7216" max="7226" width="2.25" style="21" customWidth="1"/>
    <col min="7227" max="7424" width="9" style="21"/>
    <col min="7425" max="7426" width="2.25" style="21" customWidth="1"/>
    <col min="7427" max="7427" width="3.625" style="21" customWidth="1"/>
    <col min="7428" max="7430" width="2.25" style="21" customWidth="1"/>
    <col min="7431" max="7431" width="1.625" style="21" customWidth="1"/>
    <col min="7432" max="7449" width="2.25" style="21" customWidth="1"/>
    <col min="7450" max="7452" width="2.75" style="21" customWidth="1"/>
    <col min="7453" max="7458" width="2.25" style="21" customWidth="1"/>
    <col min="7459" max="7459" width="2.625" style="21" customWidth="1"/>
    <col min="7460" max="7460" width="3.5" style="21" customWidth="1"/>
    <col min="7461" max="7470" width="2.625" style="21" customWidth="1"/>
    <col min="7471" max="7471" width="3.5" style="21" customWidth="1"/>
    <col min="7472" max="7482" width="2.25" style="21" customWidth="1"/>
    <col min="7483" max="7680" width="9" style="21"/>
    <col min="7681" max="7682" width="2.25" style="21" customWidth="1"/>
    <col min="7683" max="7683" width="3.625" style="21" customWidth="1"/>
    <col min="7684" max="7686" width="2.25" style="21" customWidth="1"/>
    <col min="7687" max="7687" width="1.625" style="21" customWidth="1"/>
    <col min="7688" max="7705" width="2.25" style="21" customWidth="1"/>
    <col min="7706" max="7708" width="2.75" style="21" customWidth="1"/>
    <col min="7709" max="7714" width="2.25" style="21" customWidth="1"/>
    <col min="7715" max="7715" width="2.625" style="21" customWidth="1"/>
    <col min="7716" max="7716" width="3.5" style="21" customWidth="1"/>
    <col min="7717" max="7726" width="2.625" style="21" customWidth="1"/>
    <col min="7727" max="7727" width="3.5" style="21" customWidth="1"/>
    <col min="7728" max="7738" width="2.25" style="21" customWidth="1"/>
    <col min="7739" max="7936" width="9" style="21"/>
    <col min="7937" max="7938" width="2.25" style="21" customWidth="1"/>
    <col min="7939" max="7939" width="3.625" style="21" customWidth="1"/>
    <col min="7940" max="7942" width="2.25" style="21" customWidth="1"/>
    <col min="7943" max="7943" width="1.625" style="21" customWidth="1"/>
    <col min="7944" max="7961" width="2.25" style="21" customWidth="1"/>
    <col min="7962" max="7964" width="2.75" style="21" customWidth="1"/>
    <col min="7965" max="7970" width="2.25" style="21" customWidth="1"/>
    <col min="7971" max="7971" width="2.625" style="21" customWidth="1"/>
    <col min="7972" max="7972" width="3.5" style="21" customWidth="1"/>
    <col min="7973" max="7982" width="2.625" style="21" customWidth="1"/>
    <col min="7983" max="7983" width="3.5" style="21" customWidth="1"/>
    <col min="7984" max="7994" width="2.25" style="21" customWidth="1"/>
    <col min="7995" max="8192" width="9" style="21"/>
    <col min="8193" max="8194" width="2.25" style="21" customWidth="1"/>
    <col min="8195" max="8195" width="3.625" style="21" customWidth="1"/>
    <col min="8196" max="8198" width="2.25" style="21" customWidth="1"/>
    <col min="8199" max="8199" width="1.625" style="21" customWidth="1"/>
    <col min="8200" max="8217" width="2.25" style="21" customWidth="1"/>
    <col min="8218" max="8220" width="2.75" style="21" customWidth="1"/>
    <col min="8221" max="8226" width="2.25" style="21" customWidth="1"/>
    <col min="8227" max="8227" width="2.625" style="21" customWidth="1"/>
    <col min="8228" max="8228" width="3.5" style="21" customWidth="1"/>
    <col min="8229" max="8238" width="2.625" style="21" customWidth="1"/>
    <col min="8239" max="8239" width="3.5" style="21" customWidth="1"/>
    <col min="8240" max="8250" width="2.25" style="21" customWidth="1"/>
    <col min="8251" max="8448" width="9" style="21"/>
    <col min="8449" max="8450" width="2.25" style="21" customWidth="1"/>
    <col min="8451" max="8451" width="3.625" style="21" customWidth="1"/>
    <col min="8452" max="8454" width="2.25" style="21" customWidth="1"/>
    <col min="8455" max="8455" width="1.625" style="21" customWidth="1"/>
    <col min="8456" max="8473" width="2.25" style="21" customWidth="1"/>
    <col min="8474" max="8476" width="2.75" style="21" customWidth="1"/>
    <col min="8477" max="8482" width="2.25" style="21" customWidth="1"/>
    <col min="8483" max="8483" width="2.625" style="21" customWidth="1"/>
    <col min="8484" max="8484" width="3.5" style="21" customWidth="1"/>
    <col min="8485" max="8494" width="2.625" style="21" customWidth="1"/>
    <col min="8495" max="8495" width="3.5" style="21" customWidth="1"/>
    <col min="8496" max="8506" width="2.25" style="21" customWidth="1"/>
    <col min="8507" max="8704" width="9" style="21"/>
    <col min="8705" max="8706" width="2.25" style="21" customWidth="1"/>
    <col min="8707" max="8707" width="3.625" style="21" customWidth="1"/>
    <col min="8708" max="8710" width="2.25" style="21" customWidth="1"/>
    <col min="8711" max="8711" width="1.625" style="21" customWidth="1"/>
    <col min="8712" max="8729" width="2.25" style="21" customWidth="1"/>
    <col min="8730" max="8732" width="2.75" style="21" customWidth="1"/>
    <col min="8733" max="8738" width="2.25" style="21" customWidth="1"/>
    <col min="8739" max="8739" width="2.625" style="21" customWidth="1"/>
    <col min="8740" max="8740" width="3.5" style="21" customWidth="1"/>
    <col min="8741" max="8750" width="2.625" style="21" customWidth="1"/>
    <col min="8751" max="8751" width="3.5" style="21" customWidth="1"/>
    <col min="8752" max="8762" width="2.25" style="21" customWidth="1"/>
    <col min="8763" max="8960" width="9" style="21"/>
    <col min="8961" max="8962" width="2.25" style="21" customWidth="1"/>
    <col min="8963" max="8963" width="3.625" style="21" customWidth="1"/>
    <col min="8964" max="8966" width="2.25" style="21" customWidth="1"/>
    <col min="8967" max="8967" width="1.625" style="21" customWidth="1"/>
    <col min="8968" max="8985" width="2.25" style="21" customWidth="1"/>
    <col min="8986" max="8988" width="2.75" style="21" customWidth="1"/>
    <col min="8989" max="8994" width="2.25" style="21" customWidth="1"/>
    <col min="8995" max="8995" width="2.625" style="21" customWidth="1"/>
    <col min="8996" max="8996" width="3.5" style="21" customWidth="1"/>
    <col min="8997" max="9006" width="2.625" style="21" customWidth="1"/>
    <col min="9007" max="9007" width="3.5" style="21" customWidth="1"/>
    <col min="9008" max="9018" width="2.25" style="21" customWidth="1"/>
    <col min="9019" max="9216" width="9" style="21"/>
    <col min="9217" max="9218" width="2.25" style="21" customWidth="1"/>
    <col min="9219" max="9219" width="3.625" style="21" customWidth="1"/>
    <col min="9220" max="9222" width="2.25" style="21" customWidth="1"/>
    <col min="9223" max="9223" width="1.625" style="21" customWidth="1"/>
    <col min="9224" max="9241" width="2.25" style="21" customWidth="1"/>
    <col min="9242" max="9244" width="2.75" style="21" customWidth="1"/>
    <col min="9245" max="9250" width="2.25" style="21" customWidth="1"/>
    <col min="9251" max="9251" width="2.625" style="21" customWidth="1"/>
    <col min="9252" max="9252" width="3.5" style="21" customWidth="1"/>
    <col min="9253" max="9262" width="2.625" style="21" customWidth="1"/>
    <col min="9263" max="9263" width="3.5" style="21" customWidth="1"/>
    <col min="9264" max="9274" width="2.25" style="21" customWidth="1"/>
    <col min="9275" max="9472" width="9" style="21"/>
    <col min="9473" max="9474" width="2.25" style="21" customWidth="1"/>
    <col min="9475" max="9475" width="3.625" style="21" customWidth="1"/>
    <col min="9476" max="9478" width="2.25" style="21" customWidth="1"/>
    <col min="9479" max="9479" width="1.625" style="21" customWidth="1"/>
    <col min="9480" max="9497" width="2.25" style="21" customWidth="1"/>
    <col min="9498" max="9500" width="2.75" style="21" customWidth="1"/>
    <col min="9501" max="9506" width="2.25" style="21" customWidth="1"/>
    <col min="9507" max="9507" width="2.625" style="21" customWidth="1"/>
    <col min="9508" max="9508" width="3.5" style="21" customWidth="1"/>
    <col min="9509" max="9518" width="2.625" style="21" customWidth="1"/>
    <col min="9519" max="9519" width="3.5" style="21" customWidth="1"/>
    <col min="9520" max="9530" width="2.25" style="21" customWidth="1"/>
    <col min="9531" max="9728" width="9" style="21"/>
    <col min="9729" max="9730" width="2.25" style="21" customWidth="1"/>
    <col min="9731" max="9731" width="3.625" style="21" customWidth="1"/>
    <col min="9732" max="9734" width="2.25" style="21" customWidth="1"/>
    <col min="9735" max="9735" width="1.625" style="21" customWidth="1"/>
    <col min="9736" max="9753" width="2.25" style="21" customWidth="1"/>
    <col min="9754" max="9756" width="2.75" style="21" customWidth="1"/>
    <col min="9757" max="9762" width="2.25" style="21" customWidth="1"/>
    <col min="9763" max="9763" width="2.625" style="21" customWidth="1"/>
    <col min="9764" max="9764" width="3.5" style="21" customWidth="1"/>
    <col min="9765" max="9774" width="2.625" style="21" customWidth="1"/>
    <col min="9775" max="9775" width="3.5" style="21" customWidth="1"/>
    <col min="9776" max="9786" width="2.25" style="21" customWidth="1"/>
    <col min="9787" max="9984" width="9" style="21"/>
    <col min="9985" max="9986" width="2.25" style="21" customWidth="1"/>
    <col min="9987" max="9987" width="3.625" style="21" customWidth="1"/>
    <col min="9988" max="9990" width="2.25" style="21" customWidth="1"/>
    <col min="9991" max="9991" width="1.625" style="21" customWidth="1"/>
    <col min="9992" max="10009" width="2.25" style="21" customWidth="1"/>
    <col min="10010" max="10012" width="2.75" style="21" customWidth="1"/>
    <col min="10013" max="10018" width="2.25" style="21" customWidth="1"/>
    <col min="10019" max="10019" width="2.625" style="21" customWidth="1"/>
    <col min="10020" max="10020" width="3.5" style="21" customWidth="1"/>
    <col min="10021" max="10030" width="2.625" style="21" customWidth="1"/>
    <col min="10031" max="10031" width="3.5" style="21" customWidth="1"/>
    <col min="10032" max="10042" width="2.25" style="21" customWidth="1"/>
    <col min="10043" max="10240" width="9" style="21"/>
    <col min="10241" max="10242" width="2.25" style="21" customWidth="1"/>
    <col min="10243" max="10243" width="3.625" style="21" customWidth="1"/>
    <col min="10244" max="10246" width="2.25" style="21" customWidth="1"/>
    <col min="10247" max="10247" width="1.625" style="21" customWidth="1"/>
    <col min="10248" max="10265" width="2.25" style="21" customWidth="1"/>
    <col min="10266" max="10268" width="2.75" style="21" customWidth="1"/>
    <col min="10269" max="10274" width="2.25" style="21" customWidth="1"/>
    <col min="10275" max="10275" width="2.625" style="21" customWidth="1"/>
    <col min="10276" max="10276" width="3.5" style="21" customWidth="1"/>
    <col min="10277" max="10286" width="2.625" style="21" customWidth="1"/>
    <col min="10287" max="10287" width="3.5" style="21" customWidth="1"/>
    <col min="10288" max="10298" width="2.25" style="21" customWidth="1"/>
    <col min="10299" max="10496" width="9" style="21"/>
    <col min="10497" max="10498" width="2.25" style="21" customWidth="1"/>
    <col min="10499" max="10499" width="3.625" style="21" customWidth="1"/>
    <col min="10500" max="10502" width="2.25" style="21" customWidth="1"/>
    <col min="10503" max="10503" width="1.625" style="21" customWidth="1"/>
    <col min="10504" max="10521" width="2.25" style="21" customWidth="1"/>
    <col min="10522" max="10524" width="2.75" style="21" customWidth="1"/>
    <col min="10525" max="10530" width="2.25" style="21" customWidth="1"/>
    <col min="10531" max="10531" width="2.625" style="21" customWidth="1"/>
    <col min="10532" max="10532" width="3.5" style="21" customWidth="1"/>
    <col min="10533" max="10542" width="2.625" style="21" customWidth="1"/>
    <col min="10543" max="10543" width="3.5" style="21" customWidth="1"/>
    <col min="10544" max="10554" width="2.25" style="21" customWidth="1"/>
    <col min="10555" max="10752" width="9" style="21"/>
    <col min="10753" max="10754" width="2.25" style="21" customWidth="1"/>
    <col min="10755" max="10755" width="3.625" style="21" customWidth="1"/>
    <col min="10756" max="10758" width="2.25" style="21" customWidth="1"/>
    <col min="10759" max="10759" width="1.625" style="21" customWidth="1"/>
    <col min="10760" max="10777" width="2.25" style="21" customWidth="1"/>
    <col min="10778" max="10780" width="2.75" style="21" customWidth="1"/>
    <col min="10781" max="10786" width="2.25" style="21" customWidth="1"/>
    <col min="10787" max="10787" width="2.625" style="21" customWidth="1"/>
    <col min="10788" max="10788" width="3.5" style="21" customWidth="1"/>
    <col min="10789" max="10798" width="2.625" style="21" customWidth="1"/>
    <col min="10799" max="10799" width="3.5" style="21" customWidth="1"/>
    <col min="10800" max="10810" width="2.25" style="21" customWidth="1"/>
    <col min="10811" max="11008" width="9" style="21"/>
    <col min="11009" max="11010" width="2.25" style="21" customWidth="1"/>
    <col min="11011" max="11011" width="3.625" style="21" customWidth="1"/>
    <col min="11012" max="11014" width="2.25" style="21" customWidth="1"/>
    <col min="11015" max="11015" width="1.625" style="21" customWidth="1"/>
    <col min="11016" max="11033" width="2.25" style="21" customWidth="1"/>
    <col min="11034" max="11036" width="2.75" style="21" customWidth="1"/>
    <col min="11037" max="11042" width="2.25" style="21" customWidth="1"/>
    <col min="11043" max="11043" width="2.625" style="21" customWidth="1"/>
    <col min="11044" max="11044" width="3.5" style="21" customWidth="1"/>
    <col min="11045" max="11054" width="2.625" style="21" customWidth="1"/>
    <col min="11055" max="11055" width="3.5" style="21" customWidth="1"/>
    <col min="11056" max="11066" width="2.25" style="21" customWidth="1"/>
    <col min="11067" max="11264" width="9" style="21"/>
    <col min="11265" max="11266" width="2.25" style="21" customWidth="1"/>
    <col min="11267" max="11267" width="3.625" style="21" customWidth="1"/>
    <col min="11268" max="11270" width="2.25" style="21" customWidth="1"/>
    <col min="11271" max="11271" width="1.625" style="21" customWidth="1"/>
    <col min="11272" max="11289" width="2.25" style="21" customWidth="1"/>
    <col min="11290" max="11292" width="2.75" style="21" customWidth="1"/>
    <col min="11293" max="11298" width="2.25" style="21" customWidth="1"/>
    <col min="11299" max="11299" width="2.625" style="21" customWidth="1"/>
    <col min="11300" max="11300" width="3.5" style="21" customWidth="1"/>
    <col min="11301" max="11310" width="2.625" style="21" customWidth="1"/>
    <col min="11311" max="11311" width="3.5" style="21" customWidth="1"/>
    <col min="11312" max="11322" width="2.25" style="21" customWidth="1"/>
    <col min="11323" max="11520" width="9" style="21"/>
    <col min="11521" max="11522" width="2.25" style="21" customWidth="1"/>
    <col min="11523" max="11523" width="3.625" style="21" customWidth="1"/>
    <col min="11524" max="11526" width="2.25" style="21" customWidth="1"/>
    <col min="11527" max="11527" width="1.625" style="21" customWidth="1"/>
    <col min="11528" max="11545" width="2.25" style="21" customWidth="1"/>
    <col min="11546" max="11548" width="2.75" style="21" customWidth="1"/>
    <col min="11549" max="11554" width="2.25" style="21" customWidth="1"/>
    <col min="11555" max="11555" width="2.625" style="21" customWidth="1"/>
    <col min="11556" max="11556" width="3.5" style="21" customWidth="1"/>
    <col min="11557" max="11566" width="2.625" style="21" customWidth="1"/>
    <col min="11567" max="11567" width="3.5" style="21" customWidth="1"/>
    <col min="11568" max="11578" width="2.25" style="21" customWidth="1"/>
    <col min="11579" max="11776" width="9" style="21"/>
    <col min="11777" max="11778" width="2.25" style="21" customWidth="1"/>
    <col min="11779" max="11779" width="3.625" style="21" customWidth="1"/>
    <col min="11780" max="11782" width="2.25" style="21" customWidth="1"/>
    <col min="11783" max="11783" width="1.625" style="21" customWidth="1"/>
    <col min="11784" max="11801" width="2.25" style="21" customWidth="1"/>
    <col min="11802" max="11804" width="2.75" style="21" customWidth="1"/>
    <col min="11805" max="11810" width="2.25" style="21" customWidth="1"/>
    <col min="11811" max="11811" width="2.625" style="21" customWidth="1"/>
    <col min="11812" max="11812" width="3.5" style="21" customWidth="1"/>
    <col min="11813" max="11822" width="2.625" style="21" customWidth="1"/>
    <col min="11823" max="11823" width="3.5" style="21" customWidth="1"/>
    <col min="11824" max="11834" width="2.25" style="21" customWidth="1"/>
    <col min="11835" max="12032" width="9" style="21"/>
    <col min="12033" max="12034" width="2.25" style="21" customWidth="1"/>
    <col min="12035" max="12035" width="3.625" style="21" customWidth="1"/>
    <col min="12036" max="12038" width="2.25" style="21" customWidth="1"/>
    <col min="12039" max="12039" width="1.625" style="21" customWidth="1"/>
    <col min="12040" max="12057" width="2.25" style="21" customWidth="1"/>
    <col min="12058" max="12060" width="2.75" style="21" customWidth="1"/>
    <col min="12061" max="12066" width="2.25" style="21" customWidth="1"/>
    <col min="12067" max="12067" width="2.625" style="21" customWidth="1"/>
    <col min="12068" max="12068" width="3.5" style="21" customWidth="1"/>
    <col min="12069" max="12078" width="2.625" style="21" customWidth="1"/>
    <col min="12079" max="12079" width="3.5" style="21" customWidth="1"/>
    <col min="12080" max="12090" width="2.25" style="21" customWidth="1"/>
    <col min="12091" max="12288" width="9" style="21"/>
    <col min="12289" max="12290" width="2.25" style="21" customWidth="1"/>
    <col min="12291" max="12291" width="3.625" style="21" customWidth="1"/>
    <col min="12292" max="12294" width="2.25" style="21" customWidth="1"/>
    <col min="12295" max="12295" width="1.625" style="21" customWidth="1"/>
    <col min="12296" max="12313" width="2.25" style="21" customWidth="1"/>
    <col min="12314" max="12316" width="2.75" style="21" customWidth="1"/>
    <col min="12317" max="12322" width="2.25" style="21" customWidth="1"/>
    <col min="12323" max="12323" width="2.625" style="21" customWidth="1"/>
    <col min="12324" max="12324" width="3.5" style="21" customWidth="1"/>
    <col min="12325" max="12334" width="2.625" style="21" customWidth="1"/>
    <col min="12335" max="12335" width="3.5" style="21" customWidth="1"/>
    <col min="12336" max="12346" width="2.25" style="21" customWidth="1"/>
    <col min="12347" max="12544" width="9" style="21"/>
    <col min="12545" max="12546" width="2.25" style="21" customWidth="1"/>
    <col min="12547" max="12547" width="3.625" style="21" customWidth="1"/>
    <col min="12548" max="12550" width="2.25" style="21" customWidth="1"/>
    <col min="12551" max="12551" width="1.625" style="21" customWidth="1"/>
    <col min="12552" max="12569" width="2.25" style="21" customWidth="1"/>
    <col min="12570" max="12572" width="2.75" style="21" customWidth="1"/>
    <col min="12573" max="12578" width="2.25" style="21" customWidth="1"/>
    <col min="12579" max="12579" width="2.625" style="21" customWidth="1"/>
    <col min="12580" max="12580" width="3.5" style="21" customWidth="1"/>
    <col min="12581" max="12590" width="2.625" style="21" customWidth="1"/>
    <col min="12591" max="12591" width="3.5" style="21" customWidth="1"/>
    <col min="12592" max="12602" width="2.25" style="21" customWidth="1"/>
    <col min="12603" max="12800" width="9" style="21"/>
    <col min="12801" max="12802" width="2.25" style="21" customWidth="1"/>
    <col min="12803" max="12803" width="3.625" style="21" customWidth="1"/>
    <col min="12804" max="12806" width="2.25" style="21" customWidth="1"/>
    <col min="12807" max="12807" width="1.625" style="21" customWidth="1"/>
    <col min="12808" max="12825" width="2.25" style="21" customWidth="1"/>
    <col min="12826" max="12828" width="2.75" style="21" customWidth="1"/>
    <col min="12829" max="12834" width="2.25" style="21" customWidth="1"/>
    <col min="12835" max="12835" width="2.625" style="21" customWidth="1"/>
    <col min="12836" max="12836" width="3.5" style="21" customWidth="1"/>
    <col min="12837" max="12846" width="2.625" style="21" customWidth="1"/>
    <col min="12847" max="12847" width="3.5" style="21" customWidth="1"/>
    <col min="12848" max="12858" width="2.25" style="21" customWidth="1"/>
    <col min="12859" max="13056" width="9" style="21"/>
    <col min="13057" max="13058" width="2.25" style="21" customWidth="1"/>
    <col min="13059" max="13059" width="3.625" style="21" customWidth="1"/>
    <col min="13060" max="13062" width="2.25" style="21" customWidth="1"/>
    <col min="13063" max="13063" width="1.625" style="21" customWidth="1"/>
    <col min="13064" max="13081" width="2.25" style="21" customWidth="1"/>
    <col min="13082" max="13084" width="2.75" style="21" customWidth="1"/>
    <col min="13085" max="13090" width="2.25" style="21" customWidth="1"/>
    <col min="13091" max="13091" width="2.625" style="21" customWidth="1"/>
    <col min="13092" max="13092" width="3.5" style="21" customWidth="1"/>
    <col min="13093" max="13102" width="2.625" style="21" customWidth="1"/>
    <col min="13103" max="13103" width="3.5" style="21" customWidth="1"/>
    <col min="13104" max="13114" width="2.25" style="21" customWidth="1"/>
    <col min="13115" max="13312" width="9" style="21"/>
    <col min="13313" max="13314" width="2.25" style="21" customWidth="1"/>
    <col min="13315" max="13315" width="3.625" style="21" customWidth="1"/>
    <col min="13316" max="13318" width="2.25" style="21" customWidth="1"/>
    <col min="13319" max="13319" width="1.625" style="21" customWidth="1"/>
    <col min="13320" max="13337" width="2.25" style="21" customWidth="1"/>
    <col min="13338" max="13340" width="2.75" style="21" customWidth="1"/>
    <col min="13341" max="13346" width="2.25" style="21" customWidth="1"/>
    <col min="13347" max="13347" width="2.625" style="21" customWidth="1"/>
    <col min="13348" max="13348" width="3.5" style="21" customWidth="1"/>
    <col min="13349" max="13358" width="2.625" style="21" customWidth="1"/>
    <col min="13359" max="13359" width="3.5" style="21" customWidth="1"/>
    <col min="13360" max="13370" width="2.25" style="21" customWidth="1"/>
    <col min="13371" max="13568" width="9" style="21"/>
    <col min="13569" max="13570" width="2.25" style="21" customWidth="1"/>
    <col min="13571" max="13571" width="3.625" style="21" customWidth="1"/>
    <col min="13572" max="13574" width="2.25" style="21" customWidth="1"/>
    <col min="13575" max="13575" width="1.625" style="21" customWidth="1"/>
    <col min="13576" max="13593" width="2.25" style="21" customWidth="1"/>
    <col min="13594" max="13596" width="2.75" style="21" customWidth="1"/>
    <col min="13597" max="13602" width="2.25" style="21" customWidth="1"/>
    <col min="13603" max="13603" width="2.625" style="21" customWidth="1"/>
    <col min="13604" max="13604" width="3.5" style="21" customWidth="1"/>
    <col min="13605" max="13614" width="2.625" style="21" customWidth="1"/>
    <col min="13615" max="13615" width="3.5" style="21" customWidth="1"/>
    <col min="13616" max="13626" width="2.25" style="21" customWidth="1"/>
    <col min="13627" max="13824" width="9" style="21"/>
    <col min="13825" max="13826" width="2.25" style="21" customWidth="1"/>
    <col min="13827" max="13827" width="3.625" style="21" customWidth="1"/>
    <col min="13828" max="13830" width="2.25" style="21" customWidth="1"/>
    <col min="13831" max="13831" width="1.625" style="21" customWidth="1"/>
    <col min="13832" max="13849" width="2.25" style="21" customWidth="1"/>
    <col min="13850" max="13852" width="2.75" style="21" customWidth="1"/>
    <col min="13853" max="13858" width="2.25" style="21" customWidth="1"/>
    <col min="13859" max="13859" width="2.625" style="21" customWidth="1"/>
    <col min="13860" max="13860" width="3.5" style="21" customWidth="1"/>
    <col min="13861" max="13870" width="2.625" style="21" customWidth="1"/>
    <col min="13871" max="13871" width="3.5" style="21" customWidth="1"/>
    <col min="13872" max="13882" width="2.25" style="21" customWidth="1"/>
    <col min="13883" max="14080" width="9" style="21"/>
    <col min="14081" max="14082" width="2.25" style="21" customWidth="1"/>
    <col min="14083" max="14083" width="3.625" style="21" customWidth="1"/>
    <col min="14084" max="14086" width="2.25" style="21" customWidth="1"/>
    <col min="14087" max="14087" width="1.625" style="21" customWidth="1"/>
    <col min="14088" max="14105" width="2.25" style="21" customWidth="1"/>
    <col min="14106" max="14108" width="2.75" style="21" customWidth="1"/>
    <col min="14109" max="14114" width="2.25" style="21" customWidth="1"/>
    <col min="14115" max="14115" width="2.625" style="21" customWidth="1"/>
    <col min="14116" max="14116" width="3.5" style="21" customWidth="1"/>
    <col min="14117" max="14126" width="2.625" style="21" customWidth="1"/>
    <col min="14127" max="14127" width="3.5" style="21" customWidth="1"/>
    <col min="14128" max="14138" width="2.25" style="21" customWidth="1"/>
    <col min="14139" max="14336" width="9" style="21"/>
    <col min="14337" max="14338" width="2.25" style="21" customWidth="1"/>
    <col min="14339" max="14339" width="3.625" style="21" customWidth="1"/>
    <col min="14340" max="14342" width="2.25" style="21" customWidth="1"/>
    <col min="14343" max="14343" width="1.625" style="21" customWidth="1"/>
    <col min="14344" max="14361" width="2.25" style="21" customWidth="1"/>
    <col min="14362" max="14364" width="2.75" style="21" customWidth="1"/>
    <col min="14365" max="14370" width="2.25" style="21" customWidth="1"/>
    <col min="14371" max="14371" width="2.625" style="21" customWidth="1"/>
    <col min="14372" max="14372" width="3.5" style="21" customWidth="1"/>
    <col min="14373" max="14382" width="2.625" style="21" customWidth="1"/>
    <col min="14383" max="14383" width="3.5" style="21" customWidth="1"/>
    <col min="14384" max="14394" width="2.25" style="21" customWidth="1"/>
    <col min="14395" max="14592" width="9" style="21"/>
    <col min="14593" max="14594" width="2.25" style="21" customWidth="1"/>
    <col min="14595" max="14595" width="3.625" style="21" customWidth="1"/>
    <col min="14596" max="14598" width="2.25" style="21" customWidth="1"/>
    <col min="14599" max="14599" width="1.625" style="21" customWidth="1"/>
    <col min="14600" max="14617" width="2.25" style="21" customWidth="1"/>
    <col min="14618" max="14620" width="2.75" style="21" customWidth="1"/>
    <col min="14621" max="14626" width="2.25" style="21" customWidth="1"/>
    <col min="14627" max="14627" width="2.625" style="21" customWidth="1"/>
    <col min="14628" max="14628" width="3.5" style="21" customWidth="1"/>
    <col min="14629" max="14638" width="2.625" style="21" customWidth="1"/>
    <col min="14639" max="14639" width="3.5" style="21" customWidth="1"/>
    <col min="14640" max="14650" width="2.25" style="21" customWidth="1"/>
    <col min="14651" max="14848" width="9" style="21"/>
    <col min="14849" max="14850" width="2.25" style="21" customWidth="1"/>
    <col min="14851" max="14851" width="3.625" style="21" customWidth="1"/>
    <col min="14852" max="14854" width="2.25" style="21" customWidth="1"/>
    <col min="14855" max="14855" width="1.625" style="21" customWidth="1"/>
    <col min="14856" max="14873" width="2.25" style="21" customWidth="1"/>
    <col min="14874" max="14876" width="2.75" style="21" customWidth="1"/>
    <col min="14877" max="14882" width="2.25" style="21" customWidth="1"/>
    <col min="14883" max="14883" width="2.625" style="21" customWidth="1"/>
    <col min="14884" max="14884" width="3.5" style="21" customWidth="1"/>
    <col min="14885" max="14894" width="2.625" style="21" customWidth="1"/>
    <col min="14895" max="14895" width="3.5" style="21" customWidth="1"/>
    <col min="14896" max="14906" width="2.25" style="21" customWidth="1"/>
    <col min="14907" max="15104" width="9" style="21"/>
    <col min="15105" max="15106" width="2.25" style="21" customWidth="1"/>
    <col min="15107" max="15107" width="3.625" style="21" customWidth="1"/>
    <col min="15108" max="15110" width="2.25" style="21" customWidth="1"/>
    <col min="15111" max="15111" width="1.625" style="21" customWidth="1"/>
    <col min="15112" max="15129" width="2.25" style="21" customWidth="1"/>
    <col min="15130" max="15132" width="2.75" style="21" customWidth="1"/>
    <col min="15133" max="15138" width="2.25" style="21" customWidth="1"/>
    <col min="15139" max="15139" width="2.625" style="21" customWidth="1"/>
    <col min="15140" max="15140" width="3.5" style="21" customWidth="1"/>
    <col min="15141" max="15150" width="2.625" style="21" customWidth="1"/>
    <col min="15151" max="15151" width="3.5" style="21" customWidth="1"/>
    <col min="15152" max="15162" width="2.25" style="21" customWidth="1"/>
    <col min="15163" max="15360" width="9" style="21"/>
    <col min="15361" max="15362" width="2.25" style="21" customWidth="1"/>
    <col min="15363" max="15363" width="3.625" style="21" customWidth="1"/>
    <col min="15364" max="15366" width="2.25" style="21" customWidth="1"/>
    <col min="15367" max="15367" width="1.625" style="21" customWidth="1"/>
    <col min="15368" max="15385" width="2.25" style="21" customWidth="1"/>
    <col min="15386" max="15388" width="2.75" style="21" customWidth="1"/>
    <col min="15389" max="15394" width="2.25" style="21" customWidth="1"/>
    <col min="15395" max="15395" width="2.625" style="21" customWidth="1"/>
    <col min="15396" max="15396" width="3.5" style="21" customWidth="1"/>
    <col min="15397" max="15406" width="2.625" style="21" customWidth="1"/>
    <col min="15407" max="15407" width="3.5" style="21" customWidth="1"/>
    <col min="15408" max="15418" width="2.25" style="21" customWidth="1"/>
    <col min="15419" max="15616" width="9" style="21"/>
    <col min="15617" max="15618" width="2.25" style="21" customWidth="1"/>
    <col min="15619" max="15619" width="3.625" style="21" customWidth="1"/>
    <col min="15620" max="15622" width="2.25" style="21" customWidth="1"/>
    <col min="15623" max="15623" width="1.625" style="21" customWidth="1"/>
    <col min="15624" max="15641" width="2.25" style="21" customWidth="1"/>
    <col min="15642" max="15644" width="2.75" style="21" customWidth="1"/>
    <col min="15645" max="15650" width="2.25" style="21" customWidth="1"/>
    <col min="15651" max="15651" width="2.625" style="21" customWidth="1"/>
    <col min="15652" max="15652" width="3.5" style="21" customWidth="1"/>
    <col min="15653" max="15662" width="2.625" style="21" customWidth="1"/>
    <col min="15663" max="15663" width="3.5" style="21" customWidth="1"/>
    <col min="15664" max="15674" width="2.25" style="21" customWidth="1"/>
    <col min="15675" max="15872" width="9" style="21"/>
    <col min="15873" max="15874" width="2.25" style="21" customWidth="1"/>
    <col min="15875" max="15875" width="3.625" style="21" customWidth="1"/>
    <col min="15876" max="15878" width="2.25" style="21" customWidth="1"/>
    <col min="15879" max="15879" width="1.625" style="21" customWidth="1"/>
    <col min="15880" max="15897" width="2.25" style="21" customWidth="1"/>
    <col min="15898" max="15900" width="2.75" style="21" customWidth="1"/>
    <col min="15901" max="15906" width="2.25" style="21" customWidth="1"/>
    <col min="15907" max="15907" width="2.625" style="21" customWidth="1"/>
    <col min="15908" max="15908" width="3.5" style="21" customWidth="1"/>
    <col min="15909" max="15918" width="2.625" style="21" customWidth="1"/>
    <col min="15919" max="15919" width="3.5" style="21" customWidth="1"/>
    <col min="15920" max="15930" width="2.25" style="21" customWidth="1"/>
    <col min="15931" max="16128" width="9" style="21"/>
    <col min="16129" max="16130" width="2.25" style="21" customWidth="1"/>
    <col min="16131" max="16131" width="3.625" style="21" customWidth="1"/>
    <col min="16132" max="16134" width="2.25" style="21" customWidth="1"/>
    <col min="16135" max="16135" width="1.625" style="21" customWidth="1"/>
    <col min="16136" max="16153" width="2.25" style="21" customWidth="1"/>
    <col min="16154" max="16156" width="2.75" style="21" customWidth="1"/>
    <col min="16157" max="16162" width="2.25" style="21" customWidth="1"/>
    <col min="16163" max="16163" width="2.625" style="21" customWidth="1"/>
    <col min="16164" max="16164" width="3.5" style="21" customWidth="1"/>
    <col min="16165" max="16174" width="2.625" style="21" customWidth="1"/>
    <col min="16175" max="16175" width="3.5" style="21" customWidth="1"/>
    <col min="16176" max="16186" width="2.25" style="21" customWidth="1"/>
    <col min="16187" max="16384" width="9" style="21"/>
  </cols>
  <sheetData>
    <row r="1" spans="2:51" ht="23.25" customHeight="1">
      <c r="AQ1" s="46"/>
      <c r="AR1" s="46"/>
      <c r="AS1" s="46"/>
      <c r="AT1" s="46"/>
      <c r="AU1" s="46"/>
      <c r="AV1" s="46"/>
      <c r="AW1" s="46"/>
      <c r="AX1" s="20"/>
    </row>
    <row r="2" spans="2:51" ht="21.75" customHeight="1" thickBot="1">
      <c r="AK2" s="47" t="s">
        <v>0</v>
      </c>
      <c r="AL2" s="47"/>
      <c r="AM2" s="47"/>
      <c r="AN2" s="47"/>
      <c r="AO2" s="47"/>
      <c r="AP2" s="47"/>
      <c r="AQ2" s="47"/>
      <c r="AR2" s="48">
        <v>31</v>
      </c>
      <c r="AS2" s="48"/>
      <c r="AT2" s="48"/>
      <c r="AU2" s="48"/>
      <c r="AV2" s="48"/>
      <c r="AW2" s="48"/>
      <c r="AX2" s="48"/>
      <c r="AY2" s="48"/>
    </row>
    <row r="3" spans="2:51" ht="19.5" thickBot="1">
      <c r="B3" s="49" t="s">
        <v>514</v>
      </c>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1"/>
    </row>
    <row r="4" spans="2:51" ht="21" customHeight="1">
      <c r="B4" s="52" t="s">
        <v>44</v>
      </c>
      <c r="C4" s="53"/>
      <c r="D4" s="53"/>
      <c r="E4" s="53"/>
      <c r="F4" s="53"/>
      <c r="G4" s="53"/>
      <c r="H4" s="764" t="s">
        <v>515</v>
      </c>
      <c r="I4" s="55"/>
      <c r="J4" s="55"/>
      <c r="K4" s="55"/>
      <c r="L4" s="55"/>
      <c r="M4" s="55"/>
      <c r="N4" s="55"/>
      <c r="O4" s="55"/>
      <c r="P4" s="55"/>
      <c r="Q4" s="55"/>
      <c r="R4" s="55"/>
      <c r="S4" s="55"/>
      <c r="T4" s="55"/>
      <c r="U4" s="55"/>
      <c r="V4" s="55"/>
      <c r="W4" s="55"/>
      <c r="X4" s="55"/>
      <c r="Y4" s="55"/>
      <c r="Z4" s="56" t="s">
        <v>516</v>
      </c>
      <c r="AA4" s="57"/>
      <c r="AB4" s="57"/>
      <c r="AC4" s="57"/>
      <c r="AD4" s="57"/>
      <c r="AE4" s="58"/>
      <c r="AF4" s="59" t="s">
        <v>517</v>
      </c>
      <c r="AG4" s="57"/>
      <c r="AH4" s="57"/>
      <c r="AI4" s="57"/>
      <c r="AJ4" s="57"/>
      <c r="AK4" s="57"/>
      <c r="AL4" s="57"/>
      <c r="AM4" s="57"/>
      <c r="AN4" s="57"/>
      <c r="AO4" s="57"/>
      <c r="AP4" s="57"/>
      <c r="AQ4" s="58"/>
      <c r="AR4" s="60" t="s">
        <v>1</v>
      </c>
      <c r="AS4" s="57"/>
      <c r="AT4" s="57"/>
      <c r="AU4" s="57"/>
      <c r="AV4" s="57"/>
      <c r="AW4" s="57"/>
      <c r="AX4" s="57"/>
      <c r="AY4" s="61"/>
    </row>
    <row r="5" spans="2:51" ht="28.15" customHeight="1">
      <c r="B5" s="87" t="s">
        <v>52</v>
      </c>
      <c r="C5" s="88"/>
      <c r="D5" s="88"/>
      <c r="E5" s="88"/>
      <c r="F5" s="88"/>
      <c r="G5" s="89"/>
      <c r="H5" s="757" t="s">
        <v>518</v>
      </c>
      <c r="I5" s="758"/>
      <c r="J5" s="758"/>
      <c r="K5" s="758"/>
      <c r="L5" s="758"/>
      <c r="M5" s="758"/>
      <c r="N5" s="758"/>
      <c r="O5" s="758"/>
      <c r="P5" s="758"/>
      <c r="Q5" s="758"/>
      <c r="R5" s="758"/>
      <c r="S5" s="758"/>
      <c r="T5" s="758"/>
      <c r="U5" s="758"/>
      <c r="V5" s="758"/>
      <c r="W5" s="73"/>
      <c r="X5" s="73"/>
      <c r="Y5" s="73"/>
      <c r="Z5" s="92" t="s">
        <v>2</v>
      </c>
      <c r="AA5" s="93"/>
      <c r="AB5" s="93"/>
      <c r="AC5" s="93"/>
      <c r="AD5" s="93"/>
      <c r="AE5" s="94"/>
      <c r="AF5" s="881" t="s">
        <v>519</v>
      </c>
      <c r="AG5" s="93"/>
      <c r="AH5" s="93"/>
      <c r="AI5" s="93"/>
      <c r="AJ5" s="93"/>
      <c r="AK5" s="93"/>
      <c r="AL5" s="93"/>
      <c r="AM5" s="93"/>
      <c r="AN5" s="93"/>
      <c r="AO5" s="93"/>
      <c r="AP5" s="93"/>
      <c r="AQ5" s="94"/>
      <c r="AR5" s="95" t="s">
        <v>520</v>
      </c>
      <c r="AS5" s="96"/>
      <c r="AT5" s="96"/>
      <c r="AU5" s="96"/>
      <c r="AV5" s="96"/>
      <c r="AW5" s="96"/>
      <c r="AX5" s="96"/>
      <c r="AY5" s="97"/>
    </row>
    <row r="6" spans="2:51" ht="30.75" customHeight="1">
      <c r="B6" s="98" t="s">
        <v>3</v>
      </c>
      <c r="C6" s="99"/>
      <c r="D6" s="99"/>
      <c r="E6" s="99"/>
      <c r="F6" s="99"/>
      <c r="G6" s="99"/>
      <c r="H6" s="763" t="s">
        <v>99</v>
      </c>
      <c r="I6" s="73"/>
      <c r="J6" s="73"/>
      <c r="K6" s="73"/>
      <c r="L6" s="73"/>
      <c r="M6" s="73"/>
      <c r="N6" s="73"/>
      <c r="O6" s="73"/>
      <c r="P6" s="73"/>
      <c r="Q6" s="73"/>
      <c r="R6" s="73"/>
      <c r="S6" s="73"/>
      <c r="T6" s="73"/>
      <c r="U6" s="73"/>
      <c r="V6" s="73"/>
      <c r="W6" s="73"/>
      <c r="X6" s="73"/>
      <c r="Y6" s="73"/>
      <c r="Z6" s="101" t="s">
        <v>63</v>
      </c>
      <c r="AA6" s="102"/>
      <c r="AB6" s="102"/>
      <c r="AC6" s="102"/>
      <c r="AD6" s="102"/>
      <c r="AE6" s="103"/>
      <c r="AF6" s="104" t="s">
        <v>521</v>
      </c>
      <c r="AG6" s="104"/>
      <c r="AH6" s="104"/>
      <c r="AI6" s="104"/>
      <c r="AJ6" s="104"/>
      <c r="AK6" s="104"/>
      <c r="AL6" s="104"/>
      <c r="AM6" s="104"/>
      <c r="AN6" s="104"/>
      <c r="AO6" s="104"/>
      <c r="AP6" s="104"/>
      <c r="AQ6" s="104"/>
      <c r="AR6" s="73"/>
      <c r="AS6" s="73"/>
      <c r="AT6" s="73"/>
      <c r="AU6" s="73"/>
      <c r="AV6" s="73"/>
      <c r="AW6" s="73"/>
      <c r="AX6" s="73"/>
      <c r="AY6" s="105"/>
    </row>
    <row r="7" spans="2:51" ht="18" customHeight="1">
      <c r="B7" s="62" t="s">
        <v>36</v>
      </c>
      <c r="C7" s="63"/>
      <c r="D7" s="63"/>
      <c r="E7" s="63"/>
      <c r="F7" s="63"/>
      <c r="G7" s="63"/>
      <c r="H7" s="66" t="s">
        <v>522</v>
      </c>
      <c r="I7" s="67"/>
      <c r="J7" s="67"/>
      <c r="K7" s="67"/>
      <c r="L7" s="67"/>
      <c r="M7" s="67"/>
      <c r="N7" s="67"/>
      <c r="O7" s="67"/>
      <c r="P7" s="67"/>
      <c r="Q7" s="67"/>
      <c r="R7" s="67"/>
      <c r="S7" s="67"/>
      <c r="T7" s="67"/>
      <c r="U7" s="67"/>
      <c r="V7" s="67"/>
      <c r="W7" s="68"/>
      <c r="X7" s="68"/>
      <c r="Y7" s="68"/>
      <c r="Z7" s="72" t="s">
        <v>449</v>
      </c>
      <c r="AA7" s="73"/>
      <c r="AB7" s="73"/>
      <c r="AC7" s="73"/>
      <c r="AD7" s="73"/>
      <c r="AE7" s="74"/>
      <c r="AF7" s="875" t="s">
        <v>523</v>
      </c>
      <c r="AG7" s="876"/>
      <c r="AH7" s="876"/>
      <c r="AI7" s="876"/>
      <c r="AJ7" s="876"/>
      <c r="AK7" s="876"/>
      <c r="AL7" s="876"/>
      <c r="AM7" s="876"/>
      <c r="AN7" s="876"/>
      <c r="AO7" s="876"/>
      <c r="AP7" s="876"/>
      <c r="AQ7" s="876"/>
      <c r="AR7" s="876"/>
      <c r="AS7" s="876"/>
      <c r="AT7" s="876"/>
      <c r="AU7" s="876"/>
      <c r="AV7" s="876"/>
      <c r="AW7" s="876"/>
      <c r="AX7" s="876"/>
      <c r="AY7" s="877"/>
    </row>
    <row r="8" spans="2:51" ht="38.25" customHeight="1">
      <c r="B8" s="64"/>
      <c r="C8" s="65"/>
      <c r="D8" s="65"/>
      <c r="E8" s="65"/>
      <c r="F8" s="65"/>
      <c r="G8" s="65"/>
      <c r="H8" s="69"/>
      <c r="I8" s="70"/>
      <c r="J8" s="70"/>
      <c r="K8" s="70"/>
      <c r="L8" s="70"/>
      <c r="M8" s="70"/>
      <c r="N8" s="70"/>
      <c r="O8" s="70"/>
      <c r="P8" s="70"/>
      <c r="Q8" s="70"/>
      <c r="R8" s="70"/>
      <c r="S8" s="70"/>
      <c r="T8" s="70"/>
      <c r="U8" s="70"/>
      <c r="V8" s="70"/>
      <c r="W8" s="71"/>
      <c r="X8" s="71"/>
      <c r="Y8" s="71"/>
      <c r="Z8" s="75"/>
      <c r="AA8" s="73"/>
      <c r="AB8" s="73"/>
      <c r="AC8" s="73"/>
      <c r="AD8" s="73"/>
      <c r="AE8" s="74"/>
      <c r="AF8" s="878"/>
      <c r="AG8" s="879"/>
      <c r="AH8" s="879"/>
      <c r="AI8" s="879"/>
      <c r="AJ8" s="879"/>
      <c r="AK8" s="879"/>
      <c r="AL8" s="879"/>
      <c r="AM8" s="879"/>
      <c r="AN8" s="879"/>
      <c r="AO8" s="879"/>
      <c r="AP8" s="879"/>
      <c r="AQ8" s="879"/>
      <c r="AR8" s="879"/>
      <c r="AS8" s="879"/>
      <c r="AT8" s="879"/>
      <c r="AU8" s="879"/>
      <c r="AV8" s="879"/>
      <c r="AW8" s="879"/>
      <c r="AX8" s="879"/>
      <c r="AY8" s="880"/>
    </row>
    <row r="9" spans="2:51" ht="103.7" customHeight="1">
      <c r="B9" s="82" t="s">
        <v>164</v>
      </c>
      <c r="C9" s="83"/>
      <c r="D9" s="83"/>
      <c r="E9" s="83"/>
      <c r="F9" s="83"/>
      <c r="G9" s="83"/>
      <c r="H9" s="868" t="s">
        <v>524</v>
      </c>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69"/>
      <c r="AY9" s="870"/>
    </row>
    <row r="10" spans="2:51" ht="137.25" customHeight="1">
      <c r="B10" s="82" t="s">
        <v>166</v>
      </c>
      <c r="C10" s="83"/>
      <c r="D10" s="83"/>
      <c r="E10" s="83"/>
      <c r="F10" s="83"/>
      <c r="G10" s="83"/>
      <c r="H10" s="868" t="s">
        <v>525</v>
      </c>
      <c r="I10" s="869"/>
      <c r="J10" s="869"/>
      <c r="K10" s="869"/>
      <c r="L10" s="869"/>
      <c r="M10" s="869"/>
      <c r="N10" s="869"/>
      <c r="O10" s="869"/>
      <c r="P10" s="869"/>
      <c r="Q10" s="869"/>
      <c r="R10" s="869"/>
      <c r="S10" s="869"/>
      <c r="T10" s="869"/>
      <c r="U10" s="869"/>
      <c r="V10" s="869"/>
      <c r="W10" s="869"/>
      <c r="X10" s="869"/>
      <c r="Y10" s="869"/>
      <c r="Z10" s="869"/>
      <c r="AA10" s="869"/>
      <c r="AB10" s="869"/>
      <c r="AC10" s="869"/>
      <c r="AD10" s="869"/>
      <c r="AE10" s="869"/>
      <c r="AF10" s="869"/>
      <c r="AG10" s="869"/>
      <c r="AH10" s="869"/>
      <c r="AI10" s="869"/>
      <c r="AJ10" s="869"/>
      <c r="AK10" s="869"/>
      <c r="AL10" s="869"/>
      <c r="AM10" s="869"/>
      <c r="AN10" s="869"/>
      <c r="AO10" s="869"/>
      <c r="AP10" s="869"/>
      <c r="AQ10" s="869"/>
      <c r="AR10" s="869"/>
      <c r="AS10" s="869"/>
      <c r="AT10" s="869"/>
      <c r="AU10" s="869"/>
      <c r="AV10" s="869"/>
      <c r="AW10" s="869"/>
      <c r="AX10" s="869"/>
      <c r="AY10" s="870"/>
    </row>
    <row r="11" spans="2:51" ht="29.25" customHeight="1">
      <c r="B11" s="82" t="s">
        <v>4</v>
      </c>
      <c r="C11" s="83"/>
      <c r="D11" s="83"/>
      <c r="E11" s="83"/>
      <c r="F11" s="83"/>
      <c r="G11" s="106"/>
      <c r="H11" s="107" t="s">
        <v>86</v>
      </c>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9"/>
    </row>
    <row r="12" spans="2:51" ht="21" customHeight="1">
      <c r="B12" s="110" t="s">
        <v>119</v>
      </c>
      <c r="C12" s="111"/>
      <c r="D12" s="111"/>
      <c r="E12" s="111"/>
      <c r="F12" s="111"/>
      <c r="G12" s="112"/>
      <c r="H12" s="119"/>
      <c r="I12" s="120"/>
      <c r="J12" s="120"/>
      <c r="K12" s="120"/>
      <c r="L12" s="120"/>
      <c r="M12" s="120"/>
      <c r="N12" s="120"/>
      <c r="O12" s="120"/>
      <c r="P12" s="120"/>
      <c r="Q12" s="121" t="s">
        <v>526</v>
      </c>
      <c r="R12" s="122"/>
      <c r="S12" s="122"/>
      <c r="T12" s="122"/>
      <c r="U12" s="122"/>
      <c r="V12" s="122"/>
      <c r="W12" s="123"/>
      <c r="X12" s="121" t="s">
        <v>72</v>
      </c>
      <c r="Y12" s="122"/>
      <c r="Z12" s="122"/>
      <c r="AA12" s="122"/>
      <c r="AB12" s="122"/>
      <c r="AC12" s="122"/>
      <c r="AD12" s="123"/>
      <c r="AE12" s="121" t="s">
        <v>73</v>
      </c>
      <c r="AF12" s="122"/>
      <c r="AG12" s="122"/>
      <c r="AH12" s="122"/>
      <c r="AI12" s="122"/>
      <c r="AJ12" s="122"/>
      <c r="AK12" s="123"/>
      <c r="AL12" s="121" t="s">
        <v>75</v>
      </c>
      <c r="AM12" s="122"/>
      <c r="AN12" s="122"/>
      <c r="AO12" s="122"/>
      <c r="AP12" s="122"/>
      <c r="AQ12" s="122"/>
      <c r="AR12" s="123"/>
      <c r="AS12" s="121" t="s">
        <v>76</v>
      </c>
      <c r="AT12" s="122"/>
      <c r="AU12" s="122"/>
      <c r="AV12" s="122"/>
      <c r="AW12" s="122"/>
      <c r="AX12" s="122"/>
      <c r="AY12" s="124"/>
    </row>
    <row r="13" spans="2:51" ht="21" customHeight="1">
      <c r="B13" s="113"/>
      <c r="C13" s="114"/>
      <c r="D13" s="114"/>
      <c r="E13" s="114"/>
      <c r="F13" s="114"/>
      <c r="G13" s="115"/>
      <c r="H13" s="125" t="s">
        <v>5</v>
      </c>
      <c r="I13" s="126"/>
      <c r="J13" s="131" t="s">
        <v>6</v>
      </c>
      <c r="K13" s="132"/>
      <c r="L13" s="132"/>
      <c r="M13" s="132"/>
      <c r="N13" s="132"/>
      <c r="O13" s="132"/>
      <c r="P13" s="133"/>
      <c r="Q13" s="871">
        <v>138.49</v>
      </c>
      <c r="R13" s="872"/>
      <c r="S13" s="872"/>
      <c r="T13" s="872"/>
      <c r="U13" s="872"/>
      <c r="V13" s="872"/>
      <c r="W13" s="872"/>
      <c r="X13" s="871">
        <v>117.253</v>
      </c>
      <c r="Y13" s="872"/>
      <c r="Z13" s="872"/>
      <c r="AA13" s="872"/>
      <c r="AB13" s="872"/>
      <c r="AC13" s="872"/>
      <c r="AD13" s="872"/>
      <c r="AE13" s="871">
        <v>146.93199999999999</v>
      </c>
      <c r="AF13" s="872"/>
      <c r="AG13" s="872"/>
      <c r="AH13" s="872"/>
      <c r="AI13" s="872"/>
      <c r="AJ13" s="872"/>
      <c r="AK13" s="872"/>
      <c r="AL13" s="134">
        <v>13.047000000000001</v>
      </c>
      <c r="AM13" s="134"/>
      <c r="AN13" s="134"/>
      <c r="AO13" s="134"/>
      <c r="AP13" s="134"/>
      <c r="AQ13" s="134"/>
      <c r="AR13" s="134"/>
      <c r="AS13" s="872">
        <v>13</v>
      </c>
      <c r="AT13" s="872"/>
      <c r="AU13" s="872"/>
      <c r="AV13" s="872"/>
      <c r="AW13" s="872"/>
      <c r="AX13" s="872"/>
      <c r="AY13" s="873"/>
    </row>
    <row r="14" spans="2:51" ht="21" customHeight="1">
      <c r="B14" s="113"/>
      <c r="C14" s="114"/>
      <c r="D14" s="114"/>
      <c r="E14" s="114"/>
      <c r="F14" s="114"/>
      <c r="G14" s="115"/>
      <c r="H14" s="127"/>
      <c r="I14" s="128"/>
      <c r="J14" s="137" t="s">
        <v>7</v>
      </c>
      <c r="K14" s="138"/>
      <c r="L14" s="138"/>
      <c r="M14" s="138"/>
      <c r="N14" s="138"/>
      <c r="O14" s="138"/>
      <c r="P14" s="139"/>
      <c r="Q14" s="140" t="s">
        <v>527</v>
      </c>
      <c r="R14" s="140"/>
      <c r="S14" s="140"/>
      <c r="T14" s="140"/>
      <c r="U14" s="140"/>
      <c r="V14" s="140"/>
      <c r="W14" s="140"/>
      <c r="X14" s="867">
        <v>100</v>
      </c>
      <c r="Y14" s="140"/>
      <c r="Z14" s="140"/>
      <c r="AA14" s="140"/>
      <c r="AB14" s="140"/>
      <c r="AC14" s="140"/>
      <c r="AD14" s="140"/>
      <c r="AE14" s="140" t="s">
        <v>527</v>
      </c>
      <c r="AF14" s="140"/>
      <c r="AG14" s="140"/>
      <c r="AH14" s="140"/>
      <c r="AI14" s="140"/>
      <c r="AJ14" s="140"/>
      <c r="AK14" s="140"/>
      <c r="AL14" s="140" t="s">
        <v>527</v>
      </c>
      <c r="AM14" s="140"/>
      <c r="AN14" s="140"/>
      <c r="AO14" s="140"/>
      <c r="AP14" s="140"/>
      <c r="AQ14" s="140"/>
      <c r="AR14" s="140"/>
      <c r="AS14" s="149"/>
      <c r="AT14" s="149"/>
      <c r="AU14" s="149"/>
      <c r="AV14" s="149"/>
      <c r="AW14" s="149"/>
      <c r="AX14" s="149"/>
      <c r="AY14" s="150"/>
    </row>
    <row r="15" spans="2:51" ht="24.75" customHeight="1">
      <c r="B15" s="113"/>
      <c r="C15" s="114"/>
      <c r="D15" s="114"/>
      <c r="E15" s="114"/>
      <c r="F15" s="114"/>
      <c r="G15" s="115"/>
      <c r="H15" s="127"/>
      <c r="I15" s="128"/>
      <c r="J15" s="137" t="s">
        <v>8</v>
      </c>
      <c r="K15" s="138"/>
      <c r="L15" s="138"/>
      <c r="M15" s="138"/>
      <c r="N15" s="138"/>
      <c r="O15" s="138"/>
      <c r="P15" s="139"/>
      <c r="Q15" s="140" t="s">
        <v>527</v>
      </c>
      <c r="R15" s="140"/>
      <c r="S15" s="140"/>
      <c r="T15" s="140"/>
      <c r="U15" s="140"/>
      <c r="V15" s="140"/>
      <c r="W15" s="140"/>
      <c r="X15" s="140" t="s">
        <v>527</v>
      </c>
      <c r="Y15" s="140"/>
      <c r="Z15" s="140"/>
      <c r="AA15" s="140"/>
      <c r="AB15" s="140"/>
      <c r="AC15" s="140"/>
      <c r="AD15" s="140"/>
      <c r="AE15" s="140" t="s">
        <v>527</v>
      </c>
      <c r="AF15" s="140"/>
      <c r="AG15" s="140"/>
      <c r="AH15" s="140"/>
      <c r="AI15" s="140"/>
      <c r="AJ15" s="140"/>
      <c r="AK15" s="140"/>
      <c r="AL15" s="140" t="s">
        <v>527</v>
      </c>
      <c r="AM15" s="140"/>
      <c r="AN15" s="140"/>
      <c r="AO15" s="140"/>
      <c r="AP15" s="140"/>
      <c r="AQ15" s="140"/>
      <c r="AR15" s="140"/>
      <c r="AS15" s="149"/>
      <c r="AT15" s="149"/>
      <c r="AU15" s="149"/>
      <c r="AV15" s="149"/>
      <c r="AW15" s="149"/>
      <c r="AX15" s="149"/>
      <c r="AY15" s="150"/>
    </row>
    <row r="16" spans="2:51" ht="24.75" customHeight="1">
      <c r="B16" s="113"/>
      <c r="C16" s="114"/>
      <c r="D16" s="114"/>
      <c r="E16" s="114"/>
      <c r="F16" s="114"/>
      <c r="G16" s="115"/>
      <c r="H16" s="129"/>
      <c r="I16" s="130"/>
      <c r="J16" s="141" t="s">
        <v>25</v>
      </c>
      <c r="K16" s="142"/>
      <c r="L16" s="142"/>
      <c r="M16" s="142"/>
      <c r="N16" s="142"/>
      <c r="O16" s="142"/>
      <c r="P16" s="143"/>
      <c r="Q16" s="874">
        <v>138.49</v>
      </c>
      <c r="R16" s="855"/>
      <c r="S16" s="855"/>
      <c r="T16" s="855"/>
      <c r="U16" s="855"/>
      <c r="V16" s="855"/>
      <c r="W16" s="855"/>
      <c r="X16" s="874">
        <v>217.25299999999999</v>
      </c>
      <c r="Y16" s="855"/>
      <c r="Z16" s="855"/>
      <c r="AA16" s="855"/>
      <c r="AB16" s="855"/>
      <c r="AC16" s="855"/>
      <c r="AD16" s="855"/>
      <c r="AE16" s="874">
        <v>146.93199999999999</v>
      </c>
      <c r="AF16" s="855"/>
      <c r="AG16" s="855"/>
      <c r="AH16" s="855"/>
      <c r="AI16" s="855"/>
      <c r="AJ16" s="855"/>
      <c r="AK16" s="855"/>
      <c r="AL16" s="144">
        <f>SUM(AL13:AR15)</f>
        <v>13.047000000000001</v>
      </c>
      <c r="AM16" s="144"/>
      <c r="AN16" s="144"/>
      <c r="AO16" s="144"/>
      <c r="AP16" s="144"/>
      <c r="AQ16" s="144"/>
      <c r="AR16" s="144"/>
      <c r="AS16" s="855">
        <f>SUM(AS13:AY15)</f>
        <v>13</v>
      </c>
      <c r="AT16" s="855"/>
      <c r="AU16" s="855"/>
      <c r="AV16" s="855"/>
      <c r="AW16" s="855"/>
      <c r="AX16" s="855"/>
      <c r="AY16" s="866"/>
    </row>
    <row r="17" spans="2:51" ht="24.75" customHeight="1">
      <c r="B17" s="113"/>
      <c r="C17" s="114"/>
      <c r="D17" s="114"/>
      <c r="E17" s="114"/>
      <c r="F17" s="114"/>
      <c r="G17" s="115"/>
      <c r="H17" s="154" t="s">
        <v>9</v>
      </c>
      <c r="I17" s="155"/>
      <c r="J17" s="155"/>
      <c r="K17" s="155"/>
      <c r="L17" s="155"/>
      <c r="M17" s="155"/>
      <c r="N17" s="155"/>
      <c r="O17" s="155"/>
      <c r="P17" s="155"/>
      <c r="Q17" s="865">
        <v>125.646</v>
      </c>
      <c r="R17" s="836"/>
      <c r="S17" s="836"/>
      <c r="T17" s="836"/>
      <c r="U17" s="836"/>
      <c r="V17" s="836"/>
      <c r="W17" s="836"/>
      <c r="X17" s="865">
        <v>199.35300000000001</v>
      </c>
      <c r="Y17" s="836"/>
      <c r="Z17" s="836"/>
      <c r="AA17" s="836"/>
      <c r="AB17" s="836"/>
      <c r="AC17" s="836"/>
      <c r="AD17" s="836"/>
      <c r="AE17" s="160">
        <v>136.834</v>
      </c>
      <c r="AF17" s="160"/>
      <c r="AG17" s="160"/>
      <c r="AH17" s="160"/>
      <c r="AI17" s="160"/>
      <c r="AJ17" s="160"/>
      <c r="AK17" s="160"/>
      <c r="AL17" s="158"/>
      <c r="AM17" s="158"/>
      <c r="AN17" s="158"/>
      <c r="AO17" s="158"/>
      <c r="AP17" s="158"/>
      <c r="AQ17" s="158"/>
      <c r="AR17" s="158"/>
      <c r="AS17" s="158"/>
      <c r="AT17" s="158"/>
      <c r="AU17" s="158"/>
      <c r="AV17" s="158"/>
      <c r="AW17" s="158"/>
      <c r="AX17" s="158"/>
      <c r="AY17" s="159"/>
    </row>
    <row r="18" spans="2:51" ht="24.75" customHeight="1">
      <c r="B18" s="116"/>
      <c r="C18" s="117"/>
      <c r="D18" s="117"/>
      <c r="E18" s="117"/>
      <c r="F18" s="117"/>
      <c r="G18" s="118"/>
      <c r="H18" s="154" t="s">
        <v>10</v>
      </c>
      <c r="I18" s="155"/>
      <c r="J18" s="155"/>
      <c r="K18" s="155"/>
      <c r="L18" s="155"/>
      <c r="M18" s="155"/>
      <c r="N18" s="155"/>
      <c r="O18" s="155"/>
      <c r="P18" s="155"/>
      <c r="Q18" s="836">
        <v>91</v>
      </c>
      <c r="R18" s="836"/>
      <c r="S18" s="836"/>
      <c r="T18" s="836"/>
      <c r="U18" s="836"/>
      <c r="V18" s="836"/>
      <c r="W18" s="836"/>
      <c r="X18" s="836">
        <v>92</v>
      </c>
      <c r="Y18" s="836"/>
      <c r="Z18" s="836"/>
      <c r="AA18" s="836"/>
      <c r="AB18" s="836"/>
      <c r="AC18" s="836"/>
      <c r="AD18" s="836"/>
      <c r="AE18" s="836">
        <v>93</v>
      </c>
      <c r="AF18" s="836"/>
      <c r="AG18" s="836"/>
      <c r="AH18" s="836"/>
      <c r="AI18" s="836"/>
      <c r="AJ18" s="836"/>
      <c r="AK18" s="836"/>
      <c r="AL18" s="158"/>
      <c r="AM18" s="158"/>
      <c r="AN18" s="158"/>
      <c r="AO18" s="158"/>
      <c r="AP18" s="158"/>
      <c r="AQ18" s="158"/>
      <c r="AR18" s="158"/>
      <c r="AS18" s="158"/>
      <c r="AT18" s="158"/>
      <c r="AU18" s="158"/>
      <c r="AV18" s="158"/>
      <c r="AW18" s="158"/>
      <c r="AX18" s="158"/>
      <c r="AY18" s="159"/>
    </row>
    <row r="19" spans="2:51" ht="31.7" customHeight="1">
      <c r="B19" s="161" t="s">
        <v>12</v>
      </c>
      <c r="C19" s="162"/>
      <c r="D19" s="162"/>
      <c r="E19" s="162"/>
      <c r="F19" s="162"/>
      <c r="G19" s="163"/>
      <c r="H19" s="187" t="s">
        <v>70</v>
      </c>
      <c r="I19" s="122"/>
      <c r="J19" s="122"/>
      <c r="K19" s="122"/>
      <c r="L19" s="122"/>
      <c r="M19" s="122"/>
      <c r="N19" s="122"/>
      <c r="O19" s="122"/>
      <c r="P19" s="122"/>
      <c r="Q19" s="122"/>
      <c r="R19" s="122"/>
      <c r="S19" s="122"/>
      <c r="T19" s="122"/>
      <c r="U19" s="122"/>
      <c r="V19" s="122"/>
      <c r="W19" s="122"/>
      <c r="X19" s="122"/>
      <c r="Y19" s="123"/>
      <c r="Z19" s="188"/>
      <c r="AA19" s="189"/>
      <c r="AB19" s="190"/>
      <c r="AC19" s="121" t="s">
        <v>11</v>
      </c>
      <c r="AD19" s="122"/>
      <c r="AE19" s="123"/>
      <c r="AF19" s="175" t="s">
        <v>71</v>
      </c>
      <c r="AG19" s="175"/>
      <c r="AH19" s="175"/>
      <c r="AI19" s="175"/>
      <c r="AJ19" s="175"/>
      <c r="AK19" s="175" t="s">
        <v>72</v>
      </c>
      <c r="AL19" s="175"/>
      <c r="AM19" s="175"/>
      <c r="AN19" s="175"/>
      <c r="AO19" s="175"/>
      <c r="AP19" s="175" t="s">
        <v>73</v>
      </c>
      <c r="AQ19" s="175"/>
      <c r="AR19" s="175"/>
      <c r="AS19" s="175"/>
      <c r="AT19" s="175"/>
      <c r="AU19" s="176" t="s">
        <v>291</v>
      </c>
      <c r="AV19" s="175"/>
      <c r="AW19" s="175"/>
      <c r="AX19" s="175"/>
      <c r="AY19" s="177"/>
    </row>
    <row r="20" spans="2:51" ht="32.25" customHeight="1">
      <c r="B20" s="164"/>
      <c r="C20" s="162"/>
      <c r="D20" s="162"/>
      <c r="E20" s="162"/>
      <c r="F20" s="162"/>
      <c r="G20" s="163"/>
      <c r="H20" s="860" t="s">
        <v>528</v>
      </c>
      <c r="I20" s="199"/>
      <c r="J20" s="199"/>
      <c r="K20" s="199"/>
      <c r="L20" s="199"/>
      <c r="M20" s="199"/>
      <c r="N20" s="199"/>
      <c r="O20" s="199"/>
      <c r="P20" s="199"/>
      <c r="Q20" s="199"/>
      <c r="R20" s="199"/>
      <c r="S20" s="199"/>
      <c r="T20" s="199"/>
      <c r="U20" s="199"/>
      <c r="V20" s="199"/>
      <c r="W20" s="199"/>
      <c r="X20" s="199"/>
      <c r="Y20" s="861"/>
      <c r="Z20" s="181" t="s">
        <v>13</v>
      </c>
      <c r="AA20" s="182"/>
      <c r="AB20" s="183"/>
      <c r="AC20" s="184" t="s">
        <v>529</v>
      </c>
      <c r="AD20" s="184"/>
      <c r="AE20" s="184"/>
      <c r="AF20" s="185">
        <v>6969</v>
      </c>
      <c r="AG20" s="185"/>
      <c r="AH20" s="185"/>
      <c r="AI20" s="185"/>
      <c r="AJ20" s="185"/>
      <c r="AK20" s="185">
        <v>9072</v>
      </c>
      <c r="AL20" s="185"/>
      <c r="AM20" s="185"/>
      <c r="AN20" s="185"/>
      <c r="AO20" s="185"/>
      <c r="AP20" s="185">
        <v>13503</v>
      </c>
      <c r="AQ20" s="185"/>
      <c r="AR20" s="185"/>
      <c r="AS20" s="185"/>
      <c r="AT20" s="185"/>
      <c r="AU20" s="185" t="s">
        <v>530</v>
      </c>
      <c r="AV20" s="185"/>
      <c r="AW20" s="185"/>
      <c r="AX20" s="185"/>
      <c r="AY20" s="186"/>
    </row>
    <row r="21" spans="2:51" ht="32.25" customHeight="1">
      <c r="B21" s="165"/>
      <c r="C21" s="166"/>
      <c r="D21" s="166"/>
      <c r="E21" s="166"/>
      <c r="F21" s="166"/>
      <c r="G21" s="167"/>
      <c r="H21" s="862"/>
      <c r="I21" s="863"/>
      <c r="J21" s="863"/>
      <c r="K21" s="863"/>
      <c r="L21" s="863"/>
      <c r="M21" s="863"/>
      <c r="N21" s="863"/>
      <c r="O21" s="863"/>
      <c r="P21" s="863"/>
      <c r="Q21" s="863"/>
      <c r="R21" s="863"/>
      <c r="S21" s="863"/>
      <c r="T21" s="863"/>
      <c r="U21" s="863"/>
      <c r="V21" s="863"/>
      <c r="W21" s="863"/>
      <c r="X21" s="863"/>
      <c r="Y21" s="864"/>
      <c r="Z21" s="121" t="s">
        <v>14</v>
      </c>
      <c r="AA21" s="122"/>
      <c r="AB21" s="123"/>
      <c r="AC21" s="191" t="s">
        <v>210</v>
      </c>
      <c r="AD21" s="191"/>
      <c r="AE21" s="191"/>
      <c r="AF21" s="191" t="s">
        <v>522</v>
      </c>
      <c r="AG21" s="191"/>
      <c r="AH21" s="191"/>
      <c r="AI21" s="191"/>
      <c r="AJ21" s="191"/>
      <c r="AK21" s="191" t="s">
        <v>522</v>
      </c>
      <c r="AL21" s="191"/>
      <c r="AM21" s="191"/>
      <c r="AN21" s="191"/>
      <c r="AO21" s="191"/>
      <c r="AP21" s="191" t="s">
        <v>522</v>
      </c>
      <c r="AQ21" s="191"/>
      <c r="AR21" s="191"/>
      <c r="AS21" s="191"/>
      <c r="AT21" s="191"/>
      <c r="AU21" s="152"/>
      <c r="AV21" s="152"/>
      <c r="AW21" s="152"/>
      <c r="AX21" s="152"/>
      <c r="AY21" s="153"/>
    </row>
    <row r="22" spans="2:51" ht="31.7" customHeight="1">
      <c r="B22" s="192" t="s">
        <v>62</v>
      </c>
      <c r="C22" s="216"/>
      <c r="D22" s="216"/>
      <c r="E22" s="216"/>
      <c r="F22" s="216"/>
      <c r="G22" s="217"/>
      <c r="H22" s="187" t="s">
        <v>64</v>
      </c>
      <c r="I22" s="122"/>
      <c r="J22" s="122"/>
      <c r="K22" s="122"/>
      <c r="L22" s="122"/>
      <c r="M22" s="122"/>
      <c r="N22" s="122"/>
      <c r="O22" s="122"/>
      <c r="P22" s="122"/>
      <c r="Q22" s="122"/>
      <c r="R22" s="122"/>
      <c r="S22" s="122"/>
      <c r="T22" s="122"/>
      <c r="U22" s="122"/>
      <c r="V22" s="122"/>
      <c r="W22" s="122"/>
      <c r="X22" s="122"/>
      <c r="Y22" s="123"/>
      <c r="Z22" s="188"/>
      <c r="AA22" s="189"/>
      <c r="AB22" s="190"/>
      <c r="AC22" s="121" t="s">
        <v>11</v>
      </c>
      <c r="AD22" s="122"/>
      <c r="AE22" s="123"/>
      <c r="AF22" s="175" t="s">
        <v>71</v>
      </c>
      <c r="AG22" s="175"/>
      <c r="AH22" s="175"/>
      <c r="AI22" s="175"/>
      <c r="AJ22" s="175"/>
      <c r="AK22" s="175" t="s">
        <v>72</v>
      </c>
      <c r="AL22" s="175"/>
      <c r="AM22" s="175"/>
      <c r="AN22" s="175"/>
      <c r="AO22" s="175"/>
      <c r="AP22" s="175" t="s">
        <v>73</v>
      </c>
      <c r="AQ22" s="175"/>
      <c r="AR22" s="175"/>
      <c r="AS22" s="175"/>
      <c r="AT22" s="175"/>
      <c r="AU22" s="224" t="s">
        <v>74</v>
      </c>
      <c r="AV22" s="225"/>
      <c r="AW22" s="225"/>
      <c r="AX22" s="225"/>
      <c r="AY22" s="226"/>
    </row>
    <row r="23" spans="2:51" ht="39.950000000000003" customHeight="1">
      <c r="B23" s="218"/>
      <c r="C23" s="219"/>
      <c r="D23" s="219"/>
      <c r="E23" s="219"/>
      <c r="F23" s="219"/>
      <c r="G23" s="220"/>
      <c r="H23" s="201" t="s">
        <v>531</v>
      </c>
      <c r="I23" s="202"/>
      <c r="J23" s="202"/>
      <c r="K23" s="202"/>
      <c r="L23" s="202"/>
      <c r="M23" s="202"/>
      <c r="N23" s="202"/>
      <c r="O23" s="202"/>
      <c r="P23" s="202"/>
      <c r="Q23" s="202"/>
      <c r="R23" s="202"/>
      <c r="S23" s="202"/>
      <c r="T23" s="202"/>
      <c r="U23" s="202"/>
      <c r="V23" s="202"/>
      <c r="W23" s="202"/>
      <c r="X23" s="202"/>
      <c r="Y23" s="203"/>
      <c r="Z23" s="207" t="s">
        <v>65</v>
      </c>
      <c r="AA23" s="208"/>
      <c r="AB23" s="209"/>
      <c r="AC23" s="213"/>
      <c r="AD23" s="77"/>
      <c r="AE23" s="214"/>
      <c r="AF23" s="191">
        <v>13</v>
      </c>
      <c r="AG23" s="191"/>
      <c r="AH23" s="191"/>
      <c r="AI23" s="191"/>
      <c r="AJ23" s="191"/>
      <c r="AK23" s="191">
        <v>22</v>
      </c>
      <c r="AL23" s="191"/>
      <c r="AM23" s="191"/>
      <c r="AN23" s="191"/>
      <c r="AO23" s="191"/>
      <c r="AP23" s="191">
        <v>20</v>
      </c>
      <c r="AQ23" s="191"/>
      <c r="AR23" s="191"/>
      <c r="AS23" s="191"/>
      <c r="AT23" s="191"/>
      <c r="AU23" s="168" t="s">
        <v>532</v>
      </c>
      <c r="AV23" s="169"/>
      <c r="AW23" s="169"/>
      <c r="AX23" s="169"/>
      <c r="AY23" s="170"/>
    </row>
    <row r="24" spans="2:51" ht="26.85" customHeight="1">
      <c r="B24" s="221"/>
      <c r="C24" s="222"/>
      <c r="D24" s="222"/>
      <c r="E24" s="222"/>
      <c r="F24" s="222"/>
      <c r="G24" s="223"/>
      <c r="H24" s="204"/>
      <c r="I24" s="205"/>
      <c r="J24" s="205"/>
      <c r="K24" s="205"/>
      <c r="L24" s="205"/>
      <c r="M24" s="205"/>
      <c r="N24" s="205"/>
      <c r="O24" s="205"/>
      <c r="P24" s="205"/>
      <c r="Q24" s="205"/>
      <c r="R24" s="205"/>
      <c r="S24" s="205"/>
      <c r="T24" s="205"/>
      <c r="U24" s="205"/>
      <c r="V24" s="205"/>
      <c r="W24" s="205"/>
      <c r="X24" s="205"/>
      <c r="Y24" s="206"/>
      <c r="Z24" s="210"/>
      <c r="AA24" s="211"/>
      <c r="AB24" s="212"/>
      <c r="AC24" s="79"/>
      <c r="AD24" s="80"/>
      <c r="AE24" s="215"/>
      <c r="AF24" s="171"/>
      <c r="AG24" s="172"/>
      <c r="AH24" s="172"/>
      <c r="AI24" s="172"/>
      <c r="AJ24" s="173"/>
      <c r="AK24" s="857" t="s">
        <v>533</v>
      </c>
      <c r="AL24" s="858"/>
      <c r="AM24" s="858"/>
      <c r="AN24" s="858"/>
      <c r="AO24" s="859"/>
      <c r="AP24" s="857" t="s">
        <v>534</v>
      </c>
      <c r="AQ24" s="858"/>
      <c r="AR24" s="858"/>
      <c r="AS24" s="858"/>
      <c r="AT24" s="859"/>
      <c r="AU24" s="171" t="s">
        <v>535</v>
      </c>
      <c r="AV24" s="172"/>
      <c r="AW24" s="172"/>
      <c r="AX24" s="172"/>
      <c r="AY24" s="174"/>
    </row>
    <row r="25" spans="2:51" ht="88.5" customHeight="1">
      <c r="B25" s="192" t="s">
        <v>15</v>
      </c>
      <c r="C25" s="193"/>
      <c r="D25" s="193"/>
      <c r="E25" s="193"/>
      <c r="F25" s="193"/>
      <c r="G25" s="193"/>
      <c r="H25" s="537" t="s">
        <v>536</v>
      </c>
      <c r="I25" s="538"/>
      <c r="J25" s="538"/>
      <c r="K25" s="538"/>
      <c r="L25" s="538"/>
      <c r="M25" s="538"/>
      <c r="N25" s="538"/>
      <c r="O25" s="538"/>
      <c r="P25" s="538"/>
      <c r="Q25" s="538"/>
      <c r="R25" s="538"/>
      <c r="S25" s="538"/>
      <c r="T25" s="538"/>
      <c r="U25" s="538"/>
      <c r="V25" s="538"/>
      <c r="W25" s="538"/>
      <c r="X25" s="538"/>
      <c r="Y25" s="538"/>
      <c r="Z25" s="196" t="s">
        <v>16</v>
      </c>
      <c r="AA25" s="197"/>
      <c r="AB25" s="198"/>
      <c r="AC25" s="856" t="s">
        <v>537</v>
      </c>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200"/>
    </row>
    <row r="26" spans="2:51" ht="23.1" customHeight="1">
      <c r="B26" s="234" t="s">
        <v>78</v>
      </c>
      <c r="C26" s="235"/>
      <c r="D26" s="240" t="s">
        <v>22</v>
      </c>
      <c r="E26" s="241"/>
      <c r="F26" s="241"/>
      <c r="G26" s="241"/>
      <c r="H26" s="241"/>
      <c r="I26" s="241"/>
      <c r="J26" s="241"/>
      <c r="K26" s="241"/>
      <c r="L26" s="242"/>
      <c r="M26" s="243" t="s">
        <v>77</v>
      </c>
      <c r="N26" s="243"/>
      <c r="O26" s="243"/>
      <c r="P26" s="243"/>
      <c r="Q26" s="243"/>
      <c r="R26" s="243"/>
      <c r="S26" s="244" t="s">
        <v>538</v>
      </c>
      <c r="T26" s="244"/>
      <c r="U26" s="244"/>
      <c r="V26" s="244"/>
      <c r="W26" s="244"/>
      <c r="X26" s="244"/>
      <c r="Y26" s="245" t="s">
        <v>38</v>
      </c>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6"/>
    </row>
    <row r="27" spans="2:51" ht="23.1" customHeight="1">
      <c r="B27" s="236"/>
      <c r="C27" s="237"/>
      <c r="D27" s="847" t="s">
        <v>175</v>
      </c>
      <c r="E27" s="848"/>
      <c r="F27" s="848"/>
      <c r="G27" s="848"/>
      <c r="H27" s="848"/>
      <c r="I27" s="848"/>
      <c r="J27" s="848"/>
      <c r="K27" s="848"/>
      <c r="L27" s="849"/>
      <c r="M27" s="850">
        <v>0</v>
      </c>
      <c r="N27" s="850"/>
      <c r="O27" s="850"/>
      <c r="P27" s="850"/>
      <c r="Q27" s="850"/>
      <c r="R27" s="850"/>
      <c r="S27" s="851" t="s">
        <v>539</v>
      </c>
      <c r="T27" s="848"/>
      <c r="U27" s="848"/>
      <c r="V27" s="848"/>
      <c r="W27" s="848"/>
      <c r="X27" s="849"/>
      <c r="Y27" s="251"/>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3"/>
    </row>
    <row r="28" spans="2:51" ht="23.1" customHeight="1">
      <c r="B28" s="236"/>
      <c r="C28" s="237"/>
      <c r="D28" s="841" t="s">
        <v>88</v>
      </c>
      <c r="E28" s="842"/>
      <c r="F28" s="842"/>
      <c r="G28" s="842"/>
      <c r="H28" s="842"/>
      <c r="I28" s="842"/>
      <c r="J28" s="842"/>
      <c r="K28" s="842"/>
      <c r="L28" s="843"/>
      <c r="M28" s="844">
        <v>0</v>
      </c>
      <c r="N28" s="845"/>
      <c r="O28" s="845"/>
      <c r="P28" s="845"/>
      <c r="Q28" s="845"/>
      <c r="R28" s="846"/>
      <c r="S28" s="140" t="s">
        <v>539</v>
      </c>
      <c r="T28" s="140"/>
      <c r="U28" s="140"/>
      <c r="V28" s="140"/>
      <c r="W28" s="140"/>
      <c r="X28" s="140"/>
      <c r="Y28" s="228"/>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30"/>
    </row>
    <row r="29" spans="2:51" ht="23.1" customHeight="1">
      <c r="B29" s="236"/>
      <c r="C29" s="237"/>
      <c r="D29" s="841" t="s">
        <v>89</v>
      </c>
      <c r="E29" s="842"/>
      <c r="F29" s="842"/>
      <c r="G29" s="842"/>
      <c r="H29" s="842"/>
      <c r="I29" s="842"/>
      <c r="J29" s="842"/>
      <c r="K29" s="842"/>
      <c r="L29" s="843"/>
      <c r="M29" s="844">
        <v>0</v>
      </c>
      <c r="N29" s="845"/>
      <c r="O29" s="845"/>
      <c r="P29" s="845"/>
      <c r="Q29" s="845"/>
      <c r="R29" s="846"/>
      <c r="S29" s="140" t="s">
        <v>539</v>
      </c>
      <c r="T29" s="140"/>
      <c r="U29" s="140"/>
      <c r="V29" s="140"/>
      <c r="W29" s="140"/>
      <c r="X29" s="140"/>
      <c r="Y29" s="228"/>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30"/>
    </row>
    <row r="30" spans="2:51" ht="23.1" customHeight="1">
      <c r="B30" s="236"/>
      <c r="C30" s="237"/>
      <c r="D30" s="837" t="s">
        <v>540</v>
      </c>
      <c r="E30" s="838"/>
      <c r="F30" s="838"/>
      <c r="G30" s="838"/>
      <c r="H30" s="838"/>
      <c r="I30" s="838"/>
      <c r="J30" s="838"/>
      <c r="K30" s="838"/>
      <c r="L30" s="839"/>
      <c r="M30" s="840">
        <v>13.047000000000001</v>
      </c>
      <c r="N30" s="840"/>
      <c r="O30" s="840"/>
      <c r="P30" s="840"/>
      <c r="Q30" s="840"/>
      <c r="R30" s="840"/>
      <c r="S30" s="140" t="s">
        <v>541</v>
      </c>
      <c r="T30" s="140"/>
      <c r="U30" s="140"/>
      <c r="V30" s="140"/>
      <c r="W30" s="140"/>
      <c r="X30" s="140"/>
      <c r="Y30" s="228"/>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30"/>
    </row>
    <row r="31" spans="2:51" ht="23.1" customHeight="1">
      <c r="B31" s="236"/>
      <c r="C31" s="237"/>
      <c r="D31" s="841"/>
      <c r="E31" s="842"/>
      <c r="F31" s="842"/>
      <c r="G31" s="842"/>
      <c r="H31" s="842"/>
      <c r="I31" s="842"/>
      <c r="J31" s="842"/>
      <c r="K31" s="842"/>
      <c r="L31" s="843"/>
      <c r="M31" s="140"/>
      <c r="N31" s="140"/>
      <c r="O31" s="140"/>
      <c r="P31" s="140"/>
      <c r="Q31" s="140"/>
      <c r="R31" s="140"/>
      <c r="S31" s="140"/>
      <c r="T31" s="140"/>
      <c r="U31" s="140"/>
      <c r="V31" s="140"/>
      <c r="W31" s="140"/>
      <c r="X31" s="140"/>
      <c r="Y31" s="228"/>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30"/>
    </row>
    <row r="32" spans="2:51" ht="23.1" customHeight="1">
      <c r="B32" s="236"/>
      <c r="C32" s="237"/>
      <c r="D32" s="841"/>
      <c r="E32" s="842"/>
      <c r="F32" s="842"/>
      <c r="G32" s="842"/>
      <c r="H32" s="842"/>
      <c r="I32" s="842"/>
      <c r="J32" s="842"/>
      <c r="K32" s="842"/>
      <c r="L32" s="843"/>
      <c r="M32" s="140"/>
      <c r="N32" s="140"/>
      <c r="O32" s="140"/>
      <c r="P32" s="140"/>
      <c r="Q32" s="140"/>
      <c r="R32" s="140"/>
      <c r="S32" s="140"/>
      <c r="T32" s="140"/>
      <c r="U32" s="140"/>
      <c r="V32" s="140"/>
      <c r="W32" s="140"/>
      <c r="X32" s="140"/>
      <c r="Y32" s="228"/>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30"/>
    </row>
    <row r="33" spans="1:51" ht="23.1" customHeight="1">
      <c r="B33" s="236"/>
      <c r="C33" s="237"/>
      <c r="D33" s="852"/>
      <c r="E33" s="853"/>
      <c r="F33" s="853"/>
      <c r="G33" s="853"/>
      <c r="H33" s="853"/>
      <c r="I33" s="853"/>
      <c r="J33" s="853"/>
      <c r="K33" s="853"/>
      <c r="L33" s="854"/>
      <c r="M33" s="855"/>
      <c r="N33" s="855"/>
      <c r="O33" s="855"/>
      <c r="P33" s="855"/>
      <c r="Q33" s="855"/>
      <c r="R33" s="855"/>
      <c r="S33" s="855"/>
      <c r="T33" s="855"/>
      <c r="U33" s="855"/>
      <c r="V33" s="855"/>
      <c r="W33" s="855"/>
      <c r="X33" s="855"/>
      <c r="Y33" s="228"/>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30"/>
    </row>
    <row r="34" spans="1:51" ht="23.1" customHeight="1">
      <c r="B34" s="238"/>
      <c r="C34" s="239"/>
      <c r="D34" s="274" t="s">
        <v>25</v>
      </c>
      <c r="E34" s="275"/>
      <c r="F34" s="275"/>
      <c r="G34" s="275"/>
      <c r="H34" s="275"/>
      <c r="I34" s="275"/>
      <c r="J34" s="275"/>
      <c r="K34" s="275"/>
      <c r="L34" s="276"/>
      <c r="M34" s="835">
        <f>SUM(M27:R33)</f>
        <v>13.047000000000001</v>
      </c>
      <c r="N34" s="836"/>
      <c r="O34" s="836"/>
      <c r="P34" s="836"/>
      <c r="Q34" s="836"/>
      <c r="R34" s="836"/>
      <c r="S34" s="836" t="s">
        <v>541</v>
      </c>
      <c r="T34" s="836"/>
      <c r="U34" s="836"/>
      <c r="V34" s="836"/>
      <c r="W34" s="836"/>
      <c r="X34" s="836"/>
      <c r="Y34" s="278"/>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80"/>
    </row>
    <row r="35" spans="1:51" ht="3" customHeight="1">
      <c r="A35" s="26"/>
      <c r="B35" s="2"/>
      <c r="C35" s="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row>
    <row r="36" spans="1:51" ht="3" customHeight="1" thickBot="1">
      <c r="A36" s="26"/>
      <c r="B36" s="1"/>
      <c r="C36" s="1"/>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row>
    <row r="37" spans="1:51" ht="21" hidden="1" customHeight="1">
      <c r="B37" s="281" t="s">
        <v>17</v>
      </c>
      <c r="C37" s="282"/>
      <c r="D37" s="285" t="s">
        <v>18</v>
      </c>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86"/>
    </row>
    <row r="38" spans="1:51" ht="203.25" hidden="1" customHeight="1">
      <c r="B38" s="281"/>
      <c r="C38" s="282"/>
      <c r="D38" s="287" t="s">
        <v>19</v>
      </c>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9"/>
    </row>
    <row r="39" spans="1:51" ht="20.25" hidden="1" customHeight="1">
      <c r="B39" s="281"/>
      <c r="C39" s="282"/>
      <c r="D39" s="290" t="s">
        <v>20</v>
      </c>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292"/>
    </row>
    <row r="40" spans="1:51" ht="100.5" hidden="1" customHeight="1" thickBot="1">
      <c r="B40" s="283"/>
      <c r="C40" s="284"/>
      <c r="D40" s="293"/>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c r="AN40" s="294"/>
      <c r="AO40" s="294"/>
      <c r="AP40" s="294"/>
      <c r="AQ40" s="294"/>
      <c r="AR40" s="294"/>
      <c r="AS40" s="294"/>
      <c r="AT40" s="294"/>
      <c r="AU40" s="294"/>
      <c r="AV40" s="294"/>
      <c r="AW40" s="294"/>
      <c r="AX40" s="294"/>
      <c r="AY40" s="295"/>
    </row>
    <row r="41" spans="1:51" ht="21" hidden="1" customHeight="1">
      <c r="A41" s="27"/>
      <c r="B41" s="12"/>
      <c r="C41" s="13"/>
      <c r="D41" s="260" t="s">
        <v>21</v>
      </c>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2"/>
    </row>
    <row r="42" spans="1:51" ht="135.94999999999999" hidden="1" customHeight="1">
      <c r="A42" s="27"/>
      <c r="B42" s="14"/>
      <c r="C42" s="15"/>
      <c r="D42" s="263"/>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5"/>
    </row>
    <row r="43" spans="1:51" ht="21" customHeight="1">
      <c r="A43" s="27"/>
      <c r="B43" s="266" t="s">
        <v>55</v>
      </c>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8"/>
    </row>
    <row r="44" spans="1:51" ht="21" customHeight="1">
      <c r="A44" s="27"/>
      <c r="B44" s="14"/>
      <c r="C44" s="15"/>
      <c r="D44" s="269" t="s">
        <v>61</v>
      </c>
      <c r="E44" s="270"/>
      <c r="F44" s="270"/>
      <c r="G44" s="270"/>
      <c r="H44" s="271" t="s">
        <v>60</v>
      </c>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2"/>
      <c r="AH44" s="271" t="s">
        <v>79</v>
      </c>
      <c r="AI44" s="270"/>
      <c r="AJ44" s="270"/>
      <c r="AK44" s="270"/>
      <c r="AL44" s="270"/>
      <c r="AM44" s="270"/>
      <c r="AN44" s="270"/>
      <c r="AO44" s="270"/>
      <c r="AP44" s="270"/>
      <c r="AQ44" s="270"/>
      <c r="AR44" s="270"/>
      <c r="AS44" s="270"/>
      <c r="AT44" s="270"/>
      <c r="AU44" s="270"/>
      <c r="AV44" s="270"/>
      <c r="AW44" s="270"/>
      <c r="AX44" s="270"/>
      <c r="AY44" s="273"/>
    </row>
    <row r="45" spans="1:51" ht="26.25" customHeight="1">
      <c r="A45" s="27"/>
      <c r="B45" s="296" t="s">
        <v>47</v>
      </c>
      <c r="C45" s="297"/>
      <c r="D45" s="302" t="s">
        <v>254</v>
      </c>
      <c r="E45" s="303"/>
      <c r="F45" s="303"/>
      <c r="G45" s="304"/>
      <c r="H45" s="305" t="s">
        <v>54</v>
      </c>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4"/>
      <c r="AH45" s="716" t="s">
        <v>542</v>
      </c>
      <c r="AI45" s="717"/>
      <c r="AJ45" s="717"/>
      <c r="AK45" s="717"/>
      <c r="AL45" s="717"/>
      <c r="AM45" s="717"/>
      <c r="AN45" s="717"/>
      <c r="AO45" s="717"/>
      <c r="AP45" s="717"/>
      <c r="AQ45" s="717"/>
      <c r="AR45" s="717"/>
      <c r="AS45" s="717"/>
      <c r="AT45" s="717"/>
      <c r="AU45" s="717"/>
      <c r="AV45" s="717"/>
      <c r="AW45" s="717"/>
      <c r="AX45" s="717"/>
      <c r="AY45" s="718"/>
    </row>
    <row r="46" spans="1:51" ht="33.4" customHeight="1">
      <c r="A46" s="27"/>
      <c r="B46" s="298"/>
      <c r="C46" s="299"/>
      <c r="D46" s="318" t="s">
        <v>254</v>
      </c>
      <c r="E46" s="319"/>
      <c r="F46" s="319"/>
      <c r="G46" s="320"/>
      <c r="H46" s="321" t="s">
        <v>80</v>
      </c>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3"/>
      <c r="AH46" s="719"/>
      <c r="AI46" s="720"/>
      <c r="AJ46" s="720"/>
      <c r="AK46" s="720"/>
      <c r="AL46" s="720"/>
      <c r="AM46" s="720"/>
      <c r="AN46" s="720"/>
      <c r="AO46" s="720"/>
      <c r="AP46" s="720"/>
      <c r="AQ46" s="720"/>
      <c r="AR46" s="720"/>
      <c r="AS46" s="720"/>
      <c r="AT46" s="720"/>
      <c r="AU46" s="720"/>
      <c r="AV46" s="720"/>
      <c r="AW46" s="720"/>
      <c r="AX46" s="720"/>
      <c r="AY46" s="721"/>
    </row>
    <row r="47" spans="1:51" ht="26.25" customHeight="1">
      <c r="A47" s="27"/>
      <c r="B47" s="300"/>
      <c r="C47" s="301"/>
      <c r="D47" s="324" t="s">
        <v>543</v>
      </c>
      <c r="E47" s="325"/>
      <c r="F47" s="325"/>
      <c r="G47" s="326"/>
      <c r="H47" s="327" t="s">
        <v>544</v>
      </c>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9"/>
      <c r="AH47" s="722"/>
      <c r="AI47" s="723"/>
      <c r="AJ47" s="723"/>
      <c r="AK47" s="723"/>
      <c r="AL47" s="723"/>
      <c r="AM47" s="723"/>
      <c r="AN47" s="723"/>
      <c r="AO47" s="723"/>
      <c r="AP47" s="723"/>
      <c r="AQ47" s="723"/>
      <c r="AR47" s="723"/>
      <c r="AS47" s="723"/>
      <c r="AT47" s="723"/>
      <c r="AU47" s="723"/>
      <c r="AV47" s="723"/>
      <c r="AW47" s="723"/>
      <c r="AX47" s="723"/>
      <c r="AY47" s="724"/>
    </row>
    <row r="48" spans="1:51" ht="26.25" customHeight="1">
      <c r="A48" s="27"/>
      <c r="B48" s="298" t="s">
        <v>49</v>
      </c>
      <c r="C48" s="299"/>
      <c r="D48" s="306" t="s">
        <v>545</v>
      </c>
      <c r="E48" s="307"/>
      <c r="F48" s="307"/>
      <c r="G48" s="308"/>
      <c r="H48" s="305" t="s">
        <v>50</v>
      </c>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4"/>
      <c r="AH48" s="309" t="s">
        <v>546</v>
      </c>
      <c r="AI48" s="827"/>
      <c r="AJ48" s="827"/>
      <c r="AK48" s="827"/>
      <c r="AL48" s="827"/>
      <c r="AM48" s="827"/>
      <c r="AN48" s="827"/>
      <c r="AO48" s="827"/>
      <c r="AP48" s="827"/>
      <c r="AQ48" s="827"/>
      <c r="AR48" s="827"/>
      <c r="AS48" s="827"/>
      <c r="AT48" s="827"/>
      <c r="AU48" s="827"/>
      <c r="AV48" s="827"/>
      <c r="AW48" s="827"/>
      <c r="AX48" s="827"/>
      <c r="AY48" s="828"/>
    </row>
    <row r="49" spans="1:51" ht="26.25" customHeight="1">
      <c r="A49" s="27"/>
      <c r="B49" s="298"/>
      <c r="C49" s="299"/>
      <c r="D49" s="330" t="s">
        <v>547</v>
      </c>
      <c r="E49" s="331"/>
      <c r="F49" s="331"/>
      <c r="G49" s="332"/>
      <c r="H49" s="333" t="s">
        <v>548</v>
      </c>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20"/>
      <c r="AH49" s="829"/>
      <c r="AI49" s="830"/>
      <c r="AJ49" s="830"/>
      <c r="AK49" s="830"/>
      <c r="AL49" s="830"/>
      <c r="AM49" s="830"/>
      <c r="AN49" s="830"/>
      <c r="AO49" s="830"/>
      <c r="AP49" s="830"/>
      <c r="AQ49" s="830"/>
      <c r="AR49" s="830"/>
      <c r="AS49" s="830"/>
      <c r="AT49" s="830"/>
      <c r="AU49" s="830"/>
      <c r="AV49" s="830"/>
      <c r="AW49" s="830"/>
      <c r="AX49" s="830"/>
      <c r="AY49" s="831"/>
    </row>
    <row r="50" spans="1:51" ht="26.25" customHeight="1">
      <c r="A50" s="27"/>
      <c r="B50" s="298"/>
      <c r="C50" s="299"/>
      <c r="D50" s="330" t="s">
        <v>522</v>
      </c>
      <c r="E50" s="331"/>
      <c r="F50" s="331"/>
      <c r="G50" s="332"/>
      <c r="H50" s="333" t="s">
        <v>51</v>
      </c>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20"/>
      <c r="AH50" s="829"/>
      <c r="AI50" s="830"/>
      <c r="AJ50" s="830"/>
      <c r="AK50" s="830"/>
      <c r="AL50" s="830"/>
      <c r="AM50" s="830"/>
      <c r="AN50" s="830"/>
      <c r="AO50" s="830"/>
      <c r="AP50" s="830"/>
      <c r="AQ50" s="830"/>
      <c r="AR50" s="830"/>
      <c r="AS50" s="830"/>
      <c r="AT50" s="830"/>
      <c r="AU50" s="830"/>
      <c r="AV50" s="830"/>
      <c r="AW50" s="830"/>
      <c r="AX50" s="830"/>
      <c r="AY50" s="831"/>
    </row>
    <row r="51" spans="1:51" ht="26.25" customHeight="1">
      <c r="A51" s="27"/>
      <c r="B51" s="298"/>
      <c r="C51" s="299"/>
      <c r="D51" s="330" t="s">
        <v>254</v>
      </c>
      <c r="E51" s="331"/>
      <c r="F51" s="331"/>
      <c r="G51" s="332"/>
      <c r="H51" s="333" t="s">
        <v>56</v>
      </c>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20"/>
      <c r="AH51" s="829"/>
      <c r="AI51" s="830"/>
      <c r="AJ51" s="830"/>
      <c r="AK51" s="830"/>
      <c r="AL51" s="830"/>
      <c r="AM51" s="830"/>
      <c r="AN51" s="830"/>
      <c r="AO51" s="830"/>
      <c r="AP51" s="830"/>
      <c r="AQ51" s="830"/>
      <c r="AR51" s="830"/>
      <c r="AS51" s="830"/>
      <c r="AT51" s="830"/>
      <c r="AU51" s="830"/>
      <c r="AV51" s="830"/>
      <c r="AW51" s="830"/>
      <c r="AX51" s="830"/>
      <c r="AY51" s="831"/>
    </row>
    <row r="52" spans="1:51" ht="26.25" customHeight="1">
      <c r="A52" s="27"/>
      <c r="B52" s="300"/>
      <c r="C52" s="301"/>
      <c r="D52" s="324" t="s">
        <v>547</v>
      </c>
      <c r="E52" s="325"/>
      <c r="F52" s="325"/>
      <c r="G52" s="326"/>
      <c r="H52" s="327" t="s">
        <v>57</v>
      </c>
      <c r="I52" s="328"/>
      <c r="J52" s="328"/>
      <c r="K52" s="328"/>
      <c r="L52" s="328"/>
      <c r="M52" s="328"/>
      <c r="N52" s="328"/>
      <c r="O52" s="328"/>
      <c r="P52" s="328"/>
      <c r="Q52" s="328"/>
      <c r="R52" s="328"/>
      <c r="S52" s="328"/>
      <c r="T52" s="328"/>
      <c r="U52" s="328"/>
      <c r="V52" s="328"/>
      <c r="W52" s="328"/>
      <c r="X52" s="328"/>
      <c r="Y52" s="328"/>
      <c r="Z52" s="328"/>
      <c r="AA52" s="328"/>
      <c r="AB52" s="328"/>
      <c r="AC52" s="328"/>
      <c r="AD52" s="328"/>
      <c r="AE52" s="328"/>
      <c r="AF52" s="328"/>
      <c r="AG52" s="329"/>
      <c r="AH52" s="832"/>
      <c r="AI52" s="833"/>
      <c r="AJ52" s="833"/>
      <c r="AK52" s="833"/>
      <c r="AL52" s="833"/>
      <c r="AM52" s="833"/>
      <c r="AN52" s="833"/>
      <c r="AO52" s="833"/>
      <c r="AP52" s="833"/>
      <c r="AQ52" s="833"/>
      <c r="AR52" s="833"/>
      <c r="AS52" s="833"/>
      <c r="AT52" s="833"/>
      <c r="AU52" s="833"/>
      <c r="AV52" s="833"/>
      <c r="AW52" s="833"/>
      <c r="AX52" s="833"/>
      <c r="AY52" s="834"/>
    </row>
    <row r="53" spans="1:51" ht="26.25" customHeight="1">
      <c r="A53" s="27"/>
      <c r="B53" s="296" t="s">
        <v>46</v>
      </c>
      <c r="C53" s="297"/>
      <c r="D53" s="306" t="s">
        <v>549</v>
      </c>
      <c r="E53" s="307"/>
      <c r="F53" s="307"/>
      <c r="G53" s="308"/>
      <c r="H53" s="305" t="s">
        <v>48</v>
      </c>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4"/>
      <c r="AH53" s="309" t="s">
        <v>550</v>
      </c>
      <c r="AI53" s="310"/>
      <c r="AJ53" s="310"/>
      <c r="AK53" s="310"/>
      <c r="AL53" s="310"/>
      <c r="AM53" s="310"/>
      <c r="AN53" s="310"/>
      <c r="AO53" s="310"/>
      <c r="AP53" s="310"/>
      <c r="AQ53" s="310"/>
      <c r="AR53" s="310"/>
      <c r="AS53" s="310"/>
      <c r="AT53" s="310"/>
      <c r="AU53" s="310"/>
      <c r="AV53" s="310"/>
      <c r="AW53" s="310"/>
      <c r="AX53" s="310"/>
      <c r="AY53" s="311"/>
    </row>
    <row r="54" spans="1:51" ht="26.25" customHeight="1">
      <c r="A54" s="27"/>
      <c r="B54" s="298"/>
      <c r="C54" s="299"/>
      <c r="D54" s="330" t="s">
        <v>549</v>
      </c>
      <c r="E54" s="331"/>
      <c r="F54" s="331"/>
      <c r="G54" s="332"/>
      <c r="H54" s="333" t="s">
        <v>58</v>
      </c>
      <c r="I54" s="319"/>
      <c r="J54" s="319"/>
      <c r="K54" s="319"/>
      <c r="L54" s="319"/>
      <c r="M54" s="319"/>
      <c r="N54" s="319"/>
      <c r="O54" s="319"/>
      <c r="P54" s="319"/>
      <c r="Q54" s="319"/>
      <c r="R54" s="319"/>
      <c r="S54" s="319"/>
      <c r="T54" s="319"/>
      <c r="U54" s="319"/>
      <c r="V54" s="319"/>
      <c r="W54" s="319"/>
      <c r="X54" s="319"/>
      <c r="Y54" s="319"/>
      <c r="Z54" s="319"/>
      <c r="AA54" s="319"/>
      <c r="AB54" s="319"/>
      <c r="AC54" s="319"/>
      <c r="AD54" s="319"/>
      <c r="AE54" s="319"/>
      <c r="AF54" s="319"/>
      <c r="AG54" s="320"/>
      <c r="AH54" s="312"/>
      <c r="AI54" s="313"/>
      <c r="AJ54" s="313"/>
      <c r="AK54" s="313"/>
      <c r="AL54" s="313"/>
      <c r="AM54" s="313"/>
      <c r="AN54" s="313"/>
      <c r="AO54" s="313"/>
      <c r="AP54" s="313"/>
      <c r="AQ54" s="313"/>
      <c r="AR54" s="313"/>
      <c r="AS54" s="313"/>
      <c r="AT54" s="313"/>
      <c r="AU54" s="313"/>
      <c r="AV54" s="313"/>
      <c r="AW54" s="313"/>
      <c r="AX54" s="313"/>
      <c r="AY54" s="314"/>
    </row>
    <row r="55" spans="1:51" ht="26.25" customHeight="1">
      <c r="A55" s="27"/>
      <c r="B55" s="298"/>
      <c r="C55" s="299"/>
      <c r="D55" s="330" t="s">
        <v>549</v>
      </c>
      <c r="E55" s="331"/>
      <c r="F55" s="331"/>
      <c r="G55" s="332"/>
      <c r="H55" s="333" t="s">
        <v>551</v>
      </c>
      <c r="I55" s="319"/>
      <c r="J55" s="319"/>
      <c r="K55" s="319"/>
      <c r="L55" s="319"/>
      <c r="M55" s="319"/>
      <c r="N55" s="319"/>
      <c r="O55" s="319"/>
      <c r="P55" s="319"/>
      <c r="Q55" s="319"/>
      <c r="R55" s="319"/>
      <c r="S55" s="319"/>
      <c r="T55" s="319"/>
      <c r="U55" s="319"/>
      <c r="V55" s="319"/>
      <c r="W55" s="319"/>
      <c r="X55" s="319"/>
      <c r="Y55" s="319"/>
      <c r="Z55" s="319"/>
      <c r="AA55" s="319"/>
      <c r="AB55" s="319"/>
      <c r="AC55" s="319"/>
      <c r="AD55" s="319"/>
      <c r="AE55" s="319"/>
      <c r="AF55" s="319"/>
      <c r="AG55" s="320"/>
      <c r="AH55" s="312"/>
      <c r="AI55" s="313"/>
      <c r="AJ55" s="313"/>
      <c r="AK55" s="313"/>
      <c r="AL55" s="313"/>
      <c r="AM55" s="313"/>
      <c r="AN55" s="313"/>
      <c r="AO55" s="313"/>
      <c r="AP55" s="313"/>
      <c r="AQ55" s="313"/>
      <c r="AR55" s="313"/>
      <c r="AS55" s="313"/>
      <c r="AT55" s="313"/>
      <c r="AU55" s="313"/>
      <c r="AV55" s="313"/>
      <c r="AW55" s="313"/>
      <c r="AX55" s="313"/>
      <c r="AY55" s="314"/>
    </row>
    <row r="56" spans="1:51" ht="26.25" customHeight="1">
      <c r="A56" s="27"/>
      <c r="B56" s="298"/>
      <c r="C56" s="299"/>
      <c r="D56" s="619" t="s">
        <v>552</v>
      </c>
      <c r="E56" s="823"/>
      <c r="F56" s="823"/>
      <c r="G56" s="824"/>
      <c r="H56" s="334" t="s">
        <v>81</v>
      </c>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6"/>
      <c r="AH56" s="312"/>
      <c r="AI56" s="313"/>
      <c r="AJ56" s="313"/>
      <c r="AK56" s="313"/>
      <c r="AL56" s="313"/>
      <c r="AM56" s="313"/>
      <c r="AN56" s="313"/>
      <c r="AO56" s="313"/>
      <c r="AP56" s="313"/>
      <c r="AQ56" s="313"/>
      <c r="AR56" s="313"/>
      <c r="AS56" s="313"/>
      <c r="AT56" s="313"/>
      <c r="AU56" s="313"/>
      <c r="AV56" s="313"/>
      <c r="AW56" s="313"/>
      <c r="AX56" s="313"/>
      <c r="AY56" s="314"/>
    </row>
    <row r="57" spans="1:51" ht="26.25" customHeight="1">
      <c r="A57" s="27"/>
      <c r="B57" s="298"/>
      <c r="C57" s="299"/>
      <c r="D57" s="614"/>
      <c r="E57" s="825"/>
      <c r="F57" s="825"/>
      <c r="G57" s="826"/>
      <c r="H57" s="340" t="s">
        <v>69</v>
      </c>
      <c r="I57" s="341"/>
      <c r="J57" s="341"/>
      <c r="K57" s="341"/>
      <c r="L57" s="341"/>
      <c r="M57" s="341"/>
      <c r="N57" s="341"/>
      <c r="O57" s="341"/>
      <c r="P57" s="341"/>
      <c r="Q57" s="341"/>
      <c r="R57" s="341"/>
      <c r="S57" s="341"/>
      <c r="T57" s="341"/>
      <c r="U57" s="341"/>
      <c r="V57" s="342"/>
      <c r="W57" s="342"/>
      <c r="X57" s="342"/>
      <c r="Y57" s="342"/>
      <c r="Z57" s="342"/>
      <c r="AA57" s="342"/>
      <c r="AB57" s="342"/>
      <c r="AC57" s="342"/>
      <c r="AD57" s="342"/>
      <c r="AE57" s="342"/>
      <c r="AF57" s="342"/>
      <c r="AG57" s="343"/>
      <c r="AH57" s="312"/>
      <c r="AI57" s="313"/>
      <c r="AJ57" s="313"/>
      <c r="AK57" s="313"/>
      <c r="AL57" s="313"/>
      <c r="AM57" s="313"/>
      <c r="AN57" s="313"/>
      <c r="AO57" s="313"/>
      <c r="AP57" s="313"/>
      <c r="AQ57" s="313"/>
      <c r="AR57" s="313"/>
      <c r="AS57" s="313"/>
      <c r="AT57" s="313"/>
      <c r="AU57" s="313"/>
      <c r="AV57" s="313"/>
      <c r="AW57" s="313"/>
      <c r="AX57" s="313"/>
      <c r="AY57" s="314"/>
    </row>
    <row r="58" spans="1:51" ht="26.25" customHeight="1">
      <c r="A58" s="27"/>
      <c r="B58" s="300"/>
      <c r="C58" s="301"/>
      <c r="D58" s="324" t="s">
        <v>549</v>
      </c>
      <c r="E58" s="325"/>
      <c r="F58" s="325"/>
      <c r="G58" s="326"/>
      <c r="H58" s="327" t="s">
        <v>59</v>
      </c>
      <c r="I58" s="328"/>
      <c r="J58" s="328"/>
      <c r="K58" s="328"/>
      <c r="L58" s="328"/>
      <c r="M58" s="328"/>
      <c r="N58" s="328"/>
      <c r="O58" s="328"/>
      <c r="P58" s="328"/>
      <c r="Q58" s="328"/>
      <c r="R58" s="328"/>
      <c r="S58" s="328"/>
      <c r="T58" s="328"/>
      <c r="U58" s="328"/>
      <c r="V58" s="328"/>
      <c r="W58" s="328"/>
      <c r="X58" s="328"/>
      <c r="Y58" s="328"/>
      <c r="Z58" s="328"/>
      <c r="AA58" s="328"/>
      <c r="AB58" s="328"/>
      <c r="AC58" s="328"/>
      <c r="AD58" s="328"/>
      <c r="AE58" s="328"/>
      <c r="AF58" s="328"/>
      <c r="AG58" s="329"/>
      <c r="AH58" s="315"/>
      <c r="AI58" s="316"/>
      <c r="AJ58" s="316"/>
      <c r="AK58" s="316"/>
      <c r="AL58" s="316"/>
      <c r="AM58" s="316"/>
      <c r="AN58" s="316"/>
      <c r="AO58" s="316"/>
      <c r="AP58" s="316"/>
      <c r="AQ58" s="316"/>
      <c r="AR58" s="316"/>
      <c r="AS58" s="316"/>
      <c r="AT58" s="316"/>
      <c r="AU58" s="316"/>
      <c r="AV58" s="316"/>
      <c r="AW58" s="316"/>
      <c r="AX58" s="316"/>
      <c r="AY58" s="317"/>
    </row>
    <row r="59" spans="1:51" ht="180" customHeight="1" thickBot="1">
      <c r="A59" s="27"/>
      <c r="B59" s="362" t="s">
        <v>45</v>
      </c>
      <c r="C59" s="363"/>
      <c r="D59" s="364" t="s">
        <v>553</v>
      </c>
      <c r="E59" s="357"/>
      <c r="F59" s="357"/>
      <c r="G59" s="357"/>
      <c r="H59" s="357"/>
      <c r="I59" s="357"/>
      <c r="J59" s="357"/>
      <c r="K59" s="357"/>
      <c r="L59" s="357"/>
      <c r="M59" s="357"/>
      <c r="N59" s="357"/>
      <c r="O59" s="357"/>
      <c r="P59" s="357"/>
      <c r="Q59" s="357"/>
      <c r="R59" s="357"/>
      <c r="S59" s="357"/>
      <c r="T59" s="357"/>
      <c r="U59" s="357"/>
      <c r="V59" s="357"/>
      <c r="W59" s="357"/>
      <c r="X59" s="357"/>
      <c r="Y59" s="357"/>
      <c r="Z59" s="357"/>
      <c r="AA59" s="357"/>
      <c r="AB59" s="357"/>
      <c r="AC59" s="357"/>
      <c r="AD59" s="357"/>
      <c r="AE59" s="357"/>
      <c r="AF59" s="357"/>
      <c r="AG59" s="357"/>
      <c r="AH59" s="357"/>
      <c r="AI59" s="357"/>
      <c r="AJ59" s="357"/>
      <c r="AK59" s="357"/>
      <c r="AL59" s="357"/>
      <c r="AM59" s="357"/>
      <c r="AN59" s="357"/>
      <c r="AO59" s="357"/>
      <c r="AP59" s="357"/>
      <c r="AQ59" s="357"/>
      <c r="AR59" s="357"/>
      <c r="AS59" s="357"/>
      <c r="AT59" s="357"/>
      <c r="AU59" s="357"/>
      <c r="AV59" s="357"/>
      <c r="AW59" s="357"/>
      <c r="AX59" s="357"/>
      <c r="AY59" s="358"/>
    </row>
    <row r="60" spans="1:51" ht="21" hidden="1" customHeight="1">
      <c r="A60" s="27"/>
      <c r="B60" s="14"/>
      <c r="C60" s="15"/>
      <c r="D60" s="285" t="s">
        <v>41</v>
      </c>
      <c r="E60" s="222"/>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22"/>
      <c r="AL60" s="222"/>
      <c r="AM60" s="222"/>
      <c r="AN60" s="222"/>
      <c r="AO60" s="222"/>
      <c r="AP60" s="222"/>
      <c r="AQ60" s="222"/>
      <c r="AR60" s="222"/>
      <c r="AS60" s="222"/>
      <c r="AT60" s="222"/>
      <c r="AU60" s="222"/>
      <c r="AV60" s="222"/>
      <c r="AW60" s="222"/>
      <c r="AX60" s="222"/>
      <c r="AY60" s="286"/>
    </row>
    <row r="61" spans="1:51" ht="97.5" hidden="1" customHeight="1">
      <c r="A61" s="27"/>
      <c r="B61" s="14"/>
      <c r="C61" s="15"/>
      <c r="D61" s="367" t="s">
        <v>43</v>
      </c>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c r="AO61" s="368"/>
      <c r="AP61" s="368"/>
      <c r="AQ61" s="368"/>
      <c r="AR61" s="368"/>
      <c r="AS61" s="368"/>
      <c r="AT61" s="368"/>
      <c r="AU61" s="368"/>
      <c r="AV61" s="368"/>
      <c r="AW61" s="368"/>
      <c r="AX61" s="368"/>
      <c r="AY61" s="369"/>
    </row>
    <row r="62" spans="1:51" ht="119.85" hidden="1" customHeight="1">
      <c r="A62" s="27"/>
      <c r="B62" s="14"/>
      <c r="C62" s="15"/>
      <c r="D62" s="370" t="s">
        <v>42</v>
      </c>
      <c r="E62" s="371"/>
      <c r="F62" s="371"/>
      <c r="G62" s="371"/>
      <c r="H62" s="371"/>
      <c r="I62" s="371"/>
      <c r="J62" s="371"/>
      <c r="K62" s="371"/>
      <c r="L62" s="371"/>
      <c r="M62" s="371"/>
      <c r="N62" s="371"/>
      <c r="O62" s="371"/>
      <c r="P62" s="371"/>
      <c r="Q62" s="371"/>
      <c r="R62" s="371"/>
      <c r="S62" s="371"/>
      <c r="T62" s="371"/>
      <c r="U62" s="371"/>
      <c r="V62" s="371"/>
      <c r="W62" s="371"/>
      <c r="X62" s="371"/>
      <c r="Y62" s="371"/>
      <c r="Z62" s="371"/>
      <c r="AA62" s="371"/>
      <c r="AB62" s="371"/>
      <c r="AC62" s="371"/>
      <c r="AD62" s="371"/>
      <c r="AE62" s="371"/>
      <c r="AF62" s="371"/>
      <c r="AG62" s="371"/>
      <c r="AH62" s="371"/>
      <c r="AI62" s="371"/>
      <c r="AJ62" s="371"/>
      <c r="AK62" s="371"/>
      <c r="AL62" s="371"/>
      <c r="AM62" s="371"/>
      <c r="AN62" s="371"/>
      <c r="AO62" s="371"/>
      <c r="AP62" s="371"/>
      <c r="AQ62" s="371"/>
      <c r="AR62" s="371"/>
      <c r="AS62" s="371"/>
      <c r="AT62" s="371"/>
      <c r="AU62" s="371"/>
      <c r="AV62" s="371"/>
      <c r="AW62" s="371"/>
      <c r="AX62" s="371"/>
      <c r="AY62" s="372"/>
    </row>
    <row r="63" spans="1:51" ht="21" customHeight="1">
      <c r="A63" s="27"/>
      <c r="B63" s="221" t="s">
        <v>40</v>
      </c>
      <c r="C63" s="222"/>
      <c r="D63" s="222"/>
      <c r="E63" s="222"/>
      <c r="F63" s="222"/>
      <c r="G63" s="222"/>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2"/>
      <c r="AY63" s="286"/>
    </row>
    <row r="64" spans="1:51" ht="122.45" customHeight="1">
      <c r="A64" s="28"/>
      <c r="B64" s="629" t="s">
        <v>554</v>
      </c>
      <c r="C64" s="345"/>
      <c r="D64" s="345"/>
      <c r="E64" s="345"/>
      <c r="F64" s="346"/>
      <c r="G64" s="347" t="s">
        <v>555</v>
      </c>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348"/>
      <c r="AY64" s="349"/>
    </row>
    <row r="65" spans="1:51" ht="18.399999999999999" customHeight="1">
      <c r="A65" s="28"/>
      <c r="B65" s="350" t="s">
        <v>53</v>
      </c>
      <c r="C65" s="351"/>
      <c r="D65" s="351"/>
      <c r="E65" s="351"/>
      <c r="F65" s="351"/>
      <c r="G65" s="351"/>
      <c r="H65" s="351"/>
      <c r="I65" s="351"/>
      <c r="J65" s="351"/>
      <c r="K65" s="351"/>
      <c r="L65" s="351"/>
      <c r="M65" s="351"/>
      <c r="N65" s="351"/>
      <c r="O65" s="351"/>
      <c r="P65" s="351"/>
      <c r="Q65" s="351"/>
      <c r="R65" s="351"/>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2"/>
    </row>
    <row r="66" spans="1:51" ht="119.1" customHeight="1" thickBot="1">
      <c r="A66" s="28"/>
      <c r="B66" s="353" t="s">
        <v>222</v>
      </c>
      <c r="C66" s="354"/>
      <c r="D66" s="354"/>
      <c r="E66" s="354"/>
      <c r="F66" s="355"/>
      <c r="G66" s="347" t="s">
        <v>556</v>
      </c>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48"/>
      <c r="AT66" s="348"/>
      <c r="AU66" s="348"/>
      <c r="AV66" s="348"/>
      <c r="AW66" s="348"/>
      <c r="AX66" s="348"/>
      <c r="AY66" s="349"/>
    </row>
    <row r="67" spans="1:51" ht="19.7" customHeight="1">
      <c r="A67" s="28"/>
      <c r="B67" s="359" t="s">
        <v>82</v>
      </c>
      <c r="C67" s="360"/>
      <c r="D67" s="360"/>
      <c r="E67" s="360"/>
      <c r="F67" s="360"/>
      <c r="G67" s="360"/>
      <c r="H67" s="360"/>
      <c r="I67" s="360"/>
      <c r="J67" s="360"/>
      <c r="K67" s="360"/>
      <c r="L67" s="360"/>
      <c r="M67" s="360"/>
      <c r="N67" s="360"/>
      <c r="O67" s="360"/>
      <c r="P67" s="360"/>
      <c r="Q67" s="360"/>
      <c r="R67" s="360"/>
      <c r="S67" s="360"/>
      <c r="T67" s="360"/>
      <c r="U67" s="360"/>
      <c r="V67" s="360"/>
      <c r="W67" s="360"/>
      <c r="X67" s="360"/>
      <c r="Y67" s="360"/>
      <c r="Z67" s="360"/>
      <c r="AA67" s="360"/>
      <c r="AB67" s="360"/>
      <c r="AC67" s="360"/>
      <c r="AD67" s="360"/>
      <c r="AE67" s="360"/>
      <c r="AF67" s="360"/>
      <c r="AG67" s="360"/>
      <c r="AH67" s="360"/>
      <c r="AI67" s="360"/>
      <c r="AJ67" s="360"/>
      <c r="AK67" s="360"/>
      <c r="AL67" s="360"/>
      <c r="AM67" s="360"/>
      <c r="AN67" s="360"/>
      <c r="AO67" s="360"/>
      <c r="AP67" s="360"/>
      <c r="AQ67" s="360"/>
      <c r="AR67" s="360"/>
      <c r="AS67" s="360"/>
      <c r="AT67" s="360"/>
      <c r="AU67" s="360"/>
      <c r="AV67" s="360"/>
      <c r="AW67" s="360"/>
      <c r="AX67" s="360"/>
      <c r="AY67" s="361"/>
    </row>
    <row r="68" spans="1:51" ht="205.15" customHeight="1" thickBot="1">
      <c r="A68" s="28"/>
      <c r="B68" s="373"/>
      <c r="C68" s="374"/>
      <c r="D68" s="374"/>
      <c r="E68" s="374"/>
      <c r="F68" s="374"/>
      <c r="G68" s="374"/>
      <c r="H68" s="374"/>
      <c r="I68" s="374"/>
      <c r="J68" s="374"/>
      <c r="K68" s="374"/>
      <c r="L68" s="374"/>
      <c r="M68" s="374"/>
      <c r="N68" s="374"/>
      <c r="O68" s="374"/>
      <c r="P68" s="374"/>
      <c r="Q68" s="374"/>
      <c r="R68" s="374"/>
      <c r="S68" s="374"/>
      <c r="T68" s="374"/>
      <c r="U68" s="374"/>
      <c r="V68" s="374"/>
      <c r="W68" s="374"/>
      <c r="X68" s="374"/>
      <c r="Y68" s="374"/>
      <c r="Z68" s="374"/>
      <c r="AA68" s="374"/>
      <c r="AB68" s="374"/>
      <c r="AC68" s="374"/>
      <c r="AD68" s="374"/>
      <c r="AE68" s="374"/>
      <c r="AF68" s="374"/>
      <c r="AG68" s="374"/>
      <c r="AH68" s="374"/>
      <c r="AI68" s="374"/>
      <c r="AJ68" s="374"/>
      <c r="AK68" s="374"/>
      <c r="AL68" s="374"/>
      <c r="AM68" s="374"/>
      <c r="AN68" s="374"/>
      <c r="AO68" s="374"/>
      <c r="AP68" s="374"/>
      <c r="AQ68" s="374"/>
      <c r="AR68" s="374"/>
      <c r="AS68" s="374"/>
      <c r="AT68" s="374"/>
      <c r="AU68" s="374"/>
      <c r="AV68" s="374"/>
      <c r="AW68" s="374"/>
      <c r="AX68" s="374"/>
      <c r="AY68" s="375"/>
    </row>
    <row r="69" spans="1:51" ht="19.7" customHeight="1">
      <c r="A69" s="28"/>
      <c r="B69" s="359" t="s">
        <v>66</v>
      </c>
      <c r="C69" s="376"/>
      <c r="D69" s="376"/>
      <c r="E69" s="376"/>
      <c r="F69" s="376"/>
      <c r="G69" s="376"/>
      <c r="H69" s="376"/>
      <c r="I69" s="376"/>
      <c r="J69" s="376"/>
      <c r="K69" s="376"/>
      <c r="L69" s="376"/>
      <c r="M69" s="376"/>
      <c r="N69" s="376"/>
      <c r="O69" s="376"/>
      <c r="P69" s="376"/>
      <c r="Q69" s="376"/>
      <c r="R69" s="376"/>
      <c r="S69" s="376"/>
      <c r="T69" s="376"/>
      <c r="U69" s="376"/>
      <c r="V69" s="376"/>
      <c r="W69" s="376"/>
      <c r="X69" s="376"/>
      <c r="Y69" s="376"/>
      <c r="Z69" s="376"/>
      <c r="AA69" s="376"/>
      <c r="AB69" s="376"/>
      <c r="AC69" s="376"/>
      <c r="AD69" s="376"/>
      <c r="AE69" s="376"/>
      <c r="AF69" s="376"/>
      <c r="AG69" s="376"/>
      <c r="AH69" s="376"/>
      <c r="AI69" s="376"/>
      <c r="AJ69" s="376"/>
      <c r="AK69" s="376"/>
      <c r="AL69" s="376"/>
      <c r="AM69" s="376"/>
      <c r="AN69" s="376"/>
      <c r="AO69" s="376"/>
      <c r="AP69" s="376"/>
      <c r="AQ69" s="376"/>
      <c r="AR69" s="376"/>
      <c r="AS69" s="376"/>
      <c r="AT69" s="376"/>
      <c r="AU69" s="376"/>
      <c r="AV69" s="376"/>
      <c r="AW69" s="376"/>
      <c r="AX69" s="376"/>
      <c r="AY69" s="377"/>
    </row>
    <row r="70" spans="1:51" ht="19.899999999999999" customHeight="1">
      <c r="A70" s="28"/>
      <c r="B70" s="19" t="s">
        <v>67</v>
      </c>
      <c r="C70" s="17"/>
      <c r="D70" s="17"/>
      <c r="E70" s="17"/>
      <c r="F70" s="17"/>
      <c r="G70" s="17"/>
      <c r="H70" s="17"/>
      <c r="I70" s="17"/>
      <c r="J70" s="17"/>
      <c r="K70" s="17"/>
      <c r="L70" s="18"/>
      <c r="M70" s="822">
        <v>61</v>
      </c>
      <c r="N70" s="73"/>
      <c r="O70" s="73"/>
      <c r="P70" s="73"/>
      <c r="Q70" s="73"/>
      <c r="R70" s="73"/>
      <c r="S70" s="73"/>
      <c r="T70" s="73"/>
      <c r="U70" s="73"/>
      <c r="V70" s="73"/>
      <c r="W70" s="73"/>
      <c r="X70" s="73"/>
      <c r="Y70" s="73"/>
      <c r="Z70" s="73"/>
      <c r="AA70" s="74"/>
      <c r="AB70" s="17" t="s">
        <v>68</v>
      </c>
      <c r="AC70" s="17"/>
      <c r="AD70" s="17"/>
      <c r="AE70" s="17"/>
      <c r="AF70" s="17"/>
      <c r="AG70" s="17"/>
      <c r="AH70" s="17"/>
      <c r="AI70" s="17"/>
      <c r="AJ70" s="17"/>
      <c r="AK70" s="18"/>
      <c r="AL70" s="822">
        <v>27</v>
      </c>
      <c r="AM70" s="73"/>
      <c r="AN70" s="73"/>
      <c r="AO70" s="73"/>
      <c r="AP70" s="73"/>
      <c r="AQ70" s="73"/>
      <c r="AR70" s="73"/>
      <c r="AS70" s="73"/>
      <c r="AT70" s="73"/>
      <c r="AU70" s="73"/>
      <c r="AV70" s="73"/>
      <c r="AW70" s="73"/>
      <c r="AX70" s="73"/>
      <c r="AY70" s="105"/>
    </row>
    <row r="71" spans="1:51" ht="3" customHeight="1">
      <c r="A71" s="27"/>
      <c r="B71" s="2"/>
      <c r="C71" s="2"/>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row>
    <row r="72" spans="1:51" ht="3" customHeight="1" thickBot="1">
      <c r="A72" s="27"/>
      <c r="B72" s="1"/>
      <c r="C72" s="1"/>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row>
    <row r="73" spans="1:51" ht="385.5" customHeight="1">
      <c r="A73" s="28"/>
      <c r="B73" s="382" t="s">
        <v>120</v>
      </c>
      <c r="C73" s="383"/>
      <c r="D73" s="383"/>
      <c r="E73" s="383"/>
      <c r="F73" s="383"/>
      <c r="G73" s="384"/>
      <c r="H73" s="10" t="s">
        <v>262</v>
      </c>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11"/>
    </row>
    <row r="74" spans="1:51" ht="348.95" customHeight="1">
      <c r="B74" s="113"/>
      <c r="C74" s="114"/>
      <c r="D74" s="114"/>
      <c r="E74" s="114"/>
      <c r="F74" s="114"/>
      <c r="G74" s="115"/>
      <c r="H74" s="7"/>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9"/>
    </row>
    <row r="75" spans="1:51" ht="324" customHeight="1" thickBot="1">
      <c r="B75" s="113"/>
      <c r="C75" s="114"/>
      <c r="D75" s="114"/>
      <c r="E75" s="114"/>
      <c r="F75" s="114"/>
      <c r="G75" s="115"/>
      <c r="H75" s="7"/>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9"/>
    </row>
    <row r="76" spans="1:51" ht="3" customHeight="1">
      <c r="B76" s="4"/>
      <c r="C76" s="4"/>
      <c r="D76" s="4"/>
      <c r="E76" s="4"/>
      <c r="F76" s="4"/>
      <c r="G76" s="4"/>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row>
    <row r="77" spans="1:51" ht="3" customHeight="1" thickBot="1">
      <c r="B77" s="6"/>
      <c r="C77" s="6"/>
      <c r="D77" s="6"/>
      <c r="E77" s="6"/>
      <c r="F77" s="6"/>
      <c r="G77" s="6"/>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row>
    <row r="78" spans="1:51" ht="24.75" customHeight="1">
      <c r="B78" s="218" t="s">
        <v>557</v>
      </c>
      <c r="C78" s="219"/>
      <c r="D78" s="219"/>
      <c r="E78" s="219"/>
      <c r="F78" s="219"/>
      <c r="G78" s="220"/>
      <c r="H78" s="388" t="s">
        <v>558</v>
      </c>
      <c r="I78" s="389"/>
      <c r="J78" s="389"/>
      <c r="K78" s="389"/>
      <c r="L78" s="389"/>
      <c r="M78" s="389"/>
      <c r="N78" s="389"/>
      <c r="O78" s="389"/>
      <c r="P78" s="389"/>
      <c r="Q78" s="389"/>
      <c r="R78" s="389"/>
      <c r="S78" s="389"/>
      <c r="T78" s="389"/>
      <c r="U78" s="389"/>
      <c r="V78" s="389"/>
      <c r="W78" s="389"/>
      <c r="X78" s="389"/>
      <c r="Y78" s="389"/>
      <c r="Z78" s="389"/>
      <c r="AA78" s="389"/>
      <c r="AB78" s="389"/>
      <c r="AC78" s="390"/>
      <c r="AD78" s="388" t="s">
        <v>559</v>
      </c>
      <c r="AE78" s="389"/>
      <c r="AF78" s="389"/>
      <c r="AG78" s="389"/>
      <c r="AH78" s="389"/>
      <c r="AI78" s="389"/>
      <c r="AJ78" s="389"/>
      <c r="AK78" s="389"/>
      <c r="AL78" s="389"/>
      <c r="AM78" s="389"/>
      <c r="AN78" s="389"/>
      <c r="AO78" s="389"/>
      <c r="AP78" s="389"/>
      <c r="AQ78" s="389"/>
      <c r="AR78" s="389"/>
      <c r="AS78" s="389"/>
      <c r="AT78" s="389"/>
      <c r="AU78" s="389"/>
      <c r="AV78" s="389"/>
      <c r="AW78" s="389"/>
      <c r="AX78" s="389"/>
      <c r="AY78" s="391"/>
    </row>
    <row r="79" spans="1:51" ht="24.75" customHeight="1">
      <c r="B79" s="218"/>
      <c r="C79" s="219"/>
      <c r="D79" s="219"/>
      <c r="E79" s="219"/>
      <c r="F79" s="219"/>
      <c r="G79" s="220"/>
      <c r="H79" s="392" t="s">
        <v>22</v>
      </c>
      <c r="I79" s="169"/>
      <c r="J79" s="169"/>
      <c r="K79" s="169"/>
      <c r="L79" s="169"/>
      <c r="M79" s="393" t="s">
        <v>23</v>
      </c>
      <c r="N79" s="73"/>
      <c r="O79" s="73"/>
      <c r="P79" s="73"/>
      <c r="Q79" s="73"/>
      <c r="R79" s="73"/>
      <c r="S79" s="73"/>
      <c r="T79" s="73"/>
      <c r="U79" s="73"/>
      <c r="V79" s="73"/>
      <c r="W79" s="73"/>
      <c r="X79" s="73"/>
      <c r="Y79" s="74"/>
      <c r="Z79" s="404" t="s">
        <v>24</v>
      </c>
      <c r="AA79" s="405"/>
      <c r="AB79" s="405"/>
      <c r="AC79" s="406"/>
      <c r="AD79" s="392" t="s">
        <v>22</v>
      </c>
      <c r="AE79" s="169"/>
      <c r="AF79" s="169"/>
      <c r="AG79" s="169"/>
      <c r="AH79" s="169"/>
      <c r="AI79" s="393" t="s">
        <v>23</v>
      </c>
      <c r="AJ79" s="73"/>
      <c r="AK79" s="73"/>
      <c r="AL79" s="73"/>
      <c r="AM79" s="73"/>
      <c r="AN79" s="73"/>
      <c r="AO79" s="73"/>
      <c r="AP79" s="73"/>
      <c r="AQ79" s="73"/>
      <c r="AR79" s="73"/>
      <c r="AS79" s="73"/>
      <c r="AT79" s="73"/>
      <c r="AU79" s="74"/>
      <c r="AV79" s="404" t="s">
        <v>24</v>
      </c>
      <c r="AW79" s="405"/>
      <c r="AX79" s="405"/>
      <c r="AY79" s="407"/>
    </row>
    <row r="80" spans="1:51" ht="24.75" customHeight="1">
      <c r="B80" s="218"/>
      <c r="C80" s="219"/>
      <c r="D80" s="219"/>
      <c r="E80" s="219"/>
      <c r="F80" s="219"/>
      <c r="G80" s="220"/>
      <c r="H80" s="408" t="s">
        <v>90</v>
      </c>
      <c r="I80" s="307"/>
      <c r="J80" s="307"/>
      <c r="K80" s="307"/>
      <c r="L80" s="308"/>
      <c r="M80" s="409" t="s">
        <v>560</v>
      </c>
      <c r="N80" s="410"/>
      <c r="O80" s="410"/>
      <c r="P80" s="410"/>
      <c r="Q80" s="410"/>
      <c r="R80" s="410"/>
      <c r="S80" s="410"/>
      <c r="T80" s="410"/>
      <c r="U80" s="410"/>
      <c r="V80" s="410"/>
      <c r="W80" s="410"/>
      <c r="X80" s="410"/>
      <c r="Y80" s="411"/>
      <c r="Z80" s="819">
        <v>5</v>
      </c>
      <c r="AA80" s="820"/>
      <c r="AB80" s="820"/>
      <c r="AC80" s="821"/>
      <c r="AD80" s="408"/>
      <c r="AE80" s="307"/>
      <c r="AF80" s="307"/>
      <c r="AG80" s="307"/>
      <c r="AH80" s="308"/>
      <c r="AI80" s="409"/>
      <c r="AJ80" s="410"/>
      <c r="AK80" s="410"/>
      <c r="AL80" s="410"/>
      <c r="AM80" s="410"/>
      <c r="AN80" s="410"/>
      <c r="AO80" s="410"/>
      <c r="AP80" s="410"/>
      <c r="AQ80" s="410"/>
      <c r="AR80" s="410"/>
      <c r="AS80" s="410"/>
      <c r="AT80" s="410"/>
      <c r="AU80" s="411"/>
      <c r="AV80" s="415"/>
      <c r="AW80" s="416"/>
      <c r="AX80" s="416"/>
      <c r="AY80" s="417"/>
    </row>
    <row r="81" spans="2:51" ht="24.75" customHeight="1">
      <c r="B81" s="218"/>
      <c r="C81" s="219"/>
      <c r="D81" s="219"/>
      <c r="E81" s="219"/>
      <c r="F81" s="219"/>
      <c r="G81" s="220"/>
      <c r="H81" s="394" t="s">
        <v>561</v>
      </c>
      <c r="I81" s="331"/>
      <c r="J81" s="331"/>
      <c r="K81" s="331"/>
      <c r="L81" s="332"/>
      <c r="M81" s="395" t="s">
        <v>562</v>
      </c>
      <c r="N81" s="396"/>
      <c r="O81" s="396"/>
      <c r="P81" s="396"/>
      <c r="Q81" s="396"/>
      <c r="R81" s="396"/>
      <c r="S81" s="396"/>
      <c r="T81" s="396"/>
      <c r="U81" s="396"/>
      <c r="V81" s="396"/>
      <c r="W81" s="396"/>
      <c r="X81" s="396"/>
      <c r="Y81" s="397"/>
      <c r="Z81" s="816">
        <v>24.5</v>
      </c>
      <c r="AA81" s="817"/>
      <c r="AB81" s="817"/>
      <c r="AC81" s="818"/>
      <c r="AD81" s="394"/>
      <c r="AE81" s="331"/>
      <c r="AF81" s="331"/>
      <c r="AG81" s="331"/>
      <c r="AH81" s="332"/>
      <c r="AI81" s="395"/>
      <c r="AJ81" s="396"/>
      <c r="AK81" s="396"/>
      <c r="AL81" s="396"/>
      <c r="AM81" s="396"/>
      <c r="AN81" s="396"/>
      <c r="AO81" s="396"/>
      <c r="AP81" s="396"/>
      <c r="AQ81" s="396"/>
      <c r="AR81" s="396"/>
      <c r="AS81" s="396"/>
      <c r="AT81" s="396"/>
      <c r="AU81" s="397"/>
      <c r="AV81" s="401"/>
      <c r="AW81" s="402"/>
      <c r="AX81" s="402"/>
      <c r="AY81" s="403"/>
    </row>
    <row r="82" spans="2:51" ht="24.75" customHeight="1">
      <c r="B82" s="218"/>
      <c r="C82" s="219"/>
      <c r="D82" s="219"/>
      <c r="E82" s="219"/>
      <c r="F82" s="219"/>
      <c r="G82" s="220"/>
      <c r="H82" s="394"/>
      <c r="I82" s="331"/>
      <c r="J82" s="331"/>
      <c r="K82" s="331"/>
      <c r="L82" s="332"/>
      <c r="M82" s="395"/>
      <c r="N82" s="396"/>
      <c r="O82" s="396"/>
      <c r="P82" s="396"/>
      <c r="Q82" s="396"/>
      <c r="R82" s="396"/>
      <c r="S82" s="396"/>
      <c r="T82" s="396"/>
      <c r="U82" s="396"/>
      <c r="V82" s="396"/>
      <c r="W82" s="396"/>
      <c r="X82" s="396"/>
      <c r="Y82" s="397"/>
      <c r="Z82" s="401"/>
      <c r="AA82" s="402"/>
      <c r="AB82" s="402"/>
      <c r="AC82" s="418"/>
      <c r="AD82" s="394"/>
      <c r="AE82" s="331"/>
      <c r="AF82" s="331"/>
      <c r="AG82" s="331"/>
      <c r="AH82" s="332"/>
      <c r="AI82" s="395"/>
      <c r="AJ82" s="396"/>
      <c r="AK82" s="396"/>
      <c r="AL82" s="396"/>
      <c r="AM82" s="396"/>
      <c r="AN82" s="396"/>
      <c r="AO82" s="396"/>
      <c r="AP82" s="396"/>
      <c r="AQ82" s="396"/>
      <c r="AR82" s="396"/>
      <c r="AS82" s="396"/>
      <c r="AT82" s="396"/>
      <c r="AU82" s="397"/>
      <c r="AV82" s="401"/>
      <c r="AW82" s="402"/>
      <c r="AX82" s="402"/>
      <c r="AY82" s="403"/>
    </row>
    <row r="83" spans="2:51" ht="24.75" customHeight="1">
      <c r="B83" s="218"/>
      <c r="C83" s="219"/>
      <c r="D83" s="219"/>
      <c r="E83" s="219"/>
      <c r="F83" s="219"/>
      <c r="G83" s="220"/>
      <c r="H83" s="394"/>
      <c r="I83" s="331"/>
      <c r="J83" s="331"/>
      <c r="K83" s="331"/>
      <c r="L83" s="332"/>
      <c r="M83" s="395"/>
      <c r="N83" s="396"/>
      <c r="O83" s="396"/>
      <c r="P83" s="396"/>
      <c r="Q83" s="396"/>
      <c r="R83" s="396"/>
      <c r="S83" s="396"/>
      <c r="T83" s="396"/>
      <c r="U83" s="396"/>
      <c r="V83" s="396"/>
      <c r="W83" s="396"/>
      <c r="X83" s="396"/>
      <c r="Y83" s="397"/>
      <c r="Z83" s="401"/>
      <c r="AA83" s="402"/>
      <c r="AB83" s="402"/>
      <c r="AC83" s="418"/>
      <c r="AD83" s="394"/>
      <c r="AE83" s="331"/>
      <c r="AF83" s="331"/>
      <c r="AG83" s="331"/>
      <c r="AH83" s="332"/>
      <c r="AI83" s="395"/>
      <c r="AJ83" s="396"/>
      <c r="AK83" s="396"/>
      <c r="AL83" s="396"/>
      <c r="AM83" s="396"/>
      <c r="AN83" s="396"/>
      <c r="AO83" s="396"/>
      <c r="AP83" s="396"/>
      <c r="AQ83" s="396"/>
      <c r="AR83" s="396"/>
      <c r="AS83" s="396"/>
      <c r="AT83" s="396"/>
      <c r="AU83" s="397"/>
      <c r="AV83" s="401"/>
      <c r="AW83" s="402"/>
      <c r="AX83" s="402"/>
      <c r="AY83" s="403"/>
    </row>
    <row r="84" spans="2:51" ht="24.75" customHeight="1">
      <c r="B84" s="218"/>
      <c r="C84" s="219"/>
      <c r="D84" s="219"/>
      <c r="E84" s="219"/>
      <c r="F84" s="219"/>
      <c r="G84" s="220"/>
      <c r="H84" s="394"/>
      <c r="I84" s="331"/>
      <c r="J84" s="331"/>
      <c r="K84" s="331"/>
      <c r="L84" s="332"/>
      <c r="M84" s="395"/>
      <c r="N84" s="396"/>
      <c r="O84" s="396"/>
      <c r="P84" s="396"/>
      <c r="Q84" s="396"/>
      <c r="R84" s="396"/>
      <c r="S84" s="396"/>
      <c r="T84" s="396"/>
      <c r="U84" s="396"/>
      <c r="V84" s="396"/>
      <c r="W84" s="396"/>
      <c r="X84" s="396"/>
      <c r="Y84" s="397"/>
      <c r="Z84" s="401"/>
      <c r="AA84" s="402"/>
      <c r="AB84" s="402"/>
      <c r="AC84" s="402"/>
      <c r="AD84" s="394"/>
      <c r="AE84" s="331"/>
      <c r="AF84" s="331"/>
      <c r="AG84" s="331"/>
      <c r="AH84" s="332"/>
      <c r="AI84" s="395"/>
      <c r="AJ84" s="396"/>
      <c r="AK84" s="396"/>
      <c r="AL84" s="396"/>
      <c r="AM84" s="396"/>
      <c r="AN84" s="396"/>
      <c r="AO84" s="396"/>
      <c r="AP84" s="396"/>
      <c r="AQ84" s="396"/>
      <c r="AR84" s="396"/>
      <c r="AS84" s="396"/>
      <c r="AT84" s="396"/>
      <c r="AU84" s="397"/>
      <c r="AV84" s="401"/>
      <c r="AW84" s="402"/>
      <c r="AX84" s="402"/>
      <c r="AY84" s="403"/>
    </row>
    <row r="85" spans="2:51" ht="24.75" customHeight="1">
      <c r="B85" s="218"/>
      <c r="C85" s="219"/>
      <c r="D85" s="219"/>
      <c r="E85" s="219"/>
      <c r="F85" s="219"/>
      <c r="G85" s="220"/>
      <c r="H85" s="394"/>
      <c r="I85" s="331"/>
      <c r="J85" s="331"/>
      <c r="K85" s="331"/>
      <c r="L85" s="332"/>
      <c r="M85" s="395"/>
      <c r="N85" s="396"/>
      <c r="O85" s="396"/>
      <c r="P85" s="396"/>
      <c r="Q85" s="396"/>
      <c r="R85" s="396"/>
      <c r="S85" s="396"/>
      <c r="T85" s="396"/>
      <c r="U85" s="396"/>
      <c r="V85" s="396"/>
      <c r="W85" s="396"/>
      <c r="X85" s="396"/>
      <c r="Y85" s="397"/>
      <c r="Z85" s="401"/>
      <c r="AA85" s="402"/>
      <c r="AB85" s="402"/>
      <c r="AC85" s="402"/>
      <c r="AD85" s="394"/>
      <c r="AE85" s="331"/>
      <c r="AF85" s="331"/>
      <c r="AG85" s="331"/>
      <c r="AH85" s="332"/>
      <c r="AI85" s="395"/>
      <c r="AJ85" s="396"/>
      <c r="AK85" s="396"/>
      <c r="AL85" s="396"/>
      <c r="AM85" s="396"/>
      <c r="AN85" s="396"/>
      <c r="AO85" s="396"/>
      <c r="AP85" s="396"/>
      <c r="AQ85" s="396"/>
      <c r="AR85" s="396"/>
      <c r="AS85" s="396"/>
      <c r="AT85" s="396"/>
      <c r="AU85" s="397"/>
      <c r="AV85" s="401"/>
      <c r="AW85" s="402"/>
      <c r="AX85" s="402"/>
      <c r="AY85" s="403"/>
    </row>
    <row r="86" spans="2:51" ht="24.75" customHeight="1">
      <c r="B86" s="218"/>
      <c r="C86" s="219"/>
      <c r="D86" s="219"/>
      <c r="E86" s="219"/>
      <c r="F86" s="219"/>
      <c r="G86" s="220"/>
      <c r="H86" s="394"/>
      <c r="I86" s="331"/>
      <c r="J86" s="331"/>
      <c r="K86" s="331"/>
      <c r="L86" s="332"/>
      <c r="M86" s="395"/>
      <c r="N86" s="396"/>
      <c r="O86" s="396"/>
      <c r="P86" s="396"/>
      <c r="Q86" s="396"/>
      <c r="R86" s="396"/>
      <c r="S86" s="396"/>
      <c r="T86" s="396"/>
      <c r="U86" s="396"/>
      <c r="V86" s="396"/>
      <c r="W86" s="396"/>
      <c r="X86" s="396"/>
      <c r="Y86" s="397"/>
      <c r="Z86" s="401"/>
      <c r="AA86" s="402"/>
      <c r="AB86" s="402"/>
      <c r="AC86" s="402"/>
      <c r="AD86" s="394"/>
      <c r="AE86" s="331"/>
      <c r="AF86" s="331"/>
      <c r="AG86" s="331"/>
      <c r="AH86" s="332"/>
      <c r="AI86" s="395"/>
      <c r="AJ86" s="396"/>
      <c r="AK86" s="396"/>
      <c r="AL86" s="396"/>
      <c r="AM86" s="396"/>
      <c r="AN86" s="396"/>
      <c r="AO86" s="396"/>
      <c r="AP86" s="396"/>
      <c r="AQ86" s="396"/>
      <c r="AR86" s="396"/>
      <c r="AS86" s="396"/>
      <c r="AT86" s="396"/>
      <c r="AU86" s="397"/>
      <c r="AV86" s="401"/>
      <c r="AW86" s="402"/>
      <c r="AX86" s="402"/>
      <c r="AY86" s="403"/>
    </row>
    <row r="87" spans="2:51" ht="24.75" customHeight="1">
      <c r="B87" s="218"/>
      <c r="C87" s="219"/>
      <c r="D87" s="219"/>
      <c r="E87" s="219"/>
      <c r="F87" s="219"/>
      <c r="G87" s="220"/>
      <c r="H87" s="419"/>
      <c r="I87" s="325"/>
      <c r="J87" s="325"/>
      <c r="K87" s="325"/>
      <c r="L87" s="326"/>
      <c r="M87" s="420"/>
      <c r="N87" s="421"/>
      <c r="O87" s="421"/>
      <c r="P87" s="421"/>
      <c r="Q87" s="421"/>
      <c r="R87" s="421"/>
      <c r="S87" s="421"/>
      <c r="T87" s="421"/>
      <c r="U87" s="421"/>
      <c r="V87" s="421"/>
      <c r="W87" s="421"/>
      <c r="X87" s="421"/>
      <c r="Y87" s="422"/>
      <c r="Z87" s="423"/>
      <c r="AA87" s="424"/>
      <c r="AB87" s="424"/>
      <c r="AC87" s="424"/>
      <c r="AD87" s="419"/>
      <c r="AE87" s="325"/>
      <c r="AF87" s="325"/>
      <c r="AG87" s="325"/>
      <c r="AH87" s="326"/>
      <c r="AI87" s="420"/>
      <c r="AJ87" s="421"/>
      <c r="AK87" s="421"/>
      <c r="AL87" s="421"/>
      <c r="AM87" s="421"/>
      <c r="AN87" s="421"/>
      <c r="AO87" s="421"/>
      <c r="AP87" s="421"/>
      <c r="AQ87" s="421"/>
      <c r="AR87" s="421"/>
      <c r="AS87" s="421"/>
      <c r="AT87" s="421"/>
      <c r="AU87" s="422"/>
      <c r="AV87" s="423"/>
      <c r="AW87" s="424"/>
      <c r="AX87" s="424"/>
      <c r="AY87" s="425"/>
    </row>
    <row r="88" spans="2:51" ht="24.75" customHeight="1">
      <c r="B88" s="218"/>
      <c r="C88" s="219"/>
      <c r="D88" s="219"/>
      <c r="E88" s="219"/>
      <c r="F88" s="219"/>
      <c r="G88" s="220"/>
      <c r="H88" s="430" t="s">
        <v>25</v>
      </c>
      <c r="I88" s="73"/>
      <c r="J88" s="73"/>
      <c r="K88" s="73"/>
      <c r="L88" s="73"/>
      <c r="M88" s="431"/>
      <c r="N88" s="189"/>
      <c r="O88" s="189"/>
      <c r="P88" s="189"/>
      <c r="Q88" s="189"/>
      <c r="R88" s="189"/>
      <c r="S88" s="189"/>
      <c r="T88" s="189"/>
      <c r="U88" s="189"/>
      <c r="V88" s="189"/>
      <c r="W88" s="189"/>
      <c r="X88" s="189"/>
      <c r="Y88" s="190"/>
      <c r="Z88" s="813">
        <f>SUM(Z80:AC87)</f>
        <v>29.5</v>
      </c>
      <c r="AA88" s="814"/>
      <c r="AB88" s="814"/>
      <c r="AC88" s="815"/>
      <c r="AD88" s="430" t="s">
        <v>25</v>
      </c>
      <c r="AE88" s="73"/>
      <c r="AF88" s="73"/>
      <c r="AG88" s="73"/>
      <c r="AH88" s="73"/>
      <c r="AI88" s="431"/>
      <c r="AJ88" s="189"/>
      <c r="AK88" s="189"/>
      <c r="AL88" s="189"/>
      <c r="AM88" s="189"/>
      <c r="AN88" s="189"/>
      <c r="AO88" s="189"/>
      <c r="AP88" s="189"/>
      <c r="AQ88" s="189"/>
      <c r="AR88" s="189"/>
      <c r="AS88" s="189"/>
      <c r="AT88" s="189"/>
      <c r="AU88" s="190"/>
      <c r="AV88" s="435">
        <f>SUM(AV80:AY87)</f>
        <v>0</v>
      </c>
      <c r="AW88" s="436"/>
      <c r="AX88" s="436"/>
      <c r="AY88" s="437"/>
    </row>
    <row r="89" spans="2:51" ht="25.15" customHeight="1">
      <c r="B89" s="218"/>
      <c r="C89" s="219"/>
      <c r="D89" s="219"/>
      <c r="E89" s="219"/>
      <c r="F89" s="219"/>
      <c r="G89" s="220"/>
      <c r="H89" s="426" t="s">
        <v>563</v>
      </c>
      <c r="I89" s="427"/>
      <c r="J89" s="427"/>
      <c r="K89" s="427"/>
      <c r="L89" s="427"/>
      <c r="M89" s="427"/>
      <c r="N89" s="427"/>
      <c r="O89" s="427"/>
      <c r="P89" s="427"/>
      <c r="Q89" s="427"/>
      <c r="R89" s="427"/>
      <c r="S89" s="427"/>
      <c r="T89" s="427"/>
      <c r="U89" s="427"/>
      <c r="V89" s="427"/>
      <c r="W89" s="427"/>
      <c r="X89" s="427"/>
      <c r="Y89" s="427"/>
      <c r="Z89" s="427"/>
      <c r="AA89" s="427"/>
      <c r="AB89" s="427"/>
      <c r="AC89" s="428"/>
      <c r="AD89" s="426" t="s">
        <v>564</v>
      </c>
      <c r="AE89" s="427"/>
      <c r="AF89" s="427"/>
      <c r="AG89" s="427"/>
      <c r="AH89" s="427"/>
      <c r="AI89" s="427"/>
      <c r="AJ89" s="427"/>
      <c r="AK89" s="427"/>
      <c r="AL89" s="427"/>
      <c r="AM89" s="427"/>
      <c r="AN89" s="427"/>
      <c r="AO89" s="427"/>
      <c r="AP89" s="427"/>
      <c r="AQ89" s="427"/>
      <c r="AR89" s="427"/>
      <c r="AS89" s="427"/>
      <c r="AT89" s="427"/>
      <c r="AU89" s="427"/>
      <c r="AV89" s="427"/>
      <c r="AW89" s="427"/>
      <c r="AX89" s="427"/>
      <c r="AY89" s="429"/>
    </row>
    <row r="90" spans="2:51" ht="25.5" customHeight="1">
      <c r="B90" s="218"/>
      <c r="C90" s="219"/>
      <c r="D90" s="219"/>
      <c r="E90" s="219"/>
      <c r="F90" s="219"/>
      <c r="G90" s="220"/>
      <c r="H90" s="392" t="s">
        <v>22</v>
      </c>
      <c r="I90" s="169"/>
      <c r="J90" s="169"/>
      <c r="K90" s="169"/>
      <c r="L90" s="169"/>
      <c r="M90" s="393" t="s">
        <v>23</v>
      </c>
      <c r="N90" s="73"/>
      <c r="O90" s="73"/>
      <c r="P90" s="73"/>
      <c r="Q90" s="73"/>
      <c r="R90" s="73"/>
      <c r="S90" s="73"/>
      <c r="T90" s="73"/>
      <c r="U90" s="73"/>
      <c r="V90" s="73"/>
      <c r="W90" s="73"/>
      <c r="X90" s="73"/>
      <c r="Y90" s="74"/>
      <c r="Z90" s="404" t="s">
        <v>24</v>
      </c>
      <c r="AA90" s="405"/>
      <c r="AB90" s="405"/>
      <c r="AC90" s="406"/>
      <c r="AD90" s="392" t="s">
        <v>22</v>
      </c>
      <c r="AE90" s="169"/>
      <c r="AF90" s="169"/>
      <c r="AG90" s="169"/>
      <c r="AH90" s="169"/>
      <c r="AI90" s="393" t="s">
        <v>23</v>
      </c>
      <c r="AJ90" s="73"/>
      <c r="AK90" s="73"/>
      <c r="AL90" s="73"/>
      <c r="AM90" s="73"/>
      <c r="AN90" s="73"/>
      <c r="AO90" s="73"/>
      <c r="AP90" s="73"/>
      <c r="AQ90" s="73"/>
      <c r="AR90" s="73"/>
      <c r="AS90" s="73"/>
      <c r="AT90" s="73"/>
      <c r="AU90" s="74"/>
      <c r="AV90" s="404" t="s">
        <v>24</v>
      </c>
      <c r="AW90" s="405"/>
      <c r="AX90" s="405"/>
      <c r="AY90" s="407"/>
    </row>
    <row r="91" spans="2:51" ht="24.75" customHeight="1">
      <c r="B91" s="218"/>
      <c r="C91" s="219"/>
      <c r="D91" s="219"/>
      <c r="E91" s="219"/>
      <c r="F91" s="219"/>
      <c r="G91" s="220"/>
      <c r="H91" s="408" t="s">
        <v>90</v>
      </c>
      <c r="I91" s="307"/>
      <c r="J91" s="307"/>
      <c r="K91" s="307"/>
      <c r="L91" s="308"/>
      <c r="M91" s="409" t="s">
        <v>560</v>
      </c>
      <c r="N91" s="410"/>
      <c r="O91" s="410"/>
      <c r="P91" s="410"/>
      <c r="Q91" s="410"/>
      <c r="R91" s="410"/>
      <c r="S91" s="410"/>
      <c r="T91" s="410"/>
      <c r="U91" s="410"/>
      <c r="V91" s="410"/>
      <c r="W91" s="410"/>
      <c r="X91" s="410"/>
      <c r="Y91" s="411"/>
      <c r="Z91" s="819">
        <v>1.3</v>
      </c>
      <c r="AA91" s="820"/>
      <c r="AB91" s="820"/>
      <c r="AC91" s="821"/>
      <c r="AD91" s="408"/>
      <c r="AE91" s="307"/>
      <c r="AF91" s="307"/>
      <c r="AG91" s="307"/>
      <c r="AH91" s="308"/>
      <c r="AI91" s="409"/>
      <c r="AJ91" s="410"/>
      <c r="AK91" s="410"/>
      <c r="AL91" s="410"/>
      <c r="AM91" s="410"/>
      <c r="AN91" s="410"/>
      <c r="AO91" s="410"/>
      <c r="AP91" s="410"/>
      <c r="AQ91" s="410"/>
      <c r="AR91" s="410"/>
      <c r="AS91" s="410"/>
      <c r="AT91" s="410"/>
      <c r="AU91" s="411"/>
      <c r="AV91" s="415"/>
      <c r="AW91" s="416"/>
      <c r="AX91" s="416"/>
      <c r="AY91" s="417"/>
    </row>
    <row r="92" spans="2:51" ht="24.75" customHeight="1">
      <c r="B92" s="218"/>
      <c r="C92" s="219"/>
      <c r="D92" s="219"/>
      <c r="E92" s="219"/>
      <c r="F92" s="219"/>
      <c r="G92" s="220"/>
      <c r="H92" s="394" t="s">
        <v>561</v>
      </c>
      <c r="I92" s="331"/>
      <c r="J92" s="331"/>
      <c r="K92" s="331"/>
      <c r="L92" s="332"/>
      <c r="M92" s="395" t="s">
        <v>565</v>
      </c>
      <c r="N92" s="396"/>
      <c r="O92" s="396"/>
      <c r="P92" s="396"/>
      <c r="Q92" s="396"/>
      <c r="R92" s="396"/>
      <c r="S92" s="396"/>
      <c r="T92" s="396"/>
      <c r="U92" s="396"/>
      <c r="V92" s="396"/>
      <c r="W92" s="396"/>
      <c r="X92" s="396"/>
      <c r="Y92" s="397"/>
      <c r="Z92" s="816">
        <v>8.6</v>
      </c>
      <c r="AA92" s="817"/>
      <c r="AB92" s="817"/>
      <c r="AC92" s="818"/>
      <c r="AD92" s="394"/>
      <c r="AE92" s="331"/>
      <c r="AF92" s="331"/>
      <c r="AG92" s="331"/>
      <c r="AH92" s="332"/>
      <c r="AI92" s="395"/>
      <c r="AJ92" s="396"/>
      <c r="AK92" s="396"/>
      <c r="AL92" s="396"/>
      <c r="AM92" s="396"/>
      <c r="AN92" s="396"/>
      <c r="AO92" s="396"/>
      <c r="AP92" s="396"/>
      <c r="AQ92" s="396"/>
      <c r="AR92" s="396"/>
      <c r="AS92" s="396"/>
      <c r="AT92" s="396"/>
      <c r="AU92" s="397"/>
      <c r="AV92" s="401"/>
      <c r="AW92" s="402"/>
      <c r="AX92" s="402"/>
      <c r="AY92" s="403"/>
    </row>
    <row r="93" spans="2:51" ht="24.75" customHeight="1">
      <c r="B93" s="218"/>
      <c r="C93" s="219"/>
      <c r="D93" s="219"/>
      <c r="E93" s="219"/>
      <c r="F93" s="219"/>
      <c r="G93" s="220"/>
      <c r="H93" s="394"/>
      <c r="I93" s="331"/>
      <c r="J93" s="331"/>
      <c r="K93" s="331"/>
      <c r="L93" s="332"/>
      <c r="M93" s="395"/>
      <c r="N93" s="396"/>
      <c r="O93" s="396"/>
      <c r="P93" s="396"/>
      <c r="Q93" s="396"/>
      <c r="R93" s="396"/>
      <c r="S93" s="396"/>
      <c r="T93" s="396"/>
      <c r="U93" s="396"/>
      <c r="V93" s="396"/>
      <c r="W93" s="396"/>
      <c r="X93" s="396"/>
      <c r="Y93" s="397"/>
      <c r="Z93" s="401"/>
      <c r="AA93" s="402"/>
      <c r="AB93" s="402"/>
      <c r="AC93" s="418"/>
      <c r="AD93" s="394"/>
      <c r="AE93" s="331"/>
      <c r="AF93" s="331"/>
      <c r="AG93" s="331"/>
      <c r="AH93" s="332"/>
      <c r="AI93" s="395"/>
      <c r="AJ93" s="396"/>
      <c r="AK93" s="396"/>
      <c r="AL93" s="396"/>
      <c r="AM93" s="396"/>
      <c r="AN93" s="396"/>
      <c r="AO93" s="396"/>
      <c r="AP93" s="396"/>
      <c r="AQ93" s="396"/>
      <c r="AR93" s="396"/>
      <c r="AS93" s="396"/>
      <c r="AT93" s="396"/>
      <c r="AU93" s="397"/>
      <c r="AV93" s="401"/>
      <c r="AW93" s="402"/>
      <c r="AX93" s="402"/>
      <c r="AY93" s="403"/>
    </row>
    <row r="94" spans="2:51" ht="24.75" customHeight="1">
      <c r="B94" s="218"/>
      <c r="C94" s="219"/>
      <c r="D94" s="219"/>
      <c r="E94" s="219"/>
      <c r="F94" s="219"/>
      <c r="G94" s="220"/>
      <c r="H94" s="394"/>
      <c r="I94" s="331"/>
      <c r="J94" s="331"/>
      <c r="K94" s="331"/>
      <c r="L94" s="332"/>
      <c r="M94" s="395"/>
      <c r="N94" s="396"/>
      <c r="O94" s="396"/>
      <c r="P94" s="396"/>
      <c r="Q94" s="396"/>
      <c r="R94" s="396"/>
      <c r="S94" s="396"/>
      <c r="T94" s="396"/>
      <c r="U94" s="396"/>
      <c r="V94" s="396"/>
      <c r="W94" s="396"/>
      <c r="X94" s="396"/>
      <c r="Y94" s="397"/>
      <c r="Z94" s="401"/>
      <c r="AA94" s="402"/>
      <c r="AB94" s="402"/>
      <c r="AC94" s="418"/>
      <c r="AD94" s="394"/>
      <c r="AE94" s="331"/>
      <c r="AF94" s="331"/>
      <c r="AG94" s="331"/>
      <c r="AH94" s="332"/>
      <c r="AI94" s="395"/>
      <c r="AJ94" s="396"/>
      <c r="AK94" s="396"/>
      <c r="AL94" s="396"/>
      <c r="AM94" s="396"/>
      <c r="AN94" s="396"/>
      <c r="AO94" s="396"/>
      <c r="AP94" s="396"/>
      <c r="AQ94" s="396"/>
      <c r="AR94" s="396"/>
      <c r="AS94" s="396"/>
      <c r="AT94" s="396"/>
      <c r="AU94" s="397"/>
      <c r="AV94" s="401"/>
      <c r="AW94" s="402"/>
      <c r="AX94" s="402"/>
      <c r="AY94" s="403"/>
    </row>
    <row r="95" spans="2:51" ht="24.75" customHeight="1">
      <c r="B95" s="218"/>
      <c r="C95" s="219"/>
      <c r="D95" s="219"/>
      <c r="E95" s="219"/>
      <c r="F95" s="219"/>
      <c r="G95" s="220"/>
      <c r="H95" s="394"/>
      <c r="I95" s="331"/>
      <c r="J95" s="331"/>
      <c r="K95" s="331"/>
      <c r="L95" s="332"/>
      <c r="M95" s="395"/>
      <c r="N95" s="396"/>
      <c r="O95" s="396"/>
      <c r="P95" s="396"/>
      <c r="Q95" s="396"/>
      <c r="R95" s="396"/>
      <c r="S95" s="396"/>
      <c r="T95" s="396"/>
      <c r="U95" s="396"/>
      <c r="V95" s="396"/>
      <c r="W95" s="396"/>
      <c r="X95" s="396"/>
      <c r="Y95" s="397"/>
      <c r="Z95" s="401"/>
      <c r="AA95" s="402"/>
      <c r="AB95" s="402"/>
      <c r="AC95" s="402"/>
      <c r="AD95" s="394"/>
      <c r="AE95" s="331"/>
      <c r="AF95" s="331"/>
      <c r="AG95" s="331"/>
      <c r="AH95" s="332"/>
      <c r="AI95" s="395"/>
      <c r="AJ95" s="396"/>
      <c r="AK95" s="396"/>
      <c r="AL95" s="396"/>
      <c r="AM95" s="396"/>
      <c r="AN95" s="396"/>
      <c r="AO95" s="396"/>
      <c r="AP95" s="396"/>
      <c r="AQ95" s="396"/>
      <c r="AR95" s="396"/>
      <c r="AS95" s="396"/>
      <c r="AT95" s="396"/>
      <c r="AU95" s="397"/>
      <c r="AV95" s="401"/>
      <c r="AW95" s="402"/>
      <c r="AX95" s="402"/>
      <c r="AY95" s="403"/>
    </row>
    <row r="96" spans="2:51" ht="24.75" customHeight="1">
      <c r="B96" s="218"/>
      <c r="C96" s="219"/>
      <c r="D96" s="219"/>
      <c r="E96" s="219"/>
      <c r="F96" s="219"/>
      <c r="G96" s="220"/>
      <c r="H96" s="394"/>
      <c r="I96" s="331"/>
      <c r="J96" s="331"/>
      <c r="K96" s="331"/>
      <c r="L96" s="332"/>
      <c r="M96" s="395"/>
      <c r="N96" s="396"/>
      <c r="O96" s="396"/>
      <c r="P96" s="396"/>
      <c r="Q96" s="396"/>
      <c r="R96" s="396"/>
      <c r="S96" s="396"/>
      <c r="T96" s="396"/>
      <c r="U96" s="396"/>
      <c r="V96" s="396"/>
      <c r="W96" s="396"/>
      <c r="X96" s="396"/>
      <c r="Y96" s="397"/>
      <c r="Z96" s="401"/>
      <c r="AA96" s="402"/>
      <c r="AB96" s="402"/>
      <c r="AC96" s="402"/>
      <c r="AD96" s="394"/>
      <c r="AE96" s="331"/>
      <c r="AF96" s="331"/>
      <c r="AG96" s="331"/>
      <c r="AH96" s="332"/>
      <c r="AI96" s="395"/>
      <c r="AJ96" s="396"/>
      <c r="AK96" s="396"/>
      <c r="AL96" s="396"/>
      <c r="AM96" s="396"/>
      <c r="AN96" s="396"/>
      <c r="AO96" s="396"/>
      <c r="AP96" s="396"/>
      <c r="AQ96" s="396"/>
      <c r="AR96" s="396"/>
      <c r="AS96" s="396"/>
      <c r="AT96" s="396"/>
      <c r="AU96" s="397"/>
      <c r="AV96" s="401"/>
      <c r="AW96" s="402"/>
      <c r="AX96" s="402"/>
      <c r="AY96" s="403"/>
    </row>
    <row r="97" spans="2:51" ht="24.75" customHeight="1">
      <c r="B97" s="218"/>
      <c r="C97" s="219"/>
      <c r="D97" s="219"/>
      <c r="E97" s="219"/>
      <c r="F97" s="219"/>
      <c r="G97" s="220"/>
      <c r="H97" s="394"/>
      <c r="I97" s="331"/>
      <c r="J97" s="331"/>
      <c r="K97" s="331"/>
      <c r="L97" s="332"/>
      <c r="M97" s="395"/>
      <c r="N97" s="396"/>
      <c r="O97" s="396"/>
      <c r="P97" s="396"/>
      <c r="Q97" s="396"/>
      <c r="R97" s="396"/>
      <c r="S97" s="396"/>
      <c r="T97" s="396"/>
      <c r="U97" s="396"/>
      <c r="V97" s="396"/>
      <c r="W97" s="396"/>
      <c r="X97" s="396"/>
      <c r="Y97" s="397"/>
      <c r="Z97" s="401"/>
      <c r="AA97" s="402"/>
      <c r="AB97" s="402"/>
      <c r="AC97" s="402"/>
      <c r="AD97" s="394"/>
      <c r="AE97" s="331"/>
      <c r="AF97" s="331"/>
      <c r="AG97" s="331"/>
      <c r="AH97" s="332"/>
      <c r="AI97" s="395"/>
      <c r="AJ97" s="396"/>
      <c r="AK97" s="396"/>
      <c r="AL97" s="396"/>
      <c r="AM97" s="396"/>
      <c r="AN97" s="396"/>
      <c r="AO97" s="396"/>
      <c r="AP97" s="396"/>
      <c r="AQ97" s="396"/>
      <c r="AR97" s="396"/>
      <c r="AS97" s="396"/>
      <c r="AT97" s="396"/>
      <c r="AU97" s="397"/>
      <c r="AV97" s="401"/>
      <c r="AW97" s="402"/>
      <c r="AX97" s="402"/>
      <c r="AY97" s="403"/>
    </row>
    <row r="98" spans="2:51" ht="24.75" customHeight="1">
      <c r="B98" s="218"/>
      <c r="C98" s="219"/>
      <c r="D98" s="219"/>
      <c r="E98" s="219"/>
      <c r="F98" s="219"/>
      <c r="G98" s="220"/>
      <c r="H98" s="419"/>
      <c r="I98" s="325"/>
      <c r="J98" s="325"/>
      <c r="K98" s="325"/>
      <c r="L98" s="326"/>
      <c r="M98" s="420"/>
      <c r="N98" s="421"/>
      <c r="O98" s="421"/>
      <c r="P98" s="421"/>
      <c r="Q98" s="421"/>
      <c r="R98" s="421"/>
      <c r="S98" s="421"/>
      <c r="T98" s="421"/>
      <c r="U98" s="421"/>
      <c r="V98" s="421"/>
      <c r="W98" s="421"/>
      <c r="X98" s="421"/>
      <c r="Y98" s="422"/>
      <c r="Z98" s="423"/>
      <c r="AA98" s="424"/>
      <c r="AB98" s="424"/>
      <c r="AC98" s="424"/>
      <c r="AD98" s="419"/>
      <c r="AE98" s="325"/>
      <c r="AF98" s="325"/>
      <c r="AG98" s="325"/>
      <c r="AH98" s="326"/>
      <c r="AI98" s="420"/>
      <c r="AJ98" s="421"/>
      <c r="AK98" s="421"/>
      <c r="AL98" s="421"/>
      <c r="AM98" s="421"/>
      <c r="AN98" s="421"/>
      <c r="AO98" s="421"/>
      <c r="AP98" s="421"/>
      <c r="AQ98" s="421"/>
      <c r="AR98" s="421"/>
      <c r="AS98" s="421"/>
      <c r="AT98" s="421"/>
      <c r="AU98" s="422"/>
      <c r="AV98" s="423"/>
      <c r="AW98" s="424"/>
      <c r="AX98" s="424"/>
      <c r="AY98" s="425"/>
    </row>
    <row r="99" spans="2:51" ht="24.75" customHeight="1">
      <c r="B99" s="218"/>
      <c r="C99" s="219"/>
      <c r="D99" s="219"/>
      <c r="E99" s="219"/>
      <c r="F99" s="219"/>
      <c r="G99" s="220"/>
      <c r="H99" s="430" t="s">
        <v>25</v>
      </c>
      <c r="I99" s="73"/>
      <c r="J99" s="73"/>
      <c r="K99" s="73"/>
      <c r="L99" s="73"/>
      <c r="M99" s="431"/>
      <c r="N99" s="189"/>
      <c r="O99" s="189"/>
      <c r="P99" s="189"/>
      <c r="Q99" s="189"/>
      <c r="R99" s="189"/>
      <c r="S99" s="189"/>
      <c r="T99" s="189"/>
      <c r="U99" s="189"/>
      <c r="V99" s="189"/>
      <c r="W99" s="189"/>
      <c r="X99" s="189"/>
      <c r="Y99" s="190"/>
      <c r="Z99" s="813">
        <f>SUM(Z91:AC98)</f>
        <v>9.9</v>
      </c>
      <c r="AA99" s="814"/>
      <c r="AB99" s="814"/>
      <c r="AC99" s="815"/>
      <c r="AD99" s="430" t="s">
        <v>25</v>
      </c>
      <c r="AE99" s="73"/>
      <c r="AF99" s="73"/>
      <c r="AG99" s="73"/>
      <c r="AH99" s="73"/>
      <c r="AI99" s="431"/>
      <c r="AJ99" s="189"/>
      <c r="AK99" s="189"/>
      <c r="AL99" s="189"/>
      <c r="AM99" s="189"/>
      <c r="AN99" s="189"/>
      <c r="AO99" s="189"/>
      <c r="AP99" s="189"/>
      <c r="AQ99" s="189"/>
      <c r="AR99" s="189"/>
      <c r="AS99" s="189"/>
      <c r="AT99" s="189"/>
      <c r="AU99" s="190"/>
      <c r="AV99" s="435">
        <f>SUM(AV91:AY98)</f>
        <v>0</v>
      </c>
      <c r="AW99" s="436"/>
      <c r="AX99" s="436"/>
      <c r="AY99" s="437"/>
    </row>
    <row r="100" spans="2:51" ht="24.75" customHeight="1">
      <c r="B100" s="218"/>
      <c r="C100" s="219"/>
      <c r="D100" s="219"/>
      <c r="E100" s="219"/>
      <c r="F100" s="219"/>
      <c r="G100" s="220"/>
      <c r="H100" s="426" t="s">
        <v>566</v>
      </c>
      <c r="I100" s="427"/>
      <c r="J100" s="427"/>
      <c r="K100" s="427"/>
      <c r="L100" s="427"/>
      <c r="M100" s="427"/>
      <c r="N100" s="427"/>
      <c r="O100" s="427"/>
      <c r="P100" s="427"/>
      <c r="Q100" s="427"/>
      <c r="R100" s="427"/>
      <c r="S100" s="427"/>
      <c r="T100" s="427"/>
      <c r="U100" s="427"/>
      <c r="V100" s="427"/>
      <c r="W100" s="427"/>
      <c r="X100" s="427"/>
      <c r="Y100" s="427"/>
      <c r="Z100" s="427"/>
      <c r="AA100" s="427"/>
      <c r="AB100" s="427"/>
      <c r="AC100" s="428"/>
      <c r="AD100" s="426" t="s">
        <v>567</v>
      </c>
      <c r="AE100" s="427"/>
      <c r="AF100" s="427"/>
      <c r="AG100" s="427"/>
      <c r="AH100" s="427"/>
      <c r="AI100" s="427"/>
      <c r="AJ100" s="427"/>
      <c r="AK100" s="427"/>
      <c r="AL100" s="427"/>
      <c r="AM100" s="427"/>
      <c r="AN100" s="427"/>
      <c r="AO100" s="427"/>
      <c r="AP100" s="427"/>
      <c r="AQ100" s="427"/>
      <c r="AR100" s="427"/>
      <c r="AS100" s="427"/>
      <c r="AT100" s="427"/>
      <c r="AU100" s="427"/>
      <c r="AV100" s="427"/>
      <c r="AW100" s="427"/>
      <c r="AX100" s="427"/>
      <c r="AY100" s="429"/>
    </row>
    <row r="101" spans="2:51" ht="24.75" customHeight="1">
      <c r="B101" s="218"/>
      <c r="C101" s="219"/>
      <c r="D101" s="219"/>
      <c r="E101" s="219"/>
      <c r="F101" s="219"/>
      <c r="G101" s="220"/>
      <c r="H101" s="392" t="s">
        <v>22</v>
      </c>
      <c r="I101" s="169"/>
      <c r="J101" s="169"/>
      <c r="K101" s="169"/>
      <c r="L101" s="169"/>
      <c r="M101" s="393" t="s">
        <v>23</v>
      </c>
      <c r="N101" s="73"/>
      <c r="O101" s="73"/>
      <c r="P101" s="73"/>
      <c r="Q101" s="73"/>
      <c r="R101" s="73"/>
      <c r="S101" s="73"/>
      <c r="T101" s="73"/>
      <c r="U101" s="73"/>
      <c r="V101" s="73"/>
      <c r="W101" s="73"/>
      <c r="X101" s="73"/>
      <c r="Y101" s="74"/>
      <c r="Z101" s="404" t="s">
        <v>24</v>
      </c>
      <c r="AA101" s="405"/>
      <c r="AB101" s="405"/>
      <c r="AC101" s="406"/>
      <c r="AD101" s="392" t="s">
        <v>22</v>
      </c>
      <c r="AE101" s="169"/>
      <c r="AF101" s="169"/>
      <c r="AG101" s="169"/>
      <c r="AH101" s="169"/>
      <c r="AI101" s="393" t="s">
        <v>23</v>
      </c>
      <c r="AJ101" s="73"/>
      <c r="AK101" s="73"/>
      <c r="AL101" s="73"/>
      <c r="AM101" s="73"/>
      <c r="AN101" s="73"/>
      <c r="AO101" s="73"/>
      <c r="AP101" s="73"/>
      <c r="AQ101" s="73"/>
      <c r="AR101" s="73"/>
      <c r="AS101" s="73"/>
      <c r="AT101" s="73"/>
      <c r="AU101" s="74"/>
      <c r="AV101" s="404" t="s">
        <v>24</v>
      </c>
      <c r="AW101" s="405"/>
      <c r="AX101" s="405"/>
      <c r="AY101" s="407"/>
    </row>
    <row r="102" spans="2:51" ht="24.75" customHeight="1">
      <c r="B102" s="218"/>
      <c r="C102" s="219"/>
      <c r="D102" s="219"/>
      <c r="E102" s="219"/>
      <c r="F102" s="219"/>
      <c r="G102" s="220"/>
      <c r="H102" s="408"/>
      <c r="I102" s="307"/>
      <c r="J102" s="307"/>
      <c r="K102" s="307"/>
      <c r="L102" s="308"/>
      <c r="M102" s="409"/>
      <c r="N102" s="410"/>
      <c r="O102" s="410"/>
      <c r="P102" s="410"/>
      <c r="Q102" s="410"/>
      <c r="R102" s="410"/>
      <c r="S102" s="410"/>
      <c r="T102" s="410"/>
      <c r="U102" s="410"/>
      <c r="V102" s="410"/>
      <c r="W102" s="410"/>
      <c r="X102" s="410"/>
      <c r="Y102" s="411"/>
      <c r="Z102" s="415"/>
      <c r="AA102" s="416"/>
      <c r="AB102" s="416"/>
      <c r="AC102" s="438"/>
      <c r="AD102" s="408"/>
      <c r="AE102" s="307"/>
      <c r="AF102" s="307"/>
      <c r="AG102" s="307"/>
      <c r="AH102" s="308"/>
      <c r="AI102" s="409"/>
      <c r="AJ102" s="410"/>
      <c r="AK102" s="410"/>
      <c r="AL102" s="410"/>
      <c r="AM102" s="410"/>
      <c r="AN102" s="410"/>
      <c r="AO102" s="410"/>
      <c r="AP102" s="410"/>
      <c r="AQ102" s="410"/>
      <c r="AR102" s="410"/>
      <c r="AS102" s="410"/>
      <c r="AT102" s="410"/>
      <c r="AU102" s="411"/>
      <c r="AV102" s="415"/>
      <c r="AW102" s="416"/>
      <c r="AX102" s="416"/>
      <c r="AY102" s="417"/>
    </row>
    <row r="103" spans="2:51" ht="24.75" customHeight="1">
      <c r="B103" s="218"/>
      <c r="C103" s="219"/>
      <c r="D103" s="219"/>
      <c r="E103" s="219"/>
      <c r="F103" s="219"/>
      <c r="G103" s="220"/>
      <c r="H103" s="394"/>
      <c r="I103" s="331"/>
      <c r="J103" s="331"/>
      <c r="K103" s="331"/>
      <c r="L103" s="332"/>
      <c r="M103" s="395"/>
      <c r="N103" s="396"/>
      <c r="O103" s="396"/>
      <c r="P103" s="396"/>
      <c r="Q103" s="396"/>
      <c r="R103" s="396"/>
      <c r="S103" s="396"/>
      <c r="T103" s="396"/>
      <c r="U103" s="396"/>
      <c r="V103" s="396"/>
      <c r="W103" s="396"/>
      <c r="X103" s="396"/>
      <c r="Y103" s="397"/>
      <c r="Z103" s="401"/>
      <c r="AA103" s="402"/>
      <c r="AB103" s="402"/>
      <c r="AC103" s="418"/>
      <c r="AD103" s="394"/>
      <c r="AE103" s="331"/>
      <c r="AF103" s="331"/>
      <c r="AG103" s="331"/>
      <c r="AH103" s="332"/>
      <c r="AI103" s="395"/>
      <c r="AJ103" s="396"/>
      <c r="AK103" s="396"/>
      <c r="AL103" s="396"/>
      <c r="AM103" s="396"/>
      <c r="AN103" s="396"/>
      <c r="AO103" s="396"/>
      <c r="AP103" s="396"/>
      <c r="AQ103" s="396"/>
      <c r="AR103" s="396"/>
      <c r="AS103" s="396"/>
      <c r="AT103" s="396"/>
      <c r="AU103" s="397"/>
      <c r="AV103" s="401"/>
      <c r="AW103" s="402"/>
      <c r="AX103" s="402"/>
      <c r="AY103" s="403"/>
    </row>
    <row r="104" spans="2:51" ht="24.75" customHeight="1">
      <c r="B104" s="218"/>
      <c r="C104" s="219"/>
      <c r="D104" s="219"/>
      <c r="E104" s="219"/>
      <c r="F104" s="219"/>
      <c r="G104" s="220"/>
      <c r="H104" s="394"/>
      <c r="I104" s="331"/>
      <c r="J104" s="331"/>
      <c r="K104" s="331"/>
      <c r="L104" s="332"/>
      <c r="M104" s="395"/>
      <c r="N104" s="396"/>
      <c r="O104" s="396"/>
      <c r="P104" s="396"/>
      <c r="Q104" s="396"/>
      <c r="R104" s="396"/>
      <c r="S104" s="396"/>
      <c r="T104" s="396"/>
      <c r="U104" s="396"/>
      <c r="V104" s="396"/>
      <c r="W104" s="396"/>
      <c r="X104" s="396"/>
      <c r="Y104" s="397"/>
      <c r="Z104" s="401"/>
      <c r="AA104" s="402"/>
      <c r="AB104" s="402"/>
      <c r="AC104" s="418"/>
      <c r="AD104" s="394"/>
      <c r="AE104" s="331"/>
      <c r="AF104" s="331"/>
      <c r="AG104" s="331"/>
      <c r="AH104" s="332"/>
      <c r="AI104" s="395"/>
      <c r="AJ104" s="396"/>
      <c r="AK104" s="396"/>
      <c r="AL104" s="396"/>
      <c r="AM104" s="396"/>
      <c r="AN104" s="396"/>
      <c r="AO104" s="396"/>
      <c r="AP104" s="396"/>
      <c r="AQ104" s="396"/>
      <c r="AR104" s="396"/>
      <c r="AS104" s="396"/>
      <c r="AT104" s="396"/>
      <c r="AU104" s="397"/>
      <c r="AV104" s="401"/>
      <c r="AW104" s="402"/>
      <c r="AX104" s="402"/>
      <c r="AY104" s="403"/>
    </row>
    <row r="105" spans="2:51" ht="24.75" customHeight="1">
      <c r="B105" s="218"/>
      <c r="C105" s="219"/>
      <c r="D105" s="219"/>
      <c r="E105" s="219"/>
      <c r="F105" s="219"/>
      <c r="G105" s="220"/>
      <c r="H105" s="394"/>
      <c r="I105" s="331"/>
      <c r="J105" s="331"/>
      <c r="K105" s="331"/>
      <c r="L105" s="332"/>
      <c r="M105" s="395"/>
      <c r="N105" s="396"/>
      <c r="O105" s="396"/>
      <c r="P105" s="396"/>
      <c r="Q105" s="396"/>
      <c r="R105" s="396"/>
      <c r="S105" s="396"/>
      <c r="T105" s="396"/>
      <c r="U105" s="396"/>
      <c r="V105" s="396"/>
      <c r="W105" s="396"/>
      <c r="X105" s="396"/>
      <c r="Y105" s="397"/>
      <c r="Z105" s="401"/>
      <c r="AA105" s="402"/>
      <c r="AB105" s="402"/>
      <c r="AC105" s="418"/>
      <c r="AD105" s="394"/>
      <c r="AE105" s="331"/>
      <c r="AF105" s="331"/>
      <c r="AG105" s="331"/>
      <c r="AH105" s="332"/>
      <c r="AI105" s="395"/>
      <c r="AJ105" s="396"/>
      <c r="AK105" s="396"/>
      <c r="AL105" s="396"/>
      <c r="AM105" s="396"/>
      <c r="AN105" s="396"/>
      <c r="AO105" s="396"/>
      <c r="AP105" s="396"/>
      <c r="AQ105" s="396"/>
      <c r="AR105" s="396"/>
      <c r="AS105" s="396"/>
      <c r="AT105" s="396"/>
      <c r="AU105" s="397"/>
      <c r="AV105" s="401"/>
      <c r="AW105" s="402"/>
      <c r="AX105" s="402"/>
      <c r="AY105" s="403"/>
    </row>
    <row r="106" spans="2:51" ht="24.75" customHeight="1">
      <c r="B106" s="218"/>
      <c r="C106" s="219"/>
      <c r="D106" s="219"/>
      <c r="E106" s="219"/>
      <c r="F106" s="219"/>
      <c r="G106" s="220"/>
      <c r="H106" s="394"/>
      <c r="I106" s="331"/>
      <c r="J106" s="331"/>
      <c r="K106" s="331"/>
      <c r="L106" s="332"/>
      <c r="M106" s="395"/>
      <c r="N106" s="396"/>
      <c r="O106" s="396"/>
      <c r="P106" s="396"/>
      <c r="Q106" s="396"/>
      <c r="R106" s="396"/>
      <c r="S106" s="396"/>
      <c r="T106" s="396"/>
      <c r="U106" s="396"/>
      <c r="V106" s="396"/>
      <c r="W106" s="396"/>
      <c r="X106" s="396"/>
      <c r="Y106" s="397"/>
      <c r="Z106" s="401"/>
      <c r="AA106" s="402"/>
      <c r="AB106" s="402"/>
      <c r="AC106" s="402"/>
      <c r="AD106" s="394"/>
      <c r="AE106" s="331"/>
      <c r="AF106" s="331"/>
      <c r="AG106" s="331"/>
      <c r="AH106" s="332"/>
      <c r="AI106" s="395"/>
      <c r="AJ106" s="396"/>
      <c r="AK106" s="396"/>
      <c r="AL106" s="396"/>
      <c r="AM106" s="396"/>
      <c r="AN106" s="396"/>
      <c r="AO106" s="396"/>
      <c r="AP106" s="396"/>
      <c r="AQ106" s="396"/>
      <c r="AR106" s="396"/>
      <c r="AS106" s="396"/>
      <c r="AT106" s="396"/>
      <c r="AU106" s="397"/>
      <c r="AV106" s="401"/>
      <c r="AW106" s="402"/>
      <c r="AX106" s="402"/>
      <c r="AY106" s="403"/>
    </row>
    <row r="107" spans="2:51" ht="24.75" customHeight="1">
      <c r="B107" s="218"/>
      <c r="C107" s="219"/>
      <c r="D107" s="219"/>
      <c r="E107" s="219"/>
      <c r="F107" s="219"/>
      <c r="G107" s="220"/>
      <c r="H107" s="394"/>
      <c r="I107" s="331"/>
      <c r="J107" s="331"/>
      <c r="K107" s="331"/>
      <c r="L107" s="332"/>
      <c r="M107" s="395"/>
      <c r="N107" s="396"/>
      <c r="O107" s="396"/>
      <c r="P107" s="396"/>
      <c r="Q107" s="396"/>
      <c r="R107" s="396"/>
      <c r="S107" s="396"/>
      <c r="T107" s="396"/>
      <c r="U107" s="396"/>
      <c r="V107" s="396"/>
      <c r="W107" s="396"/>
      <c r="X107" s="396"/>
      <c r="Y107" s="397"/>
      <c r="Z107" s="401"/>
      <c r="AA107" s="402"/>
      <c r="AB107" s="402"/>
      <c r="AC107" s="402"/>
      <c r="AD107" s="394"/>
      <c r="AE107" s="331"/>
      <c r="AF107" s="331"/>
      <c r="AG107" s="331"/>
      <c r="AH107" s="332"/>
      <c r="AI107" s="395"/>
      <c r="AJ107" s="396"/>
      <c r="AK107" s="396"/>
      <c r="AL107" s="396"/>
      <c r="AM107" s="396"/>
      <c r="AN107" s="396"/>
      <c r="AO107" s="396"/>
      <c r="AP107" s="396"/>
      <c r="AQ107" s="396"/>
      <c r="AR107" s="396"/>
      <c r="AS107" s="396"/>
      <c r="AT107" s="396"/>
      <c r="AU107" s="397"/>
      <c r="AV107" s="401"/>
      <c r="AW107" s="402"/>
      <c r="AX107" s="402"/>
      <c r="AY107" s="403"/>
    </row>
    <row r="108" spans="2:51" ht="24.75" customHeight="1">
      <c r="B108" s="218"/>
      <c r="C108" s="219"/>
      <c r="D108" s="219"/>
      <c r="E108" s="219"/>
      <c r="F108" s="219"/>
      <c r="G108" s="220"/>
      <c r="H108" s="394"/>
      <c r="I108" s="331"/>
      <c r="J108" s="331"/>
      <c r="K108" s="331"/>
      <c r="L108" s="332"/>
      <c r="M108" s="395"/>
      <c r="N108" s="396"/>
      <c r="O108" s="396"/>
      <c r="P108" s="396"/>
      <c r="Q108" s="396"/>
      <c r="R108" s="396"/>
      <c r="S108" s="396"/>
      <c r="T108" s="396"/>
      <c r="U108" s="396"/>
      <c r="V108" s="396"/>
      <c r="W108" s="396"/>
      <c r="X108" s="396"/>
      <c r="Y108" s="397"/>
      <c r="Z108" s="401"/>
      <c r="AA108" s="402"/>
      <c r="AB108" s="402"/>
      <c r="AC108" s="402"/>
      <c r="AD108" s="394"/>
      <c r="AE108" s="331"/>
      <c r="AF108" s="331"/>
      <c r="AG108" s="331"/>
      <c r="AH108" s="332"/>
      <c r="AI108" s="395"/>
      <c r="AJ108" s="396"/>
      <c r="AK108" s="396"/>
      <c r="AL108" s="396"/>
      <c r="AM108" s="396"/>
      <c r="AN108" s="396"/>
      <c r="AO108" s="396"/>
      <c r="AP108" s="396"/>
      <c r="AQ108" s="396"/>
      <c r="AR108" s="396"/>
      <c r="AS108" s="396"/>
      <c r="AT108" s="396"/>
      <c r="AU108" s="397"/>
      <c r="AV108" s="401"/>
      <c r="AW108" s="402"/>
      <c r="AX108" s="402"/>
      <c r="AY108" s="403"/>
    </row>
    <row r="109" spans="2:51" ht="24.75" customHeight="1">
      <c r="B109" s="218"/>
      <c r="C109" s="219"/>
      <c r="D109" s="219"/>
      <c r="E109" s="219"/>
      <c r="F109" s="219"/>
      <c r="G109" s="220"/>
      <c r="H109" s="419"/>
      <c r="I109" s="325"/>
      <c r="J109" s="325"/>
      <c r="K109" s="325"/>
      <c r="L109" s="326"/>
      <c r="M109" s="420"/>
      <c r="N109" s="421"/>
      <c r="O109" s="421"/>
      <c r="P109" s="421"/>
      <c r="Q109" s="421"/>
      <c r="R109" s="421"/>
      <c r="S109" s="421"/>
      <c r="T109" s="421"/>
      <c r="U109" s="421"/>
      <c r="V109" s="421"/>
      <c r="W109" s="421"/>
      <c r="X109" s="421"/>
      <c r="Y109" s="422"/>
      <c r="Z109" s="423"/>
      <c r="AA109" s="424"/>
      <c r="AB109" s="424"/>
      <c r="AC109" s="424"/>
      <c r="AD109" s="419"/>
      <c r="AE109" s="325"/>
      <c r="AF109" s="325"/>
      <c r="AG109" s="325"/>
      <c r="AH109" s="326"/>
      <c r="AI109" s="420"/>
      <c r="AJ109" s="421"/>
      <c r="AK109" s="421"/>
      <c r="AL109" s="421"/>
      <c r="AM109" s="421"/>
      <c r="AN109" s="421"/>
      <c r="AO109" s="421"/>
      <c r="AP109" s="421"/>
      <c r="AQ109" s="421"/>
      <c r="AR109" s="421"/>
      <c r="AS109" s="421"/>
      <c r="AT109" s="421"/>
      <c r="AU109" s="422"/>
      <c r="AV109" s="423"/>
      <c r="AW109" s="424"/>
      <c r="AX109" s="424"/>
      <c r="AY109" s="425"/>
    </row>
    <row r="110" spans="2:51" ht="24.75" customHeight="1">
      <c r="B110" s="218"/>
      <c r="C110" s="219"/>
      <c r="D110" s="219"/>
      <c r="E110" s="219"/>
      <c r="F110" s="219"/>
      <c r="G110" s="220"/>
      <c r="H110" s="430" t="s">
        <v>25</v>
      </c>
      <c r="I110" s="73"/>
      <c r="J110" s="73"/>
      <c r="K110" s="73"/>
      <c r="L110" s="73"/>
      <c r="M110" s="431"/>
      <c r="N110" s="189"/>
      <c r="O110" s="189"/>
      <c r="P110" s="189"/>
      <c r="Q110" s="189"/>
      <c r="R110" s="189"/>
      <c r="S110" s="189"/>
      <c r="T110" s="189"/>
      <c r="U110" s="189"/>
      <c r="V110" s="189"/>
      <c r="W110" s="189"/>
      <c r="X110" s="189"/>
      <c r="Y110" s="190"/>
      <c r="Z110" s="435">
        <f>SUM(Z102:AC109)</f>
        <v>0</v>
      </c>
      <c r="AA110" s="436"/>
      <c r="AB110" s="436"/>
      <c r="AC110" s="439"/>
      <c r="AD110" s="430" t="s">
        <v>25</v>
      </c>
      <c r="AE110" s="73"/>
      <c r="AF110" s="73"/>
      <c r="AG110" s="73"/>
      <c r="AH110" s="73"/>
      <c r="AI110" s="431"/>
      <c r="AJ110" s="189"/>
      <c r="AK110" s="189"/>
      <c r="AL110" s="189"/>
      <c r="AM110" s="189"/>
      <c r="AN110" s="189"/>
      <c r="AO110" s="189"/>
      <c r="AP110" s="189"/>
      <c r="AQ110" s="189"/>
      <c r="AR110" s="189"/>
      <c r="AS110" s="189"/>
      <c r="AT110" s="189"/>
      <c r="AU110" s="190"/>
      <c r="AV110" s="435">
        <f>SUM(AV102:AY109)</f>
        <v>0</v>
      </c>
      <c r="AW110" s="436"/>
      <c r="AX110" s="436"/>
      <c r="AY110" s="437"/>
    </row>
    <row r="111" spans="2:51" ht="24.75" customHeight="1">
      <c r="B111" s="218"/>
      <c r="C111" s="219"/>
      <c r="D111" s="219"/>
      <c r="E111" s="219"/>
      <c r="F111" s="219"/>
      <c r="G111" s="220"/>
      <c r="H111" s="426" t="s">
        <v>568</v>
      </c>
      <c r="I111" s="427"/>
      <c r="J111" s="427"/>
      <c r="K111" s="427"/>
      <c r="L111" s="427"/>
      <c r="M111" s="427"/>
      <c r="N111" s="427"/>
      <c r="O111" s="427"/>
      <c r="P111" s="427"/>
      <c r="Q111" s="427"/>
      <c r="R111" s="427"/>
      <c r="S111" s="427"/>
      <c r="T111" s="427"/>
      <c r="U111" s="427"/>
      <c r="V111" s="427"/>
      <c r="W111" s="427"/>
      <c r="X111" s="427"/>
      <c r="Y111" s="427"/>
      <c r="Z111" s="427"/>
      <c r="AA111" s="427"/>
      <c r="AB111" s="427"/>
      <c r="AC111" s="428"/>
      <c r="AD111" s="426" t="s">
        <v>569</v>
      </c>
      <c r="AE111" s="427"/>
      <c r="AF111" s="427"/>
      <c r="AG111" s="427"/>
      <c r="AH111" s="427"/>
      <c r="AI111" s="427"/>
      <c r="AJ111" s="427"/>
      <c r="AK111" s="427"/>
      <c r="AL111" s="427"/>
      <c r="AM111" s="427"/>
      <c r="AN111" s="427"/>
      <c r="AO111" s="427"/>
      <c r="AP111" s="427"/>
      <c r="AQ111" s="427"/>
      <c r="AR111" s="427"/>
      <c r="AS111" s="427"/>
      <c r="AT111" s="427"/>
      <c r="AU111" s="427"/>
      <c r="AV111" s="427"/>
      <c r="AW111" s="427"/>
      <c r="AX111" s="427"/>
      <c r="AY111" s="429"/>
    </row>
    <row r="112" spans="2:51" ht="24.75" customHeight="1">
      <c r="B112" s="218"/>
      <c r="C112" s="219"/>
      <c r="D112" s="219"/>
      <c r="E112" s="219"/>
      <c r="F112" s="219"/>
      <c r="G112" s="220"/>
      <c r="H112" s="392" t="s">
        <v>22</v>
      </c>
      <c r="I112" s="169"/>
      <c r="J112" s="169"/>
      <c r="K112" s="169"/>
      <c r="L112" s="169"/>
      <c r="M112" s="393" t="s">
        <v>23</v>
      </c>
      <c r="N112" s="73"/>
      <c r="O112" s="73"/>
      <c r="P112" s="73"/>
      <c r="Q112" s="73"/>
      <c r="R112" s="73"/>
      <c r="S112" s="73"/>
      <c r="T112" s="73"/>
      <c r="U112" s="73"/>
      <c r="V112" s="73"/>
      <c r="W112" s="73"/>
      <c r="X112" s="73"/>
      <c r="Y112" s="74"/>
      <c r="Z112" s="404" t="s">
        <v>24</v>
      </c>
      <c r="AA112" s="405"/>
      <c r="AB112" s="405"/>
      <c r="AC112" s="406"/>
      <c r="AD112" s="392" t="s">
        <v>22</v>
      </c>
      <c r="AE112" s="169"/>
      <c r="AF112" s="169"/>
      <c r="AG112" s="169"/>
      <c r="AH112" s="169"/>
      <c r="AI112" s="393" t="s">
        <v>23</v>
      </c>
      <c r="AJ112" s="73"/>
      <c r="AK112" s="73"/>
      <c r="AL112" s="73"/>
      <c r="AM112" s="73"/>
      <c r="AN112" s="73"/>
      <c r="AO112" s="73"/>
      <c r="AP112" s="73"/>
      <c r="AQ112" s="73"/>
      <c r="AR112" s="73"/>
      <c r="AS112" s="73"/>
      <c r="AT112" s="73"/>
      <c r="AU112" s="74"/>
      <c r="AV112" s="404" t="s">
        <v>24</v>
      </c>
      <c r="AW112" s="405"/>
      <c r="AX112" s="405"/>
      <c r="AY112" s="407"/>
    </row>
    <row r="113" spans="2:51" ht="24.75" customHeight="1">
      <c r="B113" s="218"/>
      <c r="C113" s="219"/>
      <c r="D113" s="219"/>
      <c r="E113" s="219"/>
      <c r="F113" s="219"/>
      <c r="G113" s="220"/>
      <c r="H113" s="408"/>
      <c r="I113" s="307"/>
      <c r="J113" s="307"/>
      <c r="K113" s="307"/>
      <c r="L113" s="308"/>
      <c r="M113" s="409"/>
      <c r="N113" s="410"/>
      <c r="O113" s="410"/>
      <c r="P113" s="410"/>
      <c r="Q113" s="410"/>
      <c r="R113" s="410"/>
      <c r="S113" s="410"/>
      <c r="T113" s="410"/>
      <c r="U113" s="410"/>
      <c r="V113" s="410"/>
      <c r="W113" s="410"/>
      <c r="X113" s="410"/>
      <c r="Y113" s="411"/>
      <c r="Z113" s="415"/>
      <c r="AA113" s="416"/>
      <c r="AB113" s="416"/>
      <c r="AC113" s="438"/>
      <c r="AD113" s="408"/>
      <c r="AE113" s="307"/>
      <c r="AF113" s="307"/>
      <c r="AG113" s="307"/>
      <c r="AH113" s="308"/>
      <c r="AI113" s="409"/>
      <c r="AJ113" s="410"/>
      <c r="AK113" s="410"/>
      <c r="AL113" s="410"/>
      <c r="AM113" s="410"/>
      <c r="AN113" s="410"/>
      <c r="AO113" s="410"/>
      <c r="AP113" s="410"/>
      <c r="AQ113" s="410"/>
      <c r="AR113" s="410"/>
      <c r="AS113" s="410"/>
      <c r="AT113" s="410"/>
      <c r="AU113" s="411"/>
      <c r="AV113" s="415"/>
      <c r="AW113" s="416"/>
      <c r="AX113" s="416"/>
      <c r="AY113" s="417"/>
    </row>
    <row r="114" spans="2:51" ht="24.75" customHeight="1">
      <c r="B114" s="218"/>
      <c r="C114" s="219"/>
      <c r="D114" s="219"/>
      <c r="E114" s="219"/>
      <c r="F114" s="219"/>
      <c r="G114" s="220"/>
      <c r="H114" s="394"/>
      <c r="I114" s="331"/>
      <c r="J114" s="331"/>
      <c r="K114" s="331"/>
      <c r="L114" s="332"/>
      <c r="M114" s="395"/>
      <c r="N114" s="396"/>
      <c r="O114" s="396"/>
      <c r="P114" s="396"/>
      <c r="Q114" s="396"/>
      <c r="R114" s="396"/>
      <c r="S114" s="396"/>
      <c r="T114" s="396"/>
      <c r="U114" s="396"/>
      <c r="V114" s="396"/>
      <c r="W114" s="396"/>
      <c r="X114" s="396"/>
      <c r="Y114" s="397"/>
      <c r="Z114" s="401"/>
      <c r="AA114" s="402"/>
      <c r="AB114" s="402"/>
      <c r="AC114" s="418"/>
      <c r="AD114" s="394"/>
      <c r="AE114" s="331"/>
      <c r="AF114" s="331"/>
      <c r="AG114" s="331"/>
      <c r="AH114" s="332"/>
      <c r="AI114" s="395"/>
      <c r="AJ114" s="396"/>
      <c r="AK114" s="396"/>
      <c r="AL114" s="396"/>
      <c r="AM114" s="396"/>
      <c r="AN114" s="396"/>
      <c r="AO114" s="396"/>
      <c r="AP114" s="396"/>
      <c r="AQ114" s="396"/>
      <c r="AR114" s="396"/>
      <c r="AS114" s="396"/>
      <c r="AT114" s="396"/>
      <c r="AU114" s="397"/>
      <c r="AV114" s="401"/>
      <c r="AW114" s="402"/>
      <c r="AX114" s="402"/>
      <c r="AY114" s="403"/>
    </row>
    <row r="115" spans="2:51" ht="24.75" customHeight="1">
      <c r="B115" s="218"/>
      <c r="C115" s="219"/>
      <c r="D115" s="219"/>
      <c r="E115" s="219"/>
      <c r="F115" s="219"/>
      <c r="G115" s="220"/>
      <c r="H115" s="394"/>
      <c r="I115" s="331"/>
      <c r="J115" s="331"/>
      <c r="K115" s="331"/>
      <c r="L115" s="332"/>
      <c r="M115" s="395"/>
      <c r="N115" s="396"/>
      <c r="O115" s="396"/>
      <c r="P115" s="396"/>
      <c r="Q115" s="396"/>
      <c r="R115" s="396"/>
      <c r="S115" s="396"/>
      <c r="T115" s="396"/>
      <c r="U115" s="396"/>
      <c r="V115" s="396"/>
      <c r="W115" s="396"/>
      <c r="X115" s="396"/>
      <c r="Y115" s="397"/>
      <c r="Z115" s="401"/>
      <c r="AA115" s="402"/>
      <c r="AB115" s="402"/>
      <c r="AC115" s="418"/>
      <c r="AD115" s="394"/>
      <c r="AE115" s="331"/>
      <c r="AF115" s="331"/>
      <c r="AG115" s="331"/>
      <c r="AH115" s="332"/>
      <c r="AI115" s="395"/>
      <c r="AJ115" s="396"/>
      <c r="AK115" s="396"/>
      <c r="AL115" s="396"/>
      <c r="AM115" s="396"/>
      <c r="AN115" s="396"/>
      <c r="AO115" s="396"/>
      <c r="AP115" s="396"/>
      <c r="AQ115" s="396"/>
      <c r="AR115" s="396"/>
      <c r="AS115" s="396"/>
      <c r="AT115" s="396"/>
      <c r="AU115" s="397"/>
      <c r="AV115" s="401"/>
      <c r="AW115" s="402"/>
      <c r="AX115" s="402"/>
      <c r="AY115" s="403"/>
    </row>
    <row r="116" spans="2:51" ht="24.75" customHeight="1">
      <c r="B116" s="218"/>
      <c r="C116" s="219"/>
      <c r="D116" s="219"/>
      <c r="E116" s="219"/>
      <c r="F116" s="219"/>
      <c r="G116" s="220"/>
      <c r="H116" s="394"/>
      <c r="I116" s="331"/>
      <c r="J116" s="331"/>
      <c r="K116" s="331"/>
      <c r="L116" s="332"/>
      <c r="M116" s="395"/>
      <c r="N116" s="396"/>
      <c r="O116" s="396"/>
      <c r="P116" s="396"/>
      <c r="Q116" s="396"/>
      <c r="R116" s="396"/>
      <c r="S116" s="396"/>
      <c r="T116" s="396"/>
      <c r="U116" s="396"/>
      <c r="V116" s="396"/>
      <c r="W116" s="396"/>
      <c r="X116" s="396"/>
      <c r="Y116" s="397"/>
      <c r="Z116" s="401"/>
      <c r="AA116" s="402"/>
      <c r="AB116" s="402"/>
      <c r="AC116" s="418"/>
      <c r="AD116" s="394"/>
      <c r="AE116" s="331"/>
      <c r="AF116" s="331"/>
      <c r="AG116" s="331"/>
      <c r="AH116" s="332"/>
      <c r="AI116" s="395"/>
      <c r="AJ116" s="396"/>
      <c r="AK116" s="396"/>
      <c r="AL116" s="396"/>
      <c r="AM116" s="396"/>
      <c r="AN116" s="396"/>
      <c r="AO116" s="396"/>
      <c r="AP116" s="396"/>
      <c r="AQ116" s="396"/>
      <c r="AR116" s="396"/>
      <c r="AS116" s="396"/>
      <c r="AT116" s="396"/>
      <c r="AU116" s="397"/>
      <c r="AV116" s="401"/>
      <c r="AW116" s="402"/>
      <c r="AX116" s="402"/>
      <c r="AY116" s="403"/>
    </row>
    <row r="117" spans="2:51" ht="24.75" customHeight="1">
      <c r="B117" s="218"/>
      <c r="C117" s="219"/>
      <c r="D117" s="219"/>
      <c r="E117" s="219"/>
      <c r="F117" s="219"/>
      <c r="G117" s="220"/>
      <c r="H117" s="394"/>
      <c r="I117" s="331"/>
      <c r="J117" s="331"/>
      <c r="K117" s="331"/>
      <c r="L117" s="332"/>
      <c r="M117" s="395"/>
      <c r="N117" s="396"/>
      <c r="O117" s="396"/>
      <c r="P117" s="396"/>
      <c r="Q117" s="396"/>
      <c r="R117" s="396"/>
      <c r="S117" s="396"/>
      <c r="T117" s="396"/>
      <c r="U117" s="396"/>
      <c r="V117" s="396"/>
      <c r="W117" s="396"/>
      <c r="X117" s="396"/>
      <c r="Y117" s="397"/>
      <c r="Z117" s="401"/>
      <c r="AA117" s="402"/>
      <c r="AB117" s="402"/>
      <c r="AC117" s="402"/>
      <c r="AD117" s="394"/>
      <c r="AE117" s="331"/>
      <c r="AF117" s="331"/>
      <c r="AG117" s="331"/>
      <c r="AH117" s="332"/>
      <c r="AI117" s="395"/>
      <c r="AJ117" s="396"/>
      <c r="AK117" s="396"/>
      <c r="AL117" s="396"/>
      <c r="AM117" s="396"/>
      <c r="AN117" s="396"/>
      <c r="AO117" s="396"/>
      <c r="AP117" s="396"/>
      <c r="AQ117" s="396"/>
      <c r="AR117" s="396"/>
      <c r="AS117" s="396"/>
      <c r="AT117" s="396"/>
      <c r="AU117" s="397"/>
      <c r="AV117" s="401"/>
      <c r="AW117" s="402"/>
      <c r="AX117" s="402"/>
      <c r="AY117" s="403"/>
    </row>
    <row r="118" spans="2:51" ht="24.75" customHeight="1">
      <c r="B118" s="218"/>
      <c r="C118" s="219"/>
      <c r="D118" s="219"/>
      <c r="E118" s="219"/>
      <c r="F118" s="219"/>
      <c r="G118" s="220"/>
      <c r="H118" s="394"/>
      <c r="I118" s="331"/>
      <c r="J118" s="331"/>
      <c r="K118" s="331"/>
      <c r="L118" s="332"/>
      <c r="M118" s="395"/>
      <c r="N118" s="396"/>
      <c r="O118" s="396"/>
      <c r="P118" s="396"/>
      <c r="Q118" s="396"/>
      <c r="R118" s="396"/>
      <c r="S118" s="396"/>
      <c r="T118" s="396"/>
      <c r="U118" s="396"/>
      <c r="V118" s="396"/>
      <c r="W118" s="396"/>
      <c r="X118" s="396"/>
      <c r="Y118" s="397"/>
      <c r="Z118" s="401"/>
      <c r="AA118" s="402"/>
      <c r="AB118" s="402"/>
      <c r="AC118" s="402"/>
      <c r="AD118" s="394"/>
      <c r="AE118" s="331"/>
      <c r="AF118" s="331"/>
      <c r="AG118" s="331"/>
      <c r="AH118" s="332"/>
      <c r="AI118" s="395"/>
      <c r="AJ118" s="396"/>
      <c r="AK118" s="396"/>
      <c r="AL118" s="396"/>
      <c r="AM118" s="396"/>
      <c r="AN118" s="396"/>
      <c r="AO118" s="396"/>
      <c r="AP118" s="396"/>
      <c r="AQ118" s="396"/>
      <c r="AR118" s="396"/>
      <c r="AS118" s="396"/>
      <c r="AT118" s="396"/>
      <c r="AU118" s="397"/>
      <c r="AV118" s="401"/>
      <c r="AW118" s="402"/>
      <c r="AX118" s="402"/>
      <c r="AY118" s="403"/>
    </row>
    <row r="119" spans="2:51" ht="24.75" customHeight="1">
      <c r="B119" s="218"/>
      <c r="C119" s="219"/>
      <c r="D119" s="219"/>
      <c r="E119" s="219"/>
      <c r="F119" s="219"/>
      <c r="G119" s="220"/>
      <c r="H119" s="394"/>
      <c r="I119" s="331"/>
      <c r="J119" s="331"/>
      <c r="K119" s="331"/>
      <c r="L119" s="332"/>
      <c r="M119" s="395"/>
      <c r="N119" s="396"/>
      <c r="O119" s="396"/>
      <c r="P119" s="396"/>
      <c r="Q119" s="396"/>
      <c r="R119" s="396"/>
      <c r="S119" s="396"/>
      <c r="T119" s="396"/>
      <c r="U119" s="396"/>
      <c r="V119" s="396"/>
      <c r="W119" s="396"/>
      <c r="X119" s="396"/>
      <c r="Y119" s="397"/>
      <c r="Z119" s="401"/>
      <c r="AA119" s="402"/>
      <c r="AB119" s="402"/>
      <c r="AC119" s="402"/>
      <c r="AD119" s="394"/>
      <c r="AE119" s="331"/>
      <c r="AF119" s="331"/>
      <c r="AG119" s="331"/>
      <c r="AH119" s="332"/>
      <c r="AI119" s="395"/>
      <c r="AJ119" s="396"/>
      <c r="AK119" s="396"/>
      <c r="AL119" s="396"/>
      <c r="AM119" s="396"/>
      <c r="AN119" s="396"/>
      <c r="AO119" s="396"/>
      <c r="AP119" s="396"/>
      <c r="AQ119" s="396"/>
      <c r="AR119" s="396"/>
      <c r="AS119" s="396"/>
      <c r="AT119" s="396"/>
      <c r="AU119" s="397"/>
      <c r="AV119" s="401"/>
      <c r="AW119" s="402"/>
      <c r="AX119" s="402"/>
      <c r="AY119" s="403"/>
    </row>
    <row r="120" spans="2:51" ht="24.75" customHeight="1">
      <c r="B120" s="218"/>
      <c r="C120" s="219"/>
      <c r="D120" s="219"/>
      <c r="E120" s="219"/>
      <c r="F120" s="219"/>
      <c r="G120" s="220"/>
      <c r="H120" s="419"/>
      <c r="I120" s="325"/>
      <c r="J120" s="325"/>
      <c r="K120" s="325"/>
      <c r="L120" s="326"/>
      <c r="M120" s="420"/>
      <c r="N120" s="421"/>
      <c r="O120" s="421"/>
      <c r="P120" s="421"/>
      <c r="Q120" s="421"/>
      <c r="R120" s="421"/>
      <c r="S120" s="421"/>
      <c r="T120" s="421"/>
      <c r="U120" s="421"/>
      <c r="V120" s="421"/>
      <c r="W120" s="421"/>
      <c r="X120" s="421"/>
      <c r="Y120" s="422"/>
      <c r="Z120" s="423"/>
      <c r="AA120" s="424"/>
      <c r="AB120" s="424"/>
      <c r="AC120" s="424"/>
      <c r="AD120" s="419"/>
      <c r="AE120" s="325"/>
      <c r="AF120" s="325"/>
      <c r="AG120" s="325"/>
      <c r="AH120" s="326"/>
      <c r="AI120" s="420"/>
      <c r="AJ120" s="421"/>
      <c r="AK120" s="421"/>
      <c r="AL120" s="421"/>
      <c r="AM120" s="421"/>
      <c r="AN120" s="421"/>
      <c r="AO120" s="421"/>
      <c r="AP120" s="421"/>
      <c r="AQ120" s="421"/>
      <c r="AR120" s="421"/>
      <c r="AS120" s="421"/>
      <c r="AT120" s="421"/>
      <c r="AU120" s="422"/>
      <c r="AV120" s="423"/>
      <c r="AW120" s="424"/>
      <c r="AX120" s="424"/>
      <c r="AY120" s="425"/>
    </row>
    <row r="121" spans="2:51" ht="24.75" customHeight="1" thickBot="1">
      <c r="B121" s="385"/>
      <c r="C121" s="386"/>
      <c r="D121" s="386"/>
      <c r="E121" s="386"/>
      <c r="F121" s="386"/>
      <c r="G121" s="387"/>
      <c r="H121" s="441" t="s">
        <v>25</v>
      </c>
      <c r="I121" s="442"/>
      <c r="J121" s="442"/>
      <c r="K121" s="442"/>
      <c r="L121" s="442"/>
      <c r="M121" s="443"/>
      <c r="N121" s="444"/>
      <c r="O121" s="444"/>
      <c r="P121" s="444"/>
      <c r="Q121" s="444"/>
      <c r="R121" s="444"/>
      <c r="S121" s="444"/>
      <c r="T121" s="444"/>
      <c r="U121" s="444"/>
      <c r="V121" s="444"/>
      <c r="W121" s="444"/>
      <c r="X121" s="444"/>
      <c r="Y121" s="445"/>
      <c r="Z121" s="446">
        <f>SUM(Z113:AC120)</f>
        <v>0</v>
      </c>
      <c r="AA121" s="447"/>
      <c r="AB121" s="447"/>
      <c r="AC121" s="448"/>
      <c r="AD121" s="441" t="s">
        <v>25</v>
      </c>
      <c r="AE121" s="442"/>
      <c r="AF121" s="442"/>
      <c r="AG121" s="442"/>
      <c r="AH121" s="442"/>
      <c r="AI121" s="443"/>
      <c r="AJ121" s="444"/>
      <c r="AK121" s="444"/>
      <c r="AL121" s="444"/>
      <c r="AM121" s="444"/>
      <c r="AN121" s="444"/>
      <c r="AO121" s="444"/>
      <c r="AP121" s="444"/>
      <c r="AQ121" s="444"/>
      <c r="AR121" s="444"/>
      <c r="AS121" s="444"/>
      <c r="AT121" s="444"/>
      <c r="AU121" s="445"/>
      <c r="AV121" s="446">
        <f>SUM(AV113:AY120)</f>
        <v>0</v>
      </c>
      <c r="AW121" s="447"/>
      <c r="AX121" s="447"/>
      <c r="AY121" s="449"/>
    </row>
    <row r="124" spans="2:51" ht="14.25">
      <c r="C124" s="16" t="s">
        <v>570</v>
      </c>
    </row>
    <row r="125" spans="2:51">
      <c r="C125" s="21" t="s">
        <v>571</v>
      </c>
    </row>
    <row r="126" spans="2:51" ht="34.5" customHeight="1">
      <c r="B126" s="440"/>
      <c r="C126" s="440"/>
      <c r="D126" s="175" t="s">
        <v>572</v>
      </c>
      <c r="E126" s="175"/>
      <c r="F126" s="175"/>
      <c r="G126" s="175"/>
      <c r="H126" s="175"/>
      <c r="I126" s="175"/>
      <c r="J126" s="175"/>
      <c r="K126" s="175"/>
      <c r="L126" s="175"/>
      <c r="M126" s="175"/>
      <c r="N126" s="175" t="s">
        <v>573</v>
      </c>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6" t="s">
        <v>574</v>
      </c>
      <c r="AM126" s="175"/>
      <c r="AN126" s="175"/>
      <c r="AO126" s="175"/>
      <c r="AP126" s="175"/>
      <c r="AQ126" s="175"/>
      <c r="AR126" s="175" t="s">
        <v>26</v>
      </c>
      <c r="AS126" s="175"/>
      <c r="AT126" s="175"/>
      <c r="AU126" s="175"/>
      <c r="AV126" s="175" t="s">
        <v>27</v>
      </c>
      <c r="AW126" s="175"/>
      <c r="AX126" s="175"/>
    </row>
    <row r="127" spans="2:51" ht="24" customHeight="1">
      <c r="B127" s="440">
        <v>1</v>
      </c>
      <c r="C127" s="440">
        <v>1</v>
      </c>
      <c r="D127" s="450" t="s">
        <v>575</v>
      </c>
      <c r="E127" s="450"/>
      <c r="F127" s="450"/>
      <c r="G127" s="450"/>
      <c r="H127" s="450"/>
      <c r="I127" s="450"/>
      <c r="J127" s="450"/>
      <c r="K127" s="450"/>
      <c r="L127" s="450"/>
      <c r="M127" s="450"/>
      <c r="N127" s="450" t="s">
        <v>576</v>
      </c>
      <c r="O127" s="450"/>
      <c r="P127" s="450"/>
      <c r="Q127" s="450"/>
      <c r="R127" s="450"/>
      <c r="S127" s="450"/>
      <c r="T127" s="450"/>
      <c r="U127" s="450"/>
      <c r="V127" s="450"/>
      <c r="W127" s="450"/>
      <c r="X127" s="450"/>
      <c r="Y127" s="450"/>
      <c r="Z127" s="450"/>
      <c r="AA127" s="450"/>
      <c r="AB127" s="450"/>
      <c r="AC127" s="450"/>
      <c r="AD127" s="450"/>
      <c r="AE127" s="450"/>
      <c r="AF127" s="450"/>
      <c r="AG127" s="450"/>
      <c r="AH127" s="450"/>
      <c r="AI127" s="450"/>
      <c r="AJ127" s="450"/>
      <c r="AK127" s="450"/>
      <c r="AL127" s="457">
        <v>29.5</v>
      </c>
      <c r="AM127" s="450"/>
      <c r="AN127" s="450"/>
      <c r="AO127" s="450"/>
      <c r="AP127" s="450"/>
      <c r="AQ127" s="450"/>
      <c r="AR127" s="185" t="s">
        <v>552</v>
      </c>
      <c r="AS127" s="185"/>
      <c r="AT127" s="185"/>
      <c r="AU127" s="185"/>
      <c r="AV127" s="185" t="s">
        <v>552</v>
      </c>
      <c r="AW127" s="185"/>
      <c r="AX127" s="185"/>
    </row>
    <row r="128" spans="2:51" ht="24" customHeight="1">
      <c r="B128" s="440">
        <v>2</v>
      </c>
      <c r="C128" s="440">
        <v>1</v>
      </c>
      <c r="D128" s="450" t="s">
        <v>577</v>
      </c>
      <c r="E128" s="450"/>
      <c r="F128" s="450"/>
      <c r="G128" s="450"/>
      <c r="H128" s="450"/>
      <c r="I128" s="450"/>
      <c r="J128" s="450"/>
      <c r="K128" s="450"/>
      <c r="L128" s="450"/>
      <c r="M128" s="450"/>
      <c r="N128" s="450" t="s">
        <v>578</v>
      </c>
      <c r="O128" s="450"/>
      <c r="P128" s="450"/>
      <c r="Q128" s="450"/>
      <c r="R128" s="450"/>
      <c r="S128" s="450"/>
      <c r="T128" s="450"/>
      <c r="U128" s="450"/>
      <c r="V128" s="450"/>
      <c r="W128" s="450"/>
      <c r="X128" s="450"/>
      <c r="Y128" s="450"/>
      <c r="Z128" s="450"/>
      <c r="AA128" s="450"/>
      <c r="AB128" s="450"/>
      <c r="AC128" s="450"/>
      <c r="AD128" s="450"/>
      <c r="AE128" s="450"/>
      <c r="AF128" s="450"/>
      <c r="AG128" s="450"/>
      <c r="AH128" s="450"/>
      <c r="AI128" s="450"/>
      <c r="AJ128" s="450"/>
      <c r="AK128" s="450"/>
      <c r="AL128" s="805">
        <v>26.2</v>
      </c>
      <c r="AM128" s="806"/>
      <c r="AN128" s="806"/>
      <c r="AO128" s="806"/>
      <c r="AP128" s="806"/>
      <c r="AQ128" s="806"/>
      <c r="AR128" s="185" t="s">
        <v>552</v>
      </c>
      <c r="AS128" s="185"/>
      <c r="AT128" s="185"/>
      <c r="AU128" s="185"/>
      <c r="AV128" s="185" t="s">
        <v>552</v>
      </c>
      <c r="AW128" s="185"/>
      <c r="AX128" s="185"/>
    </row>
    <row r="129" spans="2:50" ht="24" customHeight="1">
      <c r="B129" s="440">
        <v>3</v>
      </c>
      <c r="C129" s="440">
        <v>1</v>
      </c>
      <c r="D129" s="450" t="s">
        <v>579</v>
      </c>
      <c r="E129" s="450"/>
      <c r="F129" s="450"/>
      <c r="G129" s="450"/>
      <c r="H129" s="450"/>
      <c r="I129" s="450"/>
      <c r="J129" s="450"/>
      <c r="K129" s="450"/>
      <c r="L129" s="450"/>
      <c r="M129" s="450"/>
      <c r="N129" s="450" t="s">
        <v>580</v>
      </c>
      <c r="O129" s="450"/>
      <c r="P129" s="450"/>
      <c r="Q129" s="450"/>
      <c r="R129" s="450"/>
      <c r="S129" s="450"/>
      <c r="T129" s="450"/>
      <c r="U129" s="450"/>
      <c r="V129" s="450"/>
      <c r="W129" s="450"/>
      <c r="X129" s="450"/>
      <c r="Y129" s="450"/>
      <c r="Z129" s="450"/>
      <c r="AA129" s="450"/>
      <c r="AB129" s="450"/>
      <c r="AC129" s="450"/>
      <c r="AD129" s="450"/>
      <c r="AE129" s="450"/>
      <c r="AF129" s="450"/>
      <c r="AG129" s="450"/>
      <c r="AH129" s="450"/>
      <c r="AI129" s="450"/>
      <c r="AJ129" s="450"/>
      <c r="AK129" s="450"/>
      <c r="AL129" s="805">
        <v>16</v>
      </c>
      <c r="AM129" s="806"/>
      <c r="AN129" s="806"/>
      <c r="AO129" s="806"/>
      <c r="AP129" s="806"/>
      <c r="AQ129" s="806"/>
      <c r="AR129" s="802" t="s">
        <v>343</v>
      </c>
      <c r="AS129" s="803"/>
      <c r="AT129" s="803"/>
      <c r="AU129" s="804"/>
      <c r="AV129" s="801">
        <v>0.99919999999999998</v>
      </c>
      <c r="AW129" s="450"/>
      <c r="AX129" s="450"/>
    </row>
    <row r="130" spans="2:50" ht="24" customHeight="1">
      <c r="B130" s="440">
        <v>4</v>
      </c>
      <c r="C130" s="440">
        <v>1</v>
      </c>
      <c r="D130" s="450" t="s">
        <v>581</v>
      </c>
      <c r="E130" s="450"/>
      <c r="F130" s="450"/>
      <c r="G130" s="450"/>
      <c r="H130" s="450"/>
      <c r="I130" s="450"/>
      <c r="J130" s="450"/>
      <c r="K130" s="450"/>
      <c r="L130" s="450"/>
      <c r="M130" s="450"/>
      <c r="N130" s="450" t="s">
        <v>582</v>
      </c>
      <c r="O130" s="450"/>
      <c r="P130" s="450"/>
      <c r="Q130" s="450"/>
      <c r="R130" s="450"/>
      <c r="S130" s="450"/>
      <c r="T130" s="450"/>
      <c r="U130" s="450"/>
      <c r="V130" s="450"/>
      <c r="W130" s="450"/>
      <c r="X130" s="450"/>
      <c r="Y130" s="450"/>
      <c r="Z130" s="450"/>
      <c r="AA130" s="450"/>
      <c r="AB130" s="450"/>
      <c r="AC130" s="450"/>
      <c r="AD130" s="450"/>
      <c r="AE130" s="450"/>
      <c r="AF130" s="450"/>
      <c r="AG130" s="450"/>
      <c r="AH130" s="450"/>
      <c r="AI130" s="450"/>
      <c r="AJ130" s="450"/>
      <c r="AK130" s="450"/>
      <c r="AL130" s="805">
        <v>10</v>
      </c>
      <c r="AM130" s="806"/>
      <c r="AN130" s="806"/>
      <c r="AO130" s="806"/>
      <c r="AP130" s="806"/>
      <c r="AQ130" s="806"/>
      <c r="AR130" s="802" t="s">
        <v>343</v>
      </c>
      <c r="AS130" s="803"/>
      <c r="AT130" s="803"/>
      <c r="AU130" s="804"/>
      <c r="AV130" s="801">
        <v>0.99260000000000004</v>
      </c>
      <c r="AW130" s="450"/>
      <c r="AX130" s="450"/>
    </row>
    <row r="131" spans="2:50" ht="24" customHeight="1">
      <c r="B131" s="440">
        <v>5</v>
      </c>
      <c r="C131" s="440">
        <v>1</v>
      </c>
      <c r="D131" s="450" t="s">
        <v>583</v>
      </c>
      <c r="E131" s="450"/>
      <c r="F131" s="450"/>
      <c r="G131" s="450"/>
      <c r="H131" s="450"/>
      <c r="I131" s="450"/>
      <c r="J131" s="450"/>
      <c r="K131" s="450"/>
      <c r="L131" s="450"/>
      <c r="M131" s="450"/>
      <c r="N131" s="450" t="s">
        <v>584</v>
      </c>
      <c r="O131" s="450"/>
      <c r="P131" s="450"/>
      <c r="Q131" s="450"/>
      <c r="R131" s="450"/>
      <c r="S131" s="450"/>
      <c r="T131" s="450"/>
      <c r="U131" s="450"/>
      <c r="V131" s="450"/>
      <c r="W131" s="450"/>
      <c r="X131" s="450"/>
      <c r="Y131" s="450"/>
      <c r="Z131" s="450"/>
      <c r="AA131" s="450"/>
      <c r="AB131" s="450"/>
      <c r="AC131" s="450"/>
      <c r="AD131" s="450"/>
      <c r="AE131" s="450"/>
      <c r="AF131" s="450"/>
      <c r="AG131" s="450"/>
      <c r="AH131" s="450"/>
      <c r="AI131" s="450"/>
      <c r="AJ131" s="450"/>
      <c r="AK131" s="450"/>
      <c r="AL131" s="805">
        <v>9</v>
      </c>
      <c r="AM131" s="806"/>
      <c r="AN131" s="806"/>
      <c r="AO131" s="806"/>
      <c r="AP131" s="806"/>
      <c r="AQ131" s="806"/>
      <c r="AR131" s="802" t="s">
        <v>343</v>
      </c>
      <c r="AS131" s="803"/>
      <c r="AT131" s="803"/>
      <c r="AU131" s="804"/>
      <c r="AV131" s="801">
        <v>0.99739999999999995</v>
      </c>
      <c r="AW131" s="450"/>
      <c r="AX131" s="450"/>
    </row>
    <row r="132" spans="2:50" ht="24" customHeight="1">
      <c r="B132" s="440">
        <v>6</v>
      </c>
      <c r="C132" s="440">
        <v>1</v>
      </c>
      <c r="D132" s="465" t="s">
        <v>585</v>
      </c>
      <c r="E132" s="345"/>
      <c r="F132" s="345"/>
      <c r="G132" s="345"/>
      <c r="H132" s="345"/>
      <c r="I132" s="345"/>
      <c r="J132" s="345"/>
      <c r="K132" s="345"/>
      <c r="L132" s="345"/>
      <c r="M132" s="462"/>
      <c r="N132" s="450" t="s">
        <v>586</v>
      </c>
      <c r="O132" s="450"/>
      <c r="P132" s="450"/>
      <c r="Q132" s="450"/>
      <c r="R132" s="450"/>
      <c r="S132" s="450"/>
      <c r="T132" s="450"/>
      <c r="U132" s="450"/>
      <c r="V132" s="450"/>
      <c r="W132" s="450"/>
      <c r="X132" s="450"/>
      <c r="Y132" s="450"/>
      <c r="Z132" s="450"/>
      <c r="AA132" s="450"/>
      <c r="AB132" s="450"/>
      <c r="AC132" s="450"/>
      <c r="AD132" s="450"/>
      <c r="AE132" s="450"/>
      <c r="AF132" s="450"/>
      <c r="AG132" s="450"/>
      <c r="AH132" s="450"/>
      <c r="AI132" s="450"/>
      <c r="AJ132" s="450"/>
      <c r="AK132" s="450"/>
      <c r="AL132" s="457">
        <v>8.9</v>
      </c>
      <c r="AM132" s="450"/>
      <c r="AN132" s="450"/>
      <c r="AO132" s="450"/>
      <c r="AP132" s="450"/>
      <c r="AQ132" s="450"/>
      <c r="AR132" s="802" t="s">
        <v>343</v>
      </c>
      <c r="AS132" s="803"/>
      <c r="AT132" s="803"/>
      <c r="AU132" s="804"/>
      <c r="AV132" s="801">
        <v>0.98950000000000005</v>
      </c>
      <c r="AW132" s="450"/>
      <c r="AX132" s="450"/>
    </row>
    <row r="133" spans="2:50" ht="24" customHeight="1">
      <c r="B133" s="440">
        <v>7</v>
      </c>
      <c r="C133" s="440">
        <v>1</v>
      </c>
      <c r="D133" s="807" t="s">
        <v>587</v>
      </c>
      <c r="E133" s="808"/>
      <c r="F133" s="808"/>
      <c r="G133" s="808"/>
      <c r="H133" s="808"/>
      <c r="I133" s="808"/>
      <c r="J133" s="808"/>
      <c r="K133" s="808"/>
      <c r="L133" s="808"/>
      <c r="M133" s="809"/>
      <c r="N133" s="450" t="s">
        <v>588</v>
      </c>
      <c r="O133" s="450"/>
      <c r="P133" s="450"/>
      <c r="Q133" s="450"/>
      <c r="R133" s="450"/>
      <c r="S133" s="450"/>
      <c r="T133" s="450"/>
      <c r="U133" s="450"/>
      <c r="V133" s="450"/>
      <c r="W133" s="450"/>
      <c r="X133" s="450"/>
      <c r="Y133" s="450"/>
      <c r="Z133" s="450"/>
      <c r="AA133" s="450"/>
      <c r="AB133" s="450"/>
      <c r="AC133" s="450"/>
      <c r="AD133" s="450"/>
      <c r="AE133" s="450"/>
      <c r="AF133" s="450"/>
      <c r="AG133" s="450"/>
      <c r="AH133" s="450"/>
      <c r="AI133" s="450"/>
      <c r="AJ133" s="450"/>
      <c r="AK133" s="450"/>
      <c r="AL133" s="805">
        <v>7</v>
      </c>
      <c r="AM133" s="806"/>
      <c r="AN133" s="806"/>
      <c r="AO133" s="806"/>
      <c r="AP133" s="806"/>
      <c r="AQ133" s="806"/>
      <c r="AR133" s="802" t="s">
        <v>343</v>
      </c>
      <c r="AS133" s="803"/>
      <c r="AT133" s="803"/>
      <c r="AU133" s="804"/>
      <c r="AV133" s="810" t="s">
        <v>589</v>
      </c>
      <c r="AW133" s="811"/>
      <c r="AX133" s="812"/>
    </row>
    <row r="134" spans="2:50" ht="24" customHeight="1">
      <c r="B134" s="440">
        <v>8</v>
      </c>
      <c r="C134" s="440">
        <v>1</v>
      </c>
      <c r="D134" s="458" t="s">
        <v>590</v>
      </c>
      <c r="E134" s="348"/>
      <c r="F134" s="348"/>
      <c r="G134" s="348"/>
      <c r="H134" s="348"/>
      <c r="I134" s="348"/>
      <c r="J134" s="348"/>
      <c r="K134" s="348"/>
      <c r="L134" s="348"/>
      <c r="M134" s="459"/>
      <c r="N134" s="450" t="s">
        <v>588</v>
      </c>
      <c r="O134" s="450"/>
      <c r="P134" s="450"/>
      <c r="Q134" s="450"/>
      <c r="R134" s="450"/>
      <c r="S134" s="450"/>
      <c r="T134" s="450"/>
      <c r="U134" s="450"/>
      <c r="V134" s="450"/>
      <c r="W134" s="450"/>
      <c r="X134" s="450"/>
      <c r="Y134" s="450"/>
      <c r="Z134" s="450"/>
      <c r="AA134" s="450"/>
      <c r="AB134" s="450"/>
      <c r="AC134" s="450"/>
      <c r="AD134" s="450"/>
      <c r="AE134" s="450"/>
      <c r="AF134" s="450"/>
      <c r="AG134" s="450"/>
      <c r="AH134" s="450"/>
      <c r="AI134" s="450"/>
      <c r="AJ134" s="450"/>
      <c r="AK134" s="450"/>
      <c r="AL134" s="805">
        <v>5</v>
      </c>
      <c r="AM134" s="806"/>
      <c r="AN134" s="806"/>
      <c r="AO134" s="806"/>
      <c r="AP134" s="806"/>
      <c r="AQ134" s="806"/>
      <c r="AR134" s="802" t="s">
        <v>343</v>
      </c>
      <c r="AS134" s="803"/>
      <c r="AT134" s="803"/>
      <c r="AU134" s="804"/>
      <c r="AV134" s="801">
        <v>0.9798</v>
      </c>
      <c r="AW134" s="450"/>
      <c r="AX134" s="450"/>
    </row>
    <row r="135" spans="2:50" ht="24" customHeight="1">
      <c r="B135" s="440">
        <v>9</v>
      </c>
      <c r="C135" s="440">
        <v>1</v>
      </c>
      <c r="D135" s="465" t="s">
        <v>591</v>
      </c>
      <c r="E135" s="345"/>
      <c r="F135" s="345"/>
      <c r="G135" s="345"/>
      <c r="H135" s="345"/>
      <c r="I135" s="345"/>
      <c r="J135" s="345"/>
      <c r="K135" s="345"/>
      <c r="L135" s="345"/>
      <c r="M135" s="462"/>
      <c r="N135" s="450" t="s">
        <v>588</v>
      </c>
      <c r="O135" s="450"/>
      <c r="P135" s="450"/>
      <c r="Q135" s="450"/>
      <c r="R135" s="450"/>
      <c r="S135" s="450"/>
      <c r="T135" s="450"/>
      <c r="U135" s="450"/>
      <c r="V135" s="450"/>
      <c r="W135" s="450"/>
      <c r="X135" s="450"/>
      <c r="Y135" s="450"/>
      <c r="Z135" s="450"/>
      <c r="AA135" s="450"/>
      <c r="AB135" s="450"/>
      <c r="AC135" s="450"/>
      <c r="AD135" s="450"/>
      <c r="AE135" s="450"/>
      <c r="AF135" s="450"/>
      <c r="AG135" s="450"/>
      <c r="AH135" s="450"/>
      <c r="AI135" s="450"/>
      <c r="AJ135" s="450"/>
      <c r="AK135" s="450"/>
      <c r="AL135" s="805">
        <v>4.9000000000000004</v>
      </c>
      <c r="AM135" s="806"/>
      <c r="AN135" s="806"/>
      <c r="AO135" s="806"/>
      <c r="AP135" s="806"/>
      <c r="AQ135" s="806"/>
      <c r="AR135" s="802" t="s">
        <v>343</v>
      </c>
      <c r="AS135" s="803"/>
      <c r="AT135" s="803"/>
      <c r="AU135" s="804"/>
      <c r="AV135" s="801">
        <v>0.98089999999999999</v>
      </c>
      <c r="AW135" s="450"/>
      <c r="AX135" s="450"/>
    </row>
    <row r="136" spans="2:50" ht="24" customHeight="1">
      <c r="B136" s="440">
        <v>10</v>
      </c>
      <c r="C136" s="440">
        <v>1</v>
      </c>
      <c r="D136" s="450" t="s">
        <v>592</v>
      </c>
      <c r="E136" s="450"/>
      <c r="F136" s="450"/>
      <c r="G136" s="450"/>
      <c r="H136" s="450"/>
      <c r="I136" s="450"/>
      <c r="J136" s="450"/>
      <c r="K136" s="450"/>
      <c r="L136" s="450"/>
      <c r="M136" s="450"/>
      <c r="N136" s="450" t="s">
        <v>588</v>
      </c>
      <c r="O136" s="450"/>
      <c r="P136" s="450"/>
      <c r="Q136" s="450"/>
      <c r="R136" s="450"/>
      <c r="S136" s="450"/>
      <c r="T136" s="450"/>
      <c r="U136" s="450"/>
      <c r="V136" s="450"/>
      <c r="W136" s="450"/>
      <c r="X136" s="450"/>
      <c r="Y136" s="450"/>
      <c r="Z136" s="450"/>
      <c r="AA136" s="450"/>
      <c r="AB136" s="450"/>
      <c r="AC136" s="450"/>
      <c r="AD136" s="450"/>
      <c r="AE136" s="450"/>
      <c r="AF136" s="450"/>
      <c r="AG136" s="450"/>
      <c r="AH136" s="450"/>
      <c r="AI136" s="450"/>
      <c r="AJ136" s="450"/>
      <c r="AK136" s="450"/>
      <c r="AL136" s="457">
        <v>2.9</v>
      </c>
      <c r="AM136" s="450"/>
      <c r="AN136" s="450"/>
      <c r="AO136" s="450"/>
      <c r="AP136" s="450"/>
      <c r="AQ136" s="450"/>
      <c r="AR136" s="802" t="s">
        <v>343</v>
      </c>
      <c r="AS136" s="803"/>
      <c r="AT136" s="803"/>
      <c r="AU136" s="804"/>
      <c r="AV136" s="801">
        <v>0.99609999999999999</v>
      </c>
      <c r="AW136" s="450"/>
      <c r="AX136" s="450"/>
    </row>
    <row r="138" spans="2:50" ht="23.25" hidden="1" customHeight="1">
      <c r="B138" s="21" t="s">
        <v>39</v>
      </c>
    </row>
    <row r="139" spans="2:50" ht="36" hidden="1" customHeight="1">
      <c r="B139" s="175" t="s">
        <v>28</v>
      </c>
      <c r="C139" s="175"/>
      <c r="D139" s="175"/>
      <c r="E139" s="175"/>
      <c r="F139" s="175"/>
      <c r="G139" s="175"/>
      <c r="H139" s="175"/>
      <c r="I139" s="185"/>
      <c r="J139" s="185"/>
      <c r="K139" s="185"/>
      <c r="L139" s="185"/>
      <c r="M139" s="185"/>
      <c r="N139" s="185"/>
      <c r="O139" s="185"/>
      <c r="P139" s="185"/>
      <c r="Q139" s="185"/>
      <c r="R139" s="185"/>
      <c r="S139" s="185"/>
      <c r="T139" s="185"/>
      <c r="U139" s="185"/>
      <c r="V139" s="185"/>
      <c r="W139" s="185"/>
      <c r="X139" s="185"/>
      <c r="Y139" s="185"/>
    </row>
    <row r="140" spans="2:50" ht="36" hidden="1" customHeight="1">
      <c r="B140" s="464" t="s">
        <v>37</v>
      </c>
      <c r="C140" s="122"/>
      <c r="D140" s="122"/>
      <c r="E140" s="122"/>
      <c r="F140" s="122"/>
      <c r="G140" s="122"/>
      <c r="H140" s="123"/>
      <c r="I140" s="75" t="s">
        <v>593</v>
      </c>
      <c r="J140" s="73"/>
      <c r="K140" s="73"/>
      <c r="L140" s="73"/>
      <c r="M140" s="74"/>
      <c r="N140" s="121" t="s">
        <v>29</v>
      </c>
      <c r="O140" s="122"/>
      <c r="P140" s="122"/>
      <c r="Q140" s="122"/>
      <c r="R140" s="122"/>
      <c r="S140" s="122"/>
      <c r="T140" s="123"/>
      <c r="U140" s="75" t="s">
        <v>593</v>
      </c>
      <c r="V140" s="73"/>
      <c r="W140" s="73"/>
      <c r="X140" s="73"/>
      <c r="Y140" s="74"/>
      <c r="Z140" s="121" t="s">
        <v>30</v>
      </c>
      <c r="AA140" s="122"/>
      <c r="AB140" s="122"/>
      <c r="AC140" s="122"/>
      <c r="AD140" s="122"/>
      <c r="AE140" s="122"/>
      <c r="AF140" s="123"/>
      <c r="AG140" s="75" t="s">
        <v>593</v>
      </c>
      <c r="AH140" s="73"/>
      <c r="AI140" s="73"/>
      <c r="AJ140" s="73"/>
      <c r="AK140" s="74"/>
      <c r="AL140" s="121" t="s">
        <v>31</v>
      </c>
      <c r="AM140" s="122"/>
      <c r="AN140" s="122"/>
      <c r="AO140" s="122"/>
      <c r="AP140" s="122"/>
      <c r="AQ140" s="122"/>
      <c r="AR140" s="123"/>
      <c r="AS140" s="75" t="s">
        <v>593</v>
      </c>
      <c r="AT140" s="73"/>
      <c r="AU140" s="73"/>
      <c r="AV140" s="73"/>
      <c r="AW140" s="74"/>
    </row>
    <row r="141" spans="2:50" ht="36" hidden="1" customHeight="1">
      <c r="B141" s="121" t="s">
        <v>32</v>
      </c>
      <c r="C141" s="122"/>
      <c r="D141" s="122"/>
      <c r="E141" s="122"/>
      <c r="F141" s="122"/>
      <c r="G141" s="122"/>
      <c r="H141" s="123"/>
      <c r="I141" s="465"/>
      <c r="J141" s="345"/>
      <c r="K141" s="345"/>
      <c r="L141" s="345"/>
      <c r="M141" s="462"/>
      <c r="N141" s="121" t="s">
        <v>33</v>
      </c>
      <c r="O141" s="122"/>
      <c r="P141" s="122"/>
      <c r="Q141" s="122"/>
      <c r="R141" s="122"/>
      <c r="S141" s="122"/>
      <c r="T141" s="123"/>
      <c r="U141" s="465"/>
      <c r="V141" s="345"/>
      <c r="W141" s="345"/>
      <c r="X141" s="345"/>
      <c r="Y141" s="462"/>
      <c r="Z141" s="121" t="s">
        <v>34</v>
      </c>
      <c r="AA141" s="122"/>
      <c r="AB141" s="122"/>
      <c r="AC141" s="122"/>
      <c r="AD141" s="122"/>
      <c r="AE141" s="122"/>
      <c r="AF141" s="123"/>
      <c r="AG141" s="465"/>
      <c r="AH141" s="345"/>
      <c r="AI141" s="345"/>
      <c r="AJ141" s="345"/>
      <c r="AK141" s="462"/>
      <c r="AL141" s="464" t="s">
        <v>35</v>
      </c>
      <c r="AM141" s="122"/>
      <c r="AN141" s="122"/>
      <c r="AO141" s="122"/>
      <c r="AP141" s="122"/>
      <c r="AQ141" s="122"/>
      <c r="AR141" s="123"/>
      <c r="AS141" s="465"/>
      <c r="AT141" s="345"/>
      <c r="AU141" s="345"/>
      <c r="AV141" s="345"/>
      <c r="AW141" s="462"/>
    </row>
    <row r="142" spans="2:50">
      <c r="C142" s="21" t="s">
        <v>594</v>
      </c>
    </row>
    <row r="143" spans="2:50" ht="34.5" customHeight="1">
      <c r="B143" s="440"/>
      <c r="C143" s="440"/>
      <c r="D143" s="175" t="s">
        <v>572</v>
      </c>
      <c r="E143" s="175"/>
      <c r="F143" s="175"/>
      <c r="G143" s="175"/>
      <c r="H143" s="175"/>
      <c r="I143" s="175"/>
      <c r="J143" s="175"/>
      <c r="K143" s="175"/>
      <c r="L143" s="175"/>
      <c r="M143" s="175"/>
      <c r="N143" s="175" t="s">
        <v>573</v>
      </c>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6" t="s">
        <v>574</v>
      </c>
      <c r="AM143" s="175"/>
      <c r="AN143" s="175"/>
      <c r="AO143" s="175"/>
      <c r="AP143" s="175"/>
      <c r="AQ143" s="175"/>
      <c r="AR143" s="175" t="s">
        <v>26</v>
      </c>
      <c r="AS143" s="175"/>
      <c r="AT143" s="175"/>
      <c r="AU143" s="175"/>
      <c r="AV143" s="175" t="s">
        <v>27</v>
      </c>
      <c r="AW143" s="175"/>
      <c r="AX143" s="175"/>
    </row>
    <row r="144" spans="2:50" ht="24" customHeight="1">
      <c r="B144" s="440">
        <v>1</v>
      </c>
      <c r="C144" s="440">
        <v>1</v>
      </c>
      <c r="D144" s="450" t="s">
        <v>595</v>
      </c>
      <c r="E144" s="450"/>
      <c r="F144" s="450"/>
      <c r="G144" s="450"/>
      <c r="H144" s="450"/>
      <c r="I144" s="450"/>
      <c r="J144" s="450"/>
      <c r="K144" s="450"/>
      <c r="L144" s="450"/>
      <c r="M144" s="450"/>
      <c r="N144" s="450" t="s">
        <v>596</v>
      </c>
      <c r="O144" s="450"/>
      <c r="P144" s="450"/>
      <c r="Q144" s="450"/>
      <c r="R144" s="450"/>
      <c r="S144" s="450"/>
      <c r="T144" s="450"/>
      <c r="U144" s="450"/>
      <c r="V144" s="450"/>
      <c r="W144" s="450"/>
      <c r="X144" s="450"/>
      <c r="Y144" s="450"/>
      <c r="Z144" s="450"/>
      <c r="AA144" s="450"/>
      <c r="AB144" s="450"/>
      <c r="AC144" s="450"/>
      <c r="AD144" s="450"/>
      <c r="AE144" s="450"/>
      <c r="AF144" s="450"/>
      <c r="AG144" s="450"/>
      <c r="AH144" s="450"/>
      <c r="AI144" s="450"/>
      <c r="AJ144" s="450"/>
      <c r="AK144" s="450"/>
      <c r="AL144" s="457">
        <v>9.9</v>
      </c>
      <c r="AM144" s="450"/>
      <c r="AN144" s="450"/>
      <c r="AO144" s="450"/>
      <c r="AP144" s="450"/>
      <c r="AQ144" s="450"/>
      <c r="AR144" s="450">
        <v>2</v>
      </c>
      <c r="AS144" s="450"/>
      <c r="AT144" s="450"/>
      <c r="AU144" s="450"/>
      <c r="AV144" s="801">
        <v>0.76549999999999996</v>
      </c>
      <c r="AW144" s="450"/>
      <c r="AX144" s="450"/>
    </row>
    <row r="145" spans="2:50" ht="24" customHeight="1">
      <c r="B145" s="440">
        <v>2</v>
      </c>
      <c r="C145" s="440">
        <v>1</v>
      </c>
      <c r="D145" s="450" t="s">
        <v>597</v>
      </c>
      <c r="E145" s="450"/>
      <c r="F145" s="450"/>
      <c r="G145" s="450"/>
      <c r="H145" s="450"/>
      <c r="I145" s="450"/>
      <c r="J145" s="450"/>
      <c r="K145" s="450"/>
      <c r="L145" s="450"/>
      <c r="M145" s="450"/>
      <c r="N145" s="450" t="s">
        <v>582</v>
      </c>
      <c r="O145" s="450"/>
      <c r="P145" s="450"/>
      <c r="Q145" s="450"/>
      <c r="R145" s="450"/>
      <c r="S145" s="450"/>
      <c r="T145" s="450"/>
      <c r="U145" s="450"/>
      <c r="V145" s="450"/>
      <c r="W145" s="450"/>
      <c r="X145" s="450"/>
      <c r="Y145" s="450"/>
      <c r="Z145" s="450"/>
      <c r="AA145" s="450"/>
      <c r="AB145" s="450"/>
      <c r="AC145" s="450"/>
      <c r="AD145" s="450"/>
      <c r="AE145" s="450"/>
      <c r="AF145" s="450"/>
      <c r="AG145" s="450"/>
      <c r="AH145" s="450"/>
      <c r="AI145" s="450"/>
      <c r="AJ145" s="450"/>
      <c r="AK145" s="450"/>
      <c r="AL145" s="457">
        <v>4.5</v>
      </c>
      <c r="AM145" s="450"/>
      <c r="AN145" s="450"/>
      <c r="AO145" s="450"/>
      <c r="AP145" s="450"/>
      <c r="AQ145" s="450"/>
      <c r="AR145" s="450">
        <v>5</v>
      </c>
      <c r="AS145" s="450"/>
      <c r="AT145" s="450"/>
      <c r="AU145" s="450"/>
      <c r="AV145" s="801">
        <v>0.75670000000000004</v>
      </c>
      <c r="AW145" s="450"/>
      <c r="AX145" s="450"/>
    </row>
    <row r="146" spans="2:50" ht="24" customHeight="1">
      <c r="B146" s="440">
        <v>3</v>
      </c>
      <c r="C146" s="440">
        <v>1</v>
      </c>
      <c r="D146" s="450"/>
      <c r="E146" s="450"/>
      <c r="F146" s="450"/>
      <c r="G146" s="450"/>
      <c r="H146" s="450"/>
      <c r="I146" s="450"/>
      <c r="J146" s="450"/>
      <c r="K146" s="450"/>
      <c r="L146" s="450"/>
      <c r="M146" s="450"/>
      <c r="N146" s="450"/>
      <c r="O146" s="450"/>
      <c r="P146" s="450"/>
      <c r="Q146" s="450"/>
      <c r="R146" s="450"/>
      <c r="S146" s="450"/>
      <c r="T146" s="450"/>
      <c r="U146" s="450"/>
      <c r="V146" s="450"/>
      <c r="W146" s="450"/>
      <c r="X146" s="450"/>
      <c r="Y146" s="450"/>
      <c r="Z146" s="450"/>
      <c r="AA146" s="450"/>
      <c r="AB146" s="450"/>
      <c r="AC146" s="450"/>
      <c r="AD146" s="450"/>
      <c r="AE146" s="450"/>
      <c r="AF146" s="450"/>
      <c r="AG146" s="450"/>
      <c r="AH146" s="450"/>
      <c r="AI146" s="450"/>
      <c r="AJ146" s="450"/>
      <c r="AK146" s="450"/>
      <c r="AL146" s="457"/>
      <c r="AM146" s="450"/>
      <c r="AN146" s="450"/>
      <c r="AO146" s="450"/>
      <c r="AP146" s="450"/>
      <c r="AQ146" s="450"/>
      <c r="AR146" s="450"/>
      <c r="AS146" s="450"/>
      <c r="AT146" s="450"/>
      <c r="AU146" s="450"/>
      <c r="AV146" s="450"/>
      <c r="AW146" s="450"/>
      <c r="AX146" s="450"/>
    </row>
    <row r="147" spans="2:50" ht="24" customHeight="1">
      <c r="B147" s="440">
        <v>4</v>
      </c>
      <c r="C147" s="440">
        <v>1</v>
      </c>
      <c r="D147" s="450"/>
      <c r="E147" s="450"/>
      <c r="F147" s="450"/>
      <c r="G147" s="450"/>
      <c r="H147" s="450"/>
      <c r="I147" s="450"/>
      <c r="J147" s="450"/>
      <c r="K147" s="450"/>
      <c r="L147" s="450"/>
      <c r="M147" s="450"/>
      <c r="N147" s="450"/>
      <c r="O147" s="450"/>
      <c r="P147" s="450"/>
      <c r="Q147" s="450"/>
      <c r="R147" s="450"/>
      <c r="S147" s="450"/>
      <c r="T147" s="450"/>
      <c r="U147" s="450"/>
      <c r="V147" s="450"/>
      <c r="W147" s="450"/>
      <c r="X147" s="450"/>
      <c r="Y147" s="450"/>
      <c r="Z147" s="450"/>
      <c r="AA147" s="450"/>
      <c r="AB147" s="450"/>
      <c r="AC147" s="450"/>
      <c r="AD147" s="450"/>
      <c r="AE147" s="450"/>
      <c r="AF147" s="450"/>
      <c r="AG147" s="450"/>
      <c r="AH147" s="450"/>
      <c r="AI147" s="450"/>
      <c r="AJ147" s="450"/>
      <c r="AK147" s="450"/>
      <c r="AL147" s="457"/>
      <c r="AM147" s="450"/>
      <c r="AN147" s="450"/>
      <c r="AO147" s="450"/>
      <c r="AP147" s="450"/>
      <c r="AQ147" s="450"/>
      <c r="AR147" s="450"/>
      <c r="AS147" s="450"/>
      <c r="AT147" s="450"/>
      <c r="AU147" s="450"/>
      <c r="AV147" s="450"/>
      <c r="AW147" s="450"/>
      <c r="AX147" s="450"/>
    </row>
    <row r="148" spans="2:50" ht="24" customHeight="1">
      <c r="B148" s="440">
        <v>5</v>
      </c>
      <c r="C148" s="440">
        <v>1</v>
      </c>
      <c r="D148" s="450"/>
      <c r="E148" s="450"/>
      <c r="F148" s="450"/>
      <c r="G148" s="450"/>
      <c r="H148" s="450"/>
      <c r="I148" s="450"/>
      <c r="J148" s="450"/>
      <c r="K148" s="450"/>
      <c r="L148" s="450"/>
      <c r="M148" s="450"/>
      <c r="N148" s="450"/>
      <c r="O148" s="450"/>
      <c r="P148" s="450"/>
      <c r="Q148" s="450"/>
      <c r="R148" s="450"/>
      <c r="S148" s="450"/>
      <c r="T148" s="450"/>
      <c r="U148" s="450"/>
      <c r="V148" s="450"/>
      <c r="W148" s="450"/>
      <c r="X148" s="450"/>
      <c r="Y148" s="450"/>
      <c r="Z148" s="450"/>
      <c r="AA148" s="450"/>
      <c r="AB148" s="450"/>
      <c r="AC148" s="450"/>
      <c r="AD148" s="450"/>
      <c r="AE148" s="450"/>
      <c r="AF148" s="450"/>
      <c r="AG148" s="450"/>
      <c r="AH148" s="450"/>
      <c r="AI148" s="450"/>
      <c r="AJ148" s="450"/>
      <c r="AK148" s="450"/>
      <c r="AL148" s="457"/>
      <c r="AM148" s="450"/>
      <c r="AN148" s="450"/>
      <c r="AO148" s="450"/>
      <c r="AP148" s="450"/>
      <c r="AQ148" s="450"/>
      <c r="AR148" s="450"/>
      <c r="AS148" s="450"/>
      <c r="AT148" s="450"/>
      <c r="AU148" s="450"/>
      <c r="AV148" s="450"/>
      <c r="AW148" s="450"/>
      <c r="AX148" s="450"/>
    </row>
    <row r="149" spans="2:50" ht="24" customHeight="1">
      <c r="B149" s="440">
        <v>6</v>
      </c>
      <c r="C149" s="440">
        <v>1</v>
      </c>
      <c r="D149" s="450"/>
      <c r="E149" s="450"/>
      <c r="F149" s="450"/>
      <c r="G149" s="450"/>
      <c r="H149" s="450"/>
      <c r="I149" s="450"/>
      <c r="J149" s="450"/>
      <c r="K149" s="450"/>
      <c r="L149" s="450"/>
      <c r="M149" s="450"/>
      <c r="N149" s="450"/>
      <c r="O149" s="450"/>
      <c r="P149" s="450"/>
      <c r="Q149" s="450"/>
      <c r="R149" s="450"/>
      <c r="S149" s="450"/>
      <c r="T149" s="450"/>
      <c r="U149" s="450"/>
      <c r="V149" s="450"/>
      <c r="W149" s="450"/>
      <c r="X149" s="450"/>
      <c r="Y149" s="450"/>
      <c r="Z149" s="450"/>
      <c r="AA149" s="450"/>
      <c r="AB149" s="450"/>
      <c r="AC149" s="450"/>
      <c r="AD149" s="450"/>
      <c r="AE149" s="450"/>
      <c r="AF149" s="450"/>
      <c r="AG149" s="450"/>
      <c r="AH149" s="450"/>
      <c r="AI149" s="450"/>
      <c r="AJ149" s="450"/>
      <c r="AK149" s="450"/>
      <c r="AL149" s="457"/>
      <c r="AM149" s="450"/>
      <c r="AN149" s="450"/>
      <c r="AO149" s="450"/>
      <c r="AP149" s="450"/>
      <c r="AQ149" s="450"/>
      <c r="AR149" s="450"/>
      <c r="AS149" s="450"/>
      <c r="AT149" s="450"/>
      <c r="AU149" s="450"/>
      <c r="AV149" s="450"/>
      <c r="AW149" s="450"/>
      <c r="AX149" s="450"/>
    </row>
    <row r="150" spans="2:50" ht="24" customHeight="1">
      <c r="B150" s="440">
        <v>7</v>
      </c>
      <c r="C150" s="440">
        <v>1</v>
      </c>
      <c r="D150" s="450"/>
      <c r="E150" s="450"/>
      <c r="F150" s="450"/>
      <c r="G150" s="450"/>
      <c r="H150" s="450"/>
      <c r="I150" s="450"/>
      <c r="J150" s="450"/>
      <c r="K150" s="450"/>
      <c r="L150" s="450"/>
      <c r="M150" s="450"/>
      <c r="N150" s="450"/>
      <c r="O150" s="450"/>
      <c r="P150" s="450"/>
      <c r="Q150" s="450"/>
      <c r="R150" s="450"/>
      <c r="S150" s="450"/>
      <c r="T150" s="450"/>
      <c r="U150" s="450"/>
      <c r="V150" s="450"/>
      <c r="W150" s="450"/>
      <c r="X150" s="450"/>
      <c r="Y150" s="450"/>
      <c r="Z150" s="450"/>
      <c r="AA150" s="450"/>
      <c r="AB150" s="450"/>
      <c r="AC150" s="450"/>
      <c r="AD150" s="450"/>
      <c r="AE150" s="450"/>
      <c r="AF150" s="450"/>
      <c r="AG150" s="450"/>
      <c r="AH150" s="450"/>
      <c r="AI150" s="450"/>
      <c r="AJ150" s="450"/>
      <c r="AK150" s="450"/>
      <c r="AL150" s="457"/>
      <c r="AM150" s="450"/>
      <c r="AN150" s="450"/>
      <c r="AO150" s="450"/>
      <c r="AP150" s="450"/>
      <c r="AQ150" s="450"/>
      <c r="AR150" s="450"/>
      <c r="AS150" s="450"/>
      <c r="AT150" s="450"/>
      <c r="AU150" s="450"/>
      <c r="AV150" s="450"/>
      <c r="AW150" s="450"/>
      <c r="AX150" s="450"/>
    </row>
    <row r="151" spans="2:50" ht="24" customHeight="1">
      <c r="B151" s="440">
        <v>8</v>
      </c>
      <c r="C151" s="440">
        <v>1</v>
      </c>
      <c r="D151" s="450"/>
      <c r="E151" s="450"/>
      <c r="F151" s="450"/>
      <c r="G151" s="450"/>
      <c r="H151" s="450"/>
      <c r="I151" s="450"/>
      <c r="J151" s="450"/>
      <c r="K151" s="450"/>
      <c r="L151" s="450"/>
      <c r="M151" s="450"/>
      <c r="N151" s="450"/>
      <c r="O151" s="450"/>
      <c r="P151" s="450"/>
      <c r="Q151" s="450"/>
      <c r="R151" s="450"/>
      <c r="S151" s="450"/>
      <c r="T151" s="450"/>
      <c r="U151" s="450"/>
      <c r="V151" s="450"/>
      <c r="W151" s="450"/>
      <c r="X151" s="450"/>
      <c r="Y151" s="450"/>
      <c r="Z151" s="450"/>
      <c r="AA151" s="450"/>
      <c r="AB151" s="450"/>
      <c r="AC151" s="450"/>
      <c r="AD151" s="450"/>
      <c r="AE151" s="450"/>
      <c r="AF151" s="450"/>
      <c r="AG151" s="450"/>
      <c r="AH151" s="450"/>
      <c r="AI151" s="450"/>
      <c r="AJ151" s="450"/>
      <c r="AK151" s="450"/>
      <c r="AL151" s="457"/>
      <c r="AM151" s="450"/>
      <c r="AN151" s="450"/>
      <c r="AO151" s="450"/>
      <c r="AP151" s="450"/>
      <c r="AQ151" s="450"/>
      <c r="AR151" s="450"/>
      <c r="AS151" s="450"/>
      <c r="AT151" s="450"/>
      <c r="AU151" s="450"/>
      <c r="AV151" s="450"/>
      <c r="AW151" s="450"/>
      <c r="AX151" s="450"/>
    </row>
    <row r="152" spans="2:50" ht="24" customHeight="1">
      <c r="B152" s="440">
        <v>9</v>
      </c>
      <c r="C152" s="440">
        <v>1</v>
      </c>
      <c r="D152" s="450"/>
      <c r="E152" s="450"/>
      <c r="F152" s="450"/>
      <c r="G152" s="450"/>
      <c r="H152" s="450"/>
      <c r="I152" s="450"/>
      <c r="J152" s="450"/>
      <c r="K152" s="450"/>
      <c r="L152" s="450"/>
      <c r="M152" s="450"/>
      <c r="N152" s="450"/>
      <c r="O152" s="450"/>
      <c r="P152" s="450"/>
      <c r="Q152" s="450"/>
      <c r="R152" s="450"/>
      <c r="S152" s="450"/>
      <c r="T152" s="450"/>
      <c r="U152" s="450"/>
      <c r="V152" s="450"/>
      <c r="W152" s="450"/>
      <c r="X152" s="450"/>
      <c r="Y152" s="450"/>
      <c r="Z152" s="450"/>
      <c r="AA152" s="450"/>
      <c r="AB152" s="450"/>
      <c r="AC152" s="450"/>
      <c r="AD152" s="450"/>
      <c r="AE152" s="450"/>
      <c r="AF152" s="450"/>
      <c r="AG152" s="450"/>
      <c r="AH152" s="450"/>
      <c r="AI152" s="450"/>
      <c r="AJ152" s="450"/>
      <c r="AK152" s="450"/>
      <c r="AL152" s="457"/>
      <c r="AM152" s="450"/>
      <c r="AN152" s="450"/>
      <c r="AO152" s="450"/>
      <c r="AP152" s="450"/>
      <c r="AQ152" s="450"/>
      <c r="AR152" s="450"/>
      <c r="AS152" s="450"/>
      <c r="AT152" s="450"/>
      <c r="AU152" s="450"/>
      <c r="AV152" s="450"/>
      <c r="AW152" s="450"/>
      <c r="AX152" s="450"/>
    </row>
    <row r="153" spans="2:50" ht="24" customHeight="1">
      <c r="B153" s="440">
        <v>10</v>
      </c>
      <c r="C153" s="440">
        <v>1</v>
      </c>
      <c r="D153" s="450"/>
      <c r="E153" s="450"/>
      <c r="F153" s="450"/>
      <c r="G153" s="450"/>
      <c r="H153" s="450"/>
      <c r="I153" s="450"/>
      <c r="J153" s="450"/>
      <c r="K153" s="450"/>
      <c r="L153" s="450"/>
      <c r="M153" s="450"/>
      <c r="N153" s="450"/>
      <c r="O153" s="450"/>
      <c r="P153" s="450"/>
      <c r="Q153" s="450"/>
      <c r="R153" s="450"/>
      <c r="S153" s="450"/>
      <c r="T153" s="450"/>
      <c r="U153" s="450"/>
      <c r="V153" s="450"/>
      <c r="W153" s="450"/>
      <c r="X153" s="450"/>
      <c r="Y153" s="450"/>
      <c r="Z153" s="450"/>
      <c r="AA153" s="450"/>
      <c r="AB153" s="450"/>
      <c r="AC153" s="450"/>
      <c r="AD153" s="450"/>
      <c r="AE153" s="450"/>
      <c r="AF153" s="450"/>
      <c r="AG153" s="450"/>
      <c r="AH153" s="450"/>
      <c r="AI153" s="450"/>
      <c r="AJ153" s="450"/>
      <c r="AK153" s="450"/>
      <c r="AL153" s="457"/>
      <c r="AM153" s="450"/>
      <c r="AN153" s="450"/>
      <c r="AO153" s="450"/>
      <c r="AP153" s="450"/>
      <c r="AQ153" s="450"/>
      <c r="AR153" s="450"/>
      <c r="AS153" s="450"/>
      <c r="AT153" s="450"/>
      <c r="AU153" s="450"/>
      <c r="AV153" s="450"/>
      <c r="AW153" s="450"/>
      <c r="AX153" s="450"/>
    </row>
    <row r="155" spans="2:50">
      <c r="C155" s="21" t="s">
        <v>598</v>
      </c>
    </row>
    <row r="156" spans="2:50" ht="34.5" customHeight="1">
      <c r="B156" s="440"/>
      <c r="C156" s="440"/>
      <c r="D156" s="175" t="s">
        <v>572</v>
      </c>
      <c r="E156" s="175"/>
      <c r="F156" s="175"/>
      <c r="G156" s="175"/>
      <c r="H156" s="175"/>
      <c r="I156" s="175"/>
      <c r="J156" s="175"/>
      <c r="K156" s="175"/>
      <c r="L156" s="175"/>
      <c r="M156" s="175"/>
      <c r="N156" s="175" t="s">
        <v>573</v>
      </c>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6" t="s">
        <v>574</v>
      </c>
      <c r="AM156" s="175"/>
      <c r="AN156" s="175"/>
      <c r="AO156" s="175"/>
      <c r="AP156" s="175"/>
      <c r="AQ156" s="175"/>
      <c r="AR156" s="175" t="s">
        <v>26</v>
      </c>
      <c r="AS156" s="175"/>
      <c r="AT156" s="175"/>
      <c r="AU156" s="175"/>
      <c r="AV156" s="175" t="s">
        <v>27</v>
      </c>
      <c r="AW156" s="175"/>
      <c r="AX156" s="175"/>
    </row>
    <row r="157" spans="2:50" ht="24" customHeight="1">
      <c r="B157" s="440">
        <v>1</v>
      </c>
      <c r="C157" s="440">
        <v>1</v>
      </c>
      <c r="D157" s="450" t="s">
        <v>599</v>
      </c>
      <c r="E157" s="450"/>
      <c r="F157" s="450"/>
      <c r="G157" s="450"/>
      <c r="H157" s="450"/>
      <c r="I157" s="450"/>
      <c r="J157" s="450"/>
      <c r="K157" s="450"/>
      <c r="L157" s="450"/>
      <c r="M157" s="450"/>
      <c r="N157" s="450" t="s">
        <v>600</v>
      </c>
      <c r="O157" s="450"/>
      <c r="P157" s="450"/>
      <c r="Q157" s="450"/>
      <c r="R157" s="450"/>
      <c r="S157" s="450"/>
      <c r="T157" s="450"/>
      <c r="U157" s="450"/>
      <c r="V157" s="450"/>
      <c r="W157" s="450"/>
      <c r="X157" s="450"/>
      <c r="Y157" s="450"/>
      <c r="Z157" s="450"/>
      <c r="AA157" s="450"/>
      <c r="AB157" s="450"/>
      <c r="AC157" s="450"/>
      <c r="AD157" s="450"/>
      <c r="AE157" s="450"/>
      <c r="AF157" s="450"/>
      <c r="AG157" s="450"/>
      <c r="AH157" s="450"/>
      <c r="AI157" s="450"/>
      <c r="AJ157" s="450"/>
      <c r="AK157" s="450"/>
      <c r="AL157" s="457">
        <v>0.9</v>
      </c>
      <c r="AM157" s="450"/>
      <c r="AN157" s="450"/>
      <c r="AO157" s="450"/>
      <c r="AP157" s="450"/>
      <c r="AQ157" s="450"/>
      <c r="AR157" s="185" t="s">
        <v>552</v>
      </c>
      <c r="AS157" s="185"/>
      <c r="AT157" s="185"/>
      <c r="AU157" s="185"/>
      <c r="AV157" s="185" t="s">
        <v>552</v>
      </c>
      <c r="AW157" s="185"/>
      <c r="AX157" s="185"/>
    </row>
    <row r="158" spans="2:50" ht="24" customHeight="1">
      <c r="B158" s="440">
        <v>2</v>
      </c>
      <c r="C158" s="440">
        <v>1</v>
      </c>
      <c r="D158" s="450" t="s">
        <v>601</v>
      </c>
      <c r="E158" s="450"/>
      <c r="F158" s="450"/>
      <c r="G158" s="450"/>
      <c r="H158" s="450"/>
      <c r="I158" s="450"/>
      <c r="J158" s="450"/>
      <c r="K158" s="450"/>
      <c r="L158" s="450"/>
      <c r="M158" s="450"/>
      <c r="N158" s="450" t="s">
        <v>582</v>
      </c>
      <c r="O158" s="450"/>
      <c r="P158" s="450"/>
      <c r="Q158" s="450"/>
      <c r="R158" s="450"/>
      <c r="S158" s="450"/>
      <c r="T158" s="450"/>
      <c r="U158" s="450"/>
      <c r="V158" s="450"/>
      <c r="W158" s="450"/>
      <c r="X158" s="450"/>
      <c r="Y158" s="450"/>
      <c r="Z158" s="450"/>
      <c r="AA158" s="450"/>
      <c r="AB158" s="450"/>
      <c r="AC158" s="450"/>
      <c r="AD158" s="450"/>
      <c r="AE158" s="450"/>
      <c r="AF158" s="450"/>
      <c r="AG158" s="450"/>
      <c r="AH158" s="450"/>
      <c r="AI158" s="450"/>
      <c r="AJ158" s="450"/>
      <c r="AK158" s="450"/>
      <c r="AL158" s="457">
        <v>0.8</v>
      </c>
      <c r="AM158" s="450"/>
      <c r="AN158" s="450"/>
      <c r="AO158" s="450"/>
      <c r="AP158" s="450"/>
      <c r="AQ158" s="450"/>
      <c r="AR158" s="185" t="s">
        <v>552</v>
      </c>
      <c r="AS158" s="185"/>
      <c r="AT158" s="185"/>
      <c r="AU158" s="185"/>
      <c r="AV158" s="185" t="s">
        <v>552</v>
      </c>
      <c r="AW158" s="185"/>
      <c r="AX158" s="185"/>
    </row>
    <row r="159" spans="2:50" ht="24" customHeight="1">
      <c r="B159" s="440">
        <v>3</v>
      </c>
      <c r="C159" s="440">
        <v>1</v>
      </c>
      <c r="D159" s="450" t="s">
        <v>583</v>
      </c>
      <c r="E159" s="450"/>
      <c r="F159" s="450"/>
      <c r="G159" s="450"/>
      <c r="H159" s="450"/>
      <c r="I159" s="450"/>
      <c r="J159" s="450"/>
      <c r="K159" s="450"/>
      <c r="L159" s="450"/>
      <c r="M159" s="450"/>
      <c r="N159" s="450" t="s">
        <v>602</v>
      </c>
      <c r="O159" s="450"/>
      <c r="P159" s="450"/>
      <c r="Q159" s="450"/>
      <c r="R159" s="450"/>
      <c r="S159" s="450"/>
      <c r="T159" s="450"/>
      <c r="U159" s="450"/>
      <c r="V159" s="450"/>
      <c r="W159" s="450"/>
      <c r="X159" s="450"/>
      <c r="Y159" s="450"/>
      <c r="Z159" s="450"/>
      <c r="AA159" s="450"/>
      <c r="AB159" s="450"/>
      <c r="AC159" s="450"/>
      <c r="AD159" s="450"/>
      <c r="AE159" s="450"/>
      <c r="AF159" s="450"/>
      <c r="AG159" s="450"/>
      <c r="AH159" s="450"/>
      <c r="AI159" s="450"/>
      <c r="AJ159" s="450"/>
      <c r="AK159" s="450"/>
      <c r="AL159" s="457">
        <v>0.6</v>
      </c>
      <c r="AM159" s="450"/>
      <c r="AN159" s="450"/>
      <c r="AO159" s="450"/>
      <c r="AP159" s="450"/>
      <c r="AQ159" s="450"/>
      <c r="AR159" s="185" t="s">
        <v>552</v>
      </c>
      <c r="AS159" s="185"/>
      <c r="AT159" s="185"/>
      <c r="AU159" s="185"/>
      <c r="AV159" s="185" t="s">
        <v>552</v>
      </c>
      <c r="AW159" s="185"/>
      <c r="AX159" s="185"/>
    </row>
    <row r="160" spans="2:50" ht="24" customHeight="1">
      <c r="B160" s="440">
        <v>4</v>
      </c>
      <c r="C160" s="440">
        <v>1</v>
      </c>
      <c r="D160" s="450"/>
      <c r="E160" s="450"/>
      <c r="F160" s="450"/>
      <c r="G160" s="450"/>
      <c r="H160" s="450"/>
      <c r="I160" s="450"/>
      <c r="J160" s="450"/>
      <c r="K160" s="450"/>
      <c r="L160" s="450"/>
      <c r="M160" s="450"/>
      <c r="N160" s="450"/>
      <c r="O160" s="450"/>
      <c r="P160" s="450"/>
      <c r="Q160" s="450"/>
      <c r="R160" s="450"/>
      <c r="S160" s="450"/>
      <c r="T160" s="450"/>
      <c r="U160" s="450"/>
      <c r="V160" s="450"/>
      <c r="W160" s="450"/>
      <c r="X160" s="450"/>
      <c r="Y160" s="450"/>
      <c r="Z160" s="450"/>
      <c r="AA160" s="450"/>
      <c r="AB160" s="450"/>
      <c r="AC160" s="450"/>
      <c r="AD160" s="450"/>
      <c r="AE160" s="450"/>
      <c r="AF160" s="450"/>
      <c r="AG160" s="450"/>
      <c r="AH160" s="450"/>
      <c r="AI160" s="450"/>
      <c r="AJ160" s="450"/>
      <c r="AK160" s="450"/>
      <c r="AL160" s="457"/>
      <c r="AM160" s="450"/>
      <c r="AN160" s="450"/>
      <c r="AO160" s="450"/>
      <c r="AP160" s="450"/>
      <c r="AQ160" s="450"/>
      <c r="AR160" s="450"/>
      <c r="AS160" s="450"/>
      <c r="AT160" s="450"/>
      <c r="AU160" s="450"/>
      <c r="AV160" s="450"/>
      <c r="AW160" s="450"/>
      <c r="AX160" s="450"/>
    </row>
    <row r="161" spans="2:50" ht="24" customHeight="1">
      <c r="B161" s="440">
        <v>5</v>
      </c>
      <c r="C161" s="440">
        <v>1</v>
      </c>
      <c r="D161" s="450"/>
      <c r="E161" s="450"/>
      <c r="F161" s="450"/>
      <c r="G161" s="450"/>
      <c r="H161" s="450"/>
      <c r="I161" s="450"/>
      <c r="J161" s="450"/>
      <c r="K161" s="450"/>
      <c r="L161" s="450"/>
      <c r="M161" s="450"/>
      <c r="N161" s="450"/>
      <c r="O161" s="450"/>
      <c r="P161" s="450"/>
      <c r="Q161" s="450"/>
      <c r="R161" s="450"/>
      <c r="S161" s="450"/>
      <c r="T161" s="450"/>
      <c r="U161" s="450"/>
      <c r="V161" s="450"/>
      <c r="W161" s="450"/>
      <c r="X161" s="450"/>
      <c r="Y161" s="450"/>
      <c r="Z161" s="450"/>
      <c r="AA161" s="450"/>
      <c r="AB161" s="450"/>
      <c r="AC161" s="450"/>
      <c r="AD161" s="450"/>
      <c r="AE161" s="450"/>
      <c r="AF161" s="450"/>
      <c r="AG161" s="450"/>
      <c r="AH161" s="450"/>
      <c r="AI161" s="450"/>
      <c r="AJ161" s="450"/>
      <c r="AK161" s="450"/>
      <c r="AL161" s="457"/>
      <c r="AM161" s="450"/>
      <c r="AN161" s="450"/>
      <c r="AO161" s="450"/>
      <c r="AP161" s="450"/>
      <c r="AQ161" s="450"/>
      <c r="AR161" s="450"/>
      <c r="AS161" s="450"/>
      <c r="AT161" s="450"/>
      <c r="AU161" s="450"/>
      <c r="AV161" s="450"/>
      <c r="AW161" s="450"/>
      <c r="AX161" s="450"/>
    </row>
    <row r="162" spans="2:50" ht="24" customHeight="1">
      <c r="B162" s="440">
        <v>6</v>
      </c>
      <c r="C162" s="440">
        <v>1</v>
      </c>
      <c r="D162" s="450"/>
      <c r="E162" s="450"/>
      <c r="F162" s="450"/>
      <c r="G162" s="450"/>
      <c r="H162" s="450"/>
      <c r="I162" s="450"/>
      <c r="J162" s="450"/>
      <c r="K162" s="450"/>
      <c r="L162" s="450"/>
      <c r="M162" s="450"/>
      <c r="N162" s="450"/>
      <c r="O162" s="450"/>
      <c r="P162" s="450"/>
      <c r="Q162" s="450"/>
      <c r="R162" s="450"/>
      <c r="S162" s="450"/>
      <c r="T162" s="450"/>
      <c r="U162" s="450"/>
      <c r="V162" s="450"/>
      <c r="W162" s="450"/>
      <c r="X162" s="450"/>
      <c r="Y162" s="450"/>
      <c r="Z162" s="450"/>
      <c r="AA162" s="450"/>
      <c r="AB162" s="450"/>
      <c r="AC162" s="450"/>
      <c r="AD162" s="450"/>
      <c r="AE162" s="450"/>
      <c r="AF162" s="450"/>
      <c r="AG162" s="450"/>
      <c r="AH162" s="450"/>
      <c r="AI162" s="450"/>
      <c r="AJ162" s="450"/>
      <c r="AK162" s="450"/>
      <c r="AL162" s="457"/>
      <c r="AM162" s="450"/>
      <c r="AN162" s="450"/>
      <c r="AO162" s="450"/>
      <c r="AP162" s="450"/>
      <c r="AQ162" s="450"/>
      <c r="AR162" s="450"/>
      <c r="AS162" s="450"/>
      <c r="AT162" s="450"/>
      <c r="AU162" s="450"/>
      <c r="AV162" s="450"/>
      <c r="AW162" s="450"/>
      <c r="AX162" s="450"/>
    </row>
    <row r="163" spans="2:50" ht="24" customHeight="1">
      <c r="B163" s="440">
        <v>7</v>
      </c>
      <c r="C163" s="440">
        <v>1</v>
      </c>
      <c r="D163" s="450"/>
      <c r="E163" s="450"/>
      <c r="F163" s="450"/>
      <c r="G163" s="450"/>
      <c r="H163" s="450"/>
      <c r="I163" s="450"/>
      <c r="J163" s="450"/>
      <c r="K163" s="450"/>
      <c r="L163" s="450"/>
      <c r="M163" s="450"/>
      <c r="N163" s="450"/>
      <c r="O163" s="450"/>
      <c r="P163" s="450"/>
      <c r="Q163" s="450"/>
      <c r="R163" s="450"/>
      <c r="S163" s="450"/>
      <c r="T163" s="450"/>
      <c r="U163" s="450"/>
      <c r="V163" s="450"/>
      <c r="W163" s="450"/>
      <c r="X163" s="450"/>
      <c r="Y163" s="450"/>
      <c r="Z163" s="450"/>
      <c r="AA163" s="450"/>
      <c r="AB163" s="450"/>
      <c r="AC163" s="450"/>
      <c r="AD163" s="450"/>
      <c r="AE163" s="450"/>
      <c r="AF163" s="450"/>
      <c r="AG163" s="450"/>
      <c r="AH163" s="450"/>
      <c r="AI163" s="450"/>
      <c r="AJ163" s="450"/>
      <c r="AK163" s="450"/>
      <c r="AL163" s="457"/>
      <c r="AM163" s="450"/>
      <c r="AN163" s="450"/>
      <c r="AO163" s="450"/>
      <c r="AP163" s="450"/>
      <c r="AQ163" s="450"/>
      <c r="AR163" s="450"/>
      <c r="AS163" s="450"/>
      <c r="AT163" s="450"/>
      <c r="AU163" s="450"/>
      <c r="AV163" s="450"/>
      <c r="AW163" s="450"/>
      <c r="AX163" s="450"/>
    </row>
    <row r="164" spans="2:50" ht="24" customHeight="1">
      <c r="B164" s="440">
        <v>8</v>
      </c>
      <c r="C164" s="440">
        <v>1</v>
      </c>
      <c r="D164" s="450"/>
      <c r="E164" s="450"/>
      <c r="F164" s="450"/>
      <c r="G164" s="450"/>
      <c r="H164" s="450"/>
      <c r="I164" s="450"/>
      <c r="J164" s="450"/>
      <c r="K164" s="450"/>
      <c r="L164" s="450"/>
      <c r="M164" s="450"/>
      <c r="N164" s="450"/>
      <c r="O164" s="450"/>
      <c r="P164" s="450"/>
      <c r="Q164" s="450"/>
      <c r="R164" s="450"/>
      <c r="S164" s="450"/>
      <c r="T164" s="450"/>
      <c r="U164" s="450"/>
      <c r="V164" s="450"/>
      <c r="W164" s="450"/>
      <c r="X164" s="450"/>
      <c r="Y164" s="450"/>
      <c r="Z164" s="450"/>
      <c r="AA164" s="450"/>
      <c r="AB164" s="450"/>
      <c r="AC164" s="450"/>
      <c r="AD164" s="450"/>
      <c r="AE164" s="450"/>
      <c r="AF164" s="450"/>
      <c r="AG164" s="450"/>
      <c r="AH164" s="450"/>
      <c r="AI164" s="450"/>
      <c r="AJ164" s="450"/>
      <c r="AK164" s="450"/>
      <c r="AL164" s="457"/>
      <c r="AM164" s="450"/>
      <c r="AN164" s="450"/>
      <c r="AO164" s="450"/>
      <c r="AP164" s="450"/>
      <c r="AQ164" s="450"/>
      <c r="AR164" s="450"/>
      <c r="AS164" s="450"/>
      <c r="AT164" s="450"/>
      <c r="AU164" s="450"/>
      <c r="AV164" s="450"/>
      <c r="AW164" s="450"/>
      <c r="AX164" s="450"/>
    </row>
    <row r="165" spans="2:50" ht="24" customHeight="1">
      <c r="B165" s="440">
        <v>9</v>
      </c>
      <c r="C165" s="440">
        <v>1</v>
      </c>
      <c r="D165" s="450"/>
      <c r="E165" s="450"/>
      <c r="F165" s="450"/>
      <c r="G165" s="450"/>
      <c r="H165" s="450"/>
      <c r="I165" s="450"/>
      <c r="J165" s="450"/>
      <c r="K165" s="450"/>
      <c r="L165" s="450"/>
      <c r="M165" s="450"/>
      <c r="N165" s="450"/>
      <c r="O165" s="450"/>
      <c r="P165" s="450"/>
      <c r="Q165" s="450"/>
      <c r="R165" s="450"/>
      <c r="S165" s="450"/>
      <c r="T165" s="450"/>
      <c r="U165" s="450"/>
      <c r="V165" s="450"/>
      <c r="W165" s="450"/>
      <c r="X165" s="450"/>
      <c r="Y165" s="450"/>
      <c r="Z165" s="450"/>
      <c r="AA165" s="450"/>
      <c r="AB165" s="450"/>
      <c r="AC165" s="450"/>
      <c r="AD165" s="450"/>
      <c r="AE165" s="450"/>
      <c r="AF165" s="450"/>
      <c r="AG165" s="450"/>
      <c r="AH165" s="450"/>
      <c r="AI165" s="450"/>
      <c r="AJ165" s="450"/>
      <c r="AK165" s="450"/>
      <c r="AL165" s="457"/>
      <c r="AM165" s="450"/>
      <c r="AN165" s="450"/>
      <c r="AO165" s="450"/>
      <c r="AP165" s="450"/>
      <c r="AQ165" s="450"/>
      <c r="AR165" s="450"/>
      <c r="AS165" s="450"/>
      <c r="AT165" s="450"/>
      <c r="AU165" s="450"/>
      <c r="AV165" s="450"/>
      <c r="AW165" s="450"/>
      <c r="AX165" s="450"/>
    </row>
    <row r="166" spans="2:50" ht="24" customHeight="1">
      <c r="B166" s="440">
        <v>10</v>
      </c>
      <c r="C166" s="440">
        <v>1</v>
      </c>
      <c r="D166" s="450"/>
      <c r="E166" s="450"/>
      <c r="F166" s="450"/>
      <c r="G166" s="450"/>
      <c r="H166" s="450"/>
      <c r="I166" s="450"/>
      <c r="J166" s="450"/>
      <c r="K166" s="450"/>
      <c r="L166" s="450"/>
      <c r="M166" s="450"/>
      <c r="N166" s="450"/>
      <c r="O166" s="450"/>
      <c r="P166" s="450"/>
      <c r="Q166" s="450"/>
      <c r="R166" s="450"/>
      <c r="S166" s="450"/>
      <c r="T166" s="450"/>
      <c r="U166" s="450"/>
      <c r="V166" s="450"/>
      <c r="W166" s="450"/>
      <c r="X166" s="450"/>
      <c r="Y166" s="450"/>
      <c r="Z166" s="450"/>
      <c r="AA166" s="450"/>
      <c r="AB166" s="450"/>
      <c r="AC166" s="450"/>
      <c r="AD166" s="450"/>
      <c r="AE166" s="450"/>
      <c r="AF166" s="450"/>
      <c r="AG166" s="450"/>
      <c r="AH166" s="450"/>
      <c r="AI166" s="450"/>
      <c r="AJ166" s="450"/>
      <c r="AK166" s="450"/>
      <c r="AL166" s="457"/>
      <c r="AM166" s="450"/>
      <c r="AN166" s="450"/>
      <c r="AO166" s="450"/>
      <c r="AP166" s="450"/>
      <c r="AQ166" s="450"/>
      <c r="AR166" s="450"/>
      <c r="AS166" s="450"/>
      <c r="AT166" s="450"/>
      <c r="AU166" s="450"/>
      <c r="AV166" s="450"/>
      <c r="AW166" s="450"/>
      <c r="AX166" s="450"/>
    </row>
  </sheetData>
  <mergeCells count="681">
    <mergeCell ref="AQ1:AW1"/>
    <mergeCell ref="AK2:AQ2"/>
    <mergeCell ref="AR2:AY2"/>
    <mergeCell ref="B3:AY3"/>
    <mergeCell ref="B4:G4"/>
    <mergeCell ref="H4:Y4"/>
    <mergeCell ref="Z4:AE4"/>
    <mergeCell ref="AF4:AQ4"/>
    <mergeCell ref="AR4:AY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45:C47"/>
    <mergeCell ref="D45:G45"/>
    <mergeCell ref="H45:AG45"/>
    <mergeCell ref="D48:G48"/>
    <mergeCell ref="H48:AG48"/>
    <mergeCell ref="B53:C58"/>
    <mergeCell ref="B48:C52"/>
    <mergeCell ref="AH45:AY47"/>
    <mergeCell ref="D46:G46"/>
    <mergeCell ref="H46:AG46"/>
    <mergeCell ref="D47:G47"/>
    <mergeCell ref="H47:AG47"/>
    <mergeCell ref="AH48:AY52"/>
    <mergeCell ref="D49:G49"/>
    <mergeCell ref="H49:AG49"/>
    <mergeCell ref="D50:G50"/>
    <mergeCell ref="H50:AG50"/>
    <mergeCell ref="D51:G51"/>
    <mergeCell ref="H51:AG51"/>
    <mergeCell ref="H58:AG58"/>
    <mergeCell ref="D52:G52"/>
    <mergeCell ref="H52:AG52"/>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B64:F64"/>
    <mergeCell ref="G64:AY64"/>
    <mergeCell ref="B65:AY65"/>
    <mergeCell ref="B66:F66"/>
    <mergeCell ref="G66:AY66"/>
    <mergeCell ref="B67:AY67"/>
    <mergeCell ref="B59:C59"/>
    <mergeCell ref="D59:AY59"/>
    <mergeCell ref="D60:AY60"/>
    <mergeCell ref="D61:AY61"/>
    <mergeCell ref="D62:AY62"/>
    <mergeCell ref="B63:AY63"/>
    <mergeCell ref="B68:AY68"/>
    <mergeCell ref="B69:AY69"/>
    <mergeCell ref="M70:AA70"/>
    <mergeCell ref="AL70:AY70"/>
    <mergeCell ref="B73:G75"/>
    <mergeCell ref="B78:G121"/>
    <mergeCell ref="H78:AC78"/>
    <mergeCell ref="AD78:AY78"/>
    <mergeCell ref="H79:L79"/>
    <mergeCell ref="M79:Y79"/>
    <mergeCell ref="H81:L81"/>
    <mergeCell ref="M81:Y81"/>
    <mergeCell ref="Z81:AC81"/>
    <mergeCell ref="AD81:AH81"/>
    <mergeCell ref="AI81:AU81"/>
    <mergeCell ref="AV81:AY81"/>
    <mergeCell ref="Z79:AC79"/>
    <mergeCell ref="AD79:AH79"/>
    <mergeCell ref="AI79:AU79"/>
    <mergeCell ref="AV79:AY79"/>
    <mergeCell ref="H80:L80"/>
    <mergeCell ref="M80:Y80"/>
    <mergeCell ref="Z80:AC80"/>
    <mergeCell ref="AD80:AH80"/>
    <mergeCell ref="AI80:AU80"/>
    <mergeCell ref="AV80:AY80"/>
    <mergeCell ref="H83:L83"/>
    <mergeCell ref="M83:Y83"/>
    <mergeCell ref="Z83:AC83"/>
    <mergeCell ref="AD83:AH83"/>
    <mergeCell ref="AI83:AU83"/>
    <mergeCell ref="AV83:AY83"/>
    <mergeCell ref="H82:L82"/>
    <mergeCell ref="M82:Y82"/>
    <mergeCell ref="Z82:AC82"/>
    <mergeCell ref="AD82:AH82"/>
    <mergeCell ref="AI82:AU82"/>
    <mergeCell ref="AV82:AY82"/>
    <mergeCell ref="H85:L85"/>
    <mergeCell ref="M85:Y85"/>
    <mergeCell ref="Z85:AC85"/>
    <mergeCell ref="AD85:AH85"/>
    <mergeCell ref="AI85:AU85"/>
    <mergeCell ref="AV85:AY85"/>
    <mergeCell ref="H84:L84"/>
    <mergeCell ref="M84:Y84"/>
    <mergeCell ref="Z84:AC84"/>
    <mergeCell ref="AD84:AH84"/>
    <mergeCell ref="AI84:AU84"/>
    <mergeCell ref="AV84:AY84"/>
    <mergeCell ref="H87:L87"/>
    <mergeCell ref="M87:Y87"/>
    <mergeCell ref="Z87:AC87"/>
    <mergeCell ref="AD87:AH87"/>
    <mergeCell ref="AI87:AU87"/>
    <mergeCell ref="AV87:AY87"/>
    <mergeCell ref="H86:L86"/>
    <mergeCell ref="M86:Y86"/>
    <mergeCell ref="Z86:AC86"/>
    <mergeCell ref="AD86:AH86"/>
    <mergeCell ref="AI86:AU86"/>
    <mergeCell ref="AV86:AY86"/>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92:L92"/>
    <mergeCell ref="M92:Y92"/>
    <mergeCell ref="Z92:AC92"/>
    <mergeCell ref="AD92:AH92"/>
    <mergeCell ref="AI92:AU92"/>
    <mergeCell ref="AV92:AY92"/>
    <mergeCell ref="H91:L91"/>
    <mergeCell ref="M91:Y91"/>
    <mergeCell ref="Z91:AC91"/>
    <mergeCell ref="AD91:AH91"/>
    <mergeCell ref="AI91:AU91"/>
    <mergeCell ref="AV91:AY91"/>
    <mergeCell ref="H94:L94"/>
    <mergeCell ref="M94:Y94"/>
    <mergeCell ref="Z94:AC94"/>
    <mergeCell ref="AD94:AH94"/>
    <mergeCell ref="AI94:AU94"/>
    <mergeCell ref="AV94:AY94"/>
    <mergeCell ref="H93:L93"/>
    <mergeCell ref="M93:Y93"/>
    <mergeCell ref="Z93:AC93"/>
    <mergeCell ref="AD93:AH93"/>
    <mergeCell ref="AI93:AU93"/>
    <mergeCell ref="AV93:AY93"/>
    <mergeCell ref="H96:L96"/>
    <mergeCell ref="M96:Y96"/>
    <mergeCell ref="Z96:AC96"/>
    <mergeCell ref="AD96:AH96"/>
    <mergeCell ref="AI96:AU96"/>
    <mergeCell ref="AV96:AY96"/>
    <mergeCell ref="H95:L95"/>
    <mergeCell ref="M95:Y95"/>
    <mergeCell ref="Z95:AC95"/>
    <mergeCell ref="AD95:AH95"/>
    <mergeCell ref="AI95:AU95"/>
    <mergeCell ref="AV95:AY95"/>
    <mergeCell ref="H98:L98"/>
    <mergeCell ref="M98:Y98"/>
    <mergeCell ref="Z98:AC98"/>
    <mergeCell ref="AD98:AH98"/>
    <mergeCell ref="AI98:AU98"/>
    <mergeCell ref="AV98:AY98"/>
    <mergeCell ref="H97:L97"/>
    <mergeCell ref="M97:Y97"/>
    <mergeCell ref="Z97:AC97"/>
    <mergeCell ref="AD97:AH97"/>
    <mergeCell ref="AI97:AU97"/>
    <mergeCell ref="AV97:AY97"/>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AL136:AQ136"/>
    <mergeCell ref="AR136:AU136"/>
    <mergeCell ref="AV136:AX136"/>
    <mergeCell ref="B135:C135"/>
    <mergeCell ref="D135:M135"/>
    <mergeCell ref="N135:AK135"/>
    <mergeCell ref="AL135:AQ135"/>
    <mergeCell ref="AR135:AU135"/>
    <mergeCell ref="AV135:AX135"/>
    <mergeCell ref="B139:H139"/>
    <mergeCell ref="I139:Y139"/>
    <mergeCell ref="B140:H140"/>
    <mergeCell ref="I140:M140"/>
    <mergeCell ref="N140:T140"/>
    <mergeCell ref="U140:Y140"/>
    <mergeCell ref="B136:C136"/>
    <mergeCell ref="D136:M136"/>
    <mergeCell ref="N136:AK136"/>
    <mergeCell ref="Z140:AF140"/>
    <mergeCell ref="AG140:AK140"/>
    <mergeCell ref="AL140:AR140"/>
    <mergeCell ref="AS140:AW140"/>
    <mergeCell ref="B141:H141"/>
    <mergeCell ref="I141:M141"/>
    <mergeCell ref="N141:T141"/>
    <mergeCell ref="U141:Y141"/>
    <mergeCell ref="Z141:AF141"/>
    <mergeCell ref="AG141:AK141"/>
    <mergeCell ref="B144:C144"/>
    <mergeCell ref="D144:M144"/>
    <mergeCell ref="N144:AK144"/>
    <mergeCell ref="AL144:AQ144"/>
    <mergeCell ref="AR144:AU144"/>
    <mergeCell ref="AV144:AX144"/>
    <mergeCell ref="AL141:AR141"/>
    <mergeCell ref="AS141:AW141"/>
    <mergeCell ref="B143:C143"/>
    <mergeCell ref="D143:M143"/>
    <mergeCell ref="N143:AK143"/>
    <mergeCell ref="AL143:AQ143"/>
    <mergeCell ref="AR143:AU143"/>
    <mergeCell ref="AV143:AX143"/>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6:C156"/>
    <mergeCell ref="D156:M156"/>
    <mergeCell ref="N156:AK156"/>
    <mergeCell ref="AL156:AQ156"/>
    <mergeCell ref="AR156:AU156"/>
    <mergeCell ref="AV156:AX156"/>
    <mergeCell ref="B153:C153"/>
    <mergeCell ref="D153:M153"/>
    <mergeCell ref="N153:AK153"/>
    <mergeCell ref="AL153:AQ153"/>
    <mergeCell ref="AR153:AU153"/>
    <mergeCell ref="AV153:AX153"/>
    <mergeCell ref="B158:C158"/>
    <mergeCell ref="D158:M158"/>
    <mergeCell ref="N158:AK158"/>
    <mergeCell ref="AL158:AQ158"/>
    <mergeCell ref="AR158:AU158"/>
    <mergeCell ref="AV158:AX158"/>
    <mergeCell ref="B157:C157"/>
    <mergeCell ref="D157:M157"/>
    <mergeCell ref="N157:AK157"/>
    <mergeCell ref="AL157:AQ157"/>
    <mergeCell ref="AR157:AU157"/>
    <mergeCell ref="AV157:AX157"/>
    <mergeCell ref="B160:C160"/>
    <mergeCell ref="D160:M160"/>
    <mergeCell ref="N160:AK160"/>
    <mergeCell ref="AL160:AQ160"/>
    <mergeCell ref="AR160:AU160"/>
    <mergeCell ref="AV160:AX160"/>
    <mergeCell ref="B159:C159"/>
    <mergeCell ref="D159:M159"/>
    <mergeCell ref="N159:AK159"/>
    <mergeCell ref="AL159:AQ159"/>
    <mergeCell ref="AR159:AU159"/>
    <mergeCell ref="AV159:AX159"/>
    <mergeCell ref="B162:C162"/>
    <mergeCell ref="D162:M162"/>
    <mergeCell ref="N162:AK162"/>
    <mergeCell ref="AL162:AQ162"/>
    <mergeCell ref="AR162:AU162"/>
    <mergeCell ref="AV162:AX162"/>
    <mergeCell ref="B161:C161"/>
    <mergeCell ref="D161:M161"/>
    <mergeCell ref="N161:AK161"/>
    <mergeCell ref="AL161:AQ161"/>
    <mergeCell ref="AR161:AU161"/>
    <mergeCell ref="AV161:AX161"/>
    <mergeCell ref="B164:C164"/>
    <mergeCell ref="D164:M164"/>
    <mergeCell ref="N164:AK164"/>
    <mergeCell ref="AL164:AQ164"/>
    <mergeCell ref="AR164:AU164"/>
    <mergeCell ref="AV164:AX164"/>
    <mergeCell ref="B163:C163"/>
    <mergeCell ref="D163:M163"/>
    <mergeCell ref="N163:AK163"/>
    <mergeCell ref="AL163:AQ163"/>
    <mergeCell ref="AR163:AU163"/>
    <mergeCell ref="AV163:AX163"/>
    <mergeCell ref="B166:C166"/>
    <mergeCell ref="D166:M166"/>
    <mergeCell ref="N166:AK166"/>
    <mergeCell ref="AL166:AQ166"/>
    <mergeCell ref="AR166:AU166"/>
    <mergeCell ref="AV166:AX166"/>
    <mergeCell ref="B165:C165"/>
    <mergeCell ref="D165:M165"/>
    <mergeCell ref="N165:AK165"/>
    <mergeCell ref="AL165:AQ165"/>
    <mergeCell ref="AR165:AU165"/>
    <mergeCell ref="AV165:AX165"/>
  </mergeCells>
  <phoneticPr fontId="3"/>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4" manualBreakCount="4">
    <brk id="35" max="50" man="1"/>
    <brk id="71" max="50" man="1"/>
    <brk id="76" max="50" man="1"/>
    <brk id="122" max="16383" man="1"/>
  </rowBreaks>
  <drawing r:id="rId2"/>
</worksheet>
</file>

<file path=xl/worksheets/sheet6.xml><?xml version="1.0" encoding="utf-8"?>
<worksheet xmlns="http://schemas.openxmlformats.org/spreadsheetml/2006/main" xmlns:r="http://schemas.openxmlformats.org/officeDocument/2006/relationships">
  <dimension ref="A1:BI167"/>
  <sheetViews>
    <sheetView view="pageBreakPreview" zoomScale="85" zoomScaleNormal="75" zoomScaleSheetLayoutView="85" zoomScalePageLayoutView="30" workbookViewId="0">
      <selection activeCell="B66" sqref="B66:AY66"/>
    </sheetView>
  </sheetViews>
  <sheetFormatPr defaultRowHeight="13.5"/>
  <cols>
    <col min="1" max="2" width="2.25" style="21" customWidth="1"/>
    <col min="3" max="3" width="3.625" style="21" customWidth="1"/>
    <col min="4" max="6" width="2.25" style="21" customWidth="1"/>
    <col min="7" max="7" width="1.625" style="21" customWidth="1"/>
    <col min="8" max="25" width="2.25" style="21" customWidth="1"/>
    <col min="26" max="28" width="2.75" style="21" customWidth="1"/>
    <col min="29" max="34" width="2.25" style="21" customWidth="1"/>
    <col min="35" max="35" width="2.625" style="21" customWidth="1"/>
    <col min="36" max="36" width="3.5" style="21" customWidth="1"/>
    <col min="37" max="46" width="2.625" style="21" customWidth="1"/>
    <col min="47" max="47" width="3.5" style="21" customWidth="1"/>
    <col min="48" max="58" width="2.25" style="21" customWidth="1"/>
    <col min="59" max="59" width="9.5" style="21" bestFit="1" customWidth="1"/>
    <col min="60" max="256" width="9" style="21"/>
    <col min="257" max="258" width="2.25" style="21" customWidth="1"/>
    <col min="259" max="259" width="3.625" style="21" customWidth="1"/>
    <col min="260" max="262" width="2.25" style="21" customWidth="1"/>
    <col min="263" max="263" width="1.625" style="21" customWidth="1"/>
    <col min="264" max="281" width="2.25" style="21" customWidth="1"/>
    <col min="282" max="284" width="2.75" style="21" customWidth="1"/>
    <col min="285" max="290" width="2.25" style="21" customWidth="1"/>
    <col min="291" max="291" width="2.625" style="21" customWidth="1"/>
    <col min="292" max="292" width="3.5" style="21" customWidth="1"/>
    <col min="293" max="302" width="2.625" style="21" customWidth="1"/>
    <col min="303" max="303" width="3.5" style="21" customWidth="1"/>
    <col min="304" max="314" width="2.25" style="21" customWidth="1"/>
    <col min="315" max="315" width="9.5" style="21" bestFit="1" customWidth="1"/>
    <col min="316" max="512" width="9" style="21"/>
    <col min="513" max="514" width="2.25" style="21" customWidth="1"/>
    <col min="515" max="515" width="3.625" style="21" customWidth="1"/>
    <col min="516" max="518" width="2.25" style="21" customWidth="1"/>
    <col min="519" max="519" width="1.625" style="21" customWidth="1"/>
    <col min="520" max="537" width="2.25" style="21" customWidth="1"/>
    <col min="538" max="540" width="2.75" style="21" customWidth="1"/>
    <col min="541" max="546" width="2.25" style="21" customWidth="1"/>
    <col min="547" max="547" width="2.625" style="21" customWidth="1"/>
    <col min="548" max="548" width="3.5" style="21" customWidth="1"/>
    <col min="549" max="558" width="2.625" style="21" customWidth="1"/>
    <col min="559" max="559" width="3.5" style="21" customWidth="1"/>
    <col min="560" max="570" width="2.25" style="21" customWidth="1"/>
    <col min="571" max="571" width="9.5" style="21" bestFit="1" customWidth="1"/>
    <col min="572" max="768" width="9" style="21"/>
    <col min="769" max="770" width="2.25" style="21" customWidth="1"/>
    <col min="771" max="771" width="3.625" style="21" customWidth="1"/>
    <col min="772" max="774" width="2.25" style="21" customWidth="1"/>
    <col min="775" max="775" width="1.625" style="21" customWidth="1"/>
    <col min="776" max="793" width="2.25" style="21" customWidth="1"/>
    <col min="794" max="796" width="2.75" style="21" customWidth="1"/>
    <col min="797" max="802" width="2.25" style="21" customWidth="1"/>
    <col min="803" max="803" width="2.625" style="21" customWidth="1"/>
    <col min="804" max="804" width="3.5" style="21" customWidth="1"/>
    <col min="805" max="814" width="2.625" style="21" customWidth="1"/>
    <col min="815" max="815" width="3.5" style="21" customWidth="1"/>
    <col min="816" max="826" width="2.25" style="21" customWidth="1"/>
    <col min="827" max="827" width="9.5" style="21" bestFit="1" customWidth="1"/>
    <col min="828" max="1024" width="9" style="21"/>
    <col min="1025" max="1026" width="2.25" style="21" customWidth="1"/>
    <col min="1027" max="1027" width="3.625" style="21" customWidth="1"/>
    <col min="1028" max="1030" width="2.25" style="21" customWidth="1"/>
    <col min="1031" max="1031" width="1.625" style="21" customWidth="1"/>
    <col min="1032" max="1049" width="2.25" style="21" customWidth="1"/>
    <col min="1050" max="1052" width="2.75" style="21" customWidth="1"/>
    <col min="1053" max="1058" width="2.25" style="21" customWidth="1"/>
    <col min="1059" max="1059" width="2.625" style="21" customWidth="1"/>
    <col min="1060" max="1060" width="3.5" style="21" customWidth="1"/>
    <col min="1061" max="1070" width="2.625" style="21" customWidth="1"/>
    <col min="1071" max="1071" width="3.5" style="21" customWidth="1"/>
    <col min="1072" max="1082" width="2.25" style="21" customWidth="1"/>
    <col min="1083" max="1083" width="9.5" style="21" bestFit="1" customWidth="1"/>
    <col min="1084" max="1280" width="9" style="21"/>
    <col min="1281" max="1282" width="2.25" style="21" customWidth="1"/>
    <col min="1283" max="1283" width="3.625" style="21" customWidth="1"/>
    <col min="1284" max="1286" width="2.25" style="21" customWidth="1"/>
    <col min="1287" max="1287" width="1.625" style="21" customWidth="1"/>
    <col min="1288" max="1305" width="2.25" style="21" customWidth="1"/>
    <col min="1306" max="1308" width="2.75" style="21" customWidth="1"/>
    <col min="1309" max="1314" width="2.25" style="21" customWidth="1"/>
    <col min="1315" max="1315" width="2.625" style="21" customWidth="1"/>
    <col min="1316" max="1316" width="3.5" style="21" customWidth="1"/>
    <col min="1317" max="1326" width="2.625" style="21" customWidth="1"/>
    <col min="1327" max="1327" width="3.5" style="21" customWidth="1"/>
    <col min="1328" max="1338" width="2.25" style="21" customWidth="1"/>
    <col min="1339" max="1339" width="9.5" style="21" bestFit="1" customWidth="1"/>
    <col min="1340" max="1536" width="9" style="21"/>
    <col min="1537" max="1538" width="2.25" style="21" customWidth="1"/>
    <col min="1539" max="1539" width="3.625" style="21" customWidth="1"/>
    <col min="1540" max="1542" width="2.25" style="21" customWidth="1"/>
    <col min="1543" max="1543" width="1.625" style="21" customWidth="1"/>
    <col min="1544" max="1561" width="2.25" style="21" customWidth="1"/>
    <col min="1562" max="1564" width="2.75" style="21" customWidth="1"/>
    <col min="1565" max="1570" width="2.25" style="21" customWidth="1"/>
    <col min="1571" max="1571" width="2.625" style="21" customWidth="1"/>
    <col min="1572" max="1572" width="3.5" style="21" customWidth="1"/>
    <col min="1573" max="1582" width="2.625" style="21" customWidth="1"/>
    <col min="1583" max="1583" width="3.5" style="21" customWidth="1"/>
    <col min="1584" max="1594" width="2.25" style="21" customWidth="1"/>
    <col min="1595" max="1595" width="9.5" style="21" bestFit="1" customWidth="1"/>
    <col min="1596" max="1792" width="9" style="21"/>
    <col min="1793" max="1794" width="2.25" style="21" customWidth="1"/>
    <col min="1795" max="1795" width="3.625" style="21" customWidth="1"/>
    <col min="1796" max="1798" width="2.25" style="21" customWidth="1"/>
    <col min="1799" max="1799" width="1.625" style="21" customWidth="1"/>
    <col min="1800" max="1817" width="2.25" style="21" customWidth="1"/>
    <col min="1818" max="1820" width="2.75" style="21" customWidth="1"/>
    <col min="1821" max="1826" width="2.25" style="21" customWidth="1"/>
    <col min="1827" max="1827" width="2.625" style="21" customWidth="1"/>
    <col min="1828" max="1828" width="3.5" style="21" customWidth="1"/>
    <col min="1829" max="1838" width="2.625" style="21" customWidth="1"/>
    <col min="1839" max="1839" width="3.5" style="21" customWidth="1"/>
    <col min="1840" max="1850" width="2.25" style="21" customWidth="1"/>
    <col min="1851" max="1851" width="9.5" style="21" bestFit="1" customWidth="1"/>
    <col min="1852" max="2048" width="9" style="21"/>
    <col min="2049" max="2050" width="2.25" style="21" customWidth="1"/>
    <col min="2051" max="2051" width="3.625" style="21" customWidth="1"/>
    <col min="2052" max="2054" width="2.25" style="21" customWidth="1"/>
    <col min="2055" max="2055" width="1.625" style="21" customWidth="1"/>
    <col min="2056" max="2073" width="2.25" style="21" customWidth="1"/>
    <col min="2074" max="2076" width="2.75" style="21" customWidth="1"/>
    <col min="2077" max="2082" width="2.25" style="21" customWidth="1"/>
    <col min="2083" max="2083" width="2.625" style="21" customWidth="1"/>
    <col min="2084" max="2084" width="3.5" style="21" customWidth="1"/>
    <col min="2085" max="2094" width="2.625" style="21" customWidth="1"/>
    <col min="2095" max="2095" width="3.5" style="21" customWidth="1"/>
    <col min="2096" max="2106" width="2.25" style="21" customWidth="1"/>
    <col min="2107" max="2107" width="9.5" style="21" bestFit="1" customWidth="1"/>
    <col min="2108" max="2304" width="9" style="21"/>
    <col min="2305" max="2306" width="2.25" style="21" customWidth="1"/>
    <col min="2307" max="2307" width="3.625" style="21" customWidth="1"/>
    <col min="2308" max="2310" width="2.25" style="21" customWidth="1"/>
    <col min="2311" max="2311" width="1.625" style="21" customWidth="1"/>
    <col min="2312" max="2329" width="2.25" style="21" customWidth="1"/>
    <col min="2330" max="2332" width="2.75" style="21" customWidth="1"/>
    <col min="2333" max="2338" width="2.25" style="21" customWidth="1"/>
    <col min="2339" max="2339" width="2.625" style="21" customWidth="1"/>
    <col min="2340" max="2340" width="3.5" style="21" customWidth="1"/>
    <col min="2341" max="2350" width="2.625" style="21" customWidth="1"/>
    <col min="2351" max="2351" width="3.5" style="21" customWidth="1"/>
    <col min="2352" max="2362" width="2.25" style="21" customWidth="1"/>
    <col min="2363" max="2363" width="9.5" style="21" bestFit="1" customWidth="1"/>
    <col min="2364" max="2560" width="9" style="21"/>
    <col min="2561" max="2562" width="2.25" style="21" customWidth="1"/>
    <col min="2563" max="2563" width="3.625" style="21" customWidth="1"/>
    <col min="2564" max="2566" width="2.25" style="21" customWidth="1"/>
    <col min="2567" max="2567" width="1.625" style="21" customWidth="1"/>
    <col min="2568" max="2585" width="2.25" style="21" customWidth="1"/>
    <col min="2586" max="2588" width="2.75" style="21" customWidth="1"/>
    <col min="2589" max="2594" width="2.25" style="21" customWidth="1"/>
    <col min="2595" max="2595" width="2.625" style="21" customWidth="1"/>
    <col min="2596" max="2596" width="3.5" style="21" customWidth="1"/>
    <col min="2597" max="2606" width="2.625" style="21" customWidth="1"/>
    <col min="2607" max="2607" width="3.5" style="21" customWidth="1"/>
    <col min="2608" max="2618" width="2.25" style="21" customWidth="1"/>
    <col min="2619" max="2619" width="9.5" style="21" bestFit="1" customWidth="1"/>
    <col min="2620" max="2816" width="9" style="21"/>
    <col min="2817" max="2818" width="2.25" style="21" customWidth="1"/>
    <col min="2819" max="2819" width="3.625" style="21" customWidth="1"/>
    <col min="2820" max="2822" width="2.25" style="21" customWidth="1"/>
    <col min="2823" max="2823" width="1.625" style="21" customWidth="1"/>
    <col min="2824" max="2841" width="2.25" style="21" customWidth="1"/>
    <col min="2842" max="2844" width="2.75" style="21" customWidth="1"/>
    <col min="2845" max="2850" width="2.25" style="21" customWidth="1"/>
    <col min="2851" max="2851" width="2.625" style="21" customWidth="1"/>
    <col min="2852" max="2852" width="3.5" style="21" customWidth="1"/>
    <col min="2853" max="2862" width="2.625" style="21" customWidth="1"/>
    <col min="2863" max="2863" width="3.5" style="21" customWidth="1"/>
    <col min="2864" max="2874" width="2.25" style="21" customWidth="1"/>
    <col min="2875" max="2875" width="9.5" style="21" bestFit="1" customWidth="1"/>
    <col min="2876" max="3072" width="9" style="21"/>
    <col min="3073" max="3074" width="2.25" style="21" customWidth="1"/>
    <col min="3075" max="3075" width="3.625" style="21" customWidth="1"/>
    <col min="3076" max="3078" width="2.25" style="21" customWidth="1"/>
    <col min="3079" max="3079" width="1.625" style="21" customWidth="1"/>
    <col min="3080" max="3097" width="2.25" style="21" customWidth="1"/>
    <col min="3098" max="3100" width="2.75" style="21" customWidth="1"/>
    <col min="3101" max="3106" width="2.25" style="21" customWidth="1"/>
    <col min="3107" max="3107" width="2.625" style="21" customWidth="1"/>
    <col min="3108" max="3108" width="3.5" style="21" customWidth="1"/>
    <col min="3109" max="3118" width="2.625" style="21" customWidth="1"/>
    <col min="3119" max="3119" width="3.5" style="21" customWidth="1"/>
    <col min="3120" max="3130" width="2.25" style="21" customWidth="1"/>
    <col min="3131" max="3131" width="9.5" style="21" bestFit="1" customWidth="1"/>
    <col min="3132" max="3328" width="9" style="21"/>
    <col min="3329" max="3330" width="2.25" style="21" customWidth="1"/>
    <col min="3331" max="3331" width="3.625" style="21" customWidth="1"/>
    <col min="3332" max="3334" width="2.25" style="21" customWidth="1"/>
    <col min="3335" max="3335" width="1.625" style="21" customWidth="1"/>
    <col min="3336" max="3353" width="2.25" style="21" customWidth="1"/>
    <col min="3354" max="3356" width="2.75" style="21" customWidth="1"/>
    <col min="3357" max="3362" width="2.25" style="21" customWidth="1"/>
    <col min="3363" max="3363" width="2.625" style="21" customWidth="1"/>
    <col min="3364" max="3364" width="3.5" style="21" customWidth="1"/>
    <col min="3365" max="3374" width="2.625" style="21" customWidth="1"/>
    <col min="3375" max="3375" width="3.5" style="21" customWidth="1"/>
    <col min="3376" max="3386" width="2.25" style="21" customWidth="1"/>
    <col min="3387" max="3387" width="9.5" style="21" bestFit="1" customWidth="1"/>
    <col min="3388" max="3584" width="9" style="21"/>
    <col min="3585" max="3586" width="2.25" style="21" customWidth="1"/>
    <col min="3587" max="3587" width="3.625" style="21" customWidth="1"/>
    <col min="3588" max="3590" width="2.25" style="21" customWidth="1"/>
    <col min="3591" max="3591" width="1.625" style="21" customWidth="1"/>
    <col min="3592" max="3609" width="2.25" style="21" customWidth="1"/>
    <col min="3610" max="3612" width="2.75" style="21" customWidth="1"/>
    <col min="3613" max="3618" width="2.25" style="21" customWidth="1"/>
    <col min="3619" max="3619" width="2.625" style="21" customWidth="1"/>
    <col min="3620" max="3620" width="3.5" style="21" customWidth="1"/>
    <col min="3621" max="3630" width="2.625" style="21" customWidth="1"/>
    <col min="3631" max="3631" width="3.5" style="21" customWidth="1"/>
    <col min="3632" max="3642" width="2.25" style="21" customWidth="1"/>
    <col min="3643" max="3643" width="9.5" style="21" bestFit="1" customWidth="1"/>
    <col min="3644" max="3840" width="9" style="21"/>
    <col min="3841" max="3842" width="2.25" style="21" customWidth="1"/>
    <col min="3843" max="3843" width="3.625" style="21" customWidth="1"/>
    <col min="3844" max="3846" width="2.25" style="21" customWidth="1"/>
    <col min="3847" max="3847" width="1.625" style="21" customWidth="1"/>
    <col min="3848" max="3865" width="2.25" style="21" customWidth="1"/>
    <col min="3866" max="3868" width="2.75" style="21" customWidth="1"/>
    <col min="3869" max="3874" width="2.25" style="21" customWidth="1"/>
    <col min="3875" max="3875" width="2.625" style="21" customWidth="1"/>
    <col min="3876" max="3876" width="3.5" style="21" customWidth="1"/>
    <col min="3877" max="3886" width="2.625" style="21" customWidth="1"/>
    <col min="3887" max="3887" width="3.5" style="21" customWidth="1"/>
    <col min="3888" max="3898" width="2.25" style="21" customWidth="1"/>
    <col min="3899" max="3899" width="9.5" style="21" bestFit="1" customWidth="1"/>
    <col min="3900" max="4096" width="9" style="21"/>
    <col min="4097" max="4098" width="2.25" style="21" customWidth="1"/>
    <col min="4099" max="4099" width="3.625" style="21" customWidth="1"/>
    <col min="4100" max="4102" width="2.25" style="21" customWidth="1"/>
    <col min="4103" max="4103" width="1.625" style="21" customWidth="1"/>
    <col min="4104" max="4121" width="2.25" style="21" customWidth="1"/>
    <col min="4122" max="4124" width="2.75" style="21" customWidth="1"/>
    <col min="4125" max="4130" width="2.25" style="21" customWidth="1"/>
    <col min="4131" max="4131" width="2.625" style="21" customWidth="1"/>
    <col min="4132" max="4132" width="3.5" style="21" customWidth="1"/>
    <col min="4133" max="4142" width="2.625" style="21" customWidth="1"/>
    <col min="4143" max="4143" width="3.5" style="21" customWidth="1"/>
    <col min="4144" max="4154" width="2.25" style="21" customWidth="1"/>
    <col min="4155" max="4155" width="9.5" style="21" bestFit="1" customWidth="1"/>
    <col min="4156" max="4352" width="9" style="21"/>
    <col min="4353" max="4354" width="2.25" style="21" customWidth="1"/>
    <col min="4355" max="4355" width="3.625" style="21" customWidth="1"/>
    <col min="4356" max="4358" width="2.25" style="21" customWidth="1"/>
    <col min="4359" max="4359" width="1.625" style="21" customWidth="1"/>
    <col min="4360" max="4377" width="2.25" style="21" customWidth="1"/>
    <col min="4378" max="4380" width="2.75" style="21" customWidth="1"/>
    <col min="4381" max="4386" width="2.25" style="21" customWidth="1"/>
    <col min="4387" max="4387" width="2.625" style="21" customWidth="1"/>
    <col min="4388" max="4388" width="3.5" style="21" customWidth="1"/>
    <col min="4389" max="4398" width="2.625" style="21" customWidth="1"/>
    <col min="4399" max="4399" width="3.5" style="21" customWidth="1"/>
    <col min="4400" max="4410" width="2.25" style="21" customWidth="1"/>
    <col min="4411" max="4411" width="9.5" style="21" bestFit="1" customWidth="1"/>
    <col min="4412" max="4608" width="9" style="21"/>
    <col min="4609" max="4610" width="2.25" style="21" customWidth="1"/>
    <col min="4611" max="4611" width="3.625" style="21" customWidth="1"/>
    <col min="4612" max="4614" width="2.25" style="21" customWidth="1"/>
    <col min="4615" max="4615" width="1.625" style="21" customWidth="1"/>
    <col min="4616" max="4633" width="2.25" style="21" customWidth="1"/>
    <col min="4634" max="4636" width="2.75" style="21" customWidth="1"/>
    <col min="4637" max="4642" width="2.25" style="21" customWidth="1"/>
    <col min="4643" max="4643" width="2.625" style="21" customWidth="1"/>
    <col min="4644" max="4644" width="3.5" style="21" customWidth="1"/>
    <col min="4645" max="4654" width="2.625" style="21" customWidth="1"/>
    <col min="4655" max="4655" width="3.5" style="21" customWidth="1"/>
    <col min="4656" max="4666" width="2.25" style="21" customWidth="1"/>
    <col min="4667" max="4667" width="9.5" style="21" bestFit="1" customWidth="1"/>
    <col min="4668" max="4864" width="9" style="21"/>
    <col min="4865" max="4866" width="2.25" style="21" customWidth="1"/>
    <col min="4867" max="4867" width="3.625" style="21" customWidth="1"/>
    <col min="4868" max="4870" width="2.25" style="21" customWidth="1"/>
    <col min="4871" max="4871" width="1.625" style="21" customWidth="1"/>
    <col min="4872" max="4889" width="2.25" style="21" customWidth="1"/>
    <col min="4890" max="4892" width="2.75" style="21" customWidth="1"/>
    <col min="4893" max="4898" width="2.25" style="21" customWidth="1"/>
    <col min="4899" max="4899" width="2.625" style="21" customWidth="1"/>
    <col min="4900" max="4900" width="3.5" style="21" customWidth="1"/>
    <col min="4901" max="4910" width="2.625" style="21" customWidth="1"/>
    <col min="4911" max="4911" width="3.5" style="21" customWidth="1"/>
    <col min="4912" max="4922" width="2.25" style="21" customWidth="1"/>
    <col min="4923" max="4923" width="9.5" style="21" bestFit="1" customWidth="1"/>
    <col min="4924" max="5120" width="9" style="21"/>
    <col min="5121" max="5122" width="2.25" style="21" customWidth="1"/>
    <col min="5123" max="5123" width="3.625" style="21" customWidth="1"/>
    <col min="5124" max="5126" width="2.25" style="21" customWidth="1"/>
    <col min="5127" max="5127" width="1.625" style="21" customWidth="1"/>
    <col min="5128" max="5145" width="2.25" style="21" customWidth="1"/>
    <col min="5146" max="5148" width="2.75" style="21" customWidth="1"/>
    <col min="5149" max="5154" width="2.25" style="21" customWidth="1"/>
    <col min="5155" max="5155" width="2.625" style="21" customWidth="1"/>
    <col min="5156" max="5156" width="3.5" style="21" customWidth="1"/>
    <col min="5157" max="5166" width="2.625" style="21" customWidth="1"/>
    <col min="5167" max="5167" width="3.5" style="21" customWidth="1"/>
    <col min="5168" max="5178" width="2.25" style="21" customWidth="1"/>
    <col min="5179" max="5179" width="9.5" style="21" bestFit="1" customWidth="1"/>
    <col min="5180" max="5376" width="9" style="21"/>
    <col min="5377" max="5378" width="2.25" style="21" customWidth="1"/>
    <col min="5379" max="5379" width="3.625" style="21" customWidth="1"/>
    <col min="5380" max="5382" width="2.25" style="21" customWidth="1"/>
    <col min="5383" max="5383" width="1.625" style="21" customWidth="1"/>
    <col min="5384" max="5401" width="2.25" style="21" customWidth="1"/>
    <col min="5402" max="5404" width="2.75" style="21" customWidth="1"/>
    <col min="5405" max="5410" width="2.25" style="21" customWidth="1"/>
    <col min="5411" max="5411" width="2.625" style="21" customWidth="1"/>
    <col min="5412" max="5412" width="3.5" style="21" customWidth="1"/>
    <col min="5413" max="5422" width="2.625" style="21" customWidth="1"/>
    <col min="5423" max="5423" width="3.5" style="21" customWidth="1"/>
    <col min="5424" max="5434" width="2.25" style="21" customWidth="1"/>
    <col min="5435" max="5435" width="9.5" style="21" bestFit="1" customWidth="1"/>
    <col min="5436" max="5632" width="9" style="21"/>
    <col min="5633" max="5634" width="2.25" style="21" customWidth="1"/>
    <col min="5635" max="5635" width="3.625" style="21" customWidth="1"/>
    <col min="5636" max="5638" width="2.25" style="21" customWidth="1"/>
    <col min="5639" max="5639" width="1.625" style="21" customWidth="1"/>
    <col min="5640" max="5657" width="2.25" style="21" customWidth="1"/>
    <col min="5658" max="5660" width="2.75" style="21" customWidth="1"/>
    <col min="5661" max="5666" width="2.25" style="21" customWidth="1"/>
    <col min="5667" max="5667" width="2.625" style="21" customWidth="1"/>
    <col min="5668" max="5668" width="3.5" style="21" customWidth="1"/>
    <col min="5669" max="5678" width="2.625" style="21" customWidth="1"/>
    <col min="5679" max="5679" width="3.5" style="21" customWidth="1"/>
    <col min="5680" max="5690" width="2.25" style="21" customWidth="1"/>
    <col min="5691" max="5691" width="9.5" style="21" bestFit="1" customWidth="1"/>
    <col min="5692" max="5888" width="9" style="21"/>
    <col min="5889" max="5890" width="2.25" style="21" customWidth="1"/>
    <col min="5891" max="5891" width="3.625" style="21" customWidth="1"/>
    <col min="5892" max="5894" width="2.25" style="21" customWidth="1"/>
    <col min="5895" max="5895" width="1.625" style="21" customWidth="1"/>
    <col min="5896" max="5913" width="2.25" style="21" customWidth="1"/>
    <col min="5914" max="5916" width="2.75" style="21" customWidth="1"/>
    <col min="5917" max="5922" width="2.25" style="21" customWidth="1"/>
    <col min="5923" max="5923" width="2.625" style="21" customWidth="1"/>
    <col min="5924" max="5924" width="3.5" style="21" customWidth="1"/>
    <col min="5925" max="5934" width="2.625" style="21" customWidth="1"/>
    <col min="5935" max="5935" width="3.5" style="21" customWidth="1"/>
    <col min="5936" max="5946" width="2.25" style="21" customWidth="1"/>
    <col min="5947" max="5947" width="9.5" style="21" bestFit="1" customWidth="1"/>
    <col min="5948" max="6144" width="9" style="21"/>
    <col min="6145" max="6146" width="2.25" style="21" customWidth="1"/>
    <col min="6147" max="6147" width="3.625" style="21" customWidth="1"/>
    <col min="6148" max="6150" width="2.25" style="21" customWidth="1"/>
    <col min="6151" max="6151" width="1.625" style="21" customWidth="1"/>
    <col min="6152" max="6169" width="2.25" style="21" customWidth="1"/>
    <col min="6170" max="6172" width="2.75" style="21" customWidth="1"/>
    <col min="6173" max="6178" width="2.25" style="21" customWidth="1"/>
    <col min="6179" max="6179" width="2.625" style="21" customWidth="1"/>
    <col min="6180" max="6180" width="3.5" style="21" customWidth="1"/>
    <col min="6181" max="6190" width="2.625" style="21" customWidth="1"/>
    <col min="6191" max="6191" width="3.5" style="21" customWidth="1"/>
    <col min="6192" max="6202" width="2.25" style="21" customWidth="1"/>
    <col min="6203" max="6203" width="9.5" style="21" bestFit="1" customWidth="1"/>
    <col min="6204" max="6400" width="9" style="21"/>
    <col min="6401" max="6402" width="2.25" style="21" customWidth="1"/>
    <col min="6403" max="6403" width="3.625" style="21" customWidth="1"/>
    <col min="6404" max="6406" width="2.25" style="21" customWidth="1"/>
    <col min="6407" max="6407" width="1.625" style="21" customWidth="1"/>
    <col min="6408" max="6425" width="2.25" style="21" customWidth="1"/>
    <col min="6426" max="6428" width="2.75" style="21" customWidth="1"/>
    <col min="6429" max="6434" width="2.25" style="21" customWidth="1"/>
    <col min="6435" max="6435" width="2.625" style="21" customWidth="1"/>
    <col min="6436" max="6436" width="3.5" style="21" customWidth="1"/>
    <col min="6437" max="6446" width="2.625" style="21" customWidth="1"/>
    <col min="6447" max="6447" width="3.5" style="21" customWidth="1"/>
    <col min="6448" max="6458" width="2.25" style="21" customWidth="1"/>
    <col min="6459" max="6459" width="9.5" style="21" bestFit="1" customWidth="1"/>
    <col min="6460" max="6656" width="9" style="21"/>
    <col min="6657" max="6658" width="2.25" style="21" customWidth="1"/>
    <col min="6659" max="6659" width="3.625" style="21" customWidth="1"/>
    <col min="6660" max="6662" width="2.25" style="21" customWidth="1"/>
    <col min="6663" max="6663" width="1.625" style="21" customWidth="1"/>
    <col min="6664" max="6681" width="2.25" style="21" customWidth="1"/>
    <col min="6682" max="6684" width="2.75" style="21" customWidth="1"/>
    <col min="6685" max="6690" width="2.25" style="21" customWidth="1"/>
    <col min="6691" max="6691" width="2.625" style="21" customWidth="1"/>
    <col min="6692" max="6692" width="3.5" style="21" customWidth="1"/>
    <col min="6693" max="6702" width="2.625" style="21" customWidth="1"/>
    <col min="6703" max="6703" width="3.5" style="21" customWidth="1"/>
    <col min="6704" max="6714" width="2.25" style="21" customWidth="1"/>
    <col min="6715" max="6715" width="9.5" style="21" bestFit="1" customWidth="1"/>
    <col min="6716" max="6912" width="9" style="21"/>
    <col min="6913" max="6914" width="2.25" style="21" customWidth="1"/>
    <col min="6915" max="6915" width="3.625" style="21" customWidth="1"/>
    <col min="6916" max="6918" width="2.25" style="21" customWidth="1"/>
    <col min="6919" max="6919" width="1.625" style="21" customWidth="1"/>
    <col min="6920" max="6937" width="2.25" style="21" customWidth="1"/>
    <col min="6938" max="6940" width="2.75" style="21" customWidth="1"/>
    <col min="6941" max="6946" width="2.25" style="21" customWidth="1"/>
    <col min="6947" max="6947" width="2.625" style="21" customWidth="1"/>
    <col min="6948" max="6948" width="3.5" style="21" customWidth="1"/>
    <col min="6949" max="6958" width="2.625" style="21" customWidth="1"/>
    <col min="6959" max="6959" width="3.5" style="21" customWidth="1"/>
    <col min="6960" max="6970" width="2.25" style="21" customWidth="1"/>
    <col min="6971" max="6971" width="9.5" style="21" bestFit="1" customWidth="1"/>
    <col min="6972" max="7168" width="9" style="21"/>
    <col min="7169" max="7170" width="2.25" style="21" customWidth="1"/>
    <col min="7171" max="7171" width="3.625" style="21" customWidth="1"/>
    <col min="7172" max="7174" width="2.25" style="21" customWidth="1"/>
    <col min="7175" max="7175" width="1.625" style="21" customWidth="1"/>
    <col min="7176" max="7193" width="2.25" style="21" customWidth="1"/>
    <col min="7194" max="7196" width="2.75" style="21" customWidth="1"/>
    <col min="7197" max="7202" width="2.25" style="21" customWidth="1"/>
    <col min="7203" max="7203" width="2.625" style="21" customWidth="1"/>
    <col min="7204" max="7204" width="3.5" style="21" customWidth="1"/>
    <col min="7205" max="7214" width="2.625" style="21" customWidth="1"/>
    <col min="7215" max="7215" width="3.5" style="21" customWidth="1"/>
    <col min="7216" max="7226" width="2.25" style="21" customWidth="1"/>
    <col min="7227" max="7227" width="9.5" style="21" bestFit="1" customWidth="1"/>
    <col min="7228" max="7424" width="9" style="21"/>
    <col min="7425" max="7426" width="2.25" style="21" customWidth="1"/>
    <col min="7427" max="7427" width="3.625" style="21" customWidth="1"/>
    <col min="7428" max="7430" width="2.25" style="21" customWidth="1"/>
    <col min="7431" max="7431" width="1.625" style="21" customWidth="1"/>
    <col min="7432" max="7449" width="2.25" style="21" customWidth="1"/>
    <col min="7450" max="7452" width="2.75" style="21" customWidth="1"/>
    <col min="7453" max="7458" width="2.25" style="21" customWidth="1"/>
    <col min="7459" max="7459" width="2.625" style="21" customWidth="1"/>
    <col min="7460" max="7460" width="3.5" style="21" customWidth="1"/>
    <col min="7461" max="7470" width="2.625" style="21" customWidth="1"/>
    <col min="7471" max="7471" width="3.5" style="21" customWidth="1"/>
    <col min="7472" max="7482" width="2.25" style="21" customWidth="1"/>
    <col min="7483" max="7483" width="9.5" style="21" bestFit="1" customWidth="1"/>
    <col min="7484" max="7680" width="9" style="21"/>
    <col min="7681" max="7682" width="2.25" style="21" customWidth="1"/>
    <col min="7683" max="7683" width="3.625" style="21" customWidth="1"/>
    <col min="7684" max="7686" width="2.25" style="21" customWidth="1"/>
    <col min="7687" max="7687" width="1.625" style="21" customWidth="1"/>
    <col min="7688" max="7705" width="2.25" style="21" customWidth="1"/>
    <col min="7706" max="7708" width="2.75" style="21" customWidth="1"/>
    <col min="7709" max="7714" width="2.25" style="21" customWidth="1"/>
    <col min="7715" max="7715" width="2.625" style="21" customWidth="1"/>
    <col min="7716" max="7716" width="3.5" style="21" customWidth="1"/>
    <col min="7717" max="7726" width="2.625" style="21" customWidth="1"/>
    <col min="7727" max="7727" width="3.5" style="21" customWidth="1"/>
    <col min="7728" max="7738" width="2.25" style="21" customWidth="1"/>
    <col min="7739" max="7739" width="9.5" style="21" bestFit="1" customWidth="1"/>
    <col min="7740" max="7936" width="9" style="21"/>
    <col min="7937" max="7938" width="2.25" style="21" customWidth="1"/>
    <col min="7939" max="7939" width="3.625" style="21" customWidth="1"/>
    <col min="7940" max="7942" width="2.25" style="21" customWidth="1"/>
    <col min="7943" max="7943" width="1.625" style="21" customWidth="1"/>
    <col min="7944" max="7961" width="2.25" style="21" customWidth="1"/>
    <col min="7962" max="7964" width="2.75" style="21" customWidth="1"/>
    <col min="7965" max="7970" width="2.25" style="21" customWidth="1"/>
    <col min="7971" max="7971" width="2.625" style="21" customWidth="1"/>
    <col min="7972" max="7972" width="3.5" style="21" customWidth="1"/>
    <col min="7973" max="7982" width="2.625" style="21" customWidth="1"/>
    <col min="7983" max="7983" width="3.5" style="21" customWidth="1"/>
    <col min="7984" max="7994" width="2.25" style="21" customWidth="1"/>
    <col min="7995" max="7995" width="9.5" style="21" bestFit="1" customWidth="1"/>
    <col min="7996" max="8192" width="9" style="21"/>
    <col min="8193" max="8194" width="2.25" style="21" customWidth="1"/>
    <col min="8195" max="8195" width="3.625" style="21" customWidth="1"/>
    <col min="8196" max="8198" width="2.25" style="21" customWidth="1"/>
    <col min="8199" max="8199" width="1.625" style="21" customWidth="1"/>
    <col min="8200" max="8217" width="2.25" style="21" customWidth="1"/>
    <col min="8218" max="8220" width="2.75" style="21" customWidth="1"/>
    <col min="8221" max="8226" width="2.25" style="21" customWidth="1"/>
    <col min="8227" max="8227" width="2.625" style="21" customWidth="1"/>
    <col min="8228" max="8228" width="3.5" style="21" customWidth="1"/>
    <col min="8229" max="8238" width="2.625" style="21" customWidth="1"/>
    <col min="8239" max="8239" width="3.5" style="21" customWidth="1"/>
    <col min="8240" max="8250" width="2.25" style="21" customWidth="1"/>
    <col min="8251" max="8251" width="9.5" style="21" bestFit="1" customWidth="1"/>
    <col min="8252" max="8448" width="9" style="21"/>
    <col min="8449" max="8450" width="2.25" style="21" customWidth="1"/>
    <col min="8451" max="8451" width="3.625" style="21" customWidth="1"/>
    <col min="8452" max="8454" width="2.25" style="21" customWidth="1"/>
    <col min="8455" max="8455" width="1.625" style="21" customWidth="1"/>
    <col min="8456" max="8473" width="2.25" style="21" customWidth="1"/>
    <col min="8474" max="8476" width="2.75" style="21" customWidth="1"/>
    <col min="8477" max="8482" width="2.25" style="21" customWidth="1"/>
    <col min="8483" max="8483" width="2.625" style="21" customWidth="1"/>
    <col min="8484" max="8484" width="3.5" style="21" customWidth="1"/>
    <col min="8485" max="8494" width="2.625" style="21" customWidth="1"/>
    <col min="8495" max="8495" width="3.5" style="21" customWidth="1"/>
    <col min="8496" max="8506" width="2.25" style="21" customWidth="1"/>
    <col min="8507" max="8507" width="9.5" style="21" bestFit="1" customWidth="1"/>
    <col min="8508" max="8704" width="9" style="21"/>
    <col min="8705" max="8706" width="2.25" style="21" customWidth="1"/>
    <col min="8707" max="8707" width="3.625" style="21" customWidth="1"/>
    <col min="8708" max="8710" width="2.25" style="21" customWidth="1"/>
    <col min="8711" max="8711" width="1.625" style="21" customWidth="1"/>
    <col min="8712" max="8729" width="2.25" style="21" customWidth="1"/>
    <col min="8730" max="8732" width="2.75" style="21" customWidth="1"/>
    <col min="8733" max="8738" width="2.25" style="21" customWidth="1"/>
    <col min="8739" max="8739" width="2.625" style="21" customWidth="1"/>
    <col min="8740" max="8740" width="3.5" style="21" customWidth="1"/>
    <col min="8741" max="8750" width="2.625" style="21" customWidth="1"/>
    <col min="8751" max="8751" width="3.5" style="21" customWidth="1"/>
    <col min="8752" max="8762" width="2.25" style="21" customWidth="1"/>
    <col min="8763" max="8763" width="9.5" style="21" bestFit="1" customWidth="1"/>
    <col min="8764" max="8960" width="9" style="21"/>
    <col min="8961" max="8962" width="2.25" style="21" customWidth="1"/>
    <col min="8963" max="8963" width="3.625" style="21" customWidth="1"/>
    <col min="8964" max="8966" width="2.25" style="21" customWidth="1"/>
    <col min="8967" max="8967" width="1.625" style="21" customWidth="1"/>
    <col min="8968" max="8985" width="2.25" style="21" customWidth="1"/>
    <col min="8986" max="8988" width="2.75" style="21" customWidth="1"/>
    <col min="8989" max="8994" width="2.25" style="21" customWidth="1"/>
    <col min="8995" max="8995" width="2.625" style="21" customWidth="1"/>
    <col min="8996" max="8996" width="3.5" style="21" customWidth="1"/>
    <col min="8997" max="9006" width="2.625" style="21" customWidth="1"/>
    <col min="9007" max="9007" width="3.5" style="21" customWidth="1"/>
    <col min="9008" max="9018" width="2.25" style="21" customWidth="1"/>
    <col min="9019" max="9019" width="9.5" style="21" bestFit="1" customWidth="1"/>
    <col min="9020" max="9216" width="9" style="21"/>
    <col min="9217" max="9218" width="2.25" style="21" customWidth="1"/>
    <col min="9219" max="9219" width="3.625" style="21" customWidth="1"/>
    <col min="9220" max="9222" width="2.25" style="21" customWidth="1"/>
    <col min="9223" max="9223" width="1.625" style="21" customWidth="1"/>
    <col min="9224" max="9241" width="2.25" style="21" customWidth="1"/>
    <col min="9242" max="9244" width="2.75" style="21" customWidth="1"/>
    <col min="9245" max="9250" width="2.25" style="21" customWidth="1"/>
    <col min="9251" max="9251" width="2.625" style="21" customWidth="1"/>
    <col min="9252" max="9252" width="3.5" style="21" customWidth="1"/>
    <col min="9253" max="9262" width="2.625" style="21" customWidth="1"/>
    <col min="9263" max="9263" width="3.5" style="21" customWidth="1"/>
    <col min="9264" max="9274" width="2.25" style="21" customWidth="1"/>
    <col min="9275" max="9275" width="9.5" style="21" bestFit="1" customWidth="1"/>
    <col min="9276" max="9472" width="9" style="21"/>
    <col min="9473" max="9474" width="2.25" style="21" customWidth="1"/>
    <col min="9475" max="9475" width="3.625" style="21" customWidth="1"/>
    <col min="9476" max="9478" width="2.25" style="21" customWidth="1"/>
    <col min="9479" max="9479" width="1.625" style="21" customWidth="1"/>
    <col min="9480" max="9497" width="2.25" style="21" customWidth="1"/>
    <col min="9498" max="9500" width="2.75" style="21" customWidth="1"/>
    <col min="9501" max="9506" width="2.25" style="21" customWidth="1"/>
    <col min="9507" max="9507" width="2.625" style="21" customWidth="1"/>
    <col min="9508" max="9508" width="3.5" style="21" customWidth="1"/>
    <col min="9509" max="9518" width="2.625" style="21" customWidth="1"/>
    <col min="9519" max="9519" width="3.5" style="21" customWidth="1"/>
    <col min="9520" max="9530" width="2.25" style="21" customWidth="1"/>
    <col min="9531" max="9531" width="9.5" style="21" bestFit="1" customWidth="1"/>
    <col min="9532" max="9728" width="9" style="21"/>
    <col min="9729" max="9730" width="2.25" style="21" customWidth="1"/>
    <col min="9731" max="9731" width="3.625" style="21" customWidth="1"/>
    <col min="9732" max="9734" width="2.25" style="21" customWidth="1"/>
    <col min="9735" max="9735" width="1.625" style="21" customWidth="1"/>
    <col min="9736" max="9753" width="2.25" style="21" customWidth="1"/>
    <col min="9754" max="9756" width="2.75" style="21" customWidth="1"/>
    <col min="9757" max="9762" width="2.25" style="21" customWidth="1"/>
    <col min="9763" max="9763" width="2.625" style="21" customWidth="1"/>
    <col min="9764" max="9764" width="3.5" style="21" customWidth="1"/>
    <col min="9765" max="9774" width="2.625" style="21" customWidth="1"/>
    <col min="9775" max="9775" width="3.5" style="21" customWidth="1"/>
    <col min="9776" max="9786" width="2.25" style="21" customWidth="1"/>
    <col min="9787" max="9787" width="9.5" style="21" bestFit="1" customWidth="1"/>
    <col min="9788" max="9984" width="9" style="21"/>
    <col min="9985" max="9986" width="2.25" style="21" customWidth="1"/>
    <col min="9987" max="9987" width="3.625" style="21" customWidth="1"/>
    <col min="9988" max="9990" width="2.25" style="21" customWidth="1"/>
    <col min="9991" max="9991" width="1.625" style="21" customWidth="1"/>
    <col min="9992" max="10009" width="2.25" style="21" customWidth="1"/>
    <col min="10010" max="10012" width="2.75" style="21" customWidth="1"/>
    <col min="10013" max="10018" width="2.25" style="21" customWidth="1"/>
    <col min="10019" max="10019" width="2.625" style="21" customWidth="1"/>
    <col min="10020" max="10020" width="3.5" style="21" customWidth="1"/>
    <col min="10021" max="10030" width="2.625" style="21" customWidth="1"/>
    <col min="10031" max="10031" width="3.5" style="21" customWidth="1"/>
    <col min="10032" max="10042" width="2.25" style="21" customWidth="1"/>
    <col min="10043" max="10043" width="9.5" style="21" bestFit="1" customWidth="1"/>
    <col min="10044" max="10240" width="9" style="21"/>
    <col min="10241" max="10242" width="2.25" style="21" customWidth="1"/>
    <col min="10243" max="10243" width="3.625" style="21" customWidth="1"/>
    <col min="10244" max="10246" width="2.25" style="21" customWidth="1"/>
    <col min="10247" max="10247" width="1.625" style="21" customWidth="1"/>
    <col min="10248" max="10265" width="2.25" style="21" customWidth="1"/>
    <col min="10266" max="10268" width="2.75" style="21" customWidth="1"/>
    <col min="10269" max="10274" width="2.25" style="21" customWidth="1"/>
    <col min="10275" max="10275" width="2.625" style="21" customWidth="1"/>
    <col min="10276" max="10276" width="3.5" style="21" customWidth="1"/>
    <col min="10277" max="10286" width="2.625" style="21" customWidth="1"/>
    <col min="10287" max="10287" width="3.5" style="21" customWidth="1"/>
    <col min="10288" max="10298" width="2.25" style="21" customWidth="1"/>
    <col min="10299" max="10299" width="9.5" style="21" bestFit="1" customWidth="1"/>
    <col min="10300" max="10496" width="9" style="21"/>
    <col min="10497" max="10498" width="2.25" style="21" customWidth="1"/>
    <col min="10499" max="10499" width="3.625" style="21" customWidth="1"/>
    <col min="10500" max="10502" width="2.25" style="21" customWidth="1"/>
    <col min="10503" max="10503" width="1.625" style="21" customWidth="1"/>
    <col min="10504" max="10521" width="2.25" style="21" customWidth="1"/>
    <col min="10522" max="10524" width="2.75" style="21" customWidth="1"/>
    <col min="10525" max="10530" width="2.25" style="21" customWidth="1"/>
    <col min="10531" max="10531" width="2.625" style="21" customWidth="1"/>
    <col min="10532" max="10532" width="3.5" style="21" customWidth="1"/>
    <col min="10533" max="10542" width="2.625" style="21" customWidth="1"/>
    <col min="10543" max="10543" width="3.5" style="21" customWidth="1"/>
    <col min="10544" max="10554" width="2.25" style="21" customWidth="1"/>
    <col min="10555" max="10555" width="9.5" style="21" bestFit="1" customWidth="1"/>
    <col min="10556" max="10752" width="9" style="21"/>
    <col min="10753" max="10754" width="2.25" style="21" customWidth="1"/>
    <col min="10755" max="10755" width="3.625" style="21" customWidth="1"/>
    <col min="10756" max="10758" width="2.25" style="21" customWidth="1"/>
    <col min="10759" max="10759" width="1.625" style="21" customWidth="1"/>
    <col min="10760" max="10777" width="2.25" style="21" customWidth="1"/>
    <col min="10778" max="10780" width="2.75" style="21" customWidth="1"/>
    <col min="10781" max="10786" width="2.25" style="21" customWidth="1"/>
    <col min="10787" max="10787" width="2.625" style="21" customWidth="1"/>
    <col min="10788" max="10788" width="3.5" style="21" customWidth="1"/>
    <col min="10789" max="10798" width="2.625" style="21" customWidth="1"/>
    <col min="10799" max="10799" width="3.5" style="21" customWidth="1"/>
    <col min="10800" max="10810" width="2.25" style="21" customWidth="1"/>
    <col min="10811" max="10811" width="9.5" style="21" bestFit="1" customWidth="1"/>
    <col min="10812" max="11008" width="9" style="21"/>
    <col min="11009" max="11010" width="2.25" style="21" customWidth="1"/>
    <col min="11011" max="11011" width="3.625" style="21" customWidth="1"/>
    <col min="11012" max="11014" width="2.25" style="21" customWidth="1"/>
    <col min="11015" max="11015" width="1.625" style="21" customWidth="1"/>
    <col min="11016" max="11033" width="2.25" style="21" customWidth="1"/>
    <col min="11034" max="11036" width="2.75" style="21" customWidth="1"/>
    <col min="11037" max="11042" width="2.25" style="21" customWidth="1"/>
    <col min="11043" max="11043" width="2.625" style="21" customWidth="1"/>
    <col min="11044" max="11044" width="3.5" style="21" customWidth="1"/>
    <col min="11045" max="11054" width="2.625" style="21" customWidth="1"/>
    <col min="11055" max="11055" width="3.5" style="21" customWidth="1"/>
    <col min="11056" max="11066" width="2.25" style="21" customWidth="1"/>
    <col min="11067" max="11067" width="9.5" style="21" bestFit="1" customWidth="1"/>
    <col min="11068" max="11264" width="9" style="21"/>
    <col min="11265" max="11266" width="2.25" style="21" customWidth="1"/>
    <col min="11267" max="11267" width="3.625" style="21" customWidth="1"/>
    <col min="11268" max="11270" width="2.25" style="21" customWidth="1"/>
    <col min="11271" max="11271" width="1.625" style="21" customWidth="1"/>
    <col min="11272" max="11289" width="2.25" style="21" customWidth="1"/>
    <col min="11290" max="11292" width="2.75" style="21" customWidth="1"/>
    <col min="11293" max="11298" width="2.25" style="21" customWidth="1"/>
    <col min="11299" max="11299" width="2.625" style="21" customWidth="1"/>
    <col min="11300" max="11300" width="3.5" style="21" customWidth="1"/>
    <col min="11301" max="11310" width="2.625" style="21" customWidth="1"/>
    <col min="11311" max="11311" width="3.5" style="21" customWidth="1"/>
    <col min="11312" max="11322" width="2.25" style="21" customWidth="1"/>
    <col min="11323" max="11323" width="9.5" style="21" bestFit="1" customWidth="1"/>
    <col min="11324" max="11520" width="9" style="21"/>
    <col min="11521" max="11522" width="2.25" style="21" customWidth="1"/>
    <col min="11523" max="11523" width="3.625" style="21" customWidth="1"/>
    <col min="11524" max="11526" width="2.25" style="21" customWidth="1"/>
    <col min="11527" max="11527" width="1.625" style="21" customWidth="1"/>
    <col min="11528" max="11545" width="2.25" style="21" customWidth="1"/>
    <col min="11546" max="11548" width="2.75" style="21" customWidth="1"/>
    <col min="11549" max="11554" width="2.25" style="21" customWidth="1"/>
    <col min="11555" max="11555" width="2.625" style="21" customWidth="1"/>
    <col min="11556" max="11556" width="3.5" style="21" customWidth="1"/>
    <col min="11557" max="11566" width="2.625" style="21" customWidth="1"/>
    <col min="11567" max="11567" width="3.5" style="21" customWidth="1"/>
    <col min="11568" max="11578" width="2.25" style="21" customWidth="1"/>
    <col min="11579" max="11579" width="9.5" style="21" bestFit="1" customWidth="1"/>
    <col min="11580" max="11776" width="9" style="21"/>
    <col min="11777" max="11778" width="2.25" style="21" customWidth="1"/>
    <col min="11779" max="11779" width="3.625" style="21" customWidth="1"/>
    <col min="11780" max="11782" width="2.25" style="21" customWidth="1"/>
    <col min="11783" max="11783" width="1.625" style="21" customWidth="1"/>
    <col min="11784" max="11801" width="2.25" style="21" customWidth="1"/>
    <col min="11802" max="11804" width="2.75" style="21" customWidth="1"/>
    <col min="11805" max="11810" width="2.25" style="21" customWidth="1"/>
    <col min="11811" max="11811" width="2.625" style="21" customWidth="1"/>
    <col min="11812" max="11812" width="3.5" style="21" customWidth="1"/>
    <col min="11813" max="11822" width="2.625" style="21" customWidth="1"/>
    <col min="11823" max="11823" width="3.5" style="21" customWidth="1"/>
    <col min="11824" max="11834" width="2.25" style="21" customWidth="1"/>
    <col min="11835" max="11835" width="9.5" style="21" bestFit="1" customWidth="1"/>
    <col min="11836" max="12032" width="9" style="21"/>
    <col min="12033" max="12034" width="2.25" style="21" customWidth="1"/>
    <col min="12035" max="12035" width="3.625" style="21" customWidth="1"/>
    <col min="12036" max="12038" width="2.25" style="21" customWidth="1"/>
    <col min="12039" max="12039" width="1.625" style="21" customWidth="1"/>
    <col min="12040" max="12057" width="2.25" style="21" customWidth="1"/>
    <col min="12058" max="12060" width="2.75" style="21" customWidth="1"/>
    <col min="12061" max="12066" width="2.25" style="21" customWidth="1"/>
    <col min="12067" max="12067" width="2.625" style="21" customWidth="1"/>
    <col min="12068" max="12068" width="3.5" style="21" customWidth="1"/>
    <col min="12069" max="12078" width="2.625" style="21" customWidth="1"/>
    <col min="12079" max="12079" width="3.5" style="21" customWidth="1"/>
    <col min="12080" max="12090" width="2.25" style="21" customWidth="1"/>
    <col min="12091" max="12091" width="9.5" style="21" bestFit="1" customWidth="1"/>
    <col min="12092" max="12288" width="9" style="21"/>
    <col min="12289" max="12290" width="2.25" style="21" customWidth="1"/>
    <col min="12291" max="12291" width="3.625" style="21" customWidth="1"/>
    <col min="12292" max="12294" width="2.25" style="21" customWidth="1"/>
    <col min="12295" max="12295" width="1.625" style="21" customWidth="1"/>
    <col min="12296" max="12313" width="2.25" style="21" customWidth="1"/>
    <col min="12314" max="12316" width="2.75" style="21" customWidth="1"/>
    <col min="12317" max="12322" width="2.25" style="21" customWidth="1"/>
    <col min="12323" max="12323" width="2.625" style="21" customWidth="1"/>
    <col min="12324" max="12324" width="3.5" style="21" customWidth="1"/>
    <col min="12325" max="12334" width="2.625" style="21" customWidth="1"/>
    <col min="12335" max="12335" width="3.5" style="21" customWidth="1"/>
    <col min="12336" max="12346" width="2.25" style="21" customWidth="1"/>
    <col min="12347" max="12347" width="9.5" style="21" bestFit="1" customWidth="1"/>
    <col min="12348" max="12544" width="9" style="21"/>
    <col min="12545" max="12546" width="2.25" style="21" customWidth="1"/>
    <col min="12547" max="12547" width="3.625" style="21" customWidth="1"/>
    <col min="12548" max="12550" width="2.25" style="21" customWidth="1"/>
    <col min="12551" max="12551" width="1.625" style="21" customWidth="1"/>
    <col min="12552" max="12569" width="2.25" style="21" customWidth="1"/>
    <col min="12570" max="12572" width="2.75" style="21" customWidth="1"/>
    <col min="12573" max="12578" width="2.25" style="21" customWidth="1"/>
    <col min="12579" max="12579" width="2.625" style="21" customWidth="1"/>
    <col min="12580" max="12580" width="3.5" style="21" customWidth="1"/>
    <col min="12581" max="12590" width="2.625" style="21" customWidth="1"/>
    <col min="12591" max="12591" width="3.5" style="21" customWidth="1"/>
    <col min="12592" max="12602" width="2.25" style="21" customWidth="1"/>
    <col min="12603" max="12603" width="9.5" style="21" bestFit="1" customWidth="1"/>
    <col min="12604" max="12800" width="9" style="21"/>
    <col min="12801" max="12802" width="2.25" style="21" customWidth="1"/>
    <col min="12803" max="12803" width="3.625" style="21" customWidth="1"/>
    <col min="12804" max="12806" width="2.25" style="21" customWidth="1"/>
    <col min="12807" max="12807" width="1.625" style="21" customWidth="1"/>
    <col min="12808" max="12825" width="2.25" style="21" customWidth="1"/>
    <col min="12826" max="12828" width="2.75" style="21" customWidth="1"/>
    <col min="12829" max="12834" width="2.25" style="21" customWidth="1"/>
    <col min="12835" max="12835" width="2.625" style="21" customWidth="1"/>
    <col min="12836" max="12836" width="3.5" style="21" customWidth="1"/>
    <col min="12837" max="12846" width="2.625" style="21" customWidth="1"/>
    <col min="12847" max="12847" width="3.5" style="21" customWidth="1"/>
    <col min="12848" max="12858" width="2.25" style="21" customWidth="1"/>
    <col min="12859" max="12859" width="9.5" style="21" bestFit="1" customWidth="1"/>
    <col min="12860" max="13056" width="9" style="21"/>
    <col min="13057" max="13058" width="2.25" style="21" customWidth="1"/>
    <col min="13059" max="13059" width="3.625" style="21" customWidth="1"/>
    <col min="13060" max="13062" width="2.25" style="21" customWidth="1"/>
    <col min="13063" max="13063" width="1.625" style="21" customWidth="1"/>
    <col min="13064" max="13081" width="2.25" style="21" customWidth="1"/>
    <col min="13082" max="13084" width="2.75" style="21" customWidth="1"/>
    <col min="13085" max="13090" width="2.25" style="21" customWidth="1"/>
    <col min="13091" max="13091" width="2.625" style="21" customWidth="1"/>
    <col min="13092" max="13092" width="3.5" style="21" customWidth="1"/>
    <col min="13093" max="13102" width="2.625" style="21" customWidth="1"/>
    <col min="13103" max="13103" width="3.5" style="21" customWidth="1"/>
    <col min="13104" max="13114" width="2.25" style="21" customWidth="1"/>
    <col min="13115" max="13115" width="9.5" style="21" bestFit="1" customWidth="1"/>
    <col min="13116" max="13312" width="9" style="21"/>
    <col min="13313" max="13314" width="2.25" style="21" customWidth="1"/>
    <col min="13315" max="13315" width="3.625" style="21" customWidth="1"/>
    <col min="13316" max="13318" width="2.25" style="21" customWidth="1"/>
    <col min="13319" max="13319" width="1.625" style="21" customWidth="1"/>
    <col min="13320" max="13337" width="2.25" style="21" customWidth="1"/>
    <col min="13338" max="13340" width="2.75" style="21" customWidth="1"/>
    <col min="13341" max="13346" width="2.25" style="21" customWidth="1"/>
    <col min="13347" max="13347" width="2.625" style="21" customWidth="1"/>
    <col min="13348" max="13348" width="3.5" style="21" customWidth="1"/>
    <col min="13349" max="13358" width="2.625" style="21" customWidth="1"/>
    <col min="13359" max="13359" width="3.5" style="21" customWidth="1"/>
    <col min="13360" max="13370" width="2.25" style="21" customWidth="1"/>
    <col min="13371" max="13371" width="9.5" style="21" bestFit="1" customWidth="1"/>
    <col min="13372" max="13568" width="9" style="21"/>
    <col min="13569" max="13570" width="2.25" style="21" customWidth="1"/>
    <col min="13571" max="13571" width="3.625" style="21" customWidth="1"/>
    <col min="13572" max="13574" width="2.25" style="21" customWidth="1"/>
    <col min="13575" max="13575" width="1.625" style="21" customWidth="1"/>
    <col min="13576" max="13593" width="2.25" style="21" customWidth="1"/>
    <col min="13594" max="13596" width="2.75" style="21" customWidth="1"/>
    <col min="13597" max="13602" width="2.25" style="21" customWidth="1"/>
    <col min="13603" max="13603" width="2.625" style="21" customWidth="1"/>
    <col min="13604" max="13604" width="3.5" style="21" customWidth="1"/>
    <col min="13605" max="13614" width="2.625" style="21" customWidth="1"/>
    <col min="13615" max="13615" width="3.5" style="21" customWidth="1"/>
    <col min="13616" max="13626" width="2.25" style="21" customWidth="1"/>
    <col min="13627" max="13627" width="9.5" style="21" bestFit="1" customWidth="1"/>
    <col min="13628" max="13824" width="9" style="21"/>
    <col min="13825" max="13826" width="2.25" style="21" customWidth="1"/>
    <col min="13827" max="13827" width="3.625" style="21" customWidth="1"/>
    <col min="13828" max="13830" width="2.25" style="21" customWidth="1"/>
    <col min="13831" max="13831" width="1.625" style="21" customWidth="1"/>
    <col min="13832" max="13849" width="2.25" style="21" customWidth="1"/>
    <col min="13850" max="13852" width="2.75" style="21" customWidth="1"/>
    <col min="13853" max="13858" width="2.25" style="21" customWidth="1"/>
    <col min="13859" max="13859" width="2.625" style="21" customWidth="1"/>
    <col min="13860" max="13860" width="3.5" style="21" customWidth="1"/>
    <col min="13861" max="13870" width="2.625" style="21" customWidth="1"/>
    <col min="13871" max="13871" width="3.5" style="21" customWidth="1"/>
    <col min="13872" max="13882" width="2.25" style="21" customWidth="1"/>
    <col min="13883" max="13883" width="9.5" style="21" bestFit="1" customWidth="1"/>
    <col min="13884" max="14080" width="9" style="21"/>
    <col min="14081" max="14082" width="2.25" style="21" customWidth="1"/>
    <col min="14083" max="14083" width="3.625" style="21" customWidth="1"/>
    <col min="14084" max="14086" width="2.25" style="21" customWidth="1"/>
    <col min="14087" max="14087" width="1.625" style="21" customWidth="1"/>
    <col min="14088" max="14105" width="2.25" style="21" customWidth="1"/>
    <col min="14106" max="14108" width="2.75" style="21" customWidth="1"/>
    <col min="14109" max="14114" width="2.25" style="21" customWidth="1"/>
    <col min="14115" max="14115" width="2.625" style="21" customWidth="1"/>
    <col min="14116" max="14116" width="3.5" style="21" customWidth="1"/>
    <col min="14117" max="14126" width="2.625" style="21" customWidth="1"/>
    <col min="14127" max="14127" width="3.5" style="21" customWidth="1"/>
    <col min="14128" max="14138" width="2.25" style="21" customWidth="1"/>
    <col min="14139" max="14139" width="9.5" style="21" bestFit="1" customWidth="1"/>
    <col min="14140" max="14336" width="9" style="21"/>
    <col min="14337" max="14338" width="2.25" style="21" customWidth="1"/>
    <col min="14339" max="14339" width="3.625" style="21" customWidth="1"/>
    <col min="14340" max="14342" width="2.25" style="21" customWidth="1"/>
    <col min="14343" max="14343" width="1.625" style="21" customWidth="1"/>
    <col min="14344" max="14361" width="2.25" style="21" customWidth="1"/>
    <col min="14362" max="14364" width="2.75" style="21" customWidth="1"/>
    <col min="14365" max="14370" width="2.25" style="21" customWidth="1"/>
    <col min="14371" max="14371" width="2.625" style="21" customWidth="1"/>
    <col min="14372" max="14372" width="3.5" style="21" customWidth="1"/>
    <col min="14373" max="14382" width="2.625" style="21" customWidth="1"/>
    <col min="14383" max="14383" width="3.5" style="21" customWidth="1"/>
    <col min="14384" max="14394" width="2.25" style="21" customWidth="1"/>
    <col min="14395" max="14395" width="9.5" style="21" bestFit="1" customWidth="1"/>
    <col min="14396" max="14592" width="9" style="21"/>
    <col min="14593" max="14594" width="2.25" style="21" customWidth="1"/>
    <col min="14595" max="14595" width="3.625" style="21" customWidth="1"/>
    <col min="14596" max="14598" width="2.25" style="21" customWidth="1"/>
    <col min="14599" max="14599" width="1.625" style="21" customWidth="1"/>
    <col min="14600" max="14617" width="2.25" style="21" customWidth="1"/>
    <col min="14618" max="14620" width="2.75" style="21" customWidth="1"/>
    <col min="14621" max="14626" width="2.25" style="21" customWidth="1"/>
    <col min="14627" max="14627" width="2.625" style="21" customWidth="1"/>
    <col min="14628" max="14628" width="3.5" style="21" customWidth="1"/>
    <col min="14629" max="14638" width="2.625" style="21" customWidth="1"/>
    <col min="14639" max="14639" width="3.5" style="21" customWidth="1"/>
    <col min="14640" max="14650" width="2.25" style="21" customWidth="1"/>
    <col min="14651" max="14651" width="9.5" style="21" bestFit="1" customWidth="1"/>
    <col min="14652" max="14848" width="9" style="21"/>
    <col min="14849" max="14850" width="2.25" style="21" customWidth="1"/>
    <col min="14851" max="14851" width="3.625" style="21" customWidth="1"/>
    <col min="14852" max="14854" width="2.25" style="21" customWidth="1"/>
    <col min="14855" max="14855" width="1.625" style="21" customWidth="1"/>
    <col min="14856" max="14873" width="2.25" style="21" customWidth="1"/>
    <col min="14874" max="14876" width="2.75" style="21" customWidth="1"/>
    <col min="14877" max="14882" width="2.25" style="21" customWidth="1"/>
    <col min="14883" max="14883" width="2.625" style="21" customWidth="1"/>
    <col min="14884" max="14884" width="3.5" style="21" customWidth="1"/>
    <col min="14885" max="14894" width="2.625" style="21" customWidth="1"/>
    <col min="14895" max="14895" width="3.5" style="21" customWidth="1"/>
    <col min="14896" max="14906" width="2.25" style="21" customWidth="1"/>
    <col min="14907" max="14907" width="9.5" style="21" bestFit="1" customWidth="1"/>
    <col min="14908" max="15104" width="9" style="21"/>
    <col min="15105" max="15106" width="2.25" style="21" customWidth="1"/>
    <col min="15107" max="15107" width="3.625" style="21" customWidth="1"/>
    <col min="15108" max="15110" width="2.25" style="21" customWidth="1"/>
    <col min="15111" max="15111" width="1.625" style="21" customWidth="1"/>
    <col min="15112" max="15129" width="2.25" style="21" customWidth="1"/>
    <col min="15130" max="15132" width="2.75" style="21" customWidth="1"/>
    <col min="15133" max="15138" width="2.25" style="21" customWidth="1"/>
    <col min="15139" max="15139" width="2.625" style="21" customWidth="1"/>
    <col min="15140" max="15140" width="3.5" style="21" customWidth="1"/>
    <col min="15141" max="15150" width="2.625" style="21" customWidth="1"/>
    <col min="15151" max="15151" width="3.5" style="21" customWidth="1"/>
    <col min="15152" max="15162" width="2.25" style="21" customWidth="1"/>
    <col min="15163" max="15163" width="9.5" style="21" bestFit="1" customWidth="1"/>
    <col min="15164" max="15360" width="9" style="21"/>
    <col min="15361" max="15362" width="2.25" style="21" customWidth="1"/>
    <col min="15363" max="15363" width="3.625" style="21" customWidth="1"/>
    <col min="15364" max="15366" width="2.25" style="21" customWidth="1"/>
    <col min="15367" max="15367" width="1.625" style="21" customWidth="1"/>
    <col min="15368" max="15385" width="2.25" style="21" customWidth="1"/>
    <col min="15386" max="15388" width="2.75" style="21" customWidth="1"/>
    <col min="15389" max="15394" width="2.25" style="21" customWidth="1"/>
    <col min="15395" max="15395" width="2.625" style="21" customWidth="1"/>
    <col min="15396" max="15396" width="3.5" style="21" customWidth="1"/>
    <col min="15397" max="15406" width="2.625" style="21" customWidth="1"/>
    <col min="15407" max="15407" width="3.5" style="21" customWidth="1"/>
    <col min="15408" max="15418" width="2.25" style="21" customWidth="1"/>
    <col min="15419" max="15419" width="9.5" style="21" bestFit="1" customWidth="1"/>
    <col min="15420" max="15616" width="9" style="21"/>
    <col min="15617" max="15618" width="2.25" style="21" customWidth="1"/>
    <col min="15619" max="15619" width="3.625" style="21" customWidth="1"/>
    <col min="15620" max="15622" width="2.25" style="21" customWidth="1"/>
    <col min="15623" max="15623" width="1.625" style="21" customWidth="1"/>
    <col min="15624" max="15641" width="2.25" style="21" customWidth="1"/>
    <col min="15642" max="15644" width="2.75" style="21" customWidth="1"/>
    <col min="15645" max="15650" width="2.25" style="21" customWidth="1"/>
    <col min="15651" max="15651" width="2.625" style="21" customWidth="1"/>
    <col min="15652" max="15652" width="3.5" style="21" customWidth="1"/>
    <col min="15653" max="15662" width="2.625" style="21" customWidth="1"/>
    <col min="15663" max="15663" width="3.5" style="21" customWidth="1"/>
    <col min="15664" max="15674" width="2.25" style="21" customWidth="1"/>
    <col min="15675" max="15675" width="9.5" style="21" bestFit="1" customWidth="1"/>
    <col min="15676" max="15872" width="9" style="21"/>
    <col min="15873" max="15874" width="2.25" style="21" customWidth="1"/>
    <col min="15875" max="15875" width="3.625" style="21" customWidth="1"/>
    <col min="15876" max="15878" width="2.25" style="21" customWidth="1"/>
    <col min="15879" max="15879" width="1.625" style="21" customWidth="1"/>
    <col min="15880" max="15897" width="2.25" style="21" customWidth="1"/>
    <col min="15898" max="15900" width="2.75" style="21" customWidth="1"/>
    <col min="15901" max="15906" width="2.25" style="21" customWidth="1"/>
    <col min="15907" max="15907" width="2.625" style="21" customWidth="1"/>
    <col min="15908" max="15908" width="3.5" style="21" customWidth="1"/>
    <col min="15909" max="15918" width="2.625" style="21" customWidth="1"/>
    <col min="15919" max="15919" width="3.5" style="21" customWidth="1"/>
    <col min="15920" max="15930" width="2.25" style="21" customWidth="1"/>
    <col min="15931" max="15931" width="9.5" style="21" bestFit="1" customWidth="1"/>
    <col min="15932" max="16128" width="9" style="21"/>
    <col min="16129" max="16130" width="2.25" style="21" customWidth="1"/>
    <col min="16131" max="16131" width="3.625" style="21" customWidth="1"/>
    <col min="16132" max="16134" width="2.25" style="21" customWidth="1"/>
    <col min="16135" max="16135" width="1.625" style="21" customWidth="1"/>
    <col min="16136" max="16153" width="2.25" style="21" customWidth="1"/>
    <col min="16154" max="16156" width="2.75" style="21" customWidth="1"/>
    <col min="16157" max="16162" width="2.25" style="21" customWidth="1"/>
    <col min="16163" max="16163" width="2.625" style="21" customWidth="1"/>
    <col min="16164" max="16164" width="3.5" style="21" customWidth="1"/>
    <col min="16165" max="16174" width="2.625" style="21" customWidth="1"/>
    <col min="16175" max="16175" width="3.5" style="21" customWidth="1"/>
    <col min="16176" max="16186" width="2.25" style="21" customWidth="1"/>
    <col min="16187" max="16187" width="9.5" style="21" bestFit="1" customWidth="1"/>
    <col min="16188" max="16384" width="9" style="21"/>
  </cols>
  <sheetData>
    <row r="1" spans="2:61" ht="23.25" customHeight="1">
      <c r="AQ1" s="46"/>
      <c r="AR1" s="46"/>
      <c r="AS1" s="46"/>
      <c r="AT1" s="46"/>
      <c r="AU1" s="46"/>
      <c r="AV1" s="46"/>
      <c r="AW1" s="46"/>
      <c r="AX1" s="20"/>
    </row>
    <row r="2" spans="2:61" ht="21.75" customHeight="1" thickBot="1">
      <c r="AK2" s="47" t="s">
        <v>0</v>
      </c>
      <c r="AL2" s="47"/>
      <c r="AM2" s="47"/>
      <c r="AN2" s="47"/>
      <c r="AO2" s="47"/>
      <c r="AP2" s="47"/>
      <c r="AQ2" s="47"/>
      <c r="AR2" s="48">
        <v>32</v>
      </c>
      <c r="AS2" s="48"/>
      <c r="AT2" s="48"/>
      <c r="AU2" s="48"/>
      <c r="AV2" s="48"/>
      <c r="AW2" s="48"/>
      <c r="AX2" s="48"/>
      <c r="AY2" s="48"/>
    </row>
    <row r="3" spans="2:61" ht="19.5" thickBot="1">
      <c r="B3" s="49" t="s">
        <v>603</v>
      </c>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1"/>
    </row>
    <row r="4" spans="2:61" ht="21" customHeight="1">
      <c r="B4" s="52" t="s">
        <v>44</v>
      </c>
      <c r="C4" s="53"/>
      <c r="D4" s="53"/>
      <c r="E4" s="53"/>
      <c r="F4" s="53"/>
      <c r="G4" s="53"/>
      <c r="H4" s="54" t="s">
        <v>604</v>
      </c>
      <c r="I4" s="55"/>
      <c r="J4" s="55"/>
      <c r="K4" s="55"/>
      <c r="L4" s="55"/>
      <c r="M4" s="55"/>
      <c r="N4" s="55"/>
      <c r="O4" s="55"/>
      <c r="P4" s="55"/>
      <c r="Q4" s="55"/>
      <c r="R4" s="55"/>
      <c r="S4" s="55"/>
      <c r="T4" s="55"/>
      <c r="U4" s="55"/>
      <c r="V4" s="55"/>
      <c r="W4" s="55"/>
      <c r="X4" s="55"/>
      <c r="Y4" s="55"/>
      <c r="Z4" s="56" t="s">
        <v>605</v>
      </c>
      <c r="AA4" s="57"/>
      <c r="AB4" s="57"/>
      <c r="AC4" s="57"/>
      <c r="AD4" s="57"/>
      <c r="AE4" s="58"/>
      <c r="AF4" s="59" t="s">
        <v>194</v>
      </c>
      <c r="AG4" s="57"/>
      <c r="AH4" s="57"/>
      <c r="AI4" s="57"/>
      <c r="AJ4" s="57"/>
      <c r="AK4" s="57"/>
      <c r="AL4" s="57"/>
      <c r="AM4" s="57"/>
      <c r="AN4" s="57"/>
      <c r="AO4" s="57"/>
      <c r="AP4" s="57"/>
      <c r="AQ4" s="58"/>
      <c r="AR4" s="60" t="s">
        <v>1</v>
      </c>
      <c r="AS4" s="57"/>
      <c r="AT4" s="57"/>
      <c r="AU4" s="57"/>
      <c r="AV4" s="57"/>
      <c r="AW4" s="57"/>
      <c r="AX4" s="57"/>
      <c r="AY4" s="61"/>
    </row>
    <row r="5" spans="2:61" ht="28.15" customHeight="1">
      <c r="B5" s="87" t="s">
        <v>52</v>
      </c>
      <c r="C5" s="88"/>
      <c r="D5" s="88"/>
      <c r="E5" s="88"/>
      <c r="F5" s="88"/>
      <c r="G5" s="89"/>
      <c r="H5" s="90" t="s">
        <v>606</v>
      </c>
      <c r="I5" s="91"/>
      <c r="J5" s="91"/>
      <c r="K5" s="91"/>
      <c r="L5" s="91"/>
      <c r="M5" s="91"/>
      <c r="N5" s="91"/>
      <c r="O5" s="91"/>
      <c r="P5" s="91"/>
      <c r="Q5" s="91"/>
      <c r="R5" s="91"/>
      <c r="S5" s="91"/>
      <c r="T5" s="91"/>
      <c r="U5" s="91"/>
      <c r="V5" s="91"/>
      <c r="W5" s="73"/>
      <c r="X5" s="73"/>
      <c r="Y5" s="73"/>
      <c r="Z5" s="92" t="s">
        <v>2</v>
      </c>
      <c r="AA5" s="93"/>
      <c r="AB5" s="93"/>
      <c r="AC5" s="93"/>
      <c r="AD5" s="93"/>
      <c r="AE5" s="94"/>
      <c r="AF5" s="914" t="s">
        <v>607</v>
      </c>
      <c r="AG5" s="881"/>
      <c r="AH5" s="881"/>
      <c r="AI5" s="881"/>
      <c r="AJ5" s="881"/>
      <c r="AK5" s="881"/>
      <c r="AL5" s="881"/>
      <c r="AM5" s="881"/>
      <c r="AN5" s="881"/>
      <c r="AO5" s="881"/>
      <c r="AP5" s="881"/>
      <c r="AQ5" s="915"/>
      <c r="AR5" s="489" t="s">
        <v>608</v>
      </c>
      <c r="AS5" s="96"/>
      <c r="AT5" s="96"/>
      <c r="AU5" s="96"/>
      <c r="AV5" s="96"/>
      <c r="AW5" s="96"/>
      <c r="AX5" s="96"/>
      <c r="AY5" s="97"/>
    </row>
    <row r="6" spans="2:61" ht="30.75" customHeight="1">
      <c r="B6" s="98" t="s">
        <v>3</v>
      </c>
      <c r="C6" s="99"/>
      <c r="D6" s="99"/>
      <c r="E6" s="99"/>
      <c r="F6" s="99"/>
      <c r="G6" s="99"/>
      <c r="H6" s="100" t="s">
        <v>162</v>
      </c>
      <c r="I6" s="73"/>
      <c r="J6" s="73"/>
      <c r="K6" s="73"/>
      <c r="L6" s="73"/>
      <c r="M6" s="73"/>
      <c r="N6" s="73"/>
      <c r="O6" s="73"/>
      <c r="P6" s="73"/>
      <c r="Q6" s="73"/>
      <c r="R6" s="73"/>
      <c r="S6" s="73"/>
      <c r="T6" s="73"/>
      <c r="U6" s="73"/>
      <c r="V6" s="73"/>
      <c r="W6" s="73"/>
      <c r="X6" s="73"/>
      <c r="Y6" s="73"/>
      <c r="Z6" s="101" t="s">
        <v>63</v>
      </c>
      <c r="AA6" s="102"/>
      <c r="AB6" s="102"/>
      <c r="AC6" s="102"/>
      <c r="AD6" s="102"/>
      <c r="AE6" s="103"/>
      <c r="AF6" s="104" t="s">
        <v>609</v>
      </c>
      <c r="AG6" s="104"/>
      <c r="AH6" s="104"/>
      <c r="AI6" s="104"/>
      <c r="AJ6" s="104"/>
      <c r="AK6" s="104"/>
      <c r="AL6" s="104"/>
      <c r="AM6" s="104"/>
      <c r="AN6" s="104"/>
      <c r="AO6" s="104"/>
      <c r="AP6" s="104"/>
      <c r="AQ6" s="104"/>
      <c r="AR6" s="73"/>
      <c r="AS6" s="73"/>
      <c r="AT6" s="73"/>
      <c r="AU6" s="73"/>
      <c r="AV6" s="73"/>
      <c r="AW6" s="73"/>
      <c r="AX6" s="73"/>
      <c r="AY6" s="105"/>
    </row>
    <row r="7" spans="2:61" ht="18" customHeight="1">
      <c r="B7" s="62" t="s">
        <v>36</v>
      </c>
      <c r="C7" s="63"/>
      <c r="D7" s="63"/>
      <c r="E7" s="63"/>
      <c r="F7" s="63"/>
      <c r="G7" s="63"/>
      <c r="H7" s="66" t="s">
        <v>610</v>
      </c>
      <c r="I7" s="67"/>
      <c r="J7" s="67"/>
      <c r="K7" s="67"/>
      <c r="L7" s="67"/>
      <c r="M7" s="67"/>
      <c r="N7" s="67"/>
      <c r="O7" s="67"/>
      <c r="P7" s="67"/>
      <c r="Q7" s="67"/>
      <c r="R7" s="67"/>
      <c r="S7" s="67"/>
      <c r="T7" s="67"/>
      <c r="U7" s="67"/>
      <c r="V7" s="67"/>
      <c r="W7" s="68"/>
      <c r="X7" s="68"/>
      <c r="Y7" s="68"/>
      <c r="Z7" s="72" t="s">
        <v>611</v>
      </c>
      <c r="AA7" s="73"/>
      <c r="AB7" s="73"/>
      <c r="AC7" s="73"/>
      <c r="AD7" s="73"/>
      <c r="AE7" s="74"/>
      <c r="AF7" s="913" t="s">
        <v>612</v>
      </c>
      <c r="AG7" s="77"/>
      <c r="AH7" s="77"/>
      <c r="AI7" s="77"/>
      <c r="AJ7" s="77"/>
      <c r="AK7" s="77"/>
      <c r="AL7" s="77"/>
      <c r="AM7" s="77"/>
      <c r="AN7" s="77"/>
      <c r="AO7" s="77"/>
      <c r="AP7" s="77"/>
      <c r="AQ7" s="77"/>
      <c r="AR7" s="77"/>
      <c r="AS7" s="77"/>
      <c r="AT7" s="77"/>
      <c r="AU7" s="77"/>
      <c r="AV7" s="77"/>
      <c r="AW7" s="77"/>
      <c r="AX7" s="77"/>
      <c r="AY7" s="78"/>
    </row>
    <row r="8" spans="2:61" ht="31.5" customHeight="1">
      <c r="B8" s="64"/>
      <c r="C8" s="65"/>
      <c r="D8" s="65"/>
      <c r="E8" s="65"/>
      <c r="F8" s="65"/>
      <c r="G8" s="65"/>
      <c r="H8" s="69"/>
      <c r="I8" s="70"/>
      <c r="J8" s="70"/>
      <c r="K8" s="70"/>
      <c r="L8" s="70"/>
      <c r="M8" s="70"/>
      <c r="N8" s="70"/>
      <c r="O8" s="70"/>
      <c r="P8" s="70"/>
      <c r="Q8" s="70"/>
      <c r="R8" s="70"/>
      <c r="S8" s="70"/>
      <c r="T8" s="70"/>
      <c r="U8" s="70"/>
      <c r="V8" s="70"/>
      <c r="W8" s="71"/>
      <c r="X8" s="71"/>
      <c r="Y8" s="71"/>
      <c r="Z8" s="75"/>
      <c r="AA8" s="73"/>
      <c r="AB8" s="73"/>
      <c r="AC8" s="73"/>
      <c r="AD8" s="73"/>
      <c r="AE8" s="74"/>
      <c r="AF8" s="80"/>
      <c r="AG8" s="80"/>
      <c r="AH8" s="80"/>
      <c r="AI8" s="80"/>
      <c r="AJ8" s="80"/>
      <c r="AK8" s="80"/>
      <c r="AL8" s="80"/>
      <c r="AM8" s="80"/>
      <c r="AN8" s="80"/>
      <c r="AO8" s="80"/>
      <c r="AP8" s="80"/>
      <c r="AQ8" s="80"/>
      <c r="AR8" s="80"/>
      <c r="AS8" s="80"/>
      <c r="AT8" s="80"/>
      <c r="AU8" s="80"/>
      <c r="AV8" s="80"/>
      <c r="AW8" s="80"/>
      <c r="AX8" s="80"/>
      <c r="AY8" s="81"/>
    </row>
    <row r="9" spans="2:61" ht="103.7" customHeight="1">
      <c r="B9" s="82" t="s">
        <v>118</v>
      </c>
      <c r="C9" s="83"/>
      <c r="D9" s="83"/>
      <c r="E9" s="83"/>
      <c r="F9" s="83"/>
      <c r="G9" s="83"/>
      <c r="H9" s="754" t="s">
        <v>613</v>
      </c>
      <c r="I9" s="755"/>
      <c r="J9" s="755"/>
      <c r="K9" s="755"/>
      <c r="L9" s="755"/>
      <c r="M9" s="755"/>
      <c r="N9" s="755"/>
      <c r="O9" s="755"/>
      <c r="P9" s="755"/>
      <c r="Q9" s="755"/>
      <c r="R9" s="755"/>
      <c r="S9" s="755"/>
      <c r="T9" s="755"/>
      <c r="U9" s="755"/>
      <c r="V9" s="755"/>
      <c r="W9" s="755"/>
      <c r="X9" s="755"/>
      <c r="Y9" s="755"/>
      <c r="Z9" s="755"/>
      <c r="AA9" s="755"/>
      <c r="AB9" s="755"/>
      <c r="AC9" s="755"/>
      <c r="AD9" s="755"/>
      <c r="AE9" s="755"/>
      <c r="AF9" s="755"/>
      <c r="AG9" s="755"/>
      <c r="AH9" s="755"/>
      <c r="AI9" s="755"/>
      <c r="AJ9" s="755"/>
      <c r="AK9" s="755"/>
      <c r="AL9" s="755"/>
      <c r="AM9" s="755"/>
      <c r="AN9" s="755"/>
      <c r="AO9" s="755"/>
      <c r="AP9" s="755"/>
      <c r="AQ9" s="755"/>
      <c r="AR9" s="755"/>
      <c r="AS9" s="755"/>
      <c r="AT9" s="755"/>
      <c r="AU9" s="755"/>
      <c r="AV9" s="755"/>
      <c r="AW9" s="755"/>
      <c r="AX9" s="755"/>
      <c r="AY9" s="756"/>
    </row>
    <row r="10" spans="2:61" ht="137.25" customHeight="1">
      <c r="B10" s="82" t="s">
        <v>125</v>
      </c>
      <c r="C10" s="83"/>
      <c r="D10" s="83"/>
      <c r="E10" s="83"/>
      <c r="F10" s="83"/>
      <c r="G10" s="83"/>
      <c r="H10" s="754" t="s">
        <v>614</v>
      </c>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5"/>
      <c r="AY10" s="756"/>
    </row>
    <row r="11" spans="2:61" ht="29.25" customHeight="1">
      <c r="B11" s="82" t="s">
        <v>4</v>
      </c>
      <c r="C11" s="83"/>
      <c r="D11" s="83"/>
      <c r="E11" s="83"/>
      <c r="F11" s="83"/>
      <c r="G11" s="106"/>
      <c r="H11" s="107" t="s">
        <v>452</v>
      </c>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9"/>
    </row>
    <row r="12" spans="2:61" ht="21" customHeight="1">
      <c r="B12" s="110" t="s">
        <v>119</v>
      </c>
      <c r="C12" s="111"/>
      <c r="D12" s="111"/>
      <c r="E12" s="111"/>
      <c r="F12" s="111"/>
      <c r="G12" s="112"/>
      <c r="H12" s="119"/>
      <c r="I12" s="120"/>
      <c r="J12" s="120"/>
      <c r="K12" s="120"/>
      <c r="L12" s="120"/>
      <c r="M12" s="120"/>
      <c r="N12" s="120"/>
      <c r="O12" s="120"/>
      <c r="P12" s="120"/>
      <c r="Q12" s="121" t="s">
        <v>526</v>
      </c>
      <c r="R12" s="122"/>
      <c r="S12" s="122"/>
      <c r="T12" s="122"/>
      <c r="U12" s="122"/>
      <c r="V12" s="122"/>
      <c r="W12" s="123"/>
      <c r="X12" s="121" t="s">
        <v>72</v>
      </c>
      <c r="Y12" s="122"/>
      <c r="Z12" s="122"/>
      <c r="AA12" s="122"/>
      <c r="AB12" s="122"/>
      <c r="AC12" s="122"/>
      <c r="AD12" s="123"/>
      <c r="AE12" s="121" t="s">
        <v>73</v>
      </c>
      <c r="AF12" s="122"/>
      <c r="AG12" s="122"/>
      <c r="AH12" s="122"/>
      <c r="AI12" s="122"/>
      <c r="AJ12" s="122"/>
      <c r="AK12" s="123"/>
      <c r="AL12" s="121" t="s">
        <v>75</v>
      </c>
      <c r="AM12" s="122"/>
      <c r="AN12" s="122"/>
      <c r="AO12" s="122"/>
      <c r="AP12" s="122"/>
      <c r="AQ12" s="122"/>
      <c r="AR12" s="123"/>
      <c r="AS12" s="121" t="s">
        <v>76</v>
      </c>
      <c r="AT12" s="122"/>
      <c r="AU12" s="122"/>
      <c r="AV12" s="122"/>
      <c r="AW12" s="122"/>
      <c r="AX12" s="122"/>
      <c r="AY12" s="124"/>
      <c r="BG12" s="21" t="s">
        <v>615</v>
      </c>
      <c r="BH12" s="21" t="s">
        <v>616</v>
      </c>
      <c r="BI12" s="21" t="s">
        <v>617</v>
      </c>
    </row>
    <row r="13" spans="2:61" ht="21" customHeight="1">
      <c r="B13" s="113"/>
      <c r="C13" s="114"/>
      <c r="D13" s="114"/>
      <c r="E13" s="114"/>
      <c r="F13" s="114"/>
      <c r="G13" s="115"/>
      <c r="H13" s="125" t="s">
        <v>5</v>
      </c>
      <c r="I13" s="126"/>
      <c r="J13" s="131" t="s">
        <v>6</v>
      </c>
      <c r="K13" s="132"/>
      <c r="L13" s="132"/>
      <c r="M13" s="132"/>
      <c r="N13" s="132"/>
      <c r="O13" s="132"/>
      <c r="P13" s="133"/>
      <c r="Q13" s="134">
        <v>254.06800000000001</v>
      </c>
      <c r="R13" s="134"/>
      <c r="S13" s="134"/>
      <c r="T13" s="134"/>
      <c r="U13" s="134"/>
      <c r="V13" s="134"/>
      <c r="W13" s="134"/>
      <c r="X13" s="134">
        <v>140.56399999999999</v>
      </c>
      <c r="Y13" s="134"/>
      <c r="Z13" s="134"/>
      <c r="AA13" s="134"/>
      <c r="AB13" s="134"/>
      <c r="AC13" s="134"/>
      <c r="AD13" s="134"/>
      <c r="AE13" s="134">
        <v>117.006</v>
      </c>
      <c r="AF13" s="134"/>
      <c r="AG13" s="134"/>
      <c r="AH13" s="134"/>
      <c r="AI13" s="134"/>
      <c r="AJ13" s="134"/>
      <c r="AK13" s="134"/>
      <c r="AL13" s="134">
        <v>225.815</v>
      </c>
      <c r="AM13" s="134"/>
      <c r="AN13" s="134"/>
      <c r="AO13" s="134"/>
      <c r="AP13" s="134"/>
      <c r="AQ13" s="134"/>
      <c r="AR13" s="134"/>
      <c r="AS13" s="872">
        <v>403</v>
      </c>
      <c r="AT13" s="872"/>
      <c r="AU13" s="872"/>
      <c r="AV13" s="872"/>
      <c r="AW13" s="872"/>
      <c r="AX13" s="872"/>
      <c r="AY13" s="873"/>
      <c r="BG13" s="21">
        <v>166.351</v>
      </c>
      <c r="BH13" s="21">
        <v>221.596</v>
      </c>
      <c r="BI13" s="21">
        <v>9.5</v>
      </c>
    </row>
    <row r="14" spans="2:61" ht="21" customHeight="1">
      <c r="B14" s="113"/>
      <c r="C14" s="114"/>
      <c r="D14" s="114"/>
      <c r="E14" s="114"/>
      <c r="F14" s="114"/>
      <c r="G14" s="115"/>
      <c r="H14" s="127"/>
      <c r="I14" s="128"/>
      <c r="J14" s="137" t="s">
        <v>7</v>
      </c>
      <c r="K14" s="138"/>
      <c r="L14" s="138"/>
      <c r="M14" s="138"/>
      <c r="N14" s="138"/>
      <c r="O14" s="138"/>
      <c r="P14" s="139"/>
      <c r="Q14" s="147">
        <v>0</v>
      </c>
      <c r="R14" s="147"/>
      <c r="S14" s="147"/>
      <c r="T14" s="147"/>
      <c r="U14" s="147"/>
      <c r="V14" s="147"/>
      <c r="W14" s="147"/>
      <c r="X14" s="147">
        <v>0</v>
      </c>
      <c r="Y14" s="147"/>
      <c r="Z14" s="147"/>
      <c r="AA14" s="147"/>
      <c r="AB14" s="147"/>
      <c r="AC14" s="147"/>
      <c r="AD14" s="147"/>
      <c r="AE14" s="147">
        <v>0</v>
      </c>
      <c r="AF14" s="147"/>
      <c r="AG14" s="147"/>
      <c r="AH14" s="147"/>
      <c r="AI14" s="147"/>
      <c r="AJ14" s="147"/>
      <c r="AK14" s="147"/>
      <c r="AL14" s="140">
        <v>0</v>
      </c>
      <c r="AM14" s="140"/>
      <c r="AN14" s="140"/>
      <c r="AO14" s="140"/>
      <c r="AP14" s="140"/>
      <c r="AQ14" s="140"/>
      <c r="AR14" s="140"/>
      <c r="AS14" s="149"/>
      <c r="AT14" s="149"/>
      <c r="AU14" s="149"/>
      <c r="AV14" s="149"/>
      <c r="AW14" s="149"/>
      <c r="AX14" s="149"/>
      <c r="AY14" s="150"/>
    </row>
    <row r="15" spans="2:61" ht="24.75" customHeight="1">
      <c r="B15" s="113"/>
      <c r="C15" s="114"/>
      <c r="D15" s="114"/>
      <c r="E15" s="114"/>
      <c r="F15" s="114"/>
      <c r="G15" s="115"/>
      <c r="H15" s="127"/>
      <c r="I15" s="128"/>
      <c r="J15" s="137" t="s">
        <v>8</v>
      </c>
      <c r="K15" s="138"/>
      <c r="L15" s="138"/>
      <c r="M15" s="138"/>
      <c r="N15" s="138"/>
      <c r="O15" s="138"/>
      <c r="P15" s="139"/>
      <c r="Q15" s="147">
        <v>0</v>
      </c>
      <c r="R15" s="147"/>
      <c r="S15" s="147"/>
      <c r="T15" s="147"/>
      <c r="U15" s="147"/>
      <c r="V15" s="147"/>
      <c r="W15" s="147"/>
      <c r="X15" s="147">
        <v>0</v>
      </c>
      <c r="Y15" s="147"/>
      <c r="Z15" s="147"/>
      <c r="AA15" s="147"/>
      <c r="AB15" s="147"/>
      <c r="AC15" s="147"/>
      <c r="AD15" s="147"/>
      <c r="AE15" s="147">
        <v>0</v>
      </c>
      <c r="AF15" s="147"/>
      <c r="AG15" s="147"/>
      <c r="AH15" s="147"/>
      <c r="AI15" s="147"/>
      <c r="AJ15" s="147"/>
      <c r="AK15" s="147"/>
      <c r="AL15" s="140">
        <v>0</v>
      </c>
      <c r="AM15" s="140"/>
      <c r="AN15" s="140"/>
      <c r="AO15" s="140"/>
      <c r="AP15" s="140"/>
      <c r="AQ15" s="140"/>
      <c r="AR15" s="140"/>
      <c r="AS15" s="149"/>
      <c r="AT15" s="149"/>
      <c r="AU15" s="149"/>
      <c r="AV15" s="149"/>
      <c r="AW15" s="149"/>
      <c r="AX15" s="149"/>
      <c r="AY15" s="150"/>
    </row>
    <row r="16" spans="2:61" ht="24.75" customHeight="1">
      <c r="B16" s="113"/>
      <c r="C16" s="114"/>
      <c r="D16" s="114"/>
      <c r="E16" s="114"/>
      <c r="F16" s="114"/>
      <c r="G16" s="115"/>
      <c r="H16" s="129"/>
      <c r="I16" s="130"/>
      <c r="J16" s="141" t="s">
        <v>25</v>
      </c>
      <c r="K16" s="142"/>
      <c r="L16" s="142"/>
      <c r="M16" s="142"/>
      <c r="N16" s="142"/>
      <c r="O16" s="142"/>
      <c r="P16" s="143"/>
      <c r="Q16" s="144">
        <f>SUM(Q13:W15)</f>
        <v>254.06800000000001</v>
      </c>
      <c r="R16" s="144"/>
      <c r="S16" s="144"/>
      <c r="T16" s="144"/>
      <c r="U16" s="144"/>
      <c r="V16" s="144"/>
      <c r="W16" s="144"/>
      <c r="X16" s="144">
        <f>SUM(X13:AD15)</f>
        <v>140.56399999999999</v>
      </c>
      <c r="Y16" s="144"/>
      <c r="Z16" s="144"/>
      <c r="AA16" s="144"/>
      <c r="AB16" s="144"/>
      <c r="AC16" s="144"/>
      <c r="AD16" s="144"/>
      <c r="AE16" s="144">
        <f>SUM(AE13:AK15)</f>
        <v>117.006</v>
      </c>
      <c r="AF16" s="144"/>
      <c r="AG16" s="144"/>
      <c r="AH16" s="144"/>
      <c r="AI16" s="144"/>
      <c r="AJ16" s="144"/>
      <c r="AK16" s="144"/>
      <c r="AL16" s="144">
        <f>SUM(AL13:AR15)</f>
        <v>225.815</v>
      </c>
      <c r="AM16" s="144"/>
      <c r="AN16" s="144"/>
      <c r="AO16" s="144"/>
      <c r="AP16" s="144"/>
      <c r="AQ16" s="144"/>
      <c r="AR16" s="144"/>
      <c r="AS16" s="855">
        <f>AS13</f>
        <v>403</v>
      </c>
      <c r="AT16" s="855"/>
      <c r="AU16" s="855"/>
      <c r="AV16" s="855"/>
      <c r="AW16" s="855"/>
      <c r="AX16" s="855"/>
      <c r="AY16" s="866"/>
    </row>
    <row r="17" spans="2:59" ht="24.75" customHeight="1">
      <c r="B17" s="113"/>
      <c r="C17" s="114"/>
      <c r="D17" s="114"/>
      <c r="E17" s="114"/>
      <c r="F17" s="114"/>
      <c r="G17" s="115"/>
      <c r="H17" s="154" t="s">
        <v>9</v>
      </c>
      <c r="I17" s="155"/>
      <c r="J17" s="155"/>
      <c r="K17" s="155"/>
      <c r="L17" s="155"/>
      <c r="M17" s="155"/>
      <c r="N17" s="155"/>
      <c r="O17" s="155"/>
      <c r="P17" s="155"/>
      <c r="Q17" s="160">
        <v>240.09399999999999</v>
      </c>
      <c r="R17" s="160"/>
      <c r="S17" s="160"/>
      <c r="T17" s="160"/>
      <c r="U17" s="160"/>
      <c r="V17" s="160"/>
      <c r="W17" s="160"/>
      <c r="X17" s="160">
        <v>132.244</v>
      </c>
      <c r="Y17" s="160"/>
      <c r="Z17" s="160"/>
      <c r="AA17" s="160"/>
      <c r="AB17" s="160"/>
      <c r="AC17" s="160"/>
      <c r="AD17" s="160"/>
      <c r="AE17" s="160">
        <v>114.44199999999999</v>
      </c>
      <c r="AF17" s="160"/>
      <c r="AG17" s="160"/>
      <c r="AH17" s="160"/>
      <c r="AI17" s="160"/>
      <c r="AJ17" s="160"/>
      <c r="AK17" s="160"/>
      <c r="AL17" s="158"/>
      <c r="AM17" s="158"/>
      <c r="AN17" s="158"/>
      <c r="AO17" s="158"/>
      <c r="AP17" s="158"/>
      <c r="AQ17" s="158"/>
      <c r="AR17" s="158"/>
      <c r="AS17" s="158"/>
      <c r="AT17" s="158"/>
      <c r="AU17" s="158"/>
      <c r="AV17" s="158"/>
      <c r="AW17" s="158"/>
      <c r="AX17" s="158"/>
      <c r="AY17" s="159"/>
    </row>
    <row r="18" spans="2:59" ht="24.75" customHeight="1">
      <c r="B18" s="116"/>
      <c r="C18" s="117"/>
      <c r="D18" s="117"/>
      <c r="E18" s="117"/>
      <c r="F18" s="117"/>
      <c r="G18" s="118"/>
      <c r="H18" s="154" t="s">
        <v>10</v>
      </c>
      <c r="I18" s="155"/>
      <c r="J18" s="155"/>
      <c r="K18" s="155"/>
      <c r="L18" s="155"/>
      <c r="M18" s="155"/>
      <c r="N18" s="155"/>
      <c r="O18" s="155"/>
      <c r="P18" s="155"/>
      <c r="Q18" s="156">
        <f>+Q17/Q16</f>
        <v>0.9449989766519199</v>
      </c>
      <c r="R18" s="156"/>
      <c r="S18" s="156"/>
      <c r="T18" s="156"/>
      <c r="U18" s="156"/>
      <c r="V18" s="156"/>
      <c r="W18" s="156"/>
      <c r="X18" s="156">
        <f>+X17/X16</f>
        <v>0.94080988019692102</v>
      </c>
      <c r="Y18" s="156"/>
      <c r="Z18" s="156"/>
      <c r="AA18" s="156"/>
      <c r="AB18" s="156"/>
      <c r="AC18" s="156"/>
      <c r="AD18" s="156"/>
      <c r="AE18" s="156">
        <f>+AE17/AE16</f>
        <v>0.97808659384988794</v>
      </c>
      <c r="AF18" s="156"/>
      <c r="AG18" s="156"/>
      <c r="AH18" s="156"/>
      <c r="AI18" s="156"/>
      <c r="AJ18" s="156"/>
      <c r="AK18" s="156"/>
      <c r="AL18" s="158"/>
      <c r="AM18" s="158"/>
      <c r="AN18" s="158"/>
      <c r="AO18" s="158"/>
      <c r="AP18" s="158"/>
      <c r="AQ18" s="158"/>
      <c r="AR18" s="158"/>
      <c r="AS18" s="158"/>
      <c r="AT18" s="158"/>
      <c r="AU18" s="158"/>
      <c r="AV18" s="158"/>
      <c r="AW18" s="158"/>
      <c r="AX18" s="158"/>
      <c r="AY18" s="159"/>
    </row>
    <row r="19" spans="2:59" ht="31.7" customHeight="1">
      <c r="B19" s="161" t="s">
        <v>12</v>
      </c>
      <c r="C19" s="162"/>
      <c r="D19" s="162"/>
      <c r="E19" s="162"/>
      <c r="F19" s="162"/>
      <c r="G19" s="163"/>
      <c r="H19" s="187" t="s">
        <v>70</v>
      </c>
      <c r="I19" s="122"/>
      <c r="J19" s="122"/>
      <c r="K19" s="122"/>
      <c r="L19" s="122"/>
      <c r="M19" s="122"/>
      <c r="N19" s="122"/>
      <c r="O19" s="122"/>
      <c r="P19" s="122"/>
      <c r="Q19" s="122"/>
      <c r="R19" s="122"/>
      <c r="S19" s="122"/>
      <c r="T19" s="122"/>
      <c r="U19" s="122"/>
      <c r="V19" s="122"/>
      <c r="W19" s="122"/>
      <c r="X19" s="122"/>
      <c r="Y19" s="123"/>
      <c r="Z19" s="188"/>
      <c r="AA19" s="189"/>
      <c r="AB19" s="190"/>
      <c r="AC19" s="121" t="s">
        <v>11</v>
      </c>
      <c r="AD19" s="122"/>
      <c r="AE19" s="123"/>
      <c r="AF19" s="175" t="s">
        <v>71</v>
      </c>
      <c r="AG19" s="175"/>
      <c r="AH19" s="175"/>
      <c r="AI19" s="175"/>
      <c r="AJ19" s="175"/>
      <c r="AK19" s="175" t="s">
        <v>72</v>
      </c>
      <c r="AL19" s="175"/>
      <c r="AM19" s="175"/>
      <c r="AN19" s="175"/>
      <c r="AO19" s="175"/>
      <c r="AP19" s="175" t="s">
        <v>73</v>
      </c>
      <c r="AQ19" s="175"/>
      <c r="AR19" s="175"/>
      <c r="AS19" s="175"/>
      <c r="AT19" s="175"/>
      <c r="AU19" s="176" t="s">
        <v>618</v>
      </c>
      <c r="AV19" s="175"/>
      <c r="AW19" s="175"/>
      <c r="AX19" s="175"/>
      <c r="AY19" s="177"/>
    </row>
    <row r="20" spans="2:59" ht="32.25" customHeight="1">
      <c r="B20" s="164"/>
      <c r="C20" s="162"/>
      <c r="D20" s="162"/>
      <c r="E20" s="162"/>
      <c r="F20" s="162"/>
      <c r="G20" s="163"/>
      <c r="H20" s="201" t="s">
        <v>619</v>
      </c>
      <c r="I20" s="202"/>
      <c r="J20" s="202"/>
      <c r="K20" s="202"/>
      <c r="L20" s="202"/>
      <c r="M20" s="202"/>
      <c r="N20" s="202"/>
      <c r="O20" s="202"/>
      <c r="P20" s="202"/>
      <c r="Q20" s="202"/>
      <c r="R20" s="202"/>
      <c r="S20" s="202"/>
      <c r="T20" s="202"/>
      <c r="U20" s="202"/>
      <c r="V20" s="202"/>
      <c r="W20" s="202"/>
      <c r="X20" s="202"/>
      <c r="Y20" s="203"/>
      <c r="Z20" s="181" t="s">
        <v>13</v>
      </c>
      <c r="AA20" s="182"/>
      <c r="AB20" s="183"/>
      <c r="AC20" s="184"/>
      <c r="AD20" s="184"/>
      <c r="AE20" s="184"/>
      <c r="AF20" s="185">
        <v>122</v>
      </c>
      <c r="AG20" s="185"/>
      <c r="AH20" s="185"/>
      <c r="AI20" s="185"/>
      <c r="AJ20" s="185"/>
      <c r="AK20" s="185">
        <v>120</v>
      </c>
      <c r="AL20" s="185"/>
      <c r="AM20" s="185"/>
      <c r="AN20" s="185"/>
      <c r="AO20" s="185"/>
      <c r="AP20" s="836">
        <v>124</v>
      </c>
      <c r="AQ20" s="836"/>
      <c r="AR20" s="836"/>
      <c r="AS20" s="836"/>
      <c r="AT20" s="836"/>
      <c r="AU20" s="836">
        <v>121</v>
      </c>
      <c r="AV20" s="836"/>
      <c r="AW20" s="836"/>
      <c r="AX20" s="836"/>
      <c r="AY20" s="911"/>
    </row>
    <row r="21" spans="2:59" ht="39" customHeight="1">
      <c r="B21" s="165"/>
      <c r="C21" s="166"/>
      <c r="D21" s="166"/>
      <c r="E21" s="166"/>
      <c r="F21" s="166"/>
      <c r="G21" s="167"/>
      <c r="H21" s="204"/>
      <c r="I21" s="205"/>
      <c r="J21" s="205"/>
      <c r="K21" s="205"/>
      <c r="L21" s="205"/>
      <c r="M21" s="205"/>
      <c r="N21" s="205"/>
      <c r="O21" s="205"/>
      <c r="P21" s="205"/>
      <c r="Q21" s="205"/>
      <c r="R21" s="205"/>
      <c r="S21" s="205"/>
      <c r="T21" s="205"/>
      <c r="U21" s="205"/>
      <c r="V21" s="205"/>
      <c r="W21" s="205"/>
      <c r="X21" s="205"/>
      <c r="Y21" s="206"/>
      <c r="Z21" s="121" t="s">
        <v>14</v>
      </c>
      <c r="AA21" s="122"/>
      <c r="AB21" s="123"/>
      <c r="AC21" s="191" t="s">
        <v>620</v>
      </c>
      <c r="AD21" s="191"/>
      <c r="AE21" s="191"/>
      <c r="AF21" s="912">
        <v>1.008</v>
      </c>
      <c r="AG21" s="912"/>
      <c r="AH21" s="912"/>
      <c r="AI21" s="912"/>
      <c r="AJ21" s="912"/>
      <c r="AK21" s="912">
        <v>0.99199999999999999</v>
      </c>
      <c r="AL21" s="912"/>
      <c r="AM21" s="912"/>
      <c r="AN21" s="912"/>
      <c r="AO21" s="912"/>
      <c r="AP21" s="912">
        <v>1.0249999999999999</v>
      </c>
      <c r="AQ21" s="912"/>
      <c r="AR21" s="912"/>
      <c r="AS21" s="912"/>
      <c r="AT21" s="912"/>
      <c r="AU21" s="152"/>
      <c r="AV21" s="152"/>
      <c r="AW21" s="152"/>
      <c r="AX21" s="152"/>
      <c r="AY21" s="153"/>
    </row>
    <row r="22" spans="2:59" ht="31.7" customHeight="1">
      <c r="B22" s="192" t="s">
        <v>62</v>
      </c>
      <c r="C22" s="216"/>
      <c r="D22" s="216"/>
      <c r="E22" s="216"/>
      <c r="F22" s="216"/>
      <c r="G22" s="217"/>
      <c r="H22" s="187" t="s">
        <v>64</v>
      </c>
      <c r="I22" s="122"/>
      <c r="J22" s="122"/>
      <c r="K22" s="122"/>
      <c r="L22" s="122"/>
      <c r="M22" s="122"/>
      <c r="N22" s="122"/>
      <c r="O22" s="122"/>
      <c r="P22" s="122"/>
      <c r="Q22" s="122"/>
      <c r="R22" s="122"/>
      <c r="S22" s="122"/>
      <c r="T22" s="122"/>
      <c r="U22" s="122"/>
      <c r="V22" s="122"/>
      <c r="W22" s="122"/>
      <c r="X22" s="122"/>
      <c r="Y22" s="123"/>
      <c r="Z22" s="188"/>
      <c r="AA22" s="189"/>
      <c r="AB22" s="190"/>
      <c r="AC22" s="121" t="s">
        <v>11</v>
      </c>
      <c r="AD22" s="122"/>
      <c r="AE22" s="123"/>
      <c r="AF22" s="175" t="s">
        <v>71</v>
      </c>
      <c r="AG22" s="175"/>
      <c r="AH22" s="175"/>
      <c r="AI22" s="175"/>
      <c r="AJ22" s="175"/>
      <c r="AK22" s="175" t="s">
        <v>72</v>
      </c>
      <c r="AL22" s="175"/>
      <c r="AM22" s="175"/>
      <c r="AN22" s="175"/>
      <c r="AO22" s="175"/>
      <c r="AP22" s="175" t="s">
        <v>73</v>
      </c>
      <c r="AQ22" s="175"/>
      <c r="AR22" s="175"/>
      <c r="AS22" s="175"/>
      <c r="AT22" s="175"/>
      <c r="AU22" s="224" t="s">
        <v>74</v>
      </c>
      <c r="AV22" s="225"/>
      <c r="AW22" s="225"/>
      <c r="AX22" s="225"/>
      <c r="AY22" s="226"/>
    </row>
    <row r="23" spans="2:59" ht="39.950000000000003" customHeight="1">
      <c r="B23" s="218"/>
      <c r="C23" s="219"/>
      <c r="D23" s="219"/>
      <c r="E23" s="219"/>
      <c r="F23" s="219"/>
      <c r="G23" s="220"/>
      <c r="H23" s="201" t="s">
        <v>621</v>
      </c>
      <c r="I23" s="202"/>
      <c r="J23" s="202"/>
      <c r="K23" s="202"/>
      <c r="L23" s="202"/>
      <c r="M23" s="202"/>
      <c r="N23" s="202"/>
      <c r="O23" s="202"/>
      <c r="P23" s="202"/>
      <c r="Q23" s="202"/>
      <c r="R23" s="202"/>
      <c r="S23" s="202"/>
      <c r="T23" s="202"/>
      <c r="U23" s="202"/>
      <c r="V23" s="202"/>
      <c r="W23" s="202"/>
      <c r="X23" s="202"/>
      <c r="Y23" s="203"/>
      <c r="Z23" s="207" t="s">
        <v>65</v>
      </c>
      <c r="AA23" s="208"/>
      <c r="AB23" s="209"/>
      <c r="AC23" s="213"/>
      <c r="AD23" s="77"/>
      <c r="AE23" s="214"/>
      <c r="AF23" s="191">
        <v>43</v>
      </c>
      <c r="AG23" s="191"/>
      <c r="AH23" s="191"/>
      <c r="AI23" s="191"/>
      <c r="AJ23" s="191"/>
      <c r="AK23" s="191">
        <v>20</v>
      </c>
      <c r="AL23" s="191"/>
      <c r="AM23" s="191"/>
      <c r="AN23" s="191"/>
      <c r="AO23" s="191"/>
      <c r="AP23" s="909">
        <v>17</v>
      </c>
      <c r="AQ23" s="909"/>
      <c r="AR23" s="909"/>
      <c r="AS23" s="909"/>
      <c r="AT23" s="909"/>
      <c r="AU23" s="168" t="s">
        <v>622</v>
      </c>
      <c r="AV23" s="169"/>
      <c r="AW23" s="169"/>
      <c r="AX23" s="169"/>
      <c r="AY23" s="170"/>
      <c r="BG23" s="42"/>
    </row>
    <row r="24" spans="2:59" ht="26.85" customHeight="1">
      <c r="B24" s="221"/>
      <c r="C24" s="222"/>
      <c r="D24" s="222"/>
      <c r="E24" s="222"/>
      <c r="F24" s="222"/>
      <c r="G24" s="223"/>
      <c r="H24" s="204"/>
      <c r="I24" s="205"/>
      <c r="J24" s="205"/>
      <c r="K24" s="205"/>
      <c r="L24" s="205"/>
      <c r="M24" s="205"/>
      <c r="N24" s="205"/>
      <c r="O24" s="205"/>
      <c r="P24" s="205"/>
      <c r="Q24" s="205"/>
      <c r="R24" s="205"/>
      <c r="S24" s="205"/>
      <c r="T24" s="205"/>
      <c r="U24" s="205"/>
      <c r="V24" s="205"/>
      <c r="W24" s="205"/>
      <c r="X24" s="205"/>
      <c r="Y24" s="206"/>
      <c r="Z24" s="210"/>
      <c r="AA24" s="211"/>
      <c r="AB24" s="212"/>
      <c r="AC24" s="79"/>
      <c r="AD24" s="80"/>
      <c r="AE24" s="215"/>
      <c r="AF24" s="171"/>
      <c r="AG24" s="172"/>
      <c r="AH24" s="172"/>
      <c r="AI24" s="172"/>
      <c r="AJ24" s="173"/>
      <c r="AK24" s="910" t="s">
        <v>623</v>
      </c>
      <c r="AL24" s="172"/>
      <c r="AM24" s="172"/>
      <c r="AN24" s="172"/>
      <c r="AO24" s="173"/>
      <c r="AP24" s="910" t="s">
        <v>624</v>
      </c>
      <c r="AQ24" s="172"/>
      <c r="AR24" s="172"/>
      <c r="AS24" s="172"/>
      <c r="AT24" s="173"/>
      <c r="AU24" s="172" t="s">
        <v>625</v>
      </c>
      <c r="AV24" s="172"/>
      <c r="AW24" s="172"/>
      <c r="AX24" s="172"/>
      <c r="AY24" s="174"/>
    </row>
    <row r="25" spans="2:59" ht="88.5" customHeight="1">
      <c r="B25" s="192" t="s">
        <v>15</v>
      </c>
      <c r="C25" s="193"/>
      <c r="D25" s="193"/>
      <c r="E25" s="193"/>
      <c r="F25" s="193"/>
      <c r="G25" s="193"/>
      <c r="H25" s="537" t="s">
        <v>626</v>
      </c>
      <c r="I25" s="538"/>
      <c r="J25" s="538"/>
      <c r="K25" s="538"/>
      <c r="L25" s="538"/>
      <c r="M25" s="538"/>
      <c r="N25" s="538"/>
      <c r="O25" s="538"/>
      <c r="P25" s="538"/>
      <c r="Q25" s="538"/>
      <c r="R25" s="538"/>
      <c r="S25" s="538"/>
      <c r="T25" s="538"/>
      <c r="U25" s="538"/>
      <c r="V25" s="538"/>
      <c r="W25" s="538"/>
      <c r="X25" s="538"/>
      <c r="Y25" s="538"/>
      <c r="Z25" s="196" t="s">
        <v>16</v>
      </c>
      <c r="AA25" s="197"/>
      <c r="AB25" s="198"/>
      <c r="AC25" s="856" t="s">
        <v>627</v>
      </c>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200"/>
      <c r="BG25" s="42"/>
    </row>
    <row r="26" spans="2:59" ht="23.1" customHeight="1">
      <c r="B26" s="234" t="s">
        <v>78</v>
      </c>
      <c r="C26" s="235"/>
      <c r="D26" s="240" t="s">
        <v>22</v>
      </c>
      <c r="E26" s="241"/>
      <c r="F26" s="241"/>
      <c r="G26" s="241"/>
      <c r="H26" s="241"/>
      <c r="I26" s="241"/>
      <c r="J26" s="241"/>
      <c r="K26" s="241"/>
      <c r="L26" s="242"/>
      <c r="M26" s="243" t="s">
        <v>77</v>
      </c>
      <c r="N26" s="243"/>
      <c r="O26" s="243"/>
      <c r="P26" s="243"/>
      <c r="Q26" s="243"/>
      <c r="R26" s="243"/>
      <c r="S26" s="244" t="s">
        <v>538</v>
      </c>
      <c r="T26" s="244"/>
      <c r="U26" s="244"/>
      <c r="V26" s="244"/>
      <c r="W26" s="244"/>
      <c r="X26" s="244"/>
      <c r="Y26" s="245" t="s">
        <v>38</v>
      </c>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6"/>
    </row>
    <row r="27" spans="2:59" ht="23.1" customHeight="1">
      <c r="B27" s="236"/>
      <c r="C27" s="237"/>
      <c r="D27" s="903" t="s">
        <v>628</v>
      </c>
      <c r="E27" s="904"/>
      <c r="F27" s="904"/>
      <c r="G27" s="904"/>
      <c r="H27" s="904"/>
      <c r="I27" s="904"/>
      <c r="J27" s="904"/>
      <c r="K27" s="904"/>
      <c r="L27" s="905"/>
      <c r="M27" s="906">
        <v>0.97499999999999998</v>
      </c>
      <c r="N27" s="907"/>
      <c r="O27" s="907"/>
      <c r="P27" s="907"/>
      <c r="Q27" s="907"/>
      <c r="R27" s="908"/>
      <c r="S27" s="906">
        <f>0.767+0.169+0.444</f>
        <v>1.3800000000000001</v>
      </c>
      <c r="T27" s="907"/>
      <c r="U27" s="907"/>
      <c r="V27" s="907"/>
      <c r="W27" s="907"/>
      <c r="X27" s="908"/>
      <c r="Y27" s="228"/>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29"/>
      <c r="AX27" s="229"/>
      <c r="AY27" s="230"/>
    </row>
    <row r="28" spans="2:59" ht="23.1" customHeight="1">
      <c r="B28" s="236"/>
      <c r="C28" s="237"/>
      <c r="D28" s="900" t="s">
        <v>88</v>
      </c>
      <c r="E28" s="901"/>
      <c r="F28" s="901"/>
      <c r="G28" s="901"/>
      <c r="H28" s="901"/>
      <c r="I28" s="901"/>
      <c r="J28" s="901"/>
      <c r="K28" s="901"/>
      <c r="L28" s="902"/>
      <c r="M28" s="894">
        <v>0.59199999999999997</v>
      </c>
      <c r="N28" s="895"/>
      <c r="O28" s="895"/>
      <c r="P28" s="895"/>
      <c r="Q28" s="895"/>
      <c r="R28" s="896"/>
      <c r="S28" s="894">
        <f>0.418+1.496</f>
        <v>1.9139999999999999</v>
      </c>
      <c r="T28" s="895"/>
      <c r="U28" s="895"/>
      <c r="V28" s="895"/>
      <c r="W28" s="895"/>
      <c r="X28" s="896"/>
      <c r="Y28" s="228"/>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30"/>
    </row>
    <row r="29" spans="2:59" ht="23.1" customHeight="1">
      <c r="B29" s="236"/>
      <c r="C29" s="237"/>
      <c r="D29" s="900" t="s">
        <v>629</v>
      </c>
      <c r="E29" s="901"/>
      <c r="F29" s="901"/>
      <c r="G29" s="901"/>
      <c r="H29" s="901"/>
      <c r="I29" s="901"/>
      <c r="J29" s="901"/>
      <c r="K29" s="901"/>
      <c r="L29" s="902"/>
      <c r="M29" s="894">
        <v>0.189</v>
      </c>
      <c r="N29" s="895"/>
      <c r="O29" s="895"/>
      <c r="P29" s="895"/>
      <c r="Q29" s="895"/>
      <c r="R29" s="896"/>
      <c r="S29" s="894">
        <f>0.131</f>
        <v>0.13100000000000001</v>
      </c>
      <c r="T29" s="895"/>
      <c r="U29" s="895"/>
      <c r="V29" s="895"/>
      <c r="W29" s="895"/>
      <c r="X29" s="896"/>
      <c r="Y29" s="228"/>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30"/>
    </row>
    <row r="30" spans="2:59" ht="23.1" customHeight="1">
      <c r="B30" s="236"/>
      <c r="C30" s="237"/>
      <c r="D30" s="900" t="s">
        <v>89</v>
      </c>
      <c r="E30" s="901"/>
      <c r="F30" s="901"/>
      <c r="G30" s="901"/>
      <c r="H30" s="901"/>
      <c r="I30" s="901"/>
      <c r="J30" s="901"/>
      <c r="K30" s="901"/>
      <c r="L30" s="902"/>
      <c r="M30" s="894">
        <v>1.1910000000000001</v>
      </c>
      <c r="N30" s="895"/>
      <c r="O30" s="895"/>
      <c r="P30" s="895"/>
      <c r="Q30" s="895"/>
      <c r="R30" s="896"/>
      <c r="S30" s="894">
        <f>0.983+0.189+1.864</f>
        <v>3.036</v>
      </c>
      <c r="T30" s="895"/>
      <c r="U30" s="895"/>
      <c r="V30" s="895"/>
      <c r="W30" s="895"/>
      <c r="X30" s="896"/>
      <c r="Y30" s="228"/>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30"/>
    </row>
    <row r="31" spans="2:59" ht="23.1" customHeight="1">
      <c r="B31" s="236"/>
      <c r="C31" s="237"/>
      <c r="D31" s="900" t="s">
        <v>630</v>
      </c>
      <c r="E31" s="901"/>
      <c r="F31" s="901"/>
      <c r="G31" s="901"/>
      <c r="H31" s="901"/>
      <c r="I31" s="901"/>
      <c r="J31" s="901"/>
      <c r="K31" s="901"/>
      <c r="L31" s="902"/>
      <c r="M31" s="894">
        <v>8.3559999999999999</v>
      </c>
      <c r="N31" s="895"/>
      <c r="O31" s="895"/>
      <c r="P31" s="895"/>
      <c r="Q31" s="895"/>
      <c r="R31" s="896"/>
      <c r="S31" s="894">
        <f>7.039+9.5</f>
        <v>16.539000000000001</v>
      </c>
      <c r="T31" s="895"/>
      <c r="U31" s="895"/>
      <c r="V31" s="895"/>
      <c r="W31" s="895"/>
      <c r="X31" s="896"/>
      <c r="Y31" s="228"/>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30"/>
      <c r="AZ31" s="21" t="s">
        <v>631</v>
      </c>
    </row>
    <row r="32" spans="2:59" ht="23.1" customHeight="1">
      <c r="B32" s="236"/>
      <c r="C32" s="237"/>
      <c r="D32" s="900" t="s">
        <v>632</v>
      </c>
      <c r="E32" s="901"/>
      <c r="F32" s="901"/>
      <c r="G32" s="901"/>
      <c r="H32" s="901"/>
      <c r="I32" s="901"/>
      <c r="J32" s="901"/>
      <c r="K32" s="901"/>
      <c r="L32" s="902"/>
      <c r="M32" s="894">
        <v>64.328999999999994</v>
      </c>
      <c r="N32" s="895"/>
      <c r="O32" s="895"/>
      <c r="P32" s="895"/>
      <c r="Q32" s="895"/>
      <c r="R32" s="896"/>
      <c r="S32" s="894">
        <f>49.471+5.472</f>
        <v>54.942999999999998</v>
      </c>
      <c r="T32" s="895"/>
      <c r="U32" s="895"/>
      <c r="V32" s="895"/>
      <c r="W32" s="895"/>
      <c r="X32" s="896"/>
      <c r="Y32" s="228"/>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30"/>
    </row>
    <row r="33" spans="1:51" ht="23.1" customHeight="1">
      <c r="B33" s="236"/>
      <c r="C33" s="237"/>
      <c r="D33" s="900" t="s">
        <v>633</v>
      </c>
      <c r="E33" s="901"/>
      <c r="F33" s="901"/>
      <c r="G33" s="901"/>
      <c r="H33" s="901"/>
      <c r="I33" s="901"/>
      <c r="J33" s="901"/>
      <c r="K33" s="901"/>
      <c r="L33" s="902"/>
      <c r="M33" s="894">
        <v>131.34200000000001</v>
      </c>
      <c r="N33" s="895"/>
      <c r="O33" s="895"/>
      <c r="P33" s="895"/>
      <c r="Q33" s="895"/>
      <c r="R33" s="896"/>
      <c r="S33" s="894">
        <f>99.746+15.148+12+186.196</f>
        <v>313.08999999999997</v>
      </c>
      <c r="T33" s="895"/>
      <c r="U33" s="895"/>
      <c r="V33" s="895"/>
      <c r="W33" s="895"/>
      <c r="X33" s="896"/>
      <c r="Y33" s="228"/>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30"/>
    </row>
    <row r="34" spans="1:51" ht="23.1" customHeight="1">
      <c r="B34" s="236"/>
      <c r="C34" s="237"/>
      <c r="D34" s="891" t="s">
        <v>634</v>
      </c>
      <c r="E34" s="892"/>
      <c r="F34" s="892"/>
      <c r="G34" s="892"/>
      <c r="H34" s="892"/>
      <c r="I34" s="892"/>
      <c r="J34" s="892"/>
      <c r="K34" s="892"/>
      <c r="L34" s="893"/>
      <c r="M34" s="894">
        <v>18.841000000000001</v>
      </c>
      <c r="N34" s="895"/>
      <c r="O34" s="895"/>
      <c r="P34" s="895"/>
      <c r="Q34" s="895"/>
      <c r="R34" s="896"/>
      <c r="S34" s="894">
        <f>11.885</f>
        <v>11.885</v>
      </c>
      <c r="T34" s="895"/>
      <c r="U34" s="895"/>
      <c r="V34" s="895"/>
      <c r="W34" s="895"/>
      <c r="X34" s="896"/>
      <c r="Y34" s="228"/>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30"/>
    </row>
    <row r="35" spans="1:51" ht="23.1" customHeight="1">
      <c r="B35" s="238"/>
      <c r="C35" s="239"/>
      <c r="D35" s="274" t="s">
        <v>25</v>
      </c>
      <c r="E35" s="275"/>
      <c r="F35" s="275"/>
      <c r="G35" s="275"/>
      <c r="H35" s="275"/>
      <c r="I35" s="275"/>
      <c r="J35" s="275"/>
      <c r="K35" s="275"/>
      <c r="L35" s="276"/>
      <c r="M35" s="897">
        <f>SUM(M27:R34)</f>
        <v>225.815</v>
      </c>
      <c r="N35" s="898"/>
      <c r="O35" s="898"/>
      <c r="P35" s="898"/>
      <c r="Q35" s="898"/>
      <c r="R35" s="899"/>
      <c r="S35" s="897">
        <f>SUM(S27:X34)</f>
        <v>402.91799999999995</v>
      </c>
      <c r="T35" s="898"/>
      <c r="U35" s="898"/>
      <c r="V35" s="898"/>
      <c r="W35" s="898"/>
      <c r="X35" s="899"/>
      <c r="Y35" s="278"/>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80"/>
    </row>
    <row r="36" spans="1:51" ht="3" customHeight="1">
      <c r="A36" s="26"/>
      <c r="B36" s="2"/>
      <c r="C36" s="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row>
    <row r="37" spans="1:51" ht="3" customHeight="1" thickBot="1">
      <c r="A37" s="26"/>
      <c r="B37" s="1"/>
      <c r="C37" s="1"/>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row>
    <row r="38" spans="1:51" ht="21" hidden="1" customHeight="1">
      <c r="B38" s="281" t="s">
        <v>17</v>
      </c>
      <c r="C38" s="282"/>
      <c r="D38" s="285" t="s">
        <v>18</v>
      </c>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86"/>
    </row>
    <row r="39" spans="1:51" ht="203.25" hidden="1" customHeight="1">
      <c r="B39" s="281"/>
      <c r="C39" s="282"/>
      <c r="D39" s="287" t="s">
        <v>19</v>
      </c>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9"/>
    </row>
    <row r="40" spans="1:51" ht="20.25" hidden="1" customHeight="1">
      <c r="B40" s="281"/>
      <c r="C40" s="282"/>
      <c r="D40" s="290" t="s">
        <v>20</v>
      </c>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291"/>
      <c r="AN40" s="291"/>
      <c r="AO40" s="291"/>
      <c r="AP40" s="291"/>
      <c r="AQ40" s="291"/>
      <c r="AR40" s="291"/>
      <c r="AS40" s="291"/>
      <c r="AT40" s="291"/>
      <c r="AU40" s="291"/>
      <c r="AV40" s="291"/>
      <c r="AW40" s="291"/>
      <c r="AX40" s="291"/>
      <c r="AY40" s="292"/>
    </row>
    <row r="41" spans="1:51" ht="100.5" hidden="1" customHeight="1" thickBot="1">
      <c r="B41" s="283"/>
      <c r="C41" s="284"/>
      <c r="D41" s="293"/>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4"/>
      <c r="AN41" s="294"/>
      <c r="AO41" s="294"/>
      <c r="AP41" s="294"/>
      <c r="AQ41" s="294"/>
      <c r="AR41" s="294"/>
      <c r="AS41" s="294"/>
      <c r="AT41" s="294"/>
      <c r="AU41" s="294"/>
      <c r="AV41" s="294"/>
      <c r="AW41" s="294"/>
      <c r="AX41" s="294"/>
      <c r="AY41" s="295"/>
    </row>
    <row r="42" spans="1:51" ht="21" hidden="1" customHeight="1">
      <c r="A42" s="27"/>
      <c r="B42" s="12"/>
      <c r="C42" s="13"/>
      <c r="D42" s="260" t="s">
        <v>21</v>
      </c>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2"/>
    </row>
    <row r="43" spans="1:51" ht="135.94999999999999" hidden="1" customHeight="1">
      <c r="A43" s="27"/>
      <c r="B43" s="14"/>
      <c r="C43" s="15"/>
      <c r="D43" s="263"/>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5"/>
    </row>
    <row r="44" spans="1:51" ht="21" customHeight="1">
      <c r="A44" s="27"/>
      <c r="B44" s="266" t="s">
        <v>55</v>
      </c>
      <c r="C44" s="267"/>
      <c r="D44" s="267"/>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c r="AL44" s="267"/>
      <c r="AM44" s="267"/>
      <c r="AN44" s="267"/>
      <c r="AO44" s="267"/>
      <c r="AP44" s="267"/>
      <c r="AQ44" s="267"/>
      <c r="AR44" s="267"/>
      <c r="AS44" s="267"/>
      <c r="AT44" s="267"/>
      <c r="AU44" s="267"/>
      <c r="AV44" s="267"/>
      <c r="AW44" s="267"/>
      <c r="AX44" s="267"/>
      <c r="AY44" s="268"/>
    </row>
    <row r="45" spans="1:51" ht="21" customHeight="1">
      <c r="A45" s="27"/>
      <c r="B45" s="14"/>
      <c r="C45" s="15"/>
      <c r="D45" s="269" t="s">
        <v>61</v>
      </c>
      <c r="E45" s="270"/>
      <c r="F45" s="270"/>
      <c r="G45" s="270"/>
      <c r="H45" s="271" t="s">
        <v>60</v>
      </c>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2"/>
      <c r="AH45" s="271" t="s">
        <v>79</v>
      </c>
      <c r="AI45" s="270"/>
      <c r="AJ45" s="270"/>
      <c r="AK45" s="270"/>
      <c r="AL45" s="270"/>
      <c r="AM45" s="270"/>
      <c r="AN45" s="270"/>
      <c r="AO45" s="270"/>
      <c r="AP45" s="270"/>
      <c r="AQ45" s="270"/>
      <c r="AR45" s="270"/>
      <c r="AS45" s="270"/>
      <c r="AT45" s="270"/>
      <c r="AU45" s="270"/>
      <c r="AV45" s="270"/>
      <c r="AW45" s="270"/>
      <c r="AX45" s="270"/>
      <c r="AY45" s="273"/>
    </row>
    <row r="46" spans="1:51" ht="26.25" customHeight="1">
      <c r="A46" s="27"/>
      <c r="B46" s="296" t="s">
        <v>47</v>
      </c>
      <c r="C46" s="297"/>
      <c r="D46" s="302" t="s">
        <v>635</v>
      </c>
      <c r="E46" s="303"/>
      <c r="F46" s="303"/>
      <c r="G46" s="304"/>
      <c r="H46" s="305" t="s">
        <v>54</v>
      </c>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4"/>
      <c r="AH46" s="309" t="s">
        <v>636</v>
      </c>
      <c r="AI46" s="310"/>
      <c r="AJ46" s="310"/>
      <c r="AK46" s="310"/>
      <c r="AL46" s="310"/>
      <c r="AM46" s="310"/>
      <c r="AN46" s="310"/>
      <c r="AO46" s="310"/>
      <c r="AP46" s="310"/>
      <c r="AQ46" s="310"/>
      <c r="AR46" s="310"/>
      <c r="AS46" s="310"/>
      <c r="AT46" s="310"/>
      <c r="AU46" s="310"/>
      <c r="AV46" s="310"/>
      <c r="AW46" s="310"/>
      <c r="AX46" s="310"/>
      <c r="AY46" s="311"/>
    </row>
    <row r="47" spans="1:51" ht="33.4" customHeight="1">
      <c r="A47" s="27"/>
      <c r="B47" s="298"/>
      <c r="C47" s="299"/>
      <c r="D47" s="318" t="s">
        <v>635</v>
      </c>
      <c r="E47" s="319"/>
      <c r="F47" s="319"/>
      <c r="G47" s="320"/>
      <c r="H47" s="321" t="s">
        <v>80</v>
      </c>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3"/>
      <c r="AH47" s="312"/>
      <c r="AI47" s="313"/>
      <c r="AJ47" s="313"/>
      <c r="AK47" s="313"/>
      <c r="AL47" s="313"/>
      <c r="AM47" s="313"/>
      <c r="AN47" s="313"/>
      <c r="AO47" s="313"/>
      <c r="AP47" s="313"/>
      <c r="AQ47" s="313"/>
      <c r="AR47" s="313"/>
      <c r="AS47" s="313"/>
      <c r="AT47" s="313"/>
      <c r="AU47" s="313"/>
      <c r="AV47" s="313"/>
      <c r="AW47" s="313"/>
      <c r="AX47" s="313"/>
      <c r="AY47" s="314"/>
    </row>
    <row r="48" spans="1:51" ht="26.25" customHeight="1">
      <c r="A48" s="27"/>
      <c r="B48" s="300"/>
      <c r="C48" s="301"/>
      <c r="D48" s="324" t="s">
        <v>637</v>
      </c>
      <c r="E48" s="325"/>
      <c r="F48" s="325"/>
      <c r="G48" s="326"/>
      <c r="H48" s="327" t="s">
        <v>638</v>
      </c>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9"/>
      <c r="AH48" s="315"/>
      <c r="AI48" s="316"/>
      <c r="AJ48" s="316"/>
      <c r="AK48" s="316"/>
      <c r="AL48" s="316"/>
      <c r="AM48" s="316"/>
      <c r="AN48" s="316"/>
      <c r="AO48" s="316"/>
      <c r="AP48" s="316"/>
      <c r="AQ48" s="316"/>
      <c r="AR48" s="316"/>
      <c r="AS48" s="316"/>
      <c r="AT48" s="316"/>
      <c r="AU48" s="316"/>
      <c r="AV48" s="316"/>
      <c r="AW48" s="316"/>
      <c r="AX48" s="316"/>
      <c r="AY48" s="317"/>
    </row>
    <row r="49" spans="1:51" ht="26.25" customHeight="1">
      <c r="A49" s="27"/>
      <c r="B49" s="298" t="s">
        <v>49</v>
      </c>
      <c r="C49" s="299"/>
      <c r="D49" s="306" t="s">
        <v>635</v>
      </c>
      <c r="E49" s="307"/>
      <c r="F49" s="307"/>
      <c r="G49" s="308"/>
      <c r="H49" s="305" t="s">
        <v>50</v>
      </c>
      <c r="I49" s="303"/>
      <c r="J49" s="303"/>
      <c r="K49" s="303"/>
      <c r="L49" s="303"/>
      <c r="M49" s="303"/>
      <c r="N49" s="303"/>
      <c r="O49" s="303"/>
      <c r="P49" s="303"/>
      <c r="Q49" s="303"/>
      <c r="R49" s="303"/>
      <c r="S49" s="303"/>
      <c r="T49" s="303"/>
      <c r="U49" s="303"/>
      <c r="V49" s="303"/>
      <c r="W49" s="303"/>
      <c r="X49" s="303"/>
      <c r="Y49" s="303"/>
      <c r="Z49" s="303"/>
      <c r="AA49" s="303"/>
      <c r="AB49" s="303"/>
      <c r="AC49" s="303"/>
      <c r="AD49" s="303"/>
      <c r="AE49" s="303"/>
      <c r="AF49" s="303"/>
      <c r="AG49" s="304"/>
      <c r="AH49" s="716" t="s">
        <v>639</v>
      </c>
      <c r="AI49" s="856"/>
      <c r="AJ49" s="856"/>
      <c r="AK49" s="856"/>
      <c r="AL49" s="856"/>
      <c r="AM49" s="856"/>
      <c r="AN49" s="856"/>
      <c r="AO49" s="856"/>
      <c r="AP49" s="856"/>
      <c r="AQ49" s="856"/>
      <c r="AR49" s="856"/>
      <c r="AS49" s="856"/>
      <c r="AT49" s="856"/>
      <c r="AU49" s="856"/>
      <c r="AV49" s="856"/>
      <c r="AW49" s="856"/>
      <c r="AX49" s="856"/>
      <c r="AY49" s="884"/>
    </row>
    <row r="50" spans="1:51" ht="26.25" customHeight="1">
      <c r="A50" s="27"/>
      <c r="B50" s="298"/>
      <c r="C50" s="299"/>
      <c r="D50" s="330" t="s">
        <v>635</v>
      </c>
      <c r="E50" s="331"/>
      <c r="F50" s="331"/>
      <c r="G50" s="332"/>
      <c r="H50" s="333" t="s">
        <v>640</v>
      </c>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20"/>
      <c r="AH50" s="885"/>
      <c r="AI50" s="886"/>
      <c r="AJ50" s="886"/>
      <c r="AK50" s="886"/>
      <c r="AL50" s="886"/>
      <c r="AM50" s="886"/>
      <c r="AN50" s="886"/>
      <c r="AO50" s="886"/>
      <c r="AP50" s="886"/>
      <c r="AQ50" s="886"/>
      <c r="AR50" s="886"/>
      <c r="AS50" s="886"/>
      <c r="AT50" s="886"/>
      <c r="AU50" s="886"/>
      <c r="AV50" s="886"/>
      <c r="AW50" s="886"/>
      <c r="AX50" s="886"/>
      <c r="AY50" s="887"/>
    </row>
    <row r="51" spans="1:51" ht="26.25" customHeight="1">
      <c r="A51" s="27"/>
      <c r="B51" s="298"/>
      <c r="C51" s="299"/>
      <c r="D51" s="330" t="s">
        <v>637</v>
      </c>
      <c r="E51" s="331"/>
      <c r="F51" s="331"/>
      <c r="G51" s="332"/>
      <c r="H51" s="333" t="s">
        <v>51</v>
      </c>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20"/>
      <c r="AH51" s="885"/>
      <c r="AI51" s="886"/>
      <c r="AJ51" s="886"/>
      <c r="AK51" s="886"/>
      <c r="AL51" s="886"/>
      <c r="AM51" s="886"/>
      <c r="AN51" s="886"/>
      <c r="AO51" s="886"/>
      <c r="AP51" s="886"/>
      <c r="AQ51" s="886"/>
      <c r="AR51" s="886"/>
      <c r="AS51" s="886"/>
      <c r="AT51" s="886"/>
      <c r="AU51" s="886"/>
      <c r="AV51" s="886"/>
      <c r="AW51" s="886"/>
      <c r="AX51" s="886"/>
      <c r="AY51" s="887"/>
    </row>
    <row r="52" spans="1:51" ht="26.25" customHeight="1">
      <c r="A52" s="27"/>
      <c r="B52" s="298"/>
      <c r="C52" s="299"/>
      <c r="D52" s="330" t="s">
        <v>635</v>
      </c>
      <c r="E52" s="331"/>
      <c r="F52" s="331"/>
      <c r="G52" s="332"/>
      <c r="H52" s="333" t="s">
        <v>56</v>
      </c>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20"/>
      <c r="AH52" s="885"/>
      <c r="AI52" s="886"/>
      <c r="AJ52" s="886"/>
      <c r="AK52" s="886"/>
      <c r="AL52" s="886"/>
      <c r="AM52" s="886"/>
      <c r="AN52" s="886"/>
      <c r="AO52" s="886"/>
      <c r="AP52" s="886"/>
      <c r="AQ52" s="886"/>
      <c r="AR52" s="886"/>
      <c r="AS52" s="886"/>
      <c r="AT52" s="886"/>
      <c r="AU52" s="886"/>
      <c r="AV52" s="886"/>
      <c r="AW52" s="886"/>
      <c r="AX52" s="886"/>
      <c r="AY52" s="887"/>
    </row>
    <row r="53" spans="1:51" ht="26.25" customHeight="1">
      <c r="A53" s="27"/>
      <c r="B53" s="300"/>
      <c r="C53" s="301"/>
      <c r="D53" s="324" t="s">
        <v>635</v>
      </c>
      <c r="E53" s="325"/>
      <c r="F53" s="325"/>
      <c r="G53" s="326"/>
      <c r="H53" s="327" t="s">
        <v>57</v>
      </c>
      <c r="I53" s="328"/>
      <c r="J53" s="328"/>
      <c r="K53" s="328"/>
      <c r="L53" s="328"/>
      <c r="M53" s="328"/>
      <c r="N53" s="328"/>
      <c r="O53" s="328"/>
      <c r="P53" s="328"/>
      <c r="Q53" s="328"/>
      <c r="R53" s="328"/>
      <c r="S53" s="328"/>
      <c r="T53" s="328"/>
      <c r="U53" s="328"/>
      <c r="V53" s="328"/>
      <c r="W53" s="328"/>
      <c r="X53" s="328"/>
      <c r="Y53" s="328"/>
      <c r="Z53" s="328"/>
      <c r="AA53" s="328"/>
      <c r="AB53" s="328"/>
      <c r="AC53" s="328"/>
      <c r="AD53" s="328"/>
      <c r="AE53" s="328"/>
      <c r="AF53" s="328"/>
      <c r="AG53" s="329"/>
      <c r="AH53" s="888"/>
      <c r="AI53" s="889"/>
      <c r="AJ53" s="889"/>
      <c r="AK53" s="889"/>
      <c r="AL53" s="889"/>
      <c r="AM53" s="889"/>
      <c r="AN53" s="889"/>
      <c r="AO53" s="889"/>
      <c r="AP53" s="889"/>
      <c r="AQ53" s="889"/>
      <c r="AR53" s="889"/>
      <c r="AS53" s="889"/>
      <c r="AT53" s="889"/>
      <c r="AU53" s="889"/>
      <c r="AV53" s="889"/>
      <c r="AW53" s="889"/>
      <c r="AX53" s="889"/>
      <c r="AY53" s="890"/>
    </row>
    <row r="54" spans="1:51" ht="26.25" customHeight="1">
      <c r="A54" s="27"/>
      <c r="B54" s="296" t="s">
        <v>46</v>
      </c>
      <c r="C54" s="297"/>
      <c r="D54" s="306" t="s">
        <v>635</v>
      </c>
      <c r="E54" s="307"/>
      <c r="F54" s="307"/>
      <c r="G54" s="308"/>
      <c r="H54" s="305" t="s">
        <v>48</v>
      </c>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G54" s="304"/>
      <c r="AH54" s="309" t="s">
        <v>641</v>
      </c>
      <c r="AI54" s="856"/>
      <c r="AJ54" s="856"/>
      <c r="AK54" s="856"/>
      <c r="AL54" s="856"/>
      <c r="AM54" s="856"/>
      <c r="AN54" s="856"/>
      <c r="AO54" s="856"/>
      <c r="AP54" s="856"/>
      <c r="AQ54" s="856"/>
      <c r="AR54" s="856"/>
      <c r="AS54" s="856"/>
      <c r="AT54" s="856"/>
      <c r="AU54" s="856"/>
      <c r="AV54" s="856"/>
      <c r="AW54" s="856"/>
      <c r="AX54" s="856"/>
      <c r="AY54" s="884"/>
    </row>
    <row r="55" spans="1:51" ht="26.25" customHeight="1">
      <c r="A55" s="27"/>
      <c r="B55" s="298"/>
      <c r="C55" s="299"/>
      <c r="D55" s="330" t="s">
        <v>635</v>
      </c>
      <c r="E55" s="331"/>
      <c r="F55" s="331"/>
      <c r="G55" s="332"/>
      <c r="H55" s="333" t="s">
        <v>58</v>
      </c>
      <c r="I55" s="319"/>
      <c r="J55" s="319"/>
      <c r="K55" s="319"/>
      <c r="L55" s="319"/>
      <c r="M55" s="319"/>
      <c r="N55" s="319"/>
      <c r="O55" s="319"/>
      <c r="P55" s="319"/>
      <c r="Q55" s="319"/>
      <c r="R55" s="319"/>
      <c r="S55" s="319"/>
      <c r="T55" s="319"/>
      <c r="U55" s="319"/>
      <c r="V55" s="319"/>
      <c r="W55" s="319"/>
      <c r="X55" s="319"/>
      <c r="Y55" s="319"/>
      <c r="Z55" s="319"/>
      <c r="AA55" s="319"/>
      <c r="AB55" s="319"/>
      <c r="AC55" s="319"/>
      <c r="AD55" s="319"/>
      <c r="AE55" s="319"/>
      <c r="AF55" s="319"/>
      <c r="AG55" s="320"/>
      <c r="AH55" s="885"/>
      <c r="AI55" s="886"/>
      <c r="AJ55" s="886"/>
      <c r="AK55" s="886"/>
      <c r="AL55" s="886"/>
      <c r="AM55" s="886"/>
      <c r="AN55" s="886"/>
      <c r="AO55" s="886"/>
      <c r="AP55" s="886"/>
      <c r="AQ55" s="886"/>
      <c r="AR55" s="886"/>
      <c r="AS55" s="886"/>
      <c r="AT55" s="886"/>
      <c r="AU55" s="886"/>
      <c r="AV55" s="886"/>
      <c r="AW55" s="886"/>
      <c r="AX55" s="886"/>
      <c r="AY55" s="887"/>
    </row>
    <row r="56" spans="1:51" ht="26.25" customHeight="1">
      <c r="A56" s="27"/>
      <c r="B56" s="298"/>
      <c r="C56" s="299"/>
      <c r="D56" s="330" t="s">
        <v>635</v>
      </c>
      <c r="E56" s="331"/>
      <c r="F56" s="331"/>
      <c r="G56" s="332"/>
      <c r="H56" s="333" t="s">
        <v>642</v>
      </c>
      <c r="I56" s="319"/>
      <c r="J56" s="319"/>
      <c r="K56" s="319"/>
      <c r="L56" s="319"/>
      <c r="M56" s="319"/>
      <c r="N56" s="319"/>
      <c r="O56" s="319"/>
      <c r="P56" s="319"/>
      <c r="Q56" s="319"/>
      <c r="R56" s="319"/>
      <c r="S56" s="319"/>
      <c r="T56" s="319"/>
      <c r="U56" s="319"/>
      <c r="V56" s="319"/>
      <c r="W56" s="319"/>
      <c r="X56" s="319"/>
      <c r="Y56" s="319"/>
      <c r="Z56" s="319"/>
      <c r="AA56" s="319"/>
      <c r="AB56" s="319"/>
      <c r="AC56" s="319"/>
      <c r="AD56" s="319"/>
      <c r="AE56" s="319"/>
      <c r="AF56" s="319"/>
      <c r="AG56" s="320"/>
      <c r="AH56" s="885"/>
      <c r="AI56" s="886"/>
      <c r="AJ56" s="886"/>
      <c r="AK56" s="886"/>
      <c r="AL56" s="886"/>
      <c r="AM56" s="886"/>
      <c r="AN56" s="886"/>
      <c r="AO56" s="886"/>
      <c r="AP56" s="886"/>
      <c r="AQ56" s="886"/>
      <c r="AR56" s="886"/>
      <c r="AS56" s="886"/>
      <c r="AT56" s="886"/>
      <c r="AU56" s="886"/>
      <c r="AV56" s="886"/>
      <c r="AW56" s="886"/>
      <c r="AX56" s="886"/>
      <c r="AY56" s="887"/>
    </row>
    <row r="57" spans="1:51" ht="26.25" customHeight="1">
      <c r="A57" s="27"/>
      <c r="B57" s="298"/>
      <c r="C57" s="299"/>
      <c r="D57" s="619" t="s">
        <v>637</v>
      </c>
      <c r="E57" s="620"/>
      <c r="F57" s="620"/>
      <c r="G57" s="621"/>
      <c r="H57" s="334" t="s">
        <v>81</v>
      </c>
      <c r="I57" s="335"/>
      <c r="J57" s="335"/>
      <c r="K57" s="335"/>
      <c r="L57" s="335"/>
      <c r="M57" s="335"/>
      <c r="N57" s="335"/>
      <c r="O57" s="335"/>
      <c r="P57" s="335"/>
      <c r="Q57" s="335"/>
      <c r="R57" s="335"/>
      <c r="S57" s="335"/>
      <c r="T57" s="335"/>
      <c r="U57" s="335"/>
      <c r="V57" s="335"/>
      <c r="W57" s="335"/>
      <c r="X57" s="335"/>
      <c r="Y57" s="335"/>
      <c r="Z57" s="335"/>
      <c r="AA57" s="335"/>
      <c r="AB57" s="335"/>
      <c r="AC57" s="335"/>
      <c r="AD57" s="335"/>
      <c r="AE57" s="335"/>
      <c r="AF57" s="335"/>
      <c r="AG57" s="336"/>
      <c r="AH57" s="885"/>
      <c r="AI57" s="886"/>
      <c r="AJ57" s="886"/>
      <c r="AK57" s="886"/>
      <c r="AL57" s="886"/>
      <c r="AM57" s="886"/>
      <c r="AN57" s="886"/>
      <c r="AO57" s="886"/>
      <c r="AP57" s="886"/>
      <c r="AQ57" s="886"/>
      <c r="AR57" s="886"/>
      <c r="AS57" s="886"/>
      <c r="AT57" s="886"/>
      <c r="AU57" s="886"/>
      <c r="AV57" s="886"/>
      <c r="AW57" s="886"/>
      <c r="AX57" s="886"/>
      <c r="AY57" s="887"/>
    </row>
    <row r="58" spans="1:51" ht="26.25" customHeight="1">
      <c r="A58" s="27"/>
      <c r="B58" s="298"/>
      <c r="C58" s="299"/>
      <c r="D58" s="614"/>
      <c r="E58" s="825"/>
      <c r="F58" s="825"/>
      <c r="G58" s="826"/>
      <c r="H58" s="340" t="s">
        <v>69</v>
      </c>
      <c r="I58" s="341"/>
      <c r="J58" s="341"/>
      <c r="K58" s="341"/>
      <c r="L58" s="341"/>
      <c r="M58" s="341"/>
      <c r="N58" s="341"/>
      <c r="O58" s="341"/>
      <c r="P58" s="341"/>
      <c r="Q58" s="341"/>
      <c r="R58" s="341"/>
      <c r="S58" s="341"/>
      <c r="T58" s="341"/>
      <c r="U58" s="341"/>
      <c r="V58" s="342"/>
      <c r="W58" s="342"/>
      <c r="X58" s="342"/>
      <c r="Y58" s="342"/>
      <c r="Z58" s="342"/>
      <c r="AA58" s="342"/>
      <c r="AB58" s="342"/>
      <c r="AC58" s="342"/>
      <c r="AD58" s="342"/>
      <c r="AE58" s="342"/>
      <c r="AF58" s="342"/>
      <c r="AG58" s="343"/>
      <c r="AH58" s="885"/>
      <c r="AI58" s="886"/>
      <c r="AJ58" s="886"/>
      <c r="AK58" s="886"/>
      <c r="AL58" s="886"/>
      <c r="AM58" s="886"/>
      <c r="AN58" s="886"/>
      <c r="AO58" s="886"/>
      <c r="AP58" s="886"/>
      <c r="AQ58" s="886"/>
      <c r="AR58" s="886"/>
      <c r="AS58" s="886"/>
      <c r="AT58" s="886"/>
      <c r="AU58" s="886"/>
      <c r="AV58" s="886"/>
      <c r="AW58" s="886"/>
      <c r="AX58" s="886"/>
      <c r="AY58" s="887"/>
    </row>
    <row r="59" spans="1:51" ht="26.25" customHeight="1">
      <c r="A59" s="27"/>
      <c r="B59" s="300"/>
      <c r="C59" s="301"/>
      <c r="D59" s="324" t="s">
        <v>635</v>
      </c>
      <c r="E59" s="325"/>
      <c r="F59" s="325"/>
      <c r="G59" s="326"/>
      <c r="H59" s="327" t="s">
        <v>59</v>
      </c>
      <c r="I59" s="328"/>
      <c r="J59" s="328"/>
      <c r="K59" s="328"/>
      <c r="L59" s="328"/>
      <c r="M59" s="328"/>
      <c r="N59" s="328"/>
      <c r="O59" s="328"/>
      <c r="P59" s="328"/>
      <c r="Q59" s="328"/>
      <c r="R59" s="328"/>
      <c r="S59" s="328"/>
      <c r="T59" s="328"/>
      <c r="U59" s="328"/>
      <c r="V59" s="328"/>
      <c r="W59" s="328"/>
      <c r="X59" s="328"/>
      <c r="Y59" s="328"/>
      <c r="Z59" s="328"/>
      <c r="AA59" s="328"/>
      <c r="AB59" s="328"/>
      <c r="AC59" s="328"/>
      <c r="AD59" s="328"/>
      <c r="AE59" s="328"/>
      <c r="AF59" s="328"/>
      <c r="AG59" s="329"/>
      <c r="AH59" s="888"/>
      <c r="AI59" s="889"/>
      <c r="AJ59" s="889"/>
      <c r="AK59" s="889"/>
      <c r="AL59" s="889"/>
      <c r="AM59" s="889"/>
      <c r="AN59" s="889"/>
      <c r="AO59" s="889"/>
      <c r="AP59" s="889"/>
      <c r="AQ59" s="889"/>
      <c r="AR59" s="889"/>
      <c r="AS59" s="889"/>
      <c r="AT59" s="889"/>
      <c r="AU59" s="889"/>
      <c r="AV59" s="889"/>
      <c r="AW59" s="889"/>
      <c r="AX59" s="889"/>
      <c r="AY59" s="890"/>
    </row>
    <row r="60" spans="1:51" ht="180" customHeight="1" thickBot="1">
      <c r="A60" s="27"/>
      <c r="B60" s="362" t="s">
        <v>45</v>
      </c>
      <c r="C60" s="363"/>
      <c r="D60" s="364" t="s">
        <v>643</v>
      </c>
      <c r="E60" s="882"/>
      <c r="F60" s="882"/>
      <c r="G60" s="882"/>
      <c r="H60" s="882"/>
      <c r="I60" s="882"/>
      <c r="J60" s="882"/>
      <c r="K60" s="882"/>
      <c r="L60" s="882"/>
      <c r="M60" s="882"/>
      <c r="N60" s="882"/>
      <c r="O60" s="882"/>
      <c r="P60" s="882"/>
      <c r="Q60" s="882"/>
      <c r="R60" s="882"/>
      <c r="S60" s="882"/>
      <c r="T60" s="882"/>
      <c r="U60" s="882"/>
      <c r="V60" s="882"/>
      <c r="W60" s="882"/>
      <c r="X60" s="882"/>
      <c r="Y60" s="882"/>
      <c r="Z60" s="882"/>
      <c r="AA60" s="882"/>
      <c r="AB60" s="882"/>
      <c r="AC60" s="882"/>
      <c r="AD60" s="882"/>
      <c r="AE60" s="882"/>
      <c r="AF60" s="882"/>
      <c r="AG60" s="882"/>
      <c r="AH60" s="882"/>
      <c r="AI60" s="882"/>
      <c r="AJ60" s="882"/>
      <c r="AK60" s="882"/>
      <c r="AL60" s="882"/>
      <c r="AM60" s="882"/>
      <c r="AN60" s="882"/>
      <c r="AO60" s="882"/>
      <c r="AP60" s="882"/>
      <c r="AQ60" s="882"/>
      <c r="AR60" s="882"/>
      <c r="AS60" s="882"/>
      <c r="AT60" s="882"/>
      <c r="AU60" s="882"/>
      <c r="AV60" s="882"/>
      <c r="AW60" s="882"/>
      <c r="AX60" s="882"/>
      <c r="AY60" s="883"/>
    </row>
    <row r="61" spans="1:51" ht="21" hidden="1" customHeight="1">
      <c r="A61" s="27"/>
      <c r="B61" s="14"/>
      <c r="C61" s="15"/>
      <c r="D61" s="285" t="s">
        <v>41</v>
      </c>
      <c r="E61" s="222"/>
      <c r="F61" s="222"/>
      <c r="G61" s="222"/>
      <c r="H61" s="222"/>
      <c r="I61" s="222"/>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2"/>
      <c r="AK61" s="222"/>
      <c r="AL61" s="222"/>
      <c r="AM61" s="222"/>
      <c r="AN61" s="222"/>
      <c r="AO61" s="222"/>
      <c r="AP61" s="222"/>
      <c r="AQ61" s="222"/>
      <c r="AR61" s="222"/>
      <c r="AS61" s="222"/>
      <c r="AT61" s="222"/>
      <c r="AU61" s="222"/>
      <c r="AV61" s="222"/>
      <c r="AW61" s="222"/>
      <c r="AX61" s="222"/>
      <c r="AY61" s="286"/>
    </row>
    <row r="62" spans="1:51" ht="97.5" hidden="1" customHeight="1">
      <c r="A62" s="27"/>
      <c r="B62" s="14"/>
      <c r="C62" s="15"/>
      <c r="D62" s="367" t="s">
        <v>43</v>
      </c>
      <c r="E62" s="368"/>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68"/>
      <c r="AO62" s="368"/>
      <c r="AP62" s="368"/>
      <c r="AQ62" s="368"/>
      <c r="AR62" s="368"/>
      <c r="AS62" s="368"/>
      <c r="AT62" s="368"/>
      <c r="AU62" s="368"/>
      <c r="AV62" s="368"/>
      <c r="AW62" s="368"/>
      <c r="AX62" s="368"/>
      <c r="AY62" s="369"/>
    </row>
    <row r="63" spans="1:51" ht="119.85" hidden="1" customHeight="1">
      <c r="A63" s="27"/>
      <c r="B63" s="14"/>
      <c r="C63" s="15"/>
      <c r="D63" s="370" t="s">
        <v>42</v>
      </c>
      <c r="E63" s="371"/>
      <c r="F63" s="371"/>
      <c r="G63" s="371"/>
      <c r="H63" s="371"/>
      <c r="I63" s="371"/>
      <c r="J63" s="371"/>
      <c r="K63" s="371"/>
      <c r="L63" s="371"/>
      <c r="M63" s="371"/>
      <c r="N63" s="371"/>
      <c r="O63" s="371"/>
      <c r="P63" s="371"/>
      <c r="Q63" s="371"/>
      <c r="R63" s="371"/>
      <c r="S63" s="371"/>
      <c r="T63" s="371"/>
      <c r="U63" s="371"/>
      <c r="V63" s="371"/>
      <c r="W63" s="371"/>
      <c r="X63" s="371"/>
      <c r="Y63" s="371"/>
      <c r="Z63" s="371"/>
      <c r="AA63" s="371"/>
      <c r="AB63" s="371"/>
      <c r="AC63" s="371"/>
      <c r="AD63" s="371"/>
      <c r="AE63" s="371"/>
      <c r="AF63" s="371"/>
      <c r="AG63" s="371"/>
      <c r="AH63" s="371"/>
      <c r="AI63" s="371"/>
      <c r="AJ63" s="371"/>
      <c r="AK63" s="371"/>
      <c r="AL63" s="371"/>
      <c r="AM63" s="371"/>
      <c r="AN63" s="371"/>
      <c r="AO63" s="371"/>
      <c r="AP63" s="371"/>
      <c r="AQ63" s="371"/>
      <c r="AR63" s="371"/>
      <c r="AS63" s="371"/>
      <c r="AT63" s="371"/>
      <c r="AU63" s="371"/>
      <c r="AV63" s="371"/>
      <c r="AW63" s="371"/>
      <c r="AX63" s="371"/>
      <c r="AY63" s="372"/>
    </row>
    <row r="64" spans="1:51" ht="21" customHeight="1">
      <c r="A64" s="27"/>
      <c r="B64" s="221" t="s">
        <v>40</v>
      </c>
      <c r="C64" s="222"/>
      <c r="D64" s="222"/>
      <c r="E64" s="222"/>
      <c r="F64" s="222"/>
      <c r="G64" s="222"/>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2"/>
      <c r="AY64" s="286"/>
    </row>
    <row r="65" spans="1:51" ht="122.45" customHeight="1">
      <c r="A65" s="28"/>
      <c r="B65" s="629" t="s">
        <v>644</v>
      </c>
      <c r="C65" s="345"/>
      <c r="D65" s="345"/>
      <c r="E65" s="345"/>
      <c r="F65" s="346"/>
      <c r="G65" s="347" t="s">
        <v>645</v>
      </c>
      <c r="H65" s="348"/>
      <c r="I65" s="348"/>
      <c r="J65" s="348"/>
      <c r="K65" s="348"/>
      <c r="L65" s="348"/>
      <c r="M65" s="348"/>
      <c r="N65" s="348"/>
      <c r="O65" s="348"/>
      <c r="P65" s="348"/>
      <c r="Q65" s="348"/>
      <c r="R65" s="348"/>
      <c r="S65" s="348"/>
      <c r="T65" s="348"/>
      <c r="U65" s="348"/>
      <c r="V65" s="348"/>
      <c r="W65" s="348"/>
      <c r="X65" s="348"/>
      <c r="Y65" s="348"/>
      <c r="Z65" s="348"/>
      <c r="AA65" s="348"/>
      <c r="AB65" s="348"/>
      <c r="AC65" s="348"/>
      <c r="AD65" s="348"/>
      <c r="AE65" s="348"/>
      <c r="AF65" s="348"/>
      <c r="AG65" s="348"/>
      <c r="AH65" s="348"/>
      <c r="AI65" s="348"/>
      <c r="AJ65" s="348"/>
      <c r="AK65" s="348"/>
      <c r="AL65" s="348"/>
      <c r="AM65" s="348"/>
      <c r="AN65" s="348"/>
      <c r="AO65" s="348"/>
      <c r="AP65" s="348"/>
      <c r="AQ65" s="348"/>
      <c r="AR65" s="348"/>
      <c r="AS65" s="348"/>
      <c r="AT65" s="348"/>
      <c r="AU65" s="348"/>
      <c r="AV65" s="348"/>
      <c r="AW65" s="348"/>
      <c r="AX65" s="348"/>
      <c r="AY65" s="349"/>
    </row>
    <row r="66" spans="1:51" ht="18.399999999999999" customHeight="1">
      <c r="A66" s="28"/>
      <c r="B66" s="350" t="s">
        <v>53</v>
      </c>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1"/>
      <c r="AY66" s="352"/>
    </row>
    <row r="67" spans="1:51" ht="119.1" customHeight="1" thickBot="1">
      <c r="A67" s="28"/>
      <c r="B67" s="353" t="s">
        <v>182</v>
      </c>
      <c r="C67" s="354"/>
      <c r="D67" s="354"/>
      <c r="E67" s="354"/>
      <c r="F67" s="355"/>
      <c r="G67" s="788" t="s">
        <v>646</v>
      </c>
      <c r="H67" s="365"/>
      <c r="I67" s="365"/>
      <c r="J67" s="365"/>
      <c r="K67" s="365"/>
      <c r="L67" s="365"/>
      <c r="M67" s="365"/>
      <c r="N67" s="365"/>
      <c r="O67" s="365"/>
      <c r="P67" s="365"/>
      <c r="Q67" s="365"/>
      <c r="R67" s="365"/>
      <c r="S67" s="365"/>
      <c r="T67" s="365"/>
      <c r="U67" s="365"/>
      <c r="V67" s="365"/>
      <c r="W67" s="365"/>
      <c r="X67" s="365"/>
      <c r="Y67" s="365"/>
      <c r="Z67" s="365"/>
      <c r="AA67" s="365"/>
      <c r="AB67" s="365"/>
      <c r="AC67" s="365"/>
      <c r="AD67" s="365"/>
      <c r="AE67" s="365"/>
      <c r="AF67" s="365"/>
      <c r="AG67" s="365"/>
      <c r="AH67" s="365"/>
      <c r="AI67" s="365"/>
      <c r="AJ67" s="365"/>
      <c r="AK67" s="365"/>
      <c r="AL67" s="365"/>
      <c r="AM67" s="365"/>
      <c r="AN67" s="365"/>
      <c r="AO67" s="365"/>
      <c r="AP67" s="365"/>
      <c r="AQ67" s="365"/>
      <c r="AR67" s="365"/>
      <c r="AS67" s="365"/>
      <c r="AT67" s="365"/>
      <c r="AU67" s="365"/>
      <c r="AV67" s="365"/>
      <c r="AW67" s="365"/>
      <c r="AX67" s="365"/>
      <c r="AY67" s="366"/>
    </row>
    <row r="68" spans="1:51" ht="19.7" customHeight="1">
      <c r="A68" s="28"/>
      <c r="B68" s="359" t="s">
        <v>82</v>
      </c>
      <c r="C68" s="360"/>
      <c r="D68" s="360"/>
      <c r="E68" s="360"/>
      <c r="F68" s="360"/>
      <c r="G68" s="360"/>
      <c r="H68" s="360"/>
      <c r="I68" s="360"/>
      <c r="J68" s="360"/>
      <c r="K68" s="360"/>
      <c r="L68" s="360"/>
      <c r="M68" s="360"/>
      <c r="N68" s="360"/>
      <c r="O68" s="360"/>
      <c r="P68" s="360"/>
      <c r="Q68" s="360"/>
      <c r="R68" s="360"/>
      <c r="S68" s="360"/>
      <c r="T68" s="360"/>
      <c r="U68" s="360"/>
      <c r="V68" s="360"/>
      <c r="W68" s="360"/>
      <c r="X68" s="360"/>
      <c r="Y68" s="360"/>
      <c r="Z68" s="360"/>
      <c r="AA68" s="360"/>
      <c r="AB68" s="360"/>
      <c r="AC68" s="360"/>
      <c r="AD68" s="360"/>
      <c r="AE68" s="360"/>
      <c r="AF68" s="360"/>
      <c r="AG68" s="360"/>
      <c r="AH68" s="360"/>
      <c r="AI68" s="360"/>
      <c r="AJ68" s="360"/>
      <c r="AK68" s="360"/>
      <c r="AL68" s="360"/>
      <c r="AM68" s="360"/>
      <c r="AN68" s="360"/>
      <c r="AO68" s="360"/>
      <c r="AP68" s="360"/>
      <c r="AQ68" s="360"/>
      <c r="AR68" s="360"/>
      <c r="AS68" s="360"/>
      <c r="AT68" s="360"/>
      <c r="AU68" s="360"/>
      <c r="AV68" s="360"/>
      <c r="AW68" s="360"/>
      <c r="AX68" s="360"/>
      <c r="AY68" s="361"/>
    </row>
    <row r="69" spans="1:51" ht="205.15" customHeight="1" thickBot="1">
      <c r="A69" s="28"/>
      <c r="B69" s="373"/>
      <c r="C69" s="374"/>
      <c r="D69" s="374"/>
      <c r="E69" s="374"/>
      <c r="F69" s="374"/>
      <c r="G69" s="374"/>
      <c r="H69" s="374"/>
      <c r="I69" s="374"/>
      <c r="J69" s="374"/>
      <c r="K69" s="374"/>
      <c r="L69" s="374"/>
      <c r="M69" s="374"/>
      <c r="N69" s="374"/>
      <c r="O69" s="374"/>
      <c r="P69" s="374"/>
      <c r="Q69" s="374"/>
      <c r="R69" s="374"/>
      <c r="S69" s="374"/>
      <c r="T69" s="374"/>
      <c r="U69" s="374"/>
      <c r="V69" s="374"/>
      <c r="W69" s="374"/>
      <c r="X69" s="374"/>
      <c r="Y69" s="374"/>
      <c r="Z69" s="374"/>
      <c r="AA69" s="374"/>
      <c r="AB69" s="374"/>
      <c r="AC69" s="374"/>
      <c r="AD69" s="374"/>
      <c r="AE69" s="374"/>
      <c r="AF69" s="374"/>
      <c r="AG69" s="374"/>
      <c r="AH69" s="374"/>
      <c r="AI69" s="374"/>
      <c r="AJ69" s="374"/>
      <c r="AK69" s="374"/>
      <c r="AL69" s="374"/>
      <c r="AM69" s="374"/>
      <c r="AN69" s="374"/>
      <c r="AO69" s="374"/>
      <c r="AP69" s="374"/>
      <c r="AQ69" s="374"/>
      <c r="AR69" s="374"/>
      <c r="AS69" s="374"/>
      <c r="AT69" s="374"/>
      <c r="AU69" s="374"/>
      <c r="AV69" s="374"/>
      <c r="AW69" s="374"/>
      <c r="AX69" s="374"/>
      <c r="AY69" s="375"/>
    </row>
    <row r="70" spans="1:51" ht="19.7" customHeight="1">
      <c r="A70" s="28"/>
      <c r="B70" s="359" t="s">
        <v>66</v>
      </c>
      <c r="C70" s="376"/>
      <c r="D70" s="376"/>
      <c r="E70" s="376"/>
      <c r="F70" s="376"/>
      <c r="G70" s="376"/>
      <c r="H70" s="376"/>
      <c r="I70" s="376"/>
      <c r="J70" s="376"/>
      <c r="K70" s="376"/>
      <c r="L70" s="376"/>
      <c r="M70" s="376"/>
      <c r="N70" s="376"/>
      <c r="O70" s="376"/>
      <c r="P70" s="376"/>
      <c r="Q70" s="376"/>
      <c r="R70" s="376"/>
      <c r="S70" s="376"/>
      <c r="T70" s="376"/>
      <c r="U70" s="376"/>
      <c r="V70" s="376"/>
      <c r="W70" s="376"/>
      <c r="X70" s="376"/>
      <c r="Y70" s="376"/>
      <c r="Z70" s="376"/>
      <c r="AA70" s="376"/>
      <c r="AB70" s="376"/>
      <c r="AC70" s="376"/>
      <c r="AD70" s="376"/>
      <c r="AE70" s="376"/>
      <c r="AF70" s="376"/>
      <c r="AG70" s="376"/>
      <c r="AH70" s="376"/>
      <c r="AI70" s="376"/>
      <c r="AJ70" s="376"/>
      <c r="AK70" s="376"/>
      <c r="AL70" s="376"/>
      <c r="AM70" s="376"/>
      <c r="AN70" s="376"/>
      <c r="AO70" s="376"/>
      <c r="AP70" s="376"/>
      <c r="AQ70" s="376"/>
      <c r="AR70" s="376"/>
      <c r="AS70" s="376"/>
      <c r="AT70" s="376"/>
      <c r="AU70" s="376"/>
      <c r="AV70" s="376"/>
      <c r="AW70" s="376"/>
      <c r="AX70" s="376"/>
      <c r="AY70" s="377"/>
    </row>
    <row r="71" spans="1:51" ht="19.899999999999999" customHeight="1">
      <c r="A71" s="28"/>
      <c r="B71" s="19" t="s">
        <v>67</v>
      </c>
      <c r="C71" s="17"/>
      <c r="D71" s="17"/>
      <c r="E71" s="17"/>
      <c r="F71" s="17"/>
      <c r="G71" s="17"/>
      <c r="H71" s="17"/>
      <c r="I71" s="17"/>
      <c r="J71" s="17"/>
      <c r="K71" s="17"/>
      <c r="L71" s="18"/>
      <c r="M71" s="822">
        <v>63</v>
      </c>
      <c r="N71" s="73"/>
      <c r="O71" s="73"/>
      <c r="P71" s="73"/>
      <c r="Q71" s="73"/>
      <c r="R71" s="73"/>
      <c r="S71" s="73"/>
      <c r="T71" s="73"/>
      <c r="U71" s="73"/>
      <c r="V71" s="73"/>
      <c r="W71" s="73"/>
      <c r="X71" s="73"/>
      <c r="Y71" s="73"/>
      <c r="Z71" s="73"/>
      <c r="AA71" s="74"/>
      <c r="AB71" s="17" t="s">
        <v>68</v>
      </c>
      <c r="AC71" s="17"/>
      <c r="AD71" s="17"/>
      <c r="AE71" s="17"/>
      <c r="AF71" s="17"/>
      <c r="AG71" s="17"/>
      <c r="AH71" s="17"/>
      <c r="AI71" s="17"/>
      <c r="AJ71" s="17"/>
      <c r="AK71" s="18"/>
      <c r="AL71" s="822">
        <v>28</v>
      </c>
      <c r="AM71" s="73"/>
      <c r="AN71" s="73"/>
      <c r="AO71" s="73"/>
      <c r="AP71" s="73"/>
      <c r="AQ71" s="73"/>
      <c r="AR71" s="73"/>
      <c r="AS71" s="73"/>
      <c r="AT71" s="73"/>
      <c r="AU71" s="73"/>
      <c r="AV71" s="73"/>
      <c r="AW71" s="73"/>
      <c r="AX71" s="73"/>
      <c r="AY71" s="105"/>
    </row>
    <row r="72" spans="1:51" ht="3" customHeight="1">
      <c r="A72" s="27"/>
      <c r="B72" s="2"/>
      <c r="C72" s="2"/>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row>
    <row r="73" spans="1:51" ht="3" customHeight="1" thickBot="1">
      <c r="A73" s="27"/>
      <c r="B73" s="1"/>
      <c r="C73" s="1"/>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row>
    <row r="74" spans="1:51" ht="385.5" customHeight="1">
      <c r="A74" s="28"/>
      <c r="B74" s="382" t="s">
        <v>120</v>
      </c>
      <c r="C74" s="383"/>
      <c r="D74" s="383"/>
      <c r="E74" s="383"/>
      <c r="F74" s="383"/>
      <c r="G74" s="384"/>
      <c r="H74" s="10" t="s">
        <v>262</v>
      </c>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11"/>
    </row>
    <row r="75" spans="1:51" ht="348.95" customHeight="1">
      <c r="B75" s="113"/>
      <c r="C75" s="114"/>
      <c r="D75" s="114"/>
      <c r="E75" s="114"/>
      <c r="F75" s="114"/>
      <c r="G75" s="115"/>
      <c r="H75" s="7"/>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9"/>
    </row>
    <row r="76" spans="1:51" ht="324" customHeight="1" thickBot="1">
      <c r="B76" s="113"/>
      <c r="C76" s="114"/>
      <c r="D76" s="114"/>
      <c r="E76" s="114"/>
      <c r="F76" s="114"/>
      <c r="G76" s="115"/>
      <c r="H76" s="7"/>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9"/>
    </row>
    <row r="77" spans="1:51" ht="3" customHeight="1">
      <c r="B77" s="4"/>
      <c r="C77" s="4"/>
      <c r="D77" s="4"/>
      <c r="E77" s="4"/>
      <c r="F77" s="4"/>
      <c r="G77" s="4"/>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row>
    <row r="78" spans="1:51" ht="3" customHeight="1" thickBot="1">
      <c r="B78" s="6"/>
      <c r="C78" s="6"/>
      <c r="D78" s="6"/>
      <c r="E78" s="6"/>
      <c r="F78" s="6"/>
      <c r="G78" s="6"/>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row>
    <row r="79" spans="1:51" ht="24.75" customHeight="1">
      <c r="B79" s="218" t="s">
        <v>557</v>
      </c>
      <c r="C79" s="219"/>
      <c r="D79" s="219"/>
      <c r="E79" s="219"/>
      <c r="F79" s="219"/>
      <c r="G79" s="220"/>
      <c r="H79" s="388" t="s">
        <v>647</v>
      </c>
      <c r="I79" s="389"/>
      <c r="J79" s="389"/>
      <c r="K79" s="389"/>
      <c r="L79" s="389"/>
      <c r="M79" s="389"/>
      <c r="N79" s="389"/>
      <c r="O79" s="389"/>
      <c r="P79" s="389"/>
      <c r="Q79" s="389"/>
      <c r="R79" s="389"/>
      <c r="S79" s="389"/>
      <c r="T79" s="389"/>
      <c r="U79" s="389"/>
      <c r="V79" s="389"/>
      <c r="W79" s="389"/>
      <c r="X79" s="389"/>
      <c r="Y79" s="389"/>
      <c r="Z79" s="389"/>
      <c r="AA79" s="389"/>
      <c r="AB79" s="389"/>
      <c r="AC79" s="390"/>
      <c r="AD79" s="388" t="s">
        <v>648</v>
      </c>
      <c r="AE79" s="389"/>
      <c r="AF79" s="389"/>
      <c r="AG79" s="389"/>
      <c r="AH79" s="389"/>
      <c r="AI79" s="389"/>
      <c r="AJ79" s="389"/>
      <c r="AK79" s="389"/>
      <c r="AL79" s="389"/>
      <c r="AM79" s="389"/>
      <c r="AN79" s="389"/>
      <c r="AO79" s="389"/>
      <c r="AP79" s="389"/>
      <c r="AQ79" s="389"/>
      <c r="AR79" s="389"/>
      <c r="AS79" s="389"/>
      <c r="AT79" s="389"/>
      <c r="AU79" s="389"/>
      <c r="AV79" s="389"/>
      <c r="AW79" s="389"/>
      <c r="AX79" s="389"/>
      <c r="AY79" s="391"/>
    </row>
    <row r="80" spans="1:51" ht="24.75" customHeight="1">
      <c r="B80" s="218"/>
      <c r="C80" s="219"/>
      <c r="D80" s="219"/>
      <c r="E80" s="219"/>
      <c r="F80" s="219"/>
      <c r="G80" s="220"/>
      <c r="H80" s="392" t="s">
        <v>22</v>
      </c>
      <c r="I80" s="169"/>
      <c r="J80" s="169"/>
      <c r="K80" s="169"/>
      <c r="L80" s="169"/>
      <c r="M80" s="393" t="s">
        <v>23</v>
      </c>
      <c r="N80" s="73"/>
      <c r="O80" s="73"/>
      <c r="P80" s="73"/>
      <c r="Q80" s="73"/>
      <c r="R80" s="73"/>
      <c r="S80" s="73"/>
      <c r="T80" s="73"/>
      <c r="U80" s="73"/>
      <c r="V80" s="73"/>
      <c r="W80" s="73"/>
      <c r="X80" s="73"/>
      <c r="Y80" s="74"/>
      <c r="Z80" s="404" t="s">
        <v>24</v>
      </c>
      <c r="AA80" s="405"/>
      <c r="AB80" s="405"/>
      <c r="AC80" s="406"/>
      <c r="AD80" s="392" t="s">
        <v>22</v>
      </c>
      <c r="AE80" s="169"/>
      <c r="AF80" s="169"/>
      <c r="AG80" s="169"/>
      <c r="AH80" s="169"/>
      <c r="AI80" s="393" t="s">
        <v>23</v>
      </c>
      <c r="AJ80" s="73"/>
      <c r="AK80" s="73"/>
      <c r="AL80" s="73"/>
      <c r="AM80" s="73"/>
      <c r="AN80" s="73"/>
      <c r="AO80" s="73"/>
      <c r="AP80" s="73"/>
      <c r="AQ80" s="73"/>
      <c r="AR80" s="73"/>
      <c r="AS80" s="73"/>
      <c r="AT80" s="73"/>
      <c r="AU80" s="74"/>
      <c r="AV80" s="404" t="s">
        <v>24</v>
      </c>
      <c r="AW80" s="405"/>
      <c r="AX80" s="405"/>
      <c r="AY80" s="407"/>
    </row>
    <row r="81" spans="2:51" ht="24.75" customHeight="1">
      <c r="B81" s="218"/>
      <c r="C81" s="219"/>
      <c r="D81" s="219"/>
      <c r="E81" s="219"/>
      <c r="F81" s="219"/>
      <c r="G81" s="220"/>
      <c r="H81" s="408" t="s">
        <v>90</v>
      </c>
      <c r="I81" s="307"/>
      <c r="J81" s="307"/>
      <c r="K81" s="307"/>
      <c r="L81" s="308"/>
      <c r="M81" s="409" t="s">
        <v>560</v>
      </c>
      <c r="N81" s="410"/>
      <c r="O81" s="410"/>
      <c r="P81" s="410"/>
      <c r="Q81" s="410"/>
      <c r="R81" s="410"/>
      <c r="S81" s="410"/>
      <c r="T81" s="410"/>
      <c r="U81" s="410"/>
      <c r="V81" s="410"/>
      <c r="W81" s="410"/>
      <c r="X81" s="410"/>
      <c r="Y81" s="411"/>
      <c r="Z81" s="819">
        <v>13.4</v>
      </c>
      <c r="AA81" s="820"/>
      <c r="AB81" s="820"/>
      <c r="AC81" s="821"/>
      <c r="AD81" s="408"/>
      <c r="AE81" s="307"/>
      <c r="AF81" s="307"/>
      <c r="AG81" s="307"/>
      <c r="AH81" s="308"/>
      <c r="AI81" s="409"/>
      <c r="AJ81" s="410"/>
      <c r="AK81" s="410"/>
      <c r="AL81" s="410"/>
      <c r="AM81" s="410"/>
      <c r="AN81" s="410"/>
      <c r="AO81" s="410"/>
      <c r="AP81" s="410"/>
      <c r="AQ81" s="410"/>
      <c r="AR81" s="410"/>
      <c r="AS81" s="410"/>
      <c r="AT81" s="410"/>
      <c r="AU81" s="411"/>
      <c r="AV81" s="415"/>
      <c r="AW81" s="416"/>
      <c r="AX81" s="416"/>
      <c r="AY81" s="417"/>
    </row>
    <row r="82" spans="2:51" ht="24.75" customHeight="1">
      <c r="B82" s="218"/>
      <c r="C82" s="219"/>
      <c r="D82" s="219"/>
      <c r="E82" s="219"/>
      <c r="F82" s="219"/>
      <c r="G82" s="220"/>
      <c r="H82" s="394" t="s">
        <v>91</v>
      </c>
      <c r="I82" s="331"/>
      <c r="J82" s="331"/>
      <c r="K82" s="331"/>
      <c r="L82" s="332"/>
      <c r="M82" s="395" t="s">
        <v>649</v>
      </c>
      <c r="N82" s="396"/>
      <c r="O82" s="396"/>
      <c r="P82" s="396"/>
      <c r="Q82" s="396"/>
      <c r="R82" s="396"/>
      <c r="S82" s="396"/>
      <c r="T82" s="396"/>
      <c r="U82" s="396"/>
      <c r="V82" s="396"/>
      <c r="W82" s="396"/>
      <c r="X82" s="396"/>
      <c r="Y82" s="397"/>
      <c r="Z82" s="816">
        <v>23.6</v>
      </c>
      <c r="AA82" s="817"/>
      <c r="AB82" s="817"/>
      <c r="AC82" s="818"/>
      <c r="AD82" s="394"/>
      <c r="AE82" s="331"/>
      <c r="AF82" s="331"/>
      <c r="AG82" s="331"/>
      <c r="AH82" s="332"/>
      <c r="AI82" s="395"/>
      <c r="AJ82" s="396"/>
      <c r="AK82" s="396"/>
      <c r="AL82" s="396"/>
      <c r="AM82" s="396"/>
      <c r="AN82" s="396"/>
      <c r="AO82" s="396"/>
      <c r="AP82" s="396"/>
      <c r="AQ82" s="396"/>
      <c r="AR82" s="396"/>
      <c r="AS82" s="396"/>
      <c r="AT82" s="396"/>
      <c r="AU82" s="397"/>
      <c r="AV82" s="401"/>
      <c r="AW82" s="402"/>
      <c r="AX82" s="402"/>
      <c r="AY82" s="403"/>
    </row>
    <row r="83" spans="2:51" ht="24.75" customHeight="1">
      <c r="B83" s="218"/>
      <c r="C83" s="219"/>
      <c r="D83" s="219"/>
      <c r="E83" s="219"/>
      <c r="F83" s="219"/>
      <c r="G83" s="220"/>
      <c r="H83" s="394"/>
      <c r="I83" s="331"/>
      <c r="J83" s="331"/>
      <c r="K83" s="331"/>
      <c r="L83" s="332"/>
      <c r="M83" s="395"/>
      <c r="N83" s="396"/>
      <c r="O83" s="396"/>
      <c r="P83" s="396"/>
      <c r="Q83" s="396"/>
      <c r="R83" s="396"/>
      <c r="S83" s="396"/>
      <c r="T83" s="396"/>
      <c r="U83" s="396"/>
      <c r="V83" s="396"/>
      <c r="W83" s="396"/>
      <c r="X83" s="396"/>
      <c r="Y83" s="397"/>
      <c r="Z83" s="401"/>
      <c r="AA83" s="402"/>
      <c r="AB83" s="402"/>
      <c r="AC83" s="418"/>
      <c r="AD83" s="394"/>
      <c r="AE83" s="331"/>
      <c r="AF83" s="331"/>
      <c r="AG83" s="331"/>
      <c r="AH83" s="332"/>
      <c r="AI83" s="395"/>
      <c r="AJ83" s="396"/>
      <c r="AK83" s="396"/>
      <c r="AL83" s="396"/>
      <c r="AM83" s="396"/>
      <c r="AN83" s="396"/>
      <c r="AO83" s="396"/>
      <c r="AP83" s="396"/>
      <c r="AQ83" s="396"/>
      <c r="AR83" s="396"/>
      <c r="AS83" s="396"/>
      <c r="AT83" s="396"/>
      <c r="AU83" s="397"/>
      <c r="AV83" s="401"/>
      <c r="AW83" s="402"/>
      <c r="AX83" s="402"/>
      <c r="AY83" s="403"/>
    </row>
    <row r="84" spans="2:51" ht="24.75" customHeight="1">
      <c r="B84" s="218"/>
      <c r="C84" s="219"/>
      <c r="D84" s="219"/>
      <c r="E84" s="219"/>
      <c r="F84" s="219"/>
      <c r="G84" s="220"/>
      <c r="H84" s="394"/>
      <c r="I84" s="331"/>
      <c r="J84" s="331"/>
      <c r="K84" s="331"/>
      <c r="L84" s="332"/>
      <c r="M84" s="395"/>
      <c r="N84" s="396"/>
      <c r="O84" s="396"/>
      <c r="P84" s="396"/>
      <c r="Q84" s="396"/>
      <c r="R84" s="396"/>
      <c r="S84" s="396"/>
      <c r="T84" s="396"/>
      <c r="U84" s="396"/>
      <c r="V84" s="396"/>
      <c r="W84" s="396"/>
      <c r="X84" s="396"/>
      <c r="Y84" s="397"/>
      <c r="Z84" s="401"/>
      <c r="AA84" s="402"/>
      <c r="AB84" s="402"/>
      <c r="AC84" s="418"/>
      <c r="AD84" s="394"/>
      <c r="AE84" s="331"/>
      <c r="AF84" s="331"/>
      <c r="AG84" s="331"/>
      <c r="AH84" s="332"/>
      <c r="AI84" s="395"/>
      <c r="AJ84" s="396"/>
      <c r="AK84" s="396"/>
      <c r="AL84" s="396"/>
      <c r="AM84" s="396"/>
      <c r="AN84" s="396"/>
      <c r="AO84" s="396"/>
      <c r="AP84" s="396"/>
      <c r="AQ84" s="396"/>
      <c r="AR84" s="396"/>
      <c r="AS84" s="396"/>
      <c r="AT84" s="396"/>
      <c r="AU84" s="397"/>
      <c r="AV84" s="401"/>
      <c r="AW84" s="402"/>
      <c r="AX84" s="402"/>
      <c r="AY84" s="403"/>
    </row>
    <row r="85" spans="2:51" ht="24.75" customHeight="1">
      <c r="B85" s="218"/>
      <c r="C85" s="219"/>
      <c r="D85" s="219"/>
      <c r="E85" s="219"/>
      <c r="F85" s="219"/>
      <c r="G85" s="220"/>
      <c r="H85" s="394"/>
      <c r="I85" s="331"/>
      <c r="J85" s="331"/>
      <c r="K85" s="331"/>
      <c r="L85" s="332"/>
      <c r="M85" s="395"/>
      <c r="N85" s="396"/>
      <c r="O85" s="396"/>
      <c r="P85" s="396"/>
      <c r="Q85" s="396"/>
      <c r="R85" s="396"/>
      <c r="S85" s="396"/>
      <c r="T85" s="396"/>
      <c r="U85" s="396"/>
      <c r="V85" s="396"/>
      <c r="W85" s="396"/>
      <c r="X85" s="396"/>
      <c r="Y85" s="397"/>
      <c r="Z85" s="401"/>
      <c r="AA85" s="402"/>
      <c r="AB85" s="402"/>
      <c r="AC85" s="402"/>
      <c r="AD85" s="394"/>
      <c r="AE85" s="331"/>
      <c r="AF85" s="331"/>
      <c r="AG85" s="331"/>
      <c r="AH85" s="332"/>
      <c r="AI85" s="395"/>
      <c r="AJ85" s="396"/>
      <c r="AK85" s="396"/>
      <c r="AL85" s="396"/>
      <c r="AM85" s="396"/>
      <c r="AN85" s="396"/>
      <c r="AO85" s="396"/>
      <c r="AP85" s="396"/>
      <c r="AQ85" s="396"/>
      <c r="AR85" s="396"/>
      <c r="AS85" s="396"/>
      <c r="AT85" s="396"/>
      <c r="AU85" s="397"/>
      <c r="AV85" s="401"/>
      <c r="AW85" s="402"/>
      <c r="AX85" s="402"/>
      <c r="AY85" s="403"/>
    </row>
    <row r="86" spans="2:51" ht="24.75" customHeight="1">
      <c r="B86" s="218"/>
      <c r="C86" s="219"/>
      <c r="D86" s="219"/>
      <c r="E86" s="219"/>
      <c r="F86" s="219"/>
      <c r="G86" s="220"/>
      <c r="H86" s="394"/>
      <c r="I86" s="331"/>
      <c r="J86" s="331"/>
      <c r="K86" s="331"/>
      <c r="L86" s="332"/>
      <c r="M86" s="395"/>
      <c r="N86" s="396"/>
      <c r="O86" s="396"/>
      <c r="P86" s="396"/>
      <c r="Q86" s="396"/>
      <c r="R86" s="396"/>
      <c r="S86" s="396"/>
      <c r="T86" s="396"/>
      <c r="U86" s="396"/>
      <c r="V86" s="396"/>
      <c r="W86" s="396"/>
      <c r="X86" s="396"/>
      <c r="Y86" s="397"/>
      <c r="Z86" s="401"/>
      <c r="AA86" s="402"/>
      <c r="AB86" s="402"/>
      <c r="AC86" s="402"/>
      <c r="AD86" s="394"/>
      <c r="AE86" s="331"/>
      <c r="AF86" s="331"/>
      <c r="AG86" s="331"/>
      <c r="AH86" s="332"/>
      <c r="AI86" s="395"/>
      <c r="AJ86" s="396"/>
      <c r="AK86" s="396"/>
      <c r="AL86" s="396"/>
      <c r="AM86" s="396"/>
      <c r="AN86" s="396"/>
      <c r="AO86" s="396"/>
      <c r="AP86" s="396"/>
      <c r="AQ86" s="396"/>
      <c r="AR86" s="396"/>
      <c r="AS86" s="396"/>
      <c r="AT86" s="396"/>
      <c r="AU86" s="397"/>
      <c r="AV86" s="401"/>
      <c r="AW86" s="402"/>
      <c r="AX86" s="402"/>
      <c r="AY86" s="403"/>
    </row>
    <row r="87" spans="2:51" ht="24.75" customHeight="1">
      <c r="B87" s="218"/>
      <c r="C87" s="219"/>
      <c r="D87" s="219"/>
      <c r="E87" s="219"/>
      <c r="F87" s="219"/>
      <c r="G87" s="220"/>
      <c r="H87" s="394"/>
      <c r="I87" s="331"/>
      <c r="J87" s="331"/>
      <c r="K87" s="331"/>
      <c r="L87" s="332"/>
      <c r="M87" s="395"/>
      <c r="N87" s="396"/>
      <c r="O87" s="396"/>
      <c r="P87" s="396"/>
      <c r="Q87" s="396"/>
      <c r="R87" s="396"/>
      <c r="S87" s="396"/>
      <c r="T87" s="396"/>
      <c r="U87" s="396"/>
      <c r="V87" s="396"/>
      <c r="W87" s="396"/>
      <c r="X87" s="396"/>
      <c r="Y87" s="397"/>
      <c r="Z87" s="401"/>
      <c r="AA87" s="402"/>
      <c r="AB87" s="402"/>
      <c r="AC87" s="402"/>
      <c r="AD87" s="394"/>
      <c r="AE87" s="331"/>
      <c r="AF87" s="331"/>
      <c r="AG87" s="331"/>
      <c r="AH87" s="332"/>
      <c r="AI87" s="395"/>
      <c r="AJ87" s="396"/>
      <c r="AK87" s="396"/>
      <c r="AL87" s="396"/>
      <c r="AM87" s="396"/>
      <c r="AN87" s="396"/>
      <c r="AO87" s="396"/>
      <c r="AP87" s="396"/>
      <c r="AQ87" s="396"/>
      <c r="AR87" s="396"/>
      <c r="AS87" s="396"/>
      <c r="AT87" s="396"/>
      <c r="AU87" s="397"/>
      <c r="AV87" s="401"/>
      <c r="AW87" s="402"/>
      <c r="AX87" s="402"/>
      <c r="AY87" s="403"/>
    </row>
    <row r="88" spans="2:51" ht="24.75" customHeight="1">
      <c r="B88" s="218"/>
      <c r="C88" s="219"/>
      <c r="D88" s="219"/>
      <c r="E88" s="219"/>
      <c r="F88" s="219"/>
      <c r="G88" s="220"/>
      <c r="H88" s="419"/>
      <c r="I88" s="325"/>
      <c r="J88" s="325"/>
      <c r="K88" s="325"/>
      <c r="L88" s="326"/>
      <c r="M88" s="420"/>
      <c r="N88" s="421"/>
      <c r="O88" s="421"/>
      <c r="P88" s="421"/>
      <c r="Q88" s="421"/>
      <c r="R88" s="421"/>
      <c r="S88" s="421"/>
      <c r="T88" s="421"/>
      <c r="U88" s="421"/>
      <c r="V88" s="421"/>
      <c r="W88" s="421"/>
      <c r="X88" s="421"/>
      <c r="Y88" s="422"/>
      <c r="Z88" s="423"/>
      <c r="AA88" s="424"/>
      <c r="AB88" s="424"/>
      <c r="AC88" s="424"/>
      <c r="AD88" s="419"/>
      <c r="AE88" s="325"/>
      <c r="AF88" s="325"/>
      <c r="AG88" s="325"/>
      <c r="AH88" s="326"/>
      <c r="AI88" s="420"/>
      <c r="AJ88" s="421"/>
      <c r="AK88" s="421"/>
      <c r="AL88" s="421"/>
      <c r="AM88" s="421"/>
      <c r="AN88" s="421"/>
      <c r="AO88" s="421"/>
      <c r="AP88" s="421"/>
      <c r="AQ88" s="421"/>
      <c r="AR88" s="421"/>
      <c r="AS88" s="421"/>
      <c r="AT88" s="421"/>
      <c r="AU88" s="422"/>
      <c r="AV88" s="423"/>
      <c r="AW88" s="424"/>
      <c r="AX88" s="424"/>
      <c r="AY88" s="425"/>
    </row>
    <row r="89" spans="2:51" ht="24.75" customHeight="1">
      <c r="B89" s="218"/>
      <c r="C89" s="219"/>
      <c r="D89" s="219"/>
      <c r="E89" s="219"/>
      <c r="F89" s="219"/>
      <c r="G89" s="220"/>
      <c r="H89" s="430" t="s">
        <v>25</v>
      </c>
      <c r="I89" s="73"/>
      <c r="J89" s="73"/>
      <c r="K89" s="73"/>
      <c r="L89" s="73"/>
      <c r="M89" s="431"/>
      <c r="N89" s="189"/>
      <c r="O89" s="189"/>
      <c r="P89" s="189"/>
      <c r="Q89" s="189"/>
      <c r="R89" s="189"/>
      <c r="S89" s="189"/>
      <c r="T89" s="189"/>
      <c r="U89" s="189"/>
      <c r="V89" s="189"/>
      <c r="W89" s="189"/>
      <c r="X89" s="189"/>
      <c r="Y89" s="190"/>
      <c r="Z89" s="813">
        <f>SUM(Z81:AC88)</f>
        <v>37</v>
      </c>
      <c r="AA89" s="814"/>
      <c r="AB89" s="814"/>
      <c r="AC89" s="815"/>
      <c r="AD89" s="430" t="s">
        <v>25</v>
      </c>
      <c r="AE89" s="73"/>
      <c r="AF89" s="73"/>
      <c r="AG89" s="73"/>
      <c r="AH89" s="73"/>
      <c r="AI89" s="431"/>
      <c r="AJ89" s="189"/>
      <c r="AK89" s="189"/>
      <c r="AL89" s="189"/>
      <c r="AM89" s="189"/>
      <c r="AN89" s="189"/>
      <c r="AO89" s="189"/>
      <c r="AP89" s="189"/>
      <c r="AQ89" s="189"/>
      <c r="AR89" s="189"/>
      <c r="AS89" s="189"/>
      <c r="AT89" s="189"/>
      <c r="AU89" s="190"/>
      <c r="AV89" s="435">
        <f>SUM(AV81:AY88)</f>
        <v>0</v>
      </c>
      <c r="AW89" s="436"/>
      <c r="AX89" s="436"/>
      <c r="AY89" s="437"/>
    </row>
    <row r="90" spans="2:51" ht="25.15" customHeight="1">
      <c r="B90" s="218"/>
      <c r="C90" s="219"/>
      <c r="D90" s="219"/>
      <c r="E90" s="219"/>
      <c r="F90" s="219"/>
      <c r="G90" s="220"/>
      <c r="H90" s="426" t="s">
        <v>650</v>
      </c>
      <c r="I90" s="427"/>
      <c r="J90" s="427"/>
      <c r="K90" s="427"/>
      <c r="L90" s="427"/>
      <c r="M90" s="427"/>
      <c r="N90" s="427"/>
      <c r="O90" s="427"/>
      <c r="P90" s="427"/>
      <c r="Q90" s="427"/>
      <c r="R90" s="427"/>
      <c r="S90" s="427"/>
      <c r="T90" s="427"/>
      <c r="U90" s="427"/>
      <c r="V90" s="427"/>
      <c r="W90" s="427"/>
      <c r="X90" s="427"/>
      <c r="Y90" s="427"/>
      <c r="Z90" s="427"/>
      <c r="AA90" s="427"/>
      <c r="AB90" s="427"/>
      <c r="AC90" s="428"/>
      <c r="AD90" s="426" t="s">
        <v>651</v>
      </c>
      <c r="AE90" s="427"/>
      <c r="AF90" s="427"/>
      <c r="AG90" s="427"/>
      <c r="AH90" s="427"/>
      <c r="AI90" s="427"/>
      <c r="AJ90" s="427"/>
      <c r="AK90" s="427"/>
      <c r="AL90" s="427"/>
      <c r="AM90" s="427"/>
      <c r="AN90" s="427"/>
      <c r="AO90" s="427"/>
      <c r="AP90" s="427"/>
      <c r="AQ90" s="427"/>
      <c r="AR90" s="427"/>
      <c r="AS90" s="427"/>
      <c r="AT90" s="427"/>
      <c r="AU90" s="427"/>
      <c r="AV90" s="427"/>
      <c r="AW90" s="427"/>
      <c r="AX90" s="427"/>
      <c r="AY90" s="429"/>
    </row>
    <row r="91" spans="2:51" ht="25.5" customHeight="1">
      <c r="B91" s="218"/>
      <c r="C91" s="219"/>
      <c r="D91" s="219"/>
      <c r="E91" s="219"/>
      <c r="F91" s="219"/>
      <c r="G91" s="220"/>
      <c r="H91" s="392" t="s">
        <v>22</v>
      </c>
      <c r="I91" s="169"/>
      <c r="J91" s="169"/>
      <c r="K91" s="169"/>
      <c r="L91" s="169"/>
      <c r="M91" s="393" t="s">
        <v>23</v>
      </c>
      <c r="N91" s="73"/>
      <c r="O91" s="73"/>
      <c r="P91" s="73"/>
      <c r="Q91" s="73"/>
      <c r="R91" s="73"/>
      <c r="S91" s="73"/>
      <c r="T91" s="73"/>
      <c r="U91" s="73"/>
      <c r="V91" s="73"/>
      <c r="W91" s="73"/>
      <c r="X91" s="73"/>
      <c r="Y91" s="74"/>
      <c r="Z91" s="404" t="s">
        <v>24</v>
      </c>
      <c r="AA91" s="405"/>
      <c r="AB91" s="405"/>
      <c r="AC91" s="406"/>
      <c r="AD91" s="392" t="s">
        <v>22</v>
      </c>
      <c r="AE91" s="169"/>
      <c r="AF91" s="169"/>
      <c r="AG91" s="169"/>
      <c r="AH91" s="169"/>
      <c r="AI91" s="393" t="s">
        <v>23</v>
      </c>
      <c r="AJ91" s="73"/>
      <c r="AK91" s="73"/>
      <c r="AL91" s="73"/>
      <c r="AM91" s="73"/>
      <c r="AN91" s="73"/>
      <c r="AO91" s="73"/>
      <c r="AP91" s="73"/>
      <c r="AQ91" s="73"/>
      <c r="AR91" s="73"/>
      <c r="AS91" s="73"/>
      <c r="AT91" s="73"/>
      <c r="AU91" s="74"/>
      <c r="AV91" s="404" t="s">
        <v>24</v>
      </c>
      <c r="AW91" s="405"/>
      <c r="AX91" s="405"/>
      <c r="AY91" s="407"/>
    </row>
    <row r="92" spans="2:51" ht="24.75" customHeight="1">
      <c r="B92" s="218"/>
      <c r="C92" s="219"/>
      <c r="D92" s="219"/>
      <c r="E92" s="219"/>
      <c r="F92" s="219"/>
      <c r="G92" s="220"/>
      <c r="H92" s="408" t="s">
        <v>90</v>
      </c>
      <c r="I92" s="307"/>
      <c r="J92" s="307"/>
      <c r="K92" s="307"/>
      <c r="L92" s="308"/>
      <c r="M92" s="409" t="s">
        <v>560</v>
      </c>
      <c r="N92" s="410"/>
      <c r="O92" s="410"/>
      <c r="P92" s="410"/>
      <c r="Q92" s="410"/>
      <c r="R92" s="410"/>
      <c r="S92" s="410"/>
      <c r="T92" s="410"/>
      <c r="U92" s="410"/>
      <c r="V92" s="410"/>
      <c r="W92" s="410"/>
      <c r="X92" s="410"/>
      <c r="Y92" s="411"/>
      <c r="Z92" s="819">
        <v>3</v>
      </c>
      <c r="AA92" s="820"/>
      <c r="AB92" s="820"/>
      <c r="AC92" s="821"/>
      <c r="AD92" s="408"/>
      <c r="AE92" s="307"/>
      <c r="AF92" s="307"/>
      <c r="AG92" s="307"/>
      <c r="AH92" s="308"/>
      <c r="AI92" s="409"/>
      <c r="AJ92" s="410"/>
      <c r="AK92" s="410"/>
      <c r="AL92" s="410"/>
      <c r="AM92" s="410"/>
      <c r="AN92" s="410"/>
      <c r="AO92" s="410"/>
      <c r="AP92" s="410"/>
      <c r="AQ92" s="410"/>
      <c r="AR92" s="410"/>
      <c r="AS92" s="410"/>
      <c r="AT92" s="410"/>
      <c r="AU92" s="411"/>
      <c r="AV92" s="415"/>
      <c r="AW92" s="416"/>
      <c r="AX92" s="416"/>
      <c r="AY92" s="417"/>
    </row>
    <row r="93" spans="2:51" ht="24.75" customHeight="1">
      <c r="B93" s="218"/>
      <c r="C93" s="219"/>
      <c r="D93" s="219"/>
      <c r="E93" s="219"/>
      <c r="F93" s="219"/>
      <c r="G93" s="220"/>
      <c r="H93" s="394" t="s">
        <v>91</v>
      </c>
      <c r="I93" s="331"/>
      <c r="J93" s="331"/>
      <c r="K93" s="331"/>
      <c r="L93" s="332"/>
      <c r="M93" s="395" t="s">
        <v>649</v>
      </c>
      <c r="N93" s="396"/>
      <c r="O93" s="396"/>
      <c r="P93" s="396"/>
      <c r="Q93" s="396"/>
      <c r="R93" s="396"/>
      <c r="S93" s="396"/>
      <c r="T93" s="396"/>
      <c r="U93" s="396"/>
      <c r="V93" s="396"/>
      <c r="W93" s="396"/>
      <c r="X93" s="396"/>
      <c r="Y93" s="397"/>
      <c r="Z93" s="816">
        <v>10.4</v>
      </c>
      <c r="AA93" s="817"/>
      <c r="AB93" s="817"/>
      <c r="AC93" s="818"/>
      <c r="AD93" s="394"/>
      <c r="AE93" s="331"/>
      <c r="AF93" s="331"/>
      <c r="AG93" s="331"/>
      <c r="AH93" s="332"/>
      <c r="AI93" s="395"/>
      <c r="AJ93" s="396"/>
      <c r="AK93" s="396"/>
      <c r="AL93" s="396"/>
      <c r="AM93" s="396"/>
      <c r="AN93" s="396"/>
      <c r="AO93" s="396"/>
      <c r="AP93" s="396"/>
      <c r="AQ93" s="396"/>
      <c r="AR93" s="396"/>
      <c r="AS93" s="396"/>
      <c r="AT93" s="396"/>
      <c r="AU93" s="397"/>
      <c r="AV93" s="401"/>
      <c r="AW93" s="402"/>
      <c r="AX93" s="402"/>
      <c r="AY93" s="403"/>
    </row>
    <row r="94" spans="2:51" ht="24.75" customHeight="1">
      <c r="B94" s="218"/>
      <c r="C94" s="219"/>
      <c r="D94" s="219"/>
      <c r="E94" s="219"/>
      <c r="F94" s="219"/>
      <c r="G94" s="220"/>
      <c r="H94" s="394"/>
      <c r="I94" s="331"/>
      <c r="J94" s="331"/>
      <c r="K94" s="331"/>
      <c r="L94" s="332"/>
      <c r="M94" s="395"/>
      <c r="N94" s="396"/>
      <c r="O94" s="396"/>
      <c r="P94" s="396"/>
      <c r="Q94" s="396"/>
      <c r="R94" s="396"/>
      <c r="S94" s="396"/>
      <c r="T94" s="396"/>
      <c r="U94" s="396"/>
      <c r="V94" s="396"/>
      <c r="W94" s="396"/>
      <c r="X94" s="396"/>
      <c r="Y94" s="397"/>
      <c r="Z94" s="401"/>
      <c r="AA94" s="402"/>
      <c r="AB94" s="402"/>
      <c r="AC94" s="418"/>
      <c r="AD94" s="394"/>
      <c r="AE94" s="331"/>
      <c r="AF94" s="331"/>
      <c r="AG94" s="331"/>
      <c r="AH94" s="332"/>
      <c r="AI94" s="395"/>
      <c r="AJ94" s="396"/>
      <c r="AK94" s="396"/>
      <c r="AL94" s="396"/>
      <c r="AM94" s="396"/>
      <c r="AN94" s="396"/>
      <c r="AO94" s="396"/>
      <c r="AP94" s="396"/>
      <c r="AQ94" s="396"/>
      <c r="AR94" s="396"/>
      <c r="AS94" s="396"/>
      <c r="AT94" s="396"/>
      <c r="AU94" s="397"/>
      <c r="AV94" s="401"/>
      <c r="AW94" s="402"/>
      <c r="AX94" s="402"/>
      <c r="AY94" s="403"/>
    </row>
    <row r="95" spans="2:51" ht="24.75" customHeight="1">
      <c r="B95" s="218"/>
      <c r="C95" s="219"/>
      <c r="D95" s="219"/>
      <c r="E95" s="219"/>
      <c r="F95" s="219"/>
      <c r="G95" s="220"/>
      <c r="H95" s="394"/>
      <c r="I95" s="331"/>
      <c r="J95" s="331"/>
      <c r="K95" s="331"/>
      <c r="L95" s="332"/>
      <c r="M95" s="395"/>
      <c r="N95" s="396"/>
      <c r="O95" s="396"/>
      <c r="P95" s="396"/>
      <c r="Q95" s="396"/>
      <c r="R95" s="396"/>
      <c r="S95" s="396"/>
      <c r="T95" s="396"/>
      <c r="U95" s="396"/>
      <c r="V95" s="396"/>
      <c r="W95" s="396"/>
      <c r="X95" s="396"/>
      <c r="Y95" s="397"/>
      <c r="Z95" s="401"/>
      <c r="AA95" s="402"/>
      <c r="AB95" s="402"/>
      <c r="AC95" s="418"/>
      <c r="AD95" s="394"/>
      <c r="AE95" s="331"/>
      <c r="AF95" s="331"/>
      <c r="AG95" s="331"/>
      <c r="AH95" s="332"/>
      <c r="AI95" s="395"/>
      <c r="AJ95" s="396"/>
      <c r="AK95" s="396"/>
      <c r="AL95" s="396"/>
      <c r="AM95" s="396"/>
      <c r="AN95" s="396"/>
      <c r="AO95" s="396"/>
      <c r="AP95" s="396"/>
      <c r="AQ95" s="396"/>
      <c r="AR95" s="396"/>
      <c r="AS95" s="396"/>
      <c r="AT95" s="396"/>
      <c r="AU95" s="397"/>
      <c r="AV95" s="401"/>
      <c r="AW95" s="402"/>
      <c r="AX95" s="402"/>
      <c r="AY95" s="403"/>
    </row>
    <row r="96" spans="2:51" ht="24.75" customHeight="1">
      <c r="B96" s="218"/>
      <c r="C96" s="219"/>
      <c r="D96" s="219"/>
      <c r="E96" s="219"/>
      <c r="F96" s="219"/>
      <c r="G96" s="220"/>
      <c r="H96" s="394"/>
      <c r="I96" s="331"/>
      <c r="J96" s="331"/>
      <c r="K96" s="331"/>
      <c r="L96" s="332"/>
      <c r="M96" s="395"/>
      <c r="N96" s="396"/>
      <c r="O96" s="396"/>
      <c r="P96" s="396"/>
      <c r="Q96" s="396"/>
      <c r="R96" s="396"/>
      <c r="S96" s="396"/>
      <c r="T96" s="396"/>
      <c r="U96" s="396"/>
      <c r="V96" s="396"/>
      <c r="W96" s="396"/>
      <c r="X96" s="396"/>
      <c r="Y96" s="397"/>
      <c r="Z96" s="401"/>
      <c r="AA96" s="402"/>
      <c r="AB96" s="402"/>
      <c r="AC96" s="402"/>
      <c r="AD96" s="394"/>
      <c r="AE96" s="331"/>
      <c r="AF96" s="331"/>
      <c r="AG96" s="331"/>
      <c r="AH96" s="332"/>
      <c r="AI96" s="395"/>
      <c r="AJ96" s="396"/>
      <c r="AK96" s="396"/>
      <c r="AL96" s="396"/>
      <c r="AM96" s="396"/>
      <c r="AN96" s="396"/>
      <c r="AO96" s="396"/>
      <c r="AP96" s="396"/>
      <c r="AQ96" s="396"/>
      <c r="AR96" s="396"/>
      <c r="AS96" s="396"/>
      <c r="AT96" s="396"/>
      <c r="AU96" s="397"/>
      <c r="AV96" s="401"/>
      <c r="AW96" s="402"/>
      <c r="AX96" s="402"/>
      <c r="AY96" s="403"/>
    </row>
    <row r="97" spans="2:51" ht="24.75" customHeight="1">
      <c r="B97" s="218"/>
      <c r="C97" s="219"/>
      <c r="D97" s="219"/>
      <c r="E97" s="219"/>
      <c r="F97" s="219"/>
      <c r="G97" s="220"/>
      <c r="H97" s="394"/>
      <c r="I97" s="331"/>
      <c r="J97" s="331"/>
      <c r="K97" s="331"/>
      <c r="L97" s="332"/>
      <c r="M97" s="395"/>
      <c r="N97" s="396"/>
      <c r="O97" s="396"/>
      <c r="P97" s="396"/>
      <c r="Q97" s="396"/>
      <c r="R97" s="396"/>
      <c r="S97" s="396"/>
      <c r="T97" s="396"/>
      <c r="U97" s="396"/>
      <c r="V97" s="396"/>
      <c r="W97" s="396"/>
      <c r="X97" s="396"/>
      <c r="Y97" s="397"/>
      <c r="Z97" s="401"/>
      <c r="AA97" s="402"/>
      <c r="AB97" s="402"/>
      <c r="AC97" s="402"/>
      <c r="AD97" s="394"/>
      <c r="AE97" s="331"/>
      <c r="AF97" s="331"/>
      <c r="AG97" s="331"/>
      <c r="AH97" s="332"/>
      <c r="AI97" s="395"/>
      <c r="AJ97" s="396"/>
      <c r="AK97" s="396"/>
      <c r="AL97" s="396"/>
      <c r="AM97" s="396"/>
      <c r="AN97" s="396"/>
      <c r="AO97" s="396"/>
      <c r="AP97" s="396"/>
      <c r="AQ97" s="396"/>
      <c r="AR97" s="396"/>
      <c r="AS97" s="396"/>
      <c r="AT97" s="396"/>
      <c r="AU97" s="397"/>
      <c r="AV97" s="401"/>
      <c r="AW97" s="402"/>
      <c r="AX97" s="402"/>
      <c r="AY97" s="403"/>
    </row>
    <row r="98" spans="2:51" ht="24.75" customHeight="1">
      <c r="B98" s="218"/>
      <c r="C98" s="219"/>
      <c r="D98" s="219"/>
      <c r="E98" s="219"/>
      <c r="F98" s="219"/>
      <c r="G98" s="220"/>
      <c r="H98" s="394"/>
      <c r="I98" s="331"/>
      <c r="J98" s="331"/>
      <c r="K98" s="331"/>
      <c r="L98" s="332"/>
      <c r="M98" s="395"/>
      <c r="N98" s="396"/>
      <c r="O98" s="396"/>
      <c r="P98" s="396"/>
      <c r="Q98" s="396"/>
      <c r="R98" s="396"/>
      <c r="S98" s="396"/>
      <c r="T98" s="396"/>
      <c r="U98" s="396"/>
      <c r="V98" s="396"/>
      <c r="W98" s="396"/>
      <c r="X98" s="396"/>
      <c r="Y98" s="397"/>
      <c r="Z98" s="401"/>
      <c r="AA98" s="402"/>
      <c r="AB98" s="402"/>
      <c r="AC98" s="402"/>
      <c r="AD98" s="394"/>
      <c r="AE98" s="331"/>
      <c r="AF98" s="331"/>
      <c r="AG98" s="331"/>
      <c r="AH98" s="332"/>
      <c r="AI98" s="395"/>
      <c r="AJ98" s="396"/>
      <c r="AK98" s="396"/>
      <c r="AL98" s="396"/>
      <c r="AM98" s="396"/>
      <c r="AN98" s="396"/>
      <c r="AO98" s="396"/>
      <c r="AP98" s="396"/>
      <c r="AQ98" s="396"/>
      <c r="AR98" s="396"/>
      <c r="AS98" s="396"/>
      <c r="AT98" s="396"/>
      <c r="AU98" s="397"/>
      <c r="AV98" s="401"/>
      <c r="AW98" s="402"/>
      <c r="AX98" s="402"/>
      <c r="AY98" s="403"/>
    </row>
    <row r="99" spans="2:51" ht="24.75" customHeight="1">
      <c r="B99" s="218"/>
      <c r="C99" s="219"/>
      <c r="D99" s="219"/>
      <c r="E99" s="219"/>
      <c r="F99" s="219"/>
      <c r="G99" s="220"/>
      <c r="H99" s="419"/>
      <c r="I99" s="325"/>
      <c r="J99" s="325"/>
      <c r="K99" s="325"/>
      <c r="L99" s="326"/>
      <c r="M99" s="420"/>
      <c r="N99" s="421"/>
      <c r="O99" s="421"/>
      <c r="P99" s="421"/>
      <c r="Q99" s="421"/>
      <c r="R99" s="421"/>
      <c r="S99" s="421"/>
      <c r="T99" s="421"/>
      <c r="U99" s="421"/>
      <c r="V99" s="421"/>
      <c r="W99" s="421"/>
      <c r="X99" s="421"/>
      <c r="Y99" s="422"/>
      <c r="Z99" s="423"/>
      <c r="AA99" s="424"/>
      <c r="AB99" s="424"/>
      <c r="AC99" s="424"/>
      <c r="AD99" s="419"/>
      <c r="AE99" s="325"/>
      <c r="AF99" s="325"/>
      <c r="AG99" s="325"/>
      <c r="AH99" s="326"/>
      <c r="AI99" s="420"/>
      <c r="AJ99" s="421"/>
      <c r="AK99" s="421"/>
      <c r="AL99" s="421"/>
      <c r="AM99" s="421"/>
      <c r="AN99" s="421"/>
      <c r="AO99" s="421"/>
      <c r="AP99" s="421"/>
      <c r="AQ99" s="421"/>
      <c r="AR99" s="421"/>
      <c r="AS99" s="421"/>
      <c r="AT99" s="421"/>
      <c r="AU99" s="422"/>
      <c r="AV99" s="423"/>
      <c r="AW99" s="424"/>
      <c r="AX99" s="424"/>
      <c r="AY99" s="425"/>
    </row>
    <row r="100" spans="2:51" ht="24.75" customHeight="1">
      <c r="B100" s="218"/>
      <c r="C100" s="219"/>
      <c r="D100" s="219"/>
      <c r="E100" s="219"/>
      <c r="F100" s="219"/>
      <c r="G100" s="220"/>
      <c r="H100" s="430" t="s">
        <v>25</v>
      </c>
      <c r="I100" s="73"/>
      <c r="J100" s="73"/>
      <c r="K100" s="73"/>
      <c r="L100" s="73"/>
      <c r="M100" s="431"/>
      <c r="N100" s="189"/>
      <c r="O100" s="189"/>
      <c r="P100" s="189"/>
      <c r="Q100" s="189"/>
      <c r="R100" s="189"/>
      <c r="S100" s="189"/>
      <c r="T100" s="189"/>
      <c r="U100" s="189"/>
      <c r="V100" s="189"/>
      <c r="W100" s="189"/>
      <c r="X100" s="189"/>
      <c r="Y100" s="190"/>
      <c r="Z100" s="813">
        <f>SUM(Z92:AC99)</f>
        <v>13.4</v>
      </c>
      <c r="AA100" s="814"/>
      <c r="AB100" s="814"/>
      <c r="AC100" s="815"/>
      <c r="AD100" s="430" t="s">
        <v>25</v>
      </c>
      <c r="AE100" s="73"/>
      <c r="AF100" s="73"/>
      <c r="AG100" s="73"/>
      <c r="AH100" s="73"/>
      <c r="AI100" s="431"/>
      <c r="AJ100" s="189"/>
      <c r="AK100" s="189"/>
      <c r="AL100" s="189"/>
      <c r="AM100" s="189"/>
      <c r="AN100" s="189"/>
      <c r="AO100" s="189"/>
      <c r="AP100" s="189"/>
      <c r="AQ100" s="189"/>
      <c r="AR100" s="189"/>
      <c r="AS100" s="189"/>
      <c r="AT100" s="189"/>
      <c r="AU100" s="190"/>
      <c r="AV100" s="435">
        <f>SUM(AV92:AY99)</f>
        <v>0</v>
      </c>
      <c r="AW100" s="436"/>
      <c r="AX100" s="436"/>
      <c r="AY100" s="437"/>
    </row>
    <row r="101" spans="2:51" ht="24.75" customHeight="1">
      <c r="B101" s="218"/>
      <c r="C101" s="219"/>
      <c r="D101" s="219"/>
      <c r="E101" s="219"/>
      <c r="F101" s="219"/>
      <c r="G101" s="220"/>
      <c r="H101" s="426" t="s">
        <v>652</v>
      </c>
      <c r="I101" s="427"/>
      <c r="J101" s="427"/>
      <c r="K101" s="427"/>
      <c r="L101" s="427"/>
      <c r="M101" s="427"/>
      <c r="N101" s="427"/>
      <c r="O101" s="427"/>
      <c r="P101" s="427"/>
      <c r="Q101" s="427"/>
      <c r="R101" s="427"/>
      <c r="S101" s="427"/>
      <c r="T101" s="427"/>
      <c r="U101" s="427"/>
      <c r="V101" s="427"/>
      <c r="W101" s="427"/>
      <c r="X101" s="427"/>
      <c r="Y101" s="427"/>
      <c r="Z101" s="427"/>
      <c r="AA101" s="427"/>
      <c r="AB101" s="427"/>
      <c r="AC101" s="428"/>
      <c r="AD101" s="426" t="s">
        <v>653</v>
      </c>
      <c r="AE101" s="427"/>
      <c r="AF101" s="427"/>
      <c r="AG101" s="427"/>
      <c r="AH101" s="427"/>
      <c r="AI101" s="427"/>
      <c r="AJ101" s="427"/>
      <c r="AK101" s="427"/>
      <c r="AL101" s="427"/>
      <c r="AM101" s="427"/>
      <c r="AN101" s="427"/>
      <c r="AO101" s="427"/>
      <c r="AP101" s="427"/>
      <c r="AQ101" s="427"/>
      <c r="AR101" s="427"/>
      <c r="AS101" s="427"/>
      <c r="AT101" s="427"/>
      <c r="AU101" s="427"/>
      <c r="AV101" s="427"/>
      <c r="AW101" s="427"/>
      <c r="AX101" s="427"/>
      <c r="AY101" s="429"/>
    </row>
    <row r="102" spans="2:51" ht="24.75" customHeight="1">
      <c r="B102" s="218"/>
      <c r="C102" s="219"/>
      <c r="D102" s="219"/>
      <c r="E102" s="219"/>
      <c r="F102" s="219"/>
      <c r="G102" s="220"/>
      <c r="H102" s="392" t="s">
        <v>22</v>
      </c>
      <c r="I102" s="169"/>
      <c r="J102" s="169"/>
      <c r="K102" s="169"/>
      <c r="L102" s="169"/>
      <c r="M102" s="393" t="s">
        <v>23</v>
      </c>
      <c r="N102" s="73"/>
      <c r="O102" s="73"/>
      <c r="P102" s="73"/>
      <c r="Q102" s="73"/>
      <c r="R102" s="73"/>
      <c r="S102" s="73"/>
      <c r="T102" s="73"/>
      <c r="U102" s="73"/>
      <c r="V102" s="73"/>
      <c r="W102" s="73"/>
      <c r="X102" s="73"/>
      <c r="Y102" s="74"/>
      <c r="Z102" s="404" t="s">
        <v>24</v>
      </c>
      <c r="AA102" s="405"/>
      <c r="AB102" s="405"/>
      <c r="AC102" s="406"/>
      <c r="AD102" s="392" t="s">
        <v>22</v>
      </c>
      <c r="AE102" s="169"/>
      <c r="AF102" s="169"/>
      <c r="AG102" s="169"/>
      <c r="AH102" s="169"/>
      <c r="AI102" s="393" t="s">
        <v>23</v>
      </c>
      <c r="AJ102" s="73"/>
      <c r="AK102" s="73"/>
      <c r="AL102" s="73"/>
      <c r="AM102" s="73"/>
      <c r="AN102" s="73"/>
      <c r="AO102" s="73"/>
      <c r="AP102" s="73"/>
      <c r="AQ102" s="73"/>
      <c r="AR102" s="73"/>
      <c r="AS102" s="73"/>
      <c r="AT102" s="73"/>
      <c r="AU102" s="74"/>
      <c r="AV102" s="404" t="s">
        <v>24</v>
      </c>
      <c r="AW102" s="405"/>
      <c r="AX102" s="405"/>
      <c r="AY102" s="407"/>
    </row>
    <row r="103" spans="2:51" ht="24.75" customHeight="1">
      <c r="B103" s="218"/>
      <c r="C103" s="219"/>
      <c r="D103" s="219"/>
      <c r="E103" s="219"/>
      <c r="F103" s="219"/>
      <c r="G103" s="220"/>
      <c r="H103" s="408" t="s">
        <v>493</v>
      </c>
      <c r="I103" s="307"/>
      <c r="J103" s="307"/>
      <c r="K103" s="307"/>
      <c r="L103" s="308"/>
      <c r="M103" s="409" t="s">
        <v>654</v>
      </c>
      <c r="N103" s="410"/>
      <c r="O103" s="410"/>
      <c r="P103" s="410"/>
      <c r="Q103" s="410"/>
      <c r="R103" s="410"/>
      <c r="S103" s="410"/>
      <c r="T103" s="410"/>
      <c r="U103" s="410"/>
      <c r="V103" s="410"/>
      <c r="W103" s="410"/>
      <c r="X103" s="410"/>
      <c r="Y103" s="411"/>
      <c r="Z103" s="415">
        <v>7</v>
      </c>
      <c r="AA103" s="416"/>
      <c r="AB103" s="416"/>
      <c r="AC103" s="438"/>
      <c r="AD103" s="408"/>
      <c r="AE103" s="307"/>
      <c r="AF103" s="307"/>
      <c r="AG103" s="307"/>
      <c r="AH103" s="308"/>
      <c r="AI103" s="409"/>
      <c r="AJ103" s="410"/>
      <c r="AK103" s="410"/>
      <c r="AL103" s="410"/>
      <c r="AM103" s="410"/>
      <c r="AN103" s="410"/>
      <c r="AO103" s="410"/>
      <c r="AP103" s="410"/>
      <c r="AQ103" s="410"/>
      <c r="AR103" s="410"/>
      <c r="AS103" s="410"/>
      <c r="AT103" s="410"/>
      <c r="AU103" s="411"/>
      <c r="AV103" s="415"/>
      <c r="AW103" s="416"/>
      <c r="AX103" s="416"/>
      <c r="AY103" s="417"/>
    </row>
    <row r="104" spans="2:51" ht="24.75" customHeight="1">
      <c r="B104" s="218"/>
      <c r="C104" s="219"/>
      <c r="D104" s="219"/>
      <c r="E104" s="219"/>
      <c r="F104" s="219"/>
      <c r="G104" s="220"/>
      <c r="H104" s="394"/>
      <c r="I104" s="331"/>
      <c r="J104" s="331"/>
      <c r="K104" s="331"/>
      <c r="L104" s="332"/>
      <c r="M104" s="395"/>
      <c r="N104" s="396"/>
      <c r="O104" s="396"/>
      <c r="P104" s="396"/>
      <c r="Q104" s="396"/>
      <c r="R104" s="396"/>
      <c r="S104" s="396"/>
      <c r="T104" s="396"/>
      <c r="U104" s="396"/>
      <c r="V104" s="396"/>
      <c r="W104" s="396"/>
      <c r="X104" s="396"/>
      <c r="Y104" s="397"/>
      <c r="Z104" s="401"/>
      <c r="AA104" s="402"/>
      <c r="AB104" s="402"/>
      <c r="AC104" s="418"/>
      <c r="AD104" s="394"/>
      <c r="AE104" s="331"/>
      <c r="AF104" s="331"/>
      <c r="AG104" s="331"/>
      <c r="AH104" s="332"/>
      <c r="AI104" s="395"/>
      <c r="AJ104" s="396"/>
      <c r="AK104" s="396"/>
      <c r="AL104" s="396"/>
      <c r="AM104" s="396"/>
      <c r="AN104" s="396"/>
      <c r="AO104" s="396"/>
      <c r="AP104" s="396"/>
      <c r="AQ104" s="396"/>
      <c r="AR104" s="396"/>
      <c r="AS104" s="396"/>
      <c r="AT104" s="396"/>
      <c r="AU104" s="397"/>
      <c r="AV104" s="401"/>
      <c r="AW104" s="402"/>
      <c r="AX104" s="402"/>
      <c r="AY104" s="403"/>
    </row>
    <row r="105" spans="2:51" ht="24.75" customHeight="1">
      <c r="B105" s="218"/>
      <c r="C105" s="219"/>
      <c r="D105" s="219"/>
      <c r="E105" s="219"/>
      <c r="F105" s="219"/>
      <c r="G105" s="220"/>
      <c r="H105" s="394"/>
      <c r="I105" s="331"/>
      <c r="J105" s="331"/>
      <c r="K105" s="331"/>
      <c r="L105" s="332"/>
      <c r="M105" s="395"/>
      <c r="N105" s="396"/>
      <c r="O105" s="396"/>
      <c r="P105" s="396"/>
      <c r="Q105" s="396"/>
      <c r="R105" s="396"/>
      <c r="S105" s="396"/>
      <c r="T105" s="396"/>
      <c r="U105" s="396"/>
      <c r="V105" s="396"/>
      <c r="W105" s="396"/>
      <c r="X105" s="396"/>
      <c r="Y105" s="397"/>
      <c r="Z105" s="401"/>
      <c r="AA105" s="402"/>
      <c r="AB105" s="402"/>
      <c r="AC105" s="418"/>
      <c r="AD105" s="394"/>
      <c r="AE105" s="331"/>
      <c r="AF105" s="331"/>
      <c r="AG105" s="331"/>
      <c r="AH105" s="332"/>
      <c r="AI105" s="395"/>
      <c r="AJ105" s="396"/>
      <c r="AK105" s="396"/>
      <c r="AL105" s="396"/>
      <c r="AM105" s="396"/>
      <c r="AN105" s="396"/>
      <c r="AO105" s="396"/>
      <c r="AP105" s="396"/>
      <c r="AQ105" s="396"/>
      <c r="AR105" s="396"/>
      <c r="AS105" s="396"/>
      <c r="AT105" s="396"/>
      <c r="AU105" s="397"/>
      <c r="AV105" s="401"/>
      <c r="AW105" s="402"/>
      <c r="AX105" s="402"/>
      <c r="AY105" s="403"/>
    </row>
    <row r="106" spans="2:51" ht="24.75" customHeight="1">
      <c r="B106" s="218"/>
      <c r="C106" s="219"/>
      <c r="D106" s="219"/>
      <c r="E106" s="219"/>
      <c r="F106" s="219"/>
      <c r="G106" s="220"/>
      <c r="H106" s="394"/>
      <c r="I106" s="331"/>
      <c r="J106" s="331"/>
      <c r="K106" s="331"/>
      <c r="L106" s="332"/>
      <c r="M106" s="395"/>
      <c r="N106" s="396"/>
      <c r="O106" s="396"/>
      <c r="P106" s="396"/>
      <c r="Q106" s="396"/>
      <c r="R106" s="396"/>
      <c r="S106" s="396"/>
      <c r="T106" s="396"/>
      <c r="U106" s="396"/>
      <c r="V106" s="396"/>
      <c r="W106" s="396"/>
      <c r="X106" s="396"/>
      <c r="Y106" s="397"/>
      <c r="Z106" s="401"/>
      <c r="AA106" s="402"/>
      <c r="AB106" s="402"/>
      <c r="AC106" s="418"/>
      <c r="AD106" s="394"/>
      <c r="AE106" s="331"/>
      <c r="AF106" s="331"/>
      <c r="AG106" s="331"/>
      <c r="AH106" s="332"/>
      <c r="AI106" s="395"/>
      <c r="AJ106" s="396"/>
      <c r="AK106" s="396"/>
      <c r="AL106" s="396"/>
      <c r="AM106" s="396"/>
      <c r="AN106" s="396"/>
      <c r="AO106" s="396"/>
      <c r="AP106" s="396"/>
      <c r="AQ106" s="396"/>
      <c r="AR106" s="396"/>
      <c r="AS106" s="396"/>
      <c r="AT106" s="396"/>
      <c r="AU106" s="397"/>
      <c r="AV106" s="401"/>
      <c r="AW106" s="402"/>
      <c r="AX106" s="402"/>
      <c r="AY106" s="403"/>
    </row>
    <row r="107" spans="2:51" ht="24.75" customHeight="1">
      <c r="B107" s="218"/>
      <c r="C107" s="219"/>
      <c r="D107" s="219"/>
      <c r="E107" s="219"/>
      <c r="F107" s="219"/>
      <c r="G107" s="220"/>
      <c r="H107" s="394"/>
      <c r="I107" s="331"/>
      <c r="J107" s="331"/>
      <c r="K107" s="331"/>
      <c r="L107" s="332"/>
      <c r="M107" s="395"/>
      <c r="N107" s="396"/>
      <c r="O107" s="396"/>
      <c r="P107" s="396"/>
      <c r="Q107" s="396"/>
      <c r="R107" s="396"/>
      <c r="S107" s="396"/>
      <c r="T107" s="396"/>
      <c r="U107" s="396"/>
      <c r="V107" s="396"/>
      <c r="W107" s="396"/>
      <c r="X107" s="396"/>
      <c r="Y107" s="397"/>
      <c r="Z107" s="401"/>
      <c r="AA107" s="402"/>
      <c r="AB107" s="402"/>
      <c r="AC107" s="402"/>
      <c r="AD107" s="394"/>
      <c r="AE107" s="331"/>
      <c r="AF107" s="331"/>
      <c r="AG107" s="331"/>
      <c r="AH107" s="332"/>
      <c r="AI107" s="395"/>
      <c r="AJ107" s="396"/>
      <c r="AK107" s="396"/>
      <c r="AL107" s="396"/>
      <c r="AM107" s="396"/>
      <c r="AN107" s="396"/>
      <c r="AO107" s="396"/>
      <c r="AP107" s="396"/>
      <c r="AQ107" s="396"/>
      <c r="AR107" s="396"/>
      <c r="AS107" s="396"/>
      <c r="AT107" s="396"/>
      <c r="AU107" s="397"/>
      <c r="AV107" s="401"/>
      <c r="AW107" s="402"/>
      <c r="AX107" s="402"/>
      <c r="AY107" s="403"/>
    </row>
    <row r="108" spans="2:51" ht="24.75" customHeight="1">
      <c r="B108" s="218"/>
      <c r="C108" s="219"/>
      <c r="D108" s="219"/>
      <c r="E108" s="219"/>
      <c r="F108" s="219"/>
      <c r="G108" s="220"/>
      <c r="H108" s="394"/>
      <c r="I108" s="331"/>
      <c r="J108" s="331"/>
      <c r="K108" s="331"/>
      <c r="L108" s="332"/>
      <c r="M108" s="395"/>
      <c r="N108" s="396"/>
      <c r="O108" s="396"/>
      <c r="P108" s="396"/>
      <c r="Q108" s="396"/>
      <c r="R108" s="396"/>
      <c r="S108" s="396"/>
      <c r="T108" s="396"/>
      <c r="U108" s="396"/>
      <c r="V108" s="396"/>
      <c r="W108" s="396"/>
      <c r="X108" s="396"/>
      <c r="Y108" s="397"/>
      <c r="Z108" s="401"/>
      <c r="AA108" s="402"/>
      <c r="AB108" s="402"/>
      <c r="AC108" s="402"/>
      <c r="AD108" s="394"/>
      <c r="AE108" s="331"/>
      <c r="AF108" s="331"/>
      <c r="AG108" s="331"/>
      <c r="AH108" s="332"/>
      <c r="AI108" s="395"/>
      <c r="AJ108" s="396"/>
      <c r="AK108" s="396"/>
      <c r="AL108" s="396"/>
      <c r="AM108" s="396"/>
      <c r="AN108" s="396"/>
      <c r="AO108" s="396"/>
      <c r="AP108" s="396"/>
      <c r="AQ108" s="396"/>
      <c r="AR108" s="396"/>
      <c r="AS108" s="396"/>
      <c r="AT108" s="396"/>
      <c r="AU108" s="397"/>
      <c r="AV108" s="401"/>
      <c r="AW108" s="402"/>
      <c r="AX108" s="402"/>
      <c r="AY108" s="403"/>
    </row>
    <row r="109" spans="2:51" ht="24.75" customHeight="1">
      <c r="B109" s="218"/>
      <c r="C109" s="219"/>
      <c r="D109" s="219"/>
      <c r="E109" s="219"/>
      <c r="F109" s="219"/>
      <c r="G109" s="220"/>
      <c r="H109" s="394"/>
      <c r="I109" s="331"/>
      <c r="J109" s="331"/>
      <c r="K109" s="331"/>
      <c r="L109" s="332"/>
      <c r="M109" s="395"/>
      <c r="N109" s="396"/>
      <c r="O109" s="396"/>
      <c r="P109" s="396"/>
      <c r="Q109" s="396"/>
      <c r="R109" s="396"/>
      <c r="S109" s="396"/>
      <c r="T109" s="396"/>
      <c r="U109" s="396"/>
      <c r="V109" s="396"/>
      <c r="W109" s="396"/>
      <c r="X109" s="396"/>
      <c r="Y109" s="397"/>
      <c r="Z109" s="401"/>
      <c r="AA109" s="402"/>
      <c r="AB109" s="402"/>
      <c r="AC109" s="402"/>
      <c r="AD109" s="394"/>
      <c r="AE109" s="331"/>
      <c r="AF109" s="331"/>
      <c r="AG109" s="331"/>
      <c r="AH109" s="332"/>
      <c r="AI109" s="395"/>
      <c r="AJ109" s="396"/>
      <c r="AK109" s="396"/>
      <c r="AL109" s="396"/>
      <c r="AM109" s="396"/>
      <c r="AN109" s="396"/>
      <c r="AO109" s="396"/>
      <c r="AP109" s="396"/>
      <c r="AQ109" s="396"/>
      <c r="AR109" s="396"/>
      <c r="AS109" s="396"/>
      <c r="AT109" s="396"/>
      <c r="AU109" s="397"/>
      <c r="AV109" s="401"/>
      <c r="AW109" s="402"/>
      <c r="AX109" s="402"/>
      <c r="AY109" s="403"/>
    </row>
    <row r="110" spans="2:51" ht="24.75" customHeight="1">
      <c r="B110" s="218"/>
      <c r="C110" s="219"/>
      <c r="D110" s="219"/>
      <c r="E110" s="219"/>
      <c r="F110" s="219"/>
      <c r="G110" s="220"/>
      <c r="H110" s="419"/>
      <c r="I110" s="325"/>
      <c r="J110" s="325"/>
      <c r="K110" s="325"/>
      <c r="L110" s="326"/>
      <c r="M110" s="420"/>
      <c r="N110" s="421"/>
      <c r="O110" s="421"/>
      <c r="P110" s="421"/>
      <c r="Q110" s="421"/>
      <c r="R110" s="421"/>
      <c r="S110" s="421"/>
      <c r="T110" s="421"/>
      <c r="U110" s="421"/>
      <c r="V110" s="421"/>
      <c r="W110" s="421"/>
      <c r="X110" s="421"/>
      <c r="Y110" s="422"/>
      <c r="Z110" s="423"/>
      <c r="AA110" s="424"/>
      <c r="AB110" s="424"/>
      <c r="AC110" s="424"/>
      <c r="AD110" s="419"/>
      <c r="AE110" s="325"/>
      <c r="AF110" s="325"/>
      <c r="AG110" s="325"/>
      <c r="AH110" s="326"/>
      <c r="AI110" s="420"/>
      <c r="AJ110" s="421"/>
      <c r="AK110" s="421"/>
      <c r="AL110" s="421"/>
      <c r="AM110" s="421"/>
      <c r="AN110" s="421"/>
      <c r="AO110" s="421"/>
      <c r="AP110" s="421"/>
      <c r="AQ110" s="421"/>
      <c r="AR110" s="421"/>
      <c r="AS110" s="421"/>
      <c r="AT110" s="421"/>
      <c r="AU110" s="422"/>
      <c r="AV110" s="423"/>
      <c r="AW110" s="424"/>
      <c r="AX110" s="424"/>
      <c r="AY110" s="425"/>
    </row>
    <row r="111" spans="2:51" ht="24.75" customHeight="1">
      <c r="B111" s="218"/>
      <c r="C111" s="219"/>
      <c r="D111" s="219"/>
      <c r="E111" s="219"/>
      <c r="F111" s="219"/>
      <c r="G111" s="220"/>
      <c r="H111" s="430" t="s">
        <v>25</v>
      </c>
      <c r="I111" s="73"/>
      <c r="J111" s="73"/>
      <c r="K111" s="73"/>
      <c r="L111" s="73"/>
      <c r="M111" s="431"/>
      <c r="N111" s="189"/>
      <c r="O111" s="189"/>
      <c r="P111" s="189"/>
      <c r="Q111" s="189"/>
      <c r="R111" s="189"/>
      <c r="S111" s="189"/>
      <c r="T111" s="189"/>
      <c r="U111" s="189"/>
      <c r="V111" s="189"/>
      <c r="W111" s="189"/>
      <c r="X111" s="189"/>
      <c r="Y111" s="190"/>
      <c r="Z111" s="435">
        <f>SUM(Z103:AC110)</f>
        <v>7</v>
      </c>
      <c r="AA111" s="436"/>
      <c r="AB111" s="436"/>
      <c r="AC111" s="439"/>
      <c r="AD111" s="430" t="s">
        <v>25</v>
      </c>
      <c r="AE111" s="73"/>
      <c r="AF111" s="73"/>
      <c r="AG111" s="73"/>
      <c r="AH111" s="73"/>
      <c r="AI111" s="431"/>
      <c r="AJ111" s="189"/>
      <c r="AK111" s="189"/>
      <c r="AL111" s="189"/>
      <c r="AM111" s="189"/>
      <c r="AN111" s="189"/>
      <c r="AO111" s="189"/>
      <c r="AP111" s="189"/>
      <c r="AQ111" s="189"/>
      <c r="AR111" s="189"/>
      <c r="AS111" s="189"/>
      <c r="AT111" s="189"/>
      <c r="AU111" s="190"/>
      <c r="AV111" s="435">
        <f>SUM(AV103:AY110)</f>
        <v>0</v>
      </c>
      <c r="AW111" s="436"/>
      <c r="AX111" s="436"/>
      <c r="AY111" s="437"/>
    </row>
    <row r="112" spans="2:51" ht="24.75" customHeight="1">
      <c r="B112" s="218"/>
      <c r="C112" s="219"/>
      <c r="D112" s="219"/>
      <c r="E112" s="219"/>
      <c r="F112" s="219"/>
      <c r="G112" s="220"/>
      <c r="H112" s="426" t="s">
        <v>655</v>
      </c>
      <c r="I112" s="427"/>
      <c r="J112" s="427"/>
      <c r="K112" s="427"/>
      <c r="L112" s="427"/>
      <c r="M112" s="427"/>
      <c r="N112" s="427"/>
      <c r="O112" s="427"/>
      <c r="P112" s="427"/>
      <c r="Q112" s="427"/>
      <c r="R112" s="427"/>
      <c r="S112" s="427"/>
      <c r="T112" s="427"/>
      <c r="U112" s="427"/>
      <c r="V112" s="427"/>
      <c r="W112" s="427"/>
      <c r="X112" s="427"/>
      <c r="Y112" s="427"/>
      <c r="Z112" s="427"/>
      <c r="AA112" s="427"/>
      <c r="AB112" s="427"/>
      <c r="AC112" s="428"/>
      <c r="AD112" s="426" t="s">
        <v>656</v>
      </c>
      <c r="AE112" s="427"/>
      <c r="AF112" s="427"/>
      <c r="AG112" s="427"/>
      <c r="AH112" s="427"/>
      <c r="AI112" s="427"/>
      <c r="AJ112" s="427"/>
      <c r="AK112" s="427"/>
      <c r="AL112" s="427"/>
      <c r="AM112" s="427"/>
      <c r="AN112" s="427"/>
      <c r="AO112" s="427"/>
      <c r="AP112" s="427"/>
      <c r="AQ112" s="427"/>
      <c r="AR112" s="427"/>
      <c r="AS112" s="427"/>
      <c r="AT112" s="427"/>
      <c r="AU112" s="427"/>
      <c r="AV112" s="427"/>
      <c r="AW112" s="427"/>
      <c r="AX112" s="427"/>
      <c r="AY112" s="429"/>
    </row>
    <row r="113" spans="2:51" ht="24.75" customHeight="1">
      <c r="B113" s="218"/>
      <c r="C113" s="219"/>
      <c r="D113" s="219"/>
      <c r="E113" s="219"/>
      <c r="F113" s="219"/>
      <c r="G113" s="220"/>
      <c r="H113" s="392" t="s">
        <v>22</v>
      </c>
      <c r="I113" s="169"/>
      <c r="J113" s="169"/>
      <c r="K113" s="169"/>
      <c r="L113" s="169"/>
      <c r="M113" s="393" t="s">
        <v>23</v>
      </c>
      <c r="N113" s="73"/>
      <c r="O113" s="73"/>
      <c r="P113" s="73"/>
      <c r="Q113" s="73"/>
      <c r="R113" s="73"/>
      <c r="S113" s="73"/>
      <c r="T113" s="73"/>
      <c r="U113" s="73"/>
      <c r="V113" s="73"/>
      <c r="W113" s="73"/>
      <c r="X113" s="73"/>
      <c r="Y113" s="74"/>
      <c r="Z113" s="404" t="s">
        <v>24</v>
      </c>
      <c r="AA113" s="405"/>
      <c r="AB113" s="405"/>
      <c r="AC113" s="406"/>
      <c r="AD113" s="392" t="s">
        <v>22</v>
      </c>
      <c r="AE113" s="169"/>
      <c r="AF113" s="169"/>
      <c r="AG113" s="169"/>
      <c r="AH113" s="169"/>
      <c r="AI113" s="393" t="s">
        <v>23</v>
      </c>
      <c r="AJ113" s="73"/>
      <c r="AK113" s="73"/>
      <c r="AL113" s="73"/>
      <c r="AM113" s="73"/>
      <c r="AN113" s="73"/>
      <c r="AO113" s="73"/>
      <c r="AP113" s="73"/>
      <c r="AQ113" s="73"/>
      <c r="AR113" s="73"/>
      <c r="AS113" s="73"/>
      <c r="AT113" s="73"/>
      <c r="AU113" s="74"/>
      <c r="AV113" s="404" t="s">
        <v>24</v>
      </c>
      <c r="AW113" s="405"/>
      <c r="AX113" s="405"/>
      <c r="AY113" s="407"/>
    </row>
    <row r="114" spans="2:51" ht="24.75" customHeight="1">
      <c r="B114" s="218"/>
      <c r="C114" s="219"/>
      <c r="D114" s="219"/>
      <c r="E114" s="219"/>
      <c r="F114" s="219"/>
      <c r="G114" s="220"/>
      <c r="H114" s="408"/>
      <c r="I114" s="307"/>
      <c r="J114" s="307"/>
      <c r="K114" s="307"/>
      <c r="L114" s="308"/>
      <c r="M114" s="409"/>
      <c r="N114" s="410"/>
      <c r="O114" s="410"/>
      <c r="P114" s="410"/>
      <c r="Q114" s="410"/>
      <c r="R114" s="410"/>
      <c r="S114" s="410"/>
      <c r="T114" s="410"/>
      <c r="U114" s="410"/>
      <c r="V114" s="410"/>
      <c r="W114" s="410"/>
      <c r="X114" s="410"/>
      <c r="Y114" s="411"/>
      <c r="Z114" s="415"/>
      <c r="AA114" s="416"/>
      <c r="AB114" s="416"/>
      <c r="AC114" s="438"/>
      <c r="AD114" s="408"/>
      <c r="AE114" s="307"/>
      <c r="AF114" s="307"/>
      <c r="AG114" s="307"/>
      <c r="AH114" s="308"/>
      <c r="AI114" s="409"/>
      <c r="AJ114" s="410"/>
      <c r="AK114" s="410"/>
      <c r="AL114" s="410"/>
      <c r="AM114" s="410"/>
      <c r="AN114" s="410"/>
      <c r="AO114" s="410"/>
      <c r="AP114" s="410"/>
      <c r="AQ114" s="410"/>
      <c r="AR114" s="410"/>
      <c r="AS114" s="410"/>
      <c r="AT114" s="410"/>
      <c r="AU114" s="411"/>
      <c r="AV114" s="415"/>
      <c r="AW114" s="416"/>
      <c r="AX114" s="416"/>
      <c r="AY114" s="417"/>
    </row>
    <row r="115" spans="2:51" ht="24.75" customHeight="1">
      <c r="B115" s="218"/>
      <c r="C115" s="219"/>
      <c r="D115" s="219"/>
      <c r="E115" s="219"/>
      <c r="F115" s="219"/>
      <c r="G115" s="220"/>
      <c r="H115" s="394"/>
      <c r="I115" s="331"/>
      <c r="J115" s="331"/>
      <c r="K115" s="331"/>
      <c r="L115" s="332"/>
      <c r="M115" s="395"/>
      <c r="N115" s="396"/>
      <c r="O115" s="396"/>
      <c r="P115" s="396"/>
      <c r="Q115" s="396"/>
      <c r="R115" s="396"/>
      <c r="S115" s="396"/>
      <c r="T115" s="396"/>
      <c r="U115" s="396"/>
      <c r="V115" s="396"/>
      <c r="W115" s="396"/>
      <c r="X115" s="396"/>
      <c r="Y115" s="397"/>
      <c r="Z115" s="401"/>
      <c r="AA115" s="402"/>
      <c r="AB115" s="402"/>
      <c r="AC115" s="418"/>
      <c r="AD115" s="394"/>
      <c r="AE115" s="331"/>
      <c r="AF115" s="331"/>
      <c r="AG115" s="331"/>
      <c r="AH115" s="332"/>
      <c r="AI115" s="395"/>
      <c r="AJ115" s="396"/>
      <c r="AK115" s="396"/>
      <c r="AL115" s="396"/>
      <c r="AM115" s="396"/>
      <c r="AN115" s="396"/>
      <c r="AO115" s="396"/>
      <c r="AP115" s="396"/>
      <c r="AQ115" s="396"/>
      <c r="AR115" s="396"/>
      <c r="AS115" s="396"/>
      <c r="AT115" s="396"/>
      <c r="AU115" s="397"/>
      <c r="AV115" s="401"/>
      <c r="AW115" s="402"/>
      <c r="AX115" s="402"/>
      <c r="AY115" s="403"/>
    </row>
    <row r="116" spans="2:51" ht="24.75" customHeight="1">
      <c r="B116" s="218"/>
      <c r="C116" s="219"/>
      <c r="D116" s="219"/>
      <c r="E116" s="219"/>
      <c r="F116" s="219"/>
      <c r="G116" s="220"/>
      <c r="H116" s="394"/>
      <c r="I116" s="331"/>
      <c r="J116" s="331"/>
      <c r="K116" s="331"/>
      <c r="L116" s="332"/>
      <c r="M116" s="395"/>
      <c r="N116" s="396"/>
      <c r="O116" s="396"/>
      <c r="P116" s="396"/>
      <c r="Q116" s="396"/>
      <c r="R116" s="396"/>
      <c r="S116" s="396"/>
      <c r="T116" s="396"/>
      <c r="U116" s="396"/>
      <c r="V116" s="396"/>
      <c r="W116" s="396"/>
      <c r="X116" s="396"/>
      <c r="Y116" s="397"/>
      <c r="Z116" s="401"/>
      <c r="AA116" s="402"/>
      <c r="AB116" s="402"/>
      <c r="AC116" s="418"/>
      <c r="AD116" s="394"/>
      <c r="AE116" s="331"/>
      <c r="AF116" s="331"/>
      <c r="AG116" s="331"/>
      <c r="AH116" s="332"/>
      <c r="AI116" s="395"/>
      <c r="AJ116" s="396"/>
      <c r="AK116" s="396"/>
      <c r="AL116" s="396"/>
      <c r="AM116" s="396"/>
      <c r="AN116" s="396"/>
      <c r="AO116" s="396"/>
      <c r="AP116" s="396"/>
      <c r="AQ116" s="396"/>
      <c r="AR116" s="396"/>
      <c r="AS116" s="396"/>
      <c r="AT116" s="396"/>
      <c r="AU116" s="397"/>
      <c r="AV116" s="401"/>
      <c r="AW116" s="402"/>
      <c r="AX116" s="402"/>
      <c r="AY116" s="403"/>
    </row>
    <row r="117" spans="2:51" ht="24.75" customHeight="1">
      <c r="B117" s="218"/>
      <c r="C117" s="219"/>
      <c r="D117" s="219"/>
      <c r="E117" s="219"/>
      <c r="F117" s="219"/>
      <c r="G117" s="220"/>
      <c r="H117" s="394"/>
      <c r="I117" s="331"/>
      <c r="J117" s="331"/>
      <c r="K117" s="331"/>
      <c r="L117" s="332"/>
      <c r="M117" s="395"/>
      <c r="N117" s="396"/>
      <c r="O117" s="396"/>
      <c r="P117" s="396"/>
      <c r="Q117" s="396"/>
      <c r="R117" s="396"/>
      <c r="S117" s="396"/>
      <c r="T117" s="396"/>
      <c r="U117" s="396"/>
      <c r="V117" s="396"/>
      <c r="W117" s="396"/>
      <c r="X117" s="396"/>
      <c r="Y117" s="397"/>
      <c r="Z117" s="401"/>
      <c r="AA117" s="402"/>
      <c r="AB117" s="402"/>
      <c r="AC117" s="418"/>
      <c r="AD117" s="394"/>
      <c r="AE117" s="331"/>
      <c r="AF117" s="331"/>
      <c r="AG117" s="331"/>
      <c r="AH117" s="332"/>
      <c r="AI117" s="395"/>
      <c r="AJ117" s="396"/>
      <c r="AK117" s="396"/>
      <c r="AL117" s="396"/>
      <c r="AM117" s="396"/>
      <c r="AN117" s="396"/>
      <c r="AO117" s="396"/>
      <c r="AP117" s="396"/>
      <c r="AQ117" s="396"/>
      <c r="AR117" s="396"/>
      <c r="AS117" s="396"/>
      <c r="AT117" s="396"/>
      <c r="AU117" s="397"/>
      <c r="AV117" s="401"/>
      <c r="AW117" s="402"/>
      <c r="AX117" s="402"/>
      <c r="AY117" s="403"/>
    </row>
    <row r="118" spans="2:51" ht="24.75" customHeight="1">
      <c r="B118" s="218"/>
      <c r="C118" s="219"/>
      <c r="D118" s="219"/>
      <c r="E118" s="219"/>
      <c r="F118" s="219"/>
      <c r="G118" s="220"/>
      <c r="H118" s="394"/>
      <c r="I118" s="331"/>
      <c r="J118" s="331"/>
      <c r="K118" s="331"/>
      <c r="L118" s="332"/>
      <c r="M118" s="395"/>
      <c r="N118" s="396"/>
      <c r="O118" s="396"/>
      <c r="P118" s="396"/>
      <c r="Q118" s="396"/>
      <c r="R118" s="396"/>
      <c r="S118" s="396"/>
      <c r="T118" s="396"/>
      <c r="U118" s="396"/>
      <c r="V118" s="396"/>
      <c r="W118" s="396"/>
      <c r="X118" s="396"/>
      <c r="Y118" s="397"/>
      <c r="Z118" s="401"/>
      <c r="AA118" s="402"/>
      <c r="AB118" s="402"/>
      <c r="AC118" s="402"/>
      <c r="AD118" s="394"/>
      <c r="AE118" s="331"/>
      <c r="AF118" s="331"/>
      <c r="AG118" s="331"/>
      <c r="AH118" s="332"/>
      <c r="AI118" s="395"/>
      <c r="AJ118" s="396"/>
      <c r="AK118" s="396"/>
      <c r="AL118" s="396"/>
      <c r="AM118" s="396"/>
      <c r="AN118" s="396"/>
      <c r="AO118" s="396"/>
      <c r="AP118" s="396"/>
      <c r="AQ118" s="396"/>
      <c r="AR118" s="396"/>
      <c r="AS118" s="396"/>
      <c r="AT118" s="396"/>
      <c r="AU118" s="397"/>
      <c r="AV118" s="401"/>
      <c r="AW118" s="402"/>
      <c r="AX118" s="402"/>
      <c r="AY118" s="403"/>
    </row>
    <row r="119" spans="2:51" ht="24.75" customHeight="1">
      <c r="B119" s="218"/>
      <c r="C119" s="219"/>
      <c r="D119" s="219"/>
      <c r="E119" s="219"/>
      <c r="F119" s="219"/>
      <c r="G119" s="220"/>
      <c r="H119" s="394"/>
      <c r="I119" s="331"/>
      <c r="J119" s="331"/>
      <c r="K119" s="331"/>
      <c r="L119" s="332"/>
      <c r="M119" s="395"/>
      <c r="N119" s="396"/>
      <c r="O119" s="396"/>
      <c r="P119" s="396"/>
      <c r="Q119" s="396"/>
      <c r="R119" s="396"/>
      <c r="S119" s="396"/>
      <c r="T119" s="396"/>
      <c r="U119" s="396"/>
      <c r="V119" s="396"/>
      <c r="W119" s="396"/>
      <c r="X119" s="396"/>
      <c r="Y119" s="397"/>
      <c r="Z119" s="401"/>
      <c r="AA119" s="402"/>
      <c r="AB119" s="402"/>
      <c r="AC119" s="402"/>
      <c r="AD119" s="394"/>
      <c r="AE119" s="331"/>
      <c r="AF119" s="331"/>
      <c r="AG119" s="331"/>
      <c r="AH119" s="332"/>
      <c r="AI119" s="395"/>
      <c r="AJ119" s="396"/>
      <c r="AK119" s="396"/>
      <c r="AL119" s="396"/>
      <c r="AM119" s="396"/>
      <c r="AN119" s="396"/>
      <c r="AO119" s="396"/>
      <c r="AP119" s="396"/>
      <c r="AQ119" s="396"/>
      <c r="AR119" s="396"/>
      <c r="AS119" s="396"/>
      <c r="AT119" s="396"/>
      <c r="AU119" s="397"/>
      <c r="AV119" s="401"/>
      <c r="AW119" s="402"/>
      <c r="AX119" s="402"/>
      <c r="AY119" s="403"/>
    </row>
    <row r="120" spans="2:51" ht="24.75" customHeight="1">
      <c r="B120" s="218"/>
      <c r="C120" s="219"/>
      <c r="D120" s="219"/>
      <c r="E120" s="219"/>
      <c r="F120" s="219"/>
      <c r="G120" s="220"/>
      <c r="H120" s="394"/>
      <c r="I120" s="331"/>
      <c r="J120" s="331"/>
      <c r="K120" s="331"/>
      <c r="L120" s="332"/>
      <c r="M120" s="395"/>
      <c r="N120" s="396"/>
      <c r="O120" s="396"/>
      <c r="P120" s="396"/>
      <c r="Q120" s="396"/>
      <c r="R120" s="396"/>
      <c r="S120" s="396"/>
      <c r="T120" s="396"/>
      <c r="U120" s="396"/>
      <c r="V120" s="396"/>
      <c r="W120" s="396"/>
      <c r="X120" s="396"/>
      <c r="Y120" s="397"/>
      <c r="Z120" s="401"/>
      <c r="AA120" s="402"/>
      <c r="AB120" s="402"/>
      <c r="AC120" s="402"/>
      <c r="AD120" s="394"/>
      <c r="AE120" s="331"/>
      <c r="AF120" s="331"/>
      <c r="AG120" s="331"/>
      <c r="AH120" s="332"/>
      <c r="AI120" s="395"/>
      <c r="AJ120" s="396"/>
      <c r="AK120" s="396"/>
      <c r="AL120" s="396"/>
      <c r="AM120" s="396"/>
      <c r="AN120" s="396"/>
      <c r="AO120" s="396"/>
      <c r="AP120" s="396"/>
      <c r="AQ120" s="396"/>
      <c r="AR120" s="396"/>
      <c r="AS120" s="396"/>
      <c r="AT120" s="396"/>
      <c r="AU120" s="397"/>
      <c r="AV120" s="401"/>
      <c r="AW120" s="402"/>
      <c r="AX120" s="402"/>
      <c r="AY120" s="403"/>
    </row>
    <row r="121" spans="2:51" ht="24.75" customHeight="1">
      <c r="B121" s="218"/>
      <c r="C121" s="219"/>
      <c r="D121" s="219"/>
      <c r="E121" s="219"/>
      <c r="F121" s="219"/>
      <c r="G121" s="220"/>
      <c r="H121" s="419"/>
      <c r="I121" s="325"/>
      <c r="J121" s="325"/>
      <c r="K121" s="325"/>
      <c r="L121" s="326"/>
      <c r="M121" s="420"/>
      <c r="N121" s="421"/>
      <c r="O121" s="421"/>
      <c r="P121" s="421"/>
      <c r="Q121" s="421"/>
      <c r="R121" s="421"/>
      <c r="S121" s="421"/>
      <c r="T121" s="421"/>
      <c r="U121" s="421"/>
      <c r="V121" s="421"/>
      <c r="W121" s="421"/>
      <c r="X121" s="421"/>
      <c r="Y121" s="422"/>
      <c r="Z121" s="423"/>
      <c r="AA121" s="424"/>
      <c r="AB121" s="424"/>
      <c r="AC121" s="424"/>
      <c r="AD121" s="419"/>
      <c r="AE121" s="325"/>
      <c r="AF121" s="325"/>
      <c r="AG121" s="325"/>
      <c r="AH121" s="326"/>
      <c r="AI121" s="420"/>
      <c r="AJ121" s="421"/>
      <c r="AK121" s="421"/>
      <c r="AL121" s="421"/>
      <c r="AM121" s="421"/>
      <c r="AN121" s="421"/>
      <c r="AO121" s="421"/>
      <c r="AP121" s="421"/>
      <c r="AQ121" s="421"/>
      <c r="AR121" s="421"/>
      <c r="AS121" s="421"/>
      <c r="AT121" s="421"/>
      <c r="AU121" s="422"/>
      <c r="AV121" s="423"/>
      <c r="AW121" s="424"/>
      <c r="AX121" s="424"/>
      <c r="AY121" s="425"/>
    </row>
    <row r="122" spans="2:51" ht="24.75" customHeight="1" thickBot="1">
      <c r="B122" s="385"/>
      <c r="C122" s="386"/>
      <c r="D122" s="386"/>
      <c r="E122" s="386"/>
      <c r="F122" s="386"/>
      <c r="G122" s="387"/>
      <c r="H122" s="441" t="s">
        <v>25</v>
      </c>
      <c r="I122" s="442"/>
      <c r="J122" s="442"/>
      <c r="K122" s="442"/>
      <c r="L122" s="442"/>
      <c r="M122" s="443"/>
      <c r="N122" s="444"/>
      <c r="O122" s="444"/>
      <c r="P122" s="444"/>
      <c r="Q122" s="444"/>
      <c r="R122" s="444"/>
      <c r="S122" s="444"/>
      <c r="T122" s="444"/>
      <c r="U122" s="444"/>
      <c r="V122" s="444"/>
      <c r="W122" s="444"/>
      <c r="X122" s="444"/>
      <c r="Y122" s="445"/>
      <c r="Z122" s="446">
        <f>SUM(Z114:AC121)</f>
        <v>0</v>
      </c>
      <c r="AA122" s="447"/>
      <c r="AB122" s="447"/>
      <c r="AC122" s="448"/>
      <c r="AD122" s="441" t="s">
        <v>25</v>
      </c>
      <c r="AE122" s="442"/>
      <c r="AF122" s="442"/>
      <c r="AG122" s="442"/>
      <c r="AH122" s="442"/>
      <c r="AI122" s="443"/>
      <c r="AJ122" s="444"/>
      <c r="AK122" s="444"/>
      <c r="AL122" s="444"/>
      <c r="AM122" s="444"/>
      <c r="AN122" s="444"/>
      <c r="AO122" s="444"/>
      <c r="AP122" s="444"/>
      <c r="AQ122" s="444"/>
      <c r="AR122" s="444"/>
      <c r="AS122" s="444"/>
      <c r="AT122" s="444"/>
      <c r="AU122" s="445"/>
      <c r="AV122" s="446">
        <f>SUM(AV114:AY121)</f>
        <v>0</v>
      </c>
      <c r="AW122" s="447"/>
      <c r="AX122" s="447"/>
      <c r="AY122" s="449"/>
    </row>
    <row r="125" spans="2:51" ht="14.25">
      <c r="C125" s="16" t="s">
        <v>657</v>
      </c>
    </row>
    <row r="126" spans="2:51">
      <c r="C126" s="21" t="s">
        <v>658</v>
      </c>
    </row>
    <row r="127" spans="2:51" ht="34.5" customHeight="1">
      <c r="B127" s="440"/>
      <c r="C127" s="440"/>
      <c r="D127" s="175" t="s">
        <v>659</v>
      </c>
      <c r="E127" s="175"/>
      <c r="F127" s="175"/>
      <c r="G127" s="175"/>
      <c r="H127" s="175"/>
      <c r="I127" s="175"/>
      <c r="J127" s="175"/>
      <c r="K127" s="175"/>
      <c r="L127" s="175"/>
      <c r="M127" s="175"/>
      <c r="N127" s="175" t="s">
        <v>660</v>
      </c>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6" t="s">
        <v>661</v>
      </c>
      <c r="AM127" s="175"/>
      <c r="AN127" s="175"/>
      <c r="AO127" s="175"/>
      <c r="AP127" s="175"/>
      <c r="AQ127" s="175"/>
      <c r="AR127" s="175" t="s">
        <v>26</v>
      </c>
      <c r="AS127" s="175"/>
      <c r="AT127" s="175"/>
      <c r="AU127" s="175"/>
      <c r="AV127" s="175" t="s">
        <v>27</v>
      </c>
      <c r="AW127" s="175"/>
      <c r="AX127" s="175"/>
    </row>
    <row r="128" spans="2:51" ht="24" customHeight="1">
      <c r="B128" s="440">
        <v>1</v>
      </c>
      <c r="C128" s="440">
        <v>1</v>
      </c>
      <c r="D128" s="697" t="s">
        <v>662</v>
      </c>
      <c r="E128" s="697"/>
      <c r="F128" s="697"/>
      <c r="G128" s="697"/>
      <c r="H128" s="697"/>
      <c r="I128" s="697"/>
      <c r="J128" s="697"/>
      <c r="K128" s="697"/>
      <c r="L128" s="697"/>
      <c r="M128" s="697"/>
      <c r="N128" s="450" t="s">
        <v>663</v>
      </c>
      <c r="O128" s="450"/>
      <c r="P128" s="450"/>
      <c r="Q128" s="450"/>
      <c r="R128" s="450"/>
      <c r="S128" s="450"/>
      <c r="T128" s="450"/>
      <c r="U128" s="450"/>
      <c r="V128" s="450"/>
      <c r="W128" s="450"/>
      <c r="X128" s="450"/>
      <c r="Y128" s="450"/>
      <c r="Z128" s="450"/>
      <c r="AA128" s="450"/>
      <c r="AB128" s="450"/>
      <c r="AC128" s="450"/>
      <c r="AD128" s="450"/>
      <c r="AE128" s="450"/>
      <c r="AF128" s="450"/>
      <c r="AG128" s="450"/>
      <c r="AH128" s="450"/>
      <c r="AI128" s="450"/>
      <c r="AJ128" s="450"/>
      <c r="AK128" s="450"/>
      <c r="AL128" s="805">
        <v>37</v>
      </c>
      <c r="AM128" s="806"/>
      <c r="AN128" s="806"/>
      <c r="AO128" s="806"/>
      <c r="AP128" s="806"/>
      <c r="AQ128" s="806"/>
      <c r="AR128" s="697" t="s">
        <v>637</v>
      </c>
      <c r="AS128" s="697"/>
      <c r="AT128" s="697"/>
      <c r="AU128" s="697"/>
      <c r="AV128" s="450" t="s">
        <v>637</v>
      </c>
      <c r="AW128" s="450"/>
      <c r="AX128" s="450"/>
    </row>
    <row r="129" spans="2:50" ht="24" customHeight="1">
      <c r="B129" s="440">
        <v>2</v>
      </c>
      <c r="C129" s="440">
        <v>1</v>
      </c>
      <c r="D129" s="802" t="s">
        <v>664</v>
      </c>
      <c r="E129" s="803"/>
      <c r="F129" s="803"/>
      <c r="G129" s="803"/>
      <c r="H129" s="803"/>
      <c r="I129" s="803"/>
      <c r="J129" s="803"/>
      <c r="K129" s="803"/>
      <c r="L129" s="803"/>
      <c r="M129" s="804"/>
      <c r="N129" s="465" t="s">
        <v>665</v>
      </c>
      <c r="O129" s="345"/>
      <c r="P129" s="345"/>
      <c r="Q129" s="345"/>
      <c r="R129" s="345"/>
      <c r="S129" s="345"/>
      <c r="T129" s="345"/>
      <c r="U129" s="345"/>
      <c r="V129" s="345"/>
      <c r="W129" s="345"/>
      <c r="X129" s="345"/>
      <c r="Y129" s="345"/>
      <c r="Z129" s="345"/>
      <c r="AA129" s="345"/>
      <c r="AB129" s="345"/>
      <c r="AC129" s="345"/>
      <c r="AD129" s="345"/>
      <c r="AE129" s="345"/>
      <c r="AF129" s="345"/>
      <c r="AG129" s="345"/>
      <c r="AH129" s="345"/>
      <c r="AI129" s="345"/>
      <c r="AJ129" s="345"/>
      <c r="AK129" s="462"/>
      <c r="AL129" s="458">
        <v>9.9</v>
      </c>
      <c r="AM129" s="348"/>
      <c r="AN129" s="348"/>
      <c r="AO129" s="348"/>
      <c r="AP129" s="348"/>
      <c r="AQ129" s="459"/>
      <c r="AR129" s="802" t="s">
        <v>637</v>
      </c>
      <c r="AS129" s="803"/>
      <c r="AT129" s="803"/>
      <c r="AU129" s="804"/>
      <c r="AV129" s="465" t="s">
        <v>637</v>
      </c>
      <c r="AW129" s="345"/>
      <c r="AX129" s="462"/>
    </row>
    <row r="130" spans="2:50" ht="24" customHeight="1">
      <c r="B130" s="440">
        <v>3</v>
      </c>
      <c r="C130" s="440">
        <v>1</v>
      </c>
      <c r="D130" s="802" t="s">
        <v>666</v>
      </c>
      <c r="E130" s="803"/>
      <c r="F130" s="803"/>
      <c r="G130" s="803"/>
      <c r="H130" s="803"/>
      <c r="I130" s="803"/>
      <c r="J130" s="803"/>
      <c r="K130" s="803"/>
      <c r="L130" s="803"/>
      <c r="M130" s="804"/>
      <c r="N130" s="465" t="s">
        <v>665</v>
      </c>
      <c r="O130" s="345"/>
      <c r="P130" s="345"/>
      <c r="Q130" s="345"/>
      <c r="R130" s="345"/>
      <c r="S130" s="345"/>
      <c r="T130" s="345"/>
      <c r="U130" s="345"/>
      <c r="V130" s="345"/>
      <c r="W130" s="345"/>
      <c r="X130" s="345"/>
      <c r="Y130" s="345"/>
      <c r="Z130" s="345"/>
      <c r="AA130" s="345"/>
      <c r="AB130" s="345"/>
      <c r="AC130" s="345"/>
      <c r="AD130" s="345"/>
      <c r="AE130" s="345"/>
      <c r="AF130" s="345"/>
      <c r="AG130" s="345"/>
      <c r="AH130" s="345"/>
      <c r="AI130" s="345"/>
      <c r="AJ130" s="345"/>
      <c r="AK130" s="462"/>
      <c r="AL130" s="458">
        <v>9.9</v>
      </c>
      <c r="AM130" s="348"/>
      <c r="AN130" s="348"/>
      <c r="AO130" s="348"/>
      <c r="AP130" s="348"/>
      <c r="AQ130" s="459"/>
      <c r="AR130" s="802" t="s">
        <v>398</v>
      </c>
      <c r="AS130" s="803"/>
      <c r="AT130" s="803"/>
      <c r="AU130" s="804"/>
      <c r="AV130" s="465">
        <v>99.6</v>
      </c>
      <c r="AW130" s="345"/>
      <c r="AX130" s="462"/>
    </row>
    <row r="131" spans="2:50" ht="24" customHeight="1">
      <c r="B131" s="440">
        <v>4</v>
      </c>
      <c r="C131" s="440">
        <v>1</v>
      </c>
      <c r="D131" s="697" t="s">
        <v>667</v>
      </c>
      <c r="E131" s="697"/>
      <c r="F131" s="697"/>
      <c r="G131" s="697"/>
      <c r="H131" s="697"/>
      <c r="I131" s="697"/>
      <c r="J131" s="697"/>
      <c r="K131" s="697"/>
      <c r="L131" s="697"/>
      <c r="M131" s="697"/>
      <c r="N131" s="450" t="s">
        <v>668</v>
      </c>
      <c r="O131" s="450"/>
      <c r="P131" s="450"/>
      <c r="Q131" s="450"/>
      <c r="R131" s="450"/>
      <c r="S131" s="450"/>
      <c r="T131" s="450"/>
      <c r="U131" s="450"/>
      <c r="V131" s="450"/>
      <c r="W131" s="450"/>
      <c r="X131" s="450"/>
      <c r="Y131" s="450"/>
      <c r="Z131" s="450"/>
      <c r="AA131" s="450"/>
      <c r="AB131" s="450"/>
      <c r="AC131" s="450"/>
      <c r="AD131" s="450"/>
      <c r="AE131" s="450"/>
      <c r="AF131" s="450"/>
      <c r="AG131" s="450"/>
      <c r="AH131" s="450"/>
      <c r="AI131" s="450"/>
      <c r="AJ131" s="450"/>
      <c r="AK131" s="450"/>
      <c r="AL131" s="457">
        <v>9.9</v>
      </c>
      <c r="AM131" s="450"/>
      <c r="AN131" s="450"/>
      <c r="AO131" s="450"/>
      <c r="AP131" s="450"/>
      <c r="AQ131" s="450"/>
      <c r="AR131" s="697" t="s">
        <v>398</v>
      </c>
      <c r="AS131" s="697"/>
      <c r="AT131" s="697"/>
      <c r="AU131" s="697"/>
      <c r="AV131" s="450">
        <v>98.1</v>
      </c>
      <c r="AW131" s="450"/>
      <c r="AX131" s="450"/>
    </row>
    <row r="132" spans="2:50" ht="24" customHeight="1">
      <c r="B132" s="440">
        <v>5</v>
      </c>
      <c r="C132" s="440">
        <v>1</v>
      </c>
      <c r="D132" s="697" t="s">
        <v>669</v>
      </c>
      <c r="E132" s="697"/>
      <c r="F132" s="697"/>
      <c r="G132" s="697"/>
      <c r="H132" s="697"/>
      <c r="I132" s="697"/>
      <c r="J132" s="697"/>
      <c r="K132" s="697"/>
      <c r="L132" s="697"/>
      <c r="M132" s="697"/>
      <c r="N132" s="450" t="s">
        <v>670</v>
      </c>
      <c r="O132" s="450"/>
      <c r="P132" s="450"/>
      <c r="Q132" s="450"/>
      <c r="R132" s="450"/>
      <c r="S132" s="450"/>
      <c r="T132" s="450"/>
      <c r="U132" s="450"/>
      <c r="V132" s="450"/>
      <c r="W132" s="450"/>
      <c r="X132" s="450"/>
      <c r="Y132" s="450"/>
      <c r="Z132" s="450"/>
      <c r="AA132" s="450"/>
      <c r="AB132" s="450"/>
      <c r="AC132" s="450"/>
      <c r="AD132" s="450"/>
      <c r="AE132" s="450"/>
      <c r="AF132" s="450"/>
      <c r="AG132" s="450"/>
      <c r="AH132" s="450"/>
      <c r="AI132" s="450"/>
      <c r="AJ132" s="450"/>
      <c r="AK132" s="450"/>
      <c r="AL132" s="457">
        <v>4.5999999999999996</v>
      </c>
      <c r="AM132" s="450"/>
      <c r="AN132" s="450"/>
      <c r="AO132" s="450"/>
      <c r="AP132" s="450"/>
      <c r="AQ132" s="450"/>
      <c r="AR132" s="697" t="s">
        <v>398</v>
      </c>
      <c r="AS132" s="697"/>
      <c r="AT132" s="697"/>
      <c r="AU132" s="697"/>
      <c r="AV132" s="450">
        <v>99.3</v>
      </c>
      <c r="AW132" s="450"/>
      <c r="AX132" s="450"/>
    </row>
    <row r="133" spans="2:50" ht="24" customHeight="1">
      <c r="B133" s="440">
        <v>6</v>
      </c>
      <c r="C133" s="440">
        <v>1</v>
      </c>
      <c r="D133" s="697" t="s">
        <v>671</v>
      </c>
      <c r="E133" s="697"/>
      <c r="F133" s="697"/>
      <c r="G133" s="697"/>
      <c r="H133" s="697"/>
      <c r="I133" s="697"/>
      <c r="J133" s="697"/>
      <c r="K133" s="697"/>
      <c r="L133" s="697"/>
      <c r="M133" s="697"/>
      <c r="N133" s="450" t="s">
        <v>672</v>
      </c>
      <c r="O133" s="450"/>
      <c r="P133" s="450"/>
      <c r="Q133" s="450"/>
      <c r="R133" s="450"/>
      <c r="S133" s="450"/>
      <c r="T133" s="450"/>
      <c r="U133" s="450"/>
      <c r="V133" s="450"/>
      <c r="W133" s="450"/>
      <c r="X133" s="450"/>
      <c r="Y133" s="450"/>
      <c r="Z133" s="450"/>
      <c r="AA133" s="450"/>
      <c r="AB133" s="450"/>
      <c r="AC133" s="450"/>
      <c r="AD133" s="450"/>
      <c r="AE133" s="450"/>
      <c r="AF133" s="450"/>
      <c r="AG133" s="450"/>
      <c r="AH133" s="450"/>
      <c r="AI133" s="450"/>
      <c r="AJ133" s="450"/>
      <c r="AK133" s="450"/>
      <c r="AL133" s="457">
        <v>1.5</v>
      </c>
      <c r="AM133" s="450"/>
      <c r="AN133" s="450"/>
      <c r="AO133" s="450"/>
      <c r="AP133" s="450"/>
      <c r="AQ133" s="450"/>
      <c r="AR133" s="697" t="s">
        <v>398</v>
      </c>
      <c r="AS133" s="697"/>
      <c r="AT133" s="697"/>
      <c r="AU133" s="697"/>
      <c r="AV133" s="450">
        <v>99.3</v>
      </c>
      <c r="AW133" s="450"/>
      <c r="AX133" s="450"/>
    </row>
    <row r="134" spans="2:50" ht="24" customHeight="1">
      <c r="B134" s="440">
        <v>7</v>
      </c>
      <c r="C134" s="440">
        <v>1</v>
      </c>
      <c r="D134" s="697" t="s">
        <v>673</v>
      </c>
      <c r="E134" s="697"/>
      <c r="F134" s="697"/>
      <c r="G134" s="697"/>
      <c r="H134" s="697"/>
      <c r="I134" s="697"/>
      <c r="J134" s="697"/>
      <c r="K134" s="697"/>
      <c r="L134" s="697"/>
      <c r="M134" s="697"/>
      <c r="N134" s="450" t="s">
        <v>672</v>
      </c>
      <c r="O134" s="450"/>
      <c r="P134" s="450"/>
      <c r="Q134" s="450"/>
      <c r="R134" s="450"/>
      <c r="S134" s="450"/>
      <c r="T134" s="450"/>
      <c r="U134" s="450"/>
      <c r="V134" s="450"/>
      <c r="W134" s="450"/>
      <c r="X134" s="450"/>
      <c r="Y134" s="450"/>
      <c r="Z134" s="450"/>
      <c r="AA134" s="450"/>
      <c r="AB134" s="450"/>
      <c r="AC134" s="450"/>
      <c r="AD134" s="450"/>
      <c r="AE134" s="450"/>
      <c r="AF134" s="450"/>
      <c r="AG134" s="450"/>
      <c r="AH134" s="450"/>
      <c r="AI134" s="450"/>
      <c r="AJ134" s="450"/>
      <c r="AK134" s="450"/>
      <c r="AL134" s="457">
        <v>1.4</v>
      </c>
      <c r="AM134" s="450"/>
      <c r="AN134" s="450"/>
      <c r="AO134" s="450"/>
      <c r="AP134" s="450"/>
      <c r="AQ134" s="450"/>
      <c r="AR134" s="697" t="s">
        <v>398</v>
      </c>
      <c r="AS134" s="697"/>
      <c r="AT134" s="697"/>
      <c r="AU134" s="697"/>
      <c r="AV134" s="450">
        <v>99.8</v>
      </c>
      <c r="AW134" s="450"/>
      <c r="AX134" s="450"/>
    </row>
    <row r="135" spans="2:50" ht="24" customHeight="1">
      <c r="B135" s="440">
        <v>8</v>
      </c>
      <c r="C135" s="440">
        <v>1</v>
      </c>
      <c r="D135" s="697" t="s">
        <v>674</v>
      </c>
      <c r="E135" s="697"/>
      <c r="F135" s="697"/>
      <c r="G135" s="697"/>
      <c r="H135" s="697"/>
      <c r="I135" s="697"/>
      <c r="J135" s="697"/>
      <c r="K135" s="697"/>
      <c r="L135" s="697"/>
      <c r="M135" s="697"/>
      <c r="N135" s="450" t="s">
        <v>672</v>
      </c>
      <c r="O135" s="450"/>
      <c r="P135" s="450"/>
      <c r="Q135" s="450"/>
      <c r="R135" s="450"/>
      <c r="S135" s="450"/>
      <c r="T135" s="450"/>
      <c r="U135" s="450"/>
      <c r="V135" s="450"/>
      <c r="W135" s="450"/>
      <c r="X135" s="450"/>
      <c r="Y135" s="450"/>
      <c r="Z135" s="450"/>
      <c r="AA135" s="450"/>
      <c r="AB135" s="450"/>
      <c r="AC135" s="450"/>
      <c r="AD135" s="450"/>
      <c r="AE135" s="450"/>
      <c r="AF135" s="450"/>
      <c r="AG135" s="450"/>
      <c r="AH135" s="450"/>
      <c r="AI135" s="450"/>
      <c r="AJ135" s="450"/>
      <c r="AK135" s="450"/>
      <c r="AL135" s="457">
        <v>1.4</v>
      </c>
      <c r="AM135" s="450"/>
      <c r="AN135" s="450"/>
      <c r="AO135" s="450"/>
      <c r="AP135" s="450"/>
      <c r="AQ135" s="450"/>
      <c r="AR135" s="697" t="s">
        <v>398</v>
      </c>
      <c r="AS135" s="697"/>
      <c r="AT135" s="697"/>
      <c r="AU135" s="697"/>
      <c r="AV135" s="450">
        <v>95.6</v>
      </c>
      <c r="AW135" s="450"/>
      <c r="AX135" s="450"/>
    </row>
    <row r="136" spans="2:50" ht="24" customHeight="1">
      <c r="B136" s="440">
        <v>9</v>
      </c>
      <c r="C136" s="440">
        <v>1</v>
      </c>
      <c r="D136" s="697" t="s">
        <v>675</v>
      </c>
      <c r="E136" s="697"/>
      <c r="F136" s="697"/>
      <c r="G136" s="697"/>
      <c r="H136" s="697"/>
      <c r="I136" s="697"/>
      <c r="J136" s="697"/>
      <c r="K136" s="697"/>
      <c r="L136" s="697"/>
      <c r="M136" s="697"/>
      <c r="N136" s="450" t="s">
        <v>672</v>
      </c>
      <c r="O136" s="450"/>
      <c r="P136" s="450"/>
      <c r="Q136" s="450"/>
      <c r="R136" s="450"/>
      <c r="S136" s="450"/>
      <c r="T136" s="450"/>
      <c r="U136" s="450"/>
      <c r="V136" s="450"/>
      <c r="W136" s="450"/>
      <c r="X136" s="450"/>
      <c r="Y136" s="450"/>
      <c r="Z136" s="450"/>
      <c r="AA136" s="450"/>
      <c r="AB136" s="450"/>
      <c r="AC136" s="450"/>
      <c r="AD136" s="450"/>
      <c r="AE136" s="450"/>
      <c r="AF136" s="450"/>
      <c r="AG136" s="450"/>
      <c r="AH136" s="450"/>
      <c r="AI136" s="450"/>
      <c r="AJ136" s="450"/>
      <c r="AK136" s="450"/>
      <c r="AL136" s="457">
        <v>1.4</v>
      </c>
      <c r="AM136" s="450"/>
      <c r="AN136" s="450"/>
      <c r="AO136" s="450"/>
      <c r="AP136" s="450"/>
      <c r="AQ136" s="450"/>
      <c r="AR136" s="697" t="s">
        <v>398</v>
      </c>
      <c r="AS136" s="697"/>
      <c r="AT136" s="697"/>
      <c r="AU136" s="697"/>
      <c r="AV136" s="450">
        <v>98.1</v>
      </c>
      <c r="AW136" s="450"/>
      <c r="AX136" s="450"/>
    </row>
    <row r="137" spans="2:50" ht="24" customHeight="1">
      <c r="B137" s="440">
        <v>10</v>
      </c>
      <c r="C137" s="440">
        <v>1</v>
      </c>
      <c r="D137" s="697"/>
      <c r="E137" s="697"/>
      <c r="F137" s="697"/>
      <c r="G137" s="697"/>
      <c r="H137" s="697"/>
      <c r="I137" s="697"/>
      <c r="J137" s="697"/>
      <c r="K137" s="697"/>
      <c r="L137" s="697"/>
      <c r="M137" s="697"/>
      <c r="N137" s="450"/>
      <c r="O137" s="450"/>
      <c r="P137" s="450"/>
      <c r="Q137" s="450"/>
      <c r="R137" s="450"/>
      <c r="S137" s="450"/>
      <c r="T137" s="450"/>
      <c r="U137" s="450"/>
      <c r="V137" s="450"/>
      <c r="W137" s="450"/>
      <c r="X137" s="450"/>
      <c r="Y137" s="450"/>
      <c r="Z137" s="450"/>
      <c r="AA137" s="450"/>
      <c r="AB137" s="450"/>
      <c r="AC137" s="450"/>
      <c r="AD137" s="450"/>
      <c r="AE137" s="450"/>
      <c r="AF137" s="450"/>
      <c r="AG137" s="450"/>
      <c r="AH137" s="450"/>
      <c r="AI137" s="450"/>
      <c r="AJ137" s="450"/>
      <c r="AK137" s="450"/>
      <c r="AL137" s="457"/>
      <c r="AM137" s="450"/>
      <c r="AN137" s="450"/>
      <c r="AO137" s="450"/>
      <c r="AP137" s="450"/>
      <c r="AQ137" s="450"/>
      <c r="AR137" s="697"/>
      <c r="AS137" s="697"/>
      <c r="AT137" s="697"/>
      <c r="AU137" s="697"/>
      <c r="AV137" s="450"/>
      <c r="AW137" s="450"/>
      <c r="AX137" s="450"/>
    </row>
    <row r="139" spans="2:50" ht="23.25" hidden="1" customHeight="1">
      <c r="B139" s="21" t="s">
        <v>39</v>
      </c>
    </row>
    <row r="140" spans="2:50" ht="36" hidden="1" customHeight="1">
      <c r="B140" s="175" t="s">
        <v>28</v>
      </c>
      <c r="C140" s="175"/>
      <c r="D140" s="175"/>
      <c r="E140" s="175"/>
      <c r="F140" s="175"/>
      <c r="G140" s="175"/>
      <c r="H140" s="175"/>
      <c r="I140" s="185"/>
      <c r="J140" s="185"/>
      <c r="K140" s="185"/>
      <c r="L140" s="185"/>
      <c r="M140" s="185"/>
      <c r="N140" s="185"/>
      <c r="O140" s="185"/>
      <c r="P140" s="185"/>
      <c r="Q140" s="185"/>
      <c r="R140" s="185"/>
      <c r="S140" s="185"/>
      <c r="T140" s="185"/>
      <c r="U140" s="185"/>
      <c r="V140" s="185"/>
      <c r="W140" s="185"/>
      <c r="X140" s="185"/>
      <c r="Y140" s="185"/>
    </row>
    <row r="141" spans="2:50" ht="36" hidden="1" customHeight="1">
      <c r="B141" s="464" t="s">
        <v>37</v>
      </c>
      <c r="C141" s="122"/>
      <c r="D141" s="122"/>
      <c r="E141" s="122"/>
      <c r="F141" s="122"/>
      <c r="G141" s="122"/>
      <c r="H141" s="123"/>
      <c r="I141" s="75" t="s">
        <v>593</v>
      </c>
      <c r="J141" s="73"/>
      <c r="K141" s="73"/>
      <c r="L141" s="73"/>
      <c r="M141" s="74"/>
      <c r="N141" s="121" t="s">
        <v>29</v>
      </c>
      <c r="O141" s="122"/>
      <c r="P141" s="122"/>
      <c r="Q141" s="122"/>
      <c r="R141" s="122"/>
      <c r="S141" s="122"/>
      <c r="T141" s="123"/>
      <c r="U141" s="75" t="s">
        <v>362</v>
      </c>
      <c r="V141" s="73"/>
      <c r="W141" s="73"/>
      <c r="X141" s="73"/>
      <c r="Y141" s="74"/>
      <c r="Z141" s="121" t="s">
        <v>30</v>
      </c>
      <c r="AA141" s="122"/>
      <c r="AB141" s="122"/>
      <c r="AC141" s="122"/>
      <c r="AD141" s="122"/>
      <c r="AE141" s="122"/>
      <c r="AF141" s="123"/>
      <c r="AG141" s="75" t="s">
        <v>362</v>
      </c>
      <c r="AH141" s="73"/>
      <c r="AI141" s="73"/>
      <c r="AJ141" s="73"/>
      <c r="AK141" s="74"/>
      <c r="AL141" s="121" t="s">
        <v>31</v>
      </c>
      <c r="AM141" s="122"/>
      <c r="AN141" s="122"/>
      <c r="AO141" s="122"/>
      <c r="AP141" s="122"/>
      <c r="AQ141" s="122"/>
      <c r="AR141" s="123"/>
      <c r="AS141" s="75" t="s">
        <v>593</v>
      </c>
      <c r="AT141" s="73"/>
      <c r="AU141" s="73"/>
      <c r="AV141" s="73"/>
      <c r="AW141" s="74"/>
    </row>
    <row r="142" spans="2:50" ht="36" hidden="1" customHeight="1">
      <c r="B142" s="121" t="s">
        <v>32</v>
      </c>
      <c r="C142" s="122"/>
      <c r="D142" s="122"/>
      <c r="E142" s="122"/>
      <c r="F142" s="122"/>
      <c r="G142" s="122"/>
      <c r="H142" s="123"/>
      <c r="I142" s="465"/>
      <c r="J142" s="345"/>
      <c r="K142" s="345"/>
      <c r="L142" s="345"/>
      <c r="M142" s="462"/>
      <c r="N142" s="121" t="s">
        <v>33</v>
      </c>
      <c r="O142" s="122"/>
      <c r="P142" s="122"/>
      <c r="Q142" s="122"/>
      <c r="R142" s="122"/>
      <c r="S142" s="122"/>
      <c r="T142" s="123"/>
      <c r="U142" s="465"/>
      <c r="V142" s="345"/>
      <c r="W142" s="345"/>
      <c r="X142" s="345"/>
      <c r="Y142" s="462"/>
      <c r="Z142" s="121" t="s">
        <v>34</v>
      </c>
      <c r="AA142" s="122"/>
      <c r="AB142" s="122"/>
      <c r="AC142" s="122"/>
      <c r="AD142" s="122"/>
      <c r="AE142" s="122"/>
      <c r="AF142" s="123"/>
      <c r="AG142" s="465"/>
      <c r="AH142" s="345"/>
      <c r="AI142" s="345"/>
      <c r="AJ142" s="345"/>
      <c r="AK142" s="462"/>
      <c r="AL142" s="464" t="s">
        <v>35</v>
      </c>
      <c r="AM142" s="122"/>
      <c r="AN142" s="122"/>
      <c r="AO142" s="122"/>
      <c r="AP142" s="122"/>
      <c r="AQ142" s="122"/>
      <c r="AR142" s="123"/>
      <c r="AS142" s="465"/>
      <c r="AT142" s="345"/>
      <c r="AU142" s="345"/>
      <c r="AV142" s="345"/>
      <c r="AW142" s="462"/>
    </row>
    <row r="143" spans="2:50">
      <c r="C143" s="21" t="s">
        <v>511</v>
      </c>
    </row>
    <row r="144" spans="2:50" ht="34.5" customHeight="1">
      <c r="B144" s="440"/>
      <c r="C144" s="440"/>
      <c r="D144" s="175" t="s">
        <v>676</v>
      </c>
      <c r="E144" s="175"/>
      <c r="F144" s="175"/>
      <c r="G144" s="175"/>
      <c r="H144" s="175"/>
      <c r="I144" s="175"/>
      <c r="J144" s="175"/>
      <c r="K144" s="175"/>
      <c r="L144" s="175"/>
      <c r="M144" s="175"/>
      <c r="N144" s="175" t="s">
        <v>505</v>
      </c>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6" t="s">
        <v>506</v>
      </c>
      <c r="AM144" s="175"/>
      <c r="AN144" s="175"/>
      <c r="AO144" s="175"/>
      <c r="AP144" s="175"/>
      <c r="AQ144" s="175"/>
      <c r="AR144" s="175" t="s">
        <v>26</v>
      </c>
      <c r="AS144" s="175"/>
      <c r="AT144" s="175"/>
      <c r="AU144" s="175"/>
      <c r="AV144" s="175" t="s">
        <v>27</v>
      </c>
      <c r="AW144" s="175"/>
      <c r="AX144" s="175"/>
    </row>
    <row r="145" spans="2:50" ht="24" customHeight="1">
      <c r="B145" s="440">
        <v>1</v>
      </c>
      <c r="C145" s="440">
        <v>1</v>
      </c>
      <c r="D145" s="450" t="s">
        <v>677</v>
      </c>
      <c r="E145" s="450"/>
      <c r="F145" s="450"/>
      <c r="G145" s="450"/>
      <c r="H145" s="450"/>
      <c r="I145" s="450"/>
      <c r="J145" s="450"/>
      <c r="K145" s="450"/>
      <c r="L145" s="450"/>
      <c r="M145" s="450"/>
      <c r="N145" s="450" t="s">
        <v>668</v>
      </c>
      <c r="O145" s="450"/>
      <c r="P145" s="450"/>
      <c r="Q145" s="450"/>
      <c r="R145" s="450"/>
      <c r="S145" s="450"/>
      <c r="T145" s="450"/>
      <c r="U145" s="450"/>
      <c r="V145" s="450"/>
      <c r="W145" s="450"/>
      <c r="X145" s="450"/>
      <c r="Y145" s="450"/>
      <c r="Z145" s="450"/>
      <c r="AA145" s="450"/>
      <c r="AB145" s="450"/>
      <c r="AC145" s="450"/>
      <c r="AD145" s="450"/>
      <c r="AE145" s="450"/>
      <c r="AF145" s="450"/>
      <c r="AG145" s="450"/>
      <c r="AH145" s="450"/>
      <c r="AI145" s="450"/>
      <c r="AJ145" s="450"/>
      <c r="AK145" s="450"/>
      <c r="AL145" s="457">
        <v>13.4</v>
      </c>
      <c r="AM145" s="450"/>
      <c r="AN145" s="450"/>
      <c r="AO145" s="450"/>
      <c r="AP145" s="450"/>
      <c r="AQ145" s="450"/>
      <c r="AR145" s="697" t="s">
        <v>398</v>
      </c>
      <c r="AS145" s="697"/>
      <c r="AT145" s="697"/>
      <c r="AU145" s="697"/>
      <c r="AV145" s="806">
        <v>100</v>
      </c>
      <c r="AW145" s="806"/>
      <c r="AX145" s="806"/>
    </row>
    <row r="146" spans="2:50" ht="24" customHeight="1">
      <c r="B146" s="440">
        <v>2</v>
      </c>
      <c r="C146" s="440">
        <v>1</v>
      </c>
      <c r="D146" s="450" t="s">
        <v>678</v>
      </c>
      <c r="E146" s="450"/>
      <c r="F146" s="450"/>
      <c r="G146" s="450"/>
      <c r="H146" s="450"/>
      <c r="I146" s="450"/>
      <c r="J146" s="450"/>
      <c r="K146" s="450"/>
      <c r="L146" s="450"/>
      <c r="M146" s="450"/>
      <c r="N146" s="450" t="s">
        <v>668</v>
      </c>
      <c r="O146" s="450"/>
      <c r="P146" s="450"/>
      <c r="Q146" s="450"/>
      <c r="R146" s="450"/>
      <c r="S146" s="450"/>
      <c r="T146" s="450"/>
      <c r="U146" s="450"/>
      <c r="V146" s="450"/>
      <c r="W146" s="450"/>
      <c r="X146" s="450"/>
      <c r="Y146" s="450"/>
      <c r="Z146" s="450"/>
      <c r="AA146" s="450"/>
      <c r="AB146" s="450"/>
      <c r="AC146" s="450"/>
      <c r="AD146" s="450"/>
      <c r="AE146" s="450"/>
      <c r="AF146" s="450"/>
      <c r="AG146" s="450"/>
      <c r="AH146" s="450"/>
      <c r="AI146" s="450"/>
      <c r="AJ146" s="450"/>
      <c r="AK146" s="450"/>
      <c r="AL146" s="805">
        <v>6</v>
      </c>
      <c r="AM146" s="806"/>
      <c r="AN146" s="806"/>
      <c r="AO146" s="806"/>
      <c r="AP146" s="806"/>
      <c r="AQ146" s="806"/>
      <c r="AR146" s="697" t="s">
        <v>398</v>
      </c>
      <c r="AS146" s="697"/>
      <c r="AT146" s="697"/>
      <c r="AU146" s="697"/>
      <c r="AV146" s="806">
        <v>100</v>
      </c>
      <c r="AW146" s="806"/>
      <c r="AX146" s="806"/>
    </row>
    <row r="147" spans="2:50" ht="24" customHeight="1">
      <c r="B147" s="440">
        <v>3</v>
      </c>
      <c r="C147" s="440">
        <v>1</v>
      </c>
      <c r="D147" s="450" t="s">
        <v>679</v>
      </c>
      <c r="E147" s="450"/>
      <c r="F147" s="450"/>
      <c r="G147" s="450"/>
      <c r="H147" s="450"/>
      <c r="I147" s="450"/>
      <c r="J147" s="450"/>
      <c r="K147" s="450"/>
      <c r="L147" s="450"/>
      <c r="M147" s="450"/>
      <c r="N147" s="450" t="s">
        <v>680</v>
      </c>
      <c r="O147" s="450"/>
      <c r="P147" s="450"/>
      <c r="Q147" s="450"/>
      <c r="R147" s="450"/>
      <c r="S147" s="450"/>
      <c r="T147" s="450"/>
      <c r="U147" s="450"/>
      <c r="V147" s="450"/>
      <c r="W147" s="450"/>
      <c r="X147" s="450"/>
      <c r="Y147" s="450"/>
      <c r="Z147" s="450"/>
      <c r="AA147" s="450"/>
      <c r="AB147" s="450"/>
      <c r="AC147" s="450"/>
      <c r="AD147" s="450"/>
      <c r="AE147" s="450"/>
      <c r="AF147" s="450"/>
      <c r="AG147" s="450"/>
      <c r="AH147" s="450"/>
      <c r="AI147" s="450"/>
      <c r="AJ147" s="450"/>
      <c r="AK147" s="450"/>
      <c r="AL147" s="805">
        <v>4.4000000000000004</v>
      </c>
      <c r="AM147" s="806"/>
      <c r="AN147" s="806"/>
      <c r="AO147" s="806"/>
      <c r="AP147" s="806"/>
      <c r="AQ147" s="806"/>
      <c r="AR147" s="697" t="s">
        <v>398</v>
      </c>
      <c r="AS147" s="697"/>
      <c r="AT147" s="697"/>
      <c r="AU147" s="697"/>
      <c r="AV147" s="806">
        <v>100</v>
      </c>
      <c r="AW147" s="806"/>
      <c r="AX147" s="806"/>
    </row>
    <row r="148" spans="2:50" ht="24" customHeight="1">
      <c r="B148" s="440">
        <v>4</v>
      </c>
      <c r="C148" s="440">
        <v>1</v>
      </c>
      <c r="D148" s="450"/>
      <c r="E148" s="450"/>
      <c r="F148" s="450"/>
      <c r="G148" s="450"/>
      <c r="H148" s="450"/>
      <c r="I148" s="450"/>
      <c r="J148" s="450"/>
      <c r="K148" s="450"/>
      <c r="L148" s="450"/>
      <c r="M148" s="450"/>
      <c r="N148" s="450"/>
      <c r="O148" s="450"/>
      <c r="P148" s="450"/>
      <c r="Q148" s="450"/>
      <c r="R148" s="450"/>
      <c r="S148" s="450"/>
      <c r="T148" s="450"/>
      <c r="U148" s="450"/>
      <c r="V148" s="450"/>
      <c r="W148" s="450"/>
      <c r="X148" s="450"/>
      <c r="Y148" s="450"/>
      <c r="Z148" s="450"/>
      <c r="AA148" s="450"/>
      <c r="AB148" s="450"/>
      <c r="AC148" s="450"/>
      <c r="AD148" s="450"/>
      <c r="AE148" s="450"/>
      <c r="AF148" s="450"/>
      <c r="AG148" s="450"/>
      <c r="AH148" s="450"/>
      <c r="AI148" s="450"/>
      <c r="AJ148" s="450"/>
      <c r="AK148" s="450"/>
      <c r="AL148" s="457"/>
      <c r="AM148" s="450"/>
      <c r="AN148" s="450"/>
      <c r="AO148" s="450"/>
      <c r="AP148" s="450"/>
      <c r="AQ148" s="450"/>
      <c r="AR148" s="450"/>
      <c r="AS148" s="450"/>
      <c r="AT148" s="450"/>
      <c r="AU148" s="450"/>
      <c r="AV148" s="450"/>
      <c r="AW148" s="450"/>
      <c r="AX148" s="450"/>
    </row>
    <row r="149" spans="2:50" ht="24" customHeight="1">
      <c r="B149" s="440">
        <v>5</v>
      </c>
      <c r="C149" s="440">
        <v>1</v>
      </c>
      <c r="D149" s="450"/>
      <c r="E149" s="450"/>
      <c r="F149" s="450"/>
      <c r="G149" s="450"/>
      <c r="H149" s="450"/>
      <c r="I149" s="450"/>
      <c r="J149" s="450"/>
      <c r="K149" s="450"/>
      <c r="L149" s="450"/>
      <c r="M149" s="450"/>
      <c r="N149" s="450"/>
      <c r="O149" s="450"/>
      <c r="P149" s="450"/>
      <c r="Q149" s="450"/>
      <c r="R149" s="450"/>
      <c r="S149" s="450"/>
      <c r="T149" s="450"/>
      <c r="U149" s="450"/>
      <c r="V149" s="450"/>
      <c r="W149" s="450"/>
      <c r="X149" s="450"/>
      <c r="Y149" s="450"/>
      <c r="Z149" s="450"/>
      <c r="AA149" s="450"/>
      <c r="AB149" s="450"/>
      <c r="AC149" s="450"/>
      <c r="AD149" s="450"/>
      <c r="AE149" s="450"/>
      <c r="AF149" s="450"/>
      <c r="AG149" s="450"/>
      <c r="AH149" s="450"/>
      <c r="AI149" s="450"/>
      <c r="AJ149" s="450"/>
      <c r="AK149" s="450"/>
      <c r="AL149" s="457"/>
      <c r="AM149" s="450"/>
      <c r="AN149" s="450"/>
      <c r="AO149" s="450"/>
      <c r="AP149" s="450"/>
      <c r="AQ149" s="450"/>
      <c r="AR149" s="450"/>
      <c r="AS149" s="450"/>
      <c r="AT149" s="450"/>
      <c r="AU149" s="450"/>
      <c r="AV149" s="450"/>
      <c r="AW149" s="450"/>
      <c r="AX149" s="450"/>
    </row>
    <row r="150" spans="2:50" ht="24" customHeight="1">
      <c r="B150" s="440">
        <v>6</v>
      </c>
      <c r="C150" s="440">
        <v>1</v>
      </c>
      <c r="D150" s="450"/>
      <c r="E150" s="450"/>
      <c r="F150" s="450"/>
      <c r="G150" s="450"/>
      <c r="H150" s="450"/>
      <c r="I150" s="450"/>
      <c r="J150" s="450"/>
      <c r="K150" s="450"/>
      <c r="L150" s="450"/>
      <c r="M150" s="450"/>
      <c r="N150" s="450"/>
      <c r="O150" s="450"/>
      <c r="P150" s="450"/>
      <c r="Q150" s="450"/>
      <c r="R150" s="450"/>
      <c r="S150" s="450"/>
      <c r="T150" s="450"/>
      <c r="U150" s="450"/>
      <c r="V150" s="450"/>
      <c r="W150" s="450"/>
      <c r="X150" s="450"/>
      <c r="Y150" s="450"/>
      <c r="Z150" s="450"/>
      <c r="AA150" s="450"/>
      <c r="AB150" s="450"/>
      <c r="AC150" s="450"/>
      <c r="AD150" s="450"/>
      <c r="AE150" s="450"/>
      <c r="AF150" s="450"/>
      <c r="AG150" s="450"/>
      <c r="AH150" s="450"/>
      <c r="AI150" s="450"/>
      <c r="AJ150" s="450"/>
      <c r="AK150" s="450"/>
      <c r="AL150" s="457"/>
      <c r="AM150" s="450"/>
      <c r="AN150" s="450"/>
      <c r="AO150" s="450"/>
      <c r="AP150" s="450"/>
      <c r="AQ150" s="450"/>
      <c r="AR150" s="450"/>
      <c r="AS150" s="450"/>
      <c r="AT150" s="450"/>
      <c r="AU150" s="450"/>
      <c r="AV150" s="450"/>
      <c r="AW150" s="450"/>
      <c r="AX150" s="450"/>
    </row>
    <row r="151" spans="2:50" ht="24" customHeight="1">
      <c r="B151" s="440">
        <v>7</v>
      </c>
      <c r="C151" s="440">
        <v>1</v>
      </c>
      <c r="D151" s="450"/>
      <c r="E151" s="450"/>
      <c r="F151" s="450"/>
      <c r="G151" s="450"/>
      <c r="H151" s="450"/>
      <c r="I151" s="450"/>
      <c r="J151" s="450"/>
      <c r="K151" s="450"/>
      <c r="L151" s="450"/>
      <c r="M151" s="450"/>
      <c r="N151" s="450"/>
      <c r="O151" s="450"/>
      <c r="P151" s="450"/>
      <c r="Q151" s="450"/>
      <c r="R151" s="450"/>
      <c r="S151" s="450"/>
      <c r="T151" s="450"/>
      <c r="U151" s="450"/>
      <c r="V151" s="450"/>
      <c r="W151" s="450"/>
      <c r="X151" s="450"/>
      <c r="Y151" s="450"/>
      <c r="Z151" s="450"/>
      <c r="AA151" s="450"/>
      <c r="AB151" s="450"/>
      <c r="AC151" s="450"/>
      <c r="AD151" s="450"/>
      <c r="AE151" s="450"/>
      <c r="AF151" s="450"/>
      <c r="AG151" s="450"/>
      <c r="AH151" s="450"/>
      <c r="AI151" s="450"/>
      <c r="AJ151" s="450"/>
      <c r="AK151" s="450"/>
      <c r="AL151" s="457"/>
      <c r="AM151" s="450"/>
      <c r="AN151" s="450"/>
      <c r="AO151" s="450"/>
      <c r="AP151" s="450"/>
      <c r="AQ151" s="450"/>
      <c r="AR151" s="450"/>
      <c r="AS151" s="450"/>
      <c r="AT151" s="450"/>
      <c r="AU151" s="450"/>
      <c r="AV151" s="450"/>
      <c r="AW151" s="450"/>
      <c r="AX151" s="450"/>
    </row>
    <row r="152" spans="2:50" ht="24" customHeight="1">
      <c r="B152" s="440">
        <v>8</v>
      </c>
      <c r="C152" s="440">
        <v>1</v>
      </c>
      <c r="D152" s="450"/>
      <c r="E152" s="450"/>
      <c r="F152" s="450"/>
      <c r="G152" s="450"/>
      <c r="H152" s="450"/>
      <c r="I152" s="450"/>
      <c r="J152" s="450"/>
      <c r="K152" s="450"/>
      <c r="L152" s="450"/>
      <c r="M152" s="450"/>
      <c r="N152" s="450"/>
      <c r="O152" s="450"/>
      <c r="P152" s="450"/>
      <c r="Q152" s="450"/>
      <c r="R152" s="450"/>
      <c r="S152" s="450"/>
      <c r="T152" s="450"/>
      <c r="U152" s="450"/>
      <c r="V152" s="450"/>
      <c r="W152" s="450"/>
      <c r="X152" s="450"/>
      <c r="Y152" s="450"/>
      <c r="Z152" s="450"/>
      <c r="AA152" s="450"/>
      <c r="AB152" s="450"/>
      <c r="AC152" s="450"/>
      <c r="AD152" s="450"/>
      <c r="AE152" s="450"/>
      <c r="AF152" s="450"/>
      <c r="AG152" s="450"/>
      <c r="AH152" s="450"/>
      <c r="AI152" s="450"/>
      <c r="AJ152" s="450"/>
      <c r="AK152" s="450"/>
      <c r="AL152" s="457"/>
      <c r="AM152" s="450"/>
      <c r="AN152" s="450"/>
      <c r="AO152" s="450"/>
      <c r="AP152" s="450"/>
      <c r="AQ152" s="450"/>
      <c r="AR152" s="450"/>
      <c r="AS152" s="450"/>
      <c r="AT152" s="450"/>
      <c r="AU152" s="450"/>
      <c r="AV152" s="450"/>
      <c r="AW152" s="450"/>
      <c r="AX152" s="450"/>
    </row>
    <row r="153" spans="2:50" ht="24" customHeight="1">
      <c r="B153" s="440">
        <v>9</v>
      </c>
      <c r="C153" s="440">
        <v>1</v>
      </c>
      <c r="D153" s="450"/>
      <c r="E153" s="450"/>
      <c r="F153" s="450"/>
      <c r="G153" s="450"/>
      <c r="H153" s="450"/>
      <c r="I153" s="450"/>
      <c r="J153" s="450"/>
      <c r="K153" s="450"/>
      <c r="L153" s="450"/>
      <c r="M153" s="450"/>
      <c r="N153" s="450"/>
      <c r="O153" s="450"/>
      <c r="P153" s="450"/>
      <c r="Q153" s="450"/>
      <c r="R153" s="450"/>
      <c r="S153" s="450"/>
      <c r="T153" s="450"/>
      <c r="U153" s="450"/>
      <c r="V153" s="450"/>
      <c r="W153" s="450"/>
      <c r="X153" s="450"/>
      <c r="Y153" s="450"/>
      <c r="Z153" s="450"/>
      <c r="AA153" s="450"/>
      <c r="AB153" s="450"/>
      <c r="AC153" s="450"/>
      <c r="AD153" s="450"/>
      <c r="AE153" s="450"/>
      <c r="AF153" s="450"/>
      <c r="AG153" s="450"/>
      <c r="AH153" s="450"/>
      <c r="AI153" s="450"/>
      <c r="AJ153" s="450"/>
      <c r="AK153" s="450"/>
      <c r="AL153" s="457"/>
      <c r="AM153" s="450"/>
      <c r="AN153" s="450"/>
      <c r="AO153" s="450"/>
      <c r="AP153" s="450"/>
      <c r="AQ153" s="450"/>
      <c r="AR153" s="450"/>
      <c r="AS153" s="450"/>
      <c r="AT153" s="450"/>
      <c r="AU153" s="450"/>
      <c r="AV153" s="450"/>
      <c r="AW153" s="450"/>
      <c r="AX153" s="450"/>
    </row>
    <row r="154" spans="2:50" ht="24" customHeight="1">
      <c r="B154" s="440">
        <v>10</v>
      </c>
      <c r="C154" s="440">
        <v>1</v>
      </c>
      <c r="D154" s="450"/>
      <c r="E154" s="450"/>
      <c r="F154" s="450"/>
      <c r="G154" s="450"/>
      <c r="H154" s="450"/>
      <c r="I154" s="450"/>
      <c r="J154" s="450"/>
      <c r="K154" s="450"/>
      <c r="L154" s="450"/>
      <c r="M154" s="450"/>
      <c r="N154" s="450"/>
      <c r="O154" s="450"/>
      <c r="P154" s="450"/>
      <c r="Q154" s="450"/>
      <c r="R154" s="450"/>
      <c r="S154" s="450"/>
      <c r="T154" s="450"/>
      <c r="U154" s="450"/>
      <c r="V154" s="450"/>
      <c r="W154" s="450"/>
      <c r="X154" s="450"/>
      <c r="Y154" s="450"/>
      <c r="Z154" s="450"/>
      <c r="AA154" s="450"/>
      <c r="AB154" s="450"/>
      <c r="AC154" s="450"/>
      <c r="AD154" s="450"/>
      <c r="AE154" s="450"/>
      <c r="AF154" s="450"/>
      <c r="AG154" s="450"/>
      <c r="AH154" s="450"/>
      <c r="AI154" s="450"/>
      <c r="AJ154" s="450"/>
      <c r="AK154" s="450"/>
      <c r="AL154" s="457"/>
      <c r="AM154" s="450"/>
      <c r="AN154" s="450"/>
      <c r="AO154" s="450"/>
      <c r="AP154" s="450"/>
      <c r="AQ154" s="450"/>
      <c r="AR154" s="450"/>
      <c r="AS154" s="450"/>
      <c r="AT154" s="450"/>
      <c r="AU154" s="450"/>
      <c r="AV154" s="450"/>
      <c r="AW154" s="450"/>
      <c r="AX154" s="450"/>
    </row>
    <row r="156" spans="2:50">
      <c r="C156" s="21" t="s">
        <v>681</v>
      </c>
    </row>
    <row r="157" spans="2:50" ht="33.75" customHeight="1">
      <c r="B157" s="440"/>
      <c r="C157" s="440"/>
      <c r="D157" s="175" t="s">
        <v>676</v>
      </c>
      <c r="E157" s="175"/>
      <c r="F157" s="175"/>
      <c r="G157" s="175"/>
      <c r="H157" s="175"/>
      <c r="I157" s="175"/>
      <c r="J157" s="175"/>
      <c r="K157" s="175"/>
      <c r="L157" s="175"/>
      <c r="M157" s="175"/>
      <c r="N157" s="175" t="s">
        <v>682</v>
      </c>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6" t="s">
        <v>683</v>
      </c>
      <c r="AM157" s="175"/>
      <c r="AN157" s="175"/>
      <c r="AO157" s="175"/>
      <c r="AP157" s="175"/>
      <c r="AQ157" s="175"/>
      <c r="AR157" s="175" t="s">
        <v>26</v>
      </c>
      <c r="AS157" s="175"/>
      <c r="AT157" s="175"/>
      <c r="AU157" s="175"/>
      <c r="AV157" s="175" t="s">
        <v>27</v>
      </c>
      <c r="AW157" s="175"/>
      <c r="AX157" s="175"/>
    </row>
    <row r="158" spans="2:50" ht="23.25" customHeight="1">
      <c r="B158" s="440">
        <v>1</v>
      </c>
      <c r="C158" s="440">
        <v>1</v>
      </c>
      <c r="D158" s="697" t="s">
        <v>684</v>
      </c>
      <c r="E158" s="697"/>
      <c r="F158" s="697"/>
      <c r="G158" s="697"/>
      <c r="H158" s="697"/>
      <c r="I158" s="697"/>
      <c r="J158" s="697"/>
      <c r="K158" s="697"/>
      <c r="L158" s="697"/>
      <c r="M158" s="697"/>
      <c r="N158" s="450" t="s">
        <v>685</v>
      </c>
      <c r="O158" s="450"/>
      <c r="P158" s="450"/>
      <c r="Q158" s="450"/>
      <c r="R158" s="450"/>
      <c r="S158" s="450"/>
      <c r="T158" s="450"/>
      <c r="U158" s="450"/>
      <c r="V158" s="450"/>
      <c r="W158" s="450"/>
      <c r="X158" s="450"/>
      <c r="Y158" s="450"/>
      <c r="Z158" s="450"/>
      <c r="AA158" s="450"/>
      <c r="AB158" s="450"/>
      <c r="AC158" s="450"/>
      <c r="AD158" s="450"/>
      <c r="AE158" s="450"/>
      <c r="AF158" s="450"/>
      <c r="AG158" s="450"/>
      <c r="AH158" s="450"/>
      <c r="AI158" s="450"/>
      <c r="AJ158" s="450"/>
      <c r="AK158" s="450"/>
      <c r="AL158" s="457">
        <v>0.9</v>
      </c>
      <c r="AM158" s="450"/>
      <c r="AN158" s="450"/>
      <c r="AO158" s="450"/>
      <c r="AP158" s="450"/>
      <c r="AQ158" s="450"/>
      <c r="AR158" s="697" t="s">
        <v>686</v>
      </c>
      <c r="AS158" s="697"/>
      <c r="AT158" s="697"/>
      <c r="AU158" s="697"/>
      <c r="AV158" s="185" t="s">
        <v>543</v>
      </c>
      <c r="AW158" s="185"/>
      <c r="AX158" s="185"/>
    </row>
    <row r="159" spans="2:50" ht="23.25" customHeight="1">
      <c r="B159" s="440">
        <v>2</v>
      </c>
      <c r="C159" s="440">
        <v>1</v>
      </c>
      <c r="D159" s="697" t="s">
        <v>687</v>
      </c>
      <c r="E159" s="697"/>
      <c r="F159" s="697"/>
      <c r="G159" s="697"/>
      <c r="H159" s="697"/>
      <c r="I159" s="697"/>
      <c r="J159" s="697"/>
      <c r="K159" s="697"/>
      <c r="L159" s="697"/>
      <c r="M159" s="697"/>
      <c r="N159" s="450" t="s">
        <v>688</v>
      </c>
      <c r="O159" s="450"/>
      <c r="P159" s="450"/>
      <c r="Q159" s="450"/>
      <c r="R159" s="450"/>
      <c r="S159" s="450"/>
      <c r="T159" s="450"/>
      <c r="U159" s="450"/>
      <c r="V159" s="450"/>
      <c r="W159" s="450"/>
      <c r="X159" s="450"/>
      <c r="Y159" s="450"/>
      <c r="Z159" s="450"/>
      <c r="AA159" s="450"/>
      <c r="AB159" s="450"/>
      <c r="AC159" s="450"/>
      <c r="AD159" s="450"/>
      <c r="AE159" s="450"/>
      <c r="AF159" s="450"/>
      <c r="AG159" s="450"/>
      <c r="AH159" s="450"/>
      <c r="AI159" s="450"/>
      <c r="AJ159" s="450"/>
      <c r="AK159" s="450"/>
      <c r="AL159" s="457">
        <v>0.7</v>
      </c>
      <c r="AM159" s="450"/>
      <c r="AN159" s="450"/>
      <c r="AO159" s="450"/>
      <c r="AP159" s="450"/>
      <c r="AQ159" s="450"/>
      <c r="AR159" s="697" t="s">
        <v>686</v>
      </c>
      <c r="AS159" s="697"/>
      <c r="AT159" s="697"/>
      <c r="AU159" s="697"/>
      <c r="AV159" s="185" t="s">
        <v>543</v>
      </c>
      <c r="AW159" s="185"/>
      <c r="AX159" s="185"/>
    </row>
    <row r="160" spans="2:50" ht="23.25" customHeight="1">
      <c r="B160" s="440">
        <v>3</v>
      </c>
      <c r="C160" s="440">
        <v>1</v>
      </c>
      <c r="D160" s="697" t="s">
        <v>689</v>
      </c>
      <c r="E160" s="697"/>
      <c r="F160" s="697"/>
      <c r="G160" s="697"/>
      <c r="H160" s="697"/>
      <c r="I160" s="697"/>
      <c r="J160" s="697"/>
      <c r="K160" s="697"/>
      <c r="L160" s="697"/>
      <c r="M160" s="697"/>
      <c r="N160" s="450" t="s">
        <v>685</v>
      </c>
      <c r="O160" s="450"/>
      <c r="P160" s="450"/>
      <c r="Q160" s="450"/>
      <c r="R160" s="450"/>
      <c r="S160" s="450"/>
      <c r="T160" s="450"/>
      <c r="U160" s="450"/>
      <c r="V160" s="450"/>
      <c r="W160" s="450"/>
      <c r="X160" s="450"/>
      <c r="Y160" s="450"/>
      <c r="Z160" s="450"/>
      <c r="AA160" s="450"/>
      <c r="AB160" s="450"/>
      <c r="AC160" s="450"/>
      <c r="AD160" s="450"/>
      <c r="AE160" s="450"/>
      <c r="AF160" s="450"/>
      <c r="AG160" s="450"/>
      <c r="AH160" s="450"/>
      <c r="AI160" s="450"/>
      <c r="AJ160" s="450"/>
      <c r="AK160" s="450"/>
      <c r="AL160" s="457">
        <v>0.6</v>
      </c>
      <c r="AM160" s="450"/>
      <c r="AN160" s="450"/>
      <c r="AO160" s="450"/>
      <c r="AP160" s="450"/>
      <c r="AQ160" s="450"/>
      <c r="AR160" s="697" t="s">
        <v>686</v>
      </c>
      <c r="AS160" s="697"/>
      <c r="AT160" s="697"/>
      <c r="AU160" s="697"/>
      <c r="AV160" s="185" t="s">
        <v>543</v>
      </c>
      <c r="AW160" s="185"/>
      <c r="AX160" s="185"/>
    </row>
    <row r="161" spans="2:50" ht="23.25" customHeight="1">
      <c r="B161" s="440">
        <v>4</v>
      </c>
      <c r="C161" s="440">
        <v>1</v>
      </c>
      <c r="D161" s="697" t="s">
        <v>690</v>
      </c>
      <c r="E161" s="697"/>
      <c r="F161" s="697"/>
      <c r="G161" s="697"/>
      <c r="H161" s="697"/>
      <c r="I161" s="697"/>
      <c r="J161" s="697"/>
      <c r="K161" s="697"/>
      <c r="L161" s="697"/>
      <c r="M161" s="697"/>
      <c r="N161" s="450" t="s">
        <v>685</v>
      </c>
      <c r="O161" s="450"/>
      <c r="P161" s="450"/>
      <c r="Q161" s="450"/>
      <c r="R161" s="450"/>
      <c r="S161" s="450"/>
      <c r="T161" s="450"/>
      <c r="U161" s="450"/>
      <c r="V161" s="450"/>
      <c r="W161" s="450"/>
      <c r="X161" s="450"/>
      <c r="Y161" s="450"/>
      <c r="Z161" s="450"/>
      <c r="AA161" s="450"/>
      <c r="AB161" s="450"/>
      <c r="AC161" s="450"/>
      <c r="AD161" s="450"/>
      <c r="AE161" s="450"/>
      <c r="AF161" s="450"/>
      <c r="AG161" s="450"/>
      <c r="AH161" s="450"/>
      <c r="AI161" s="450"/>
      <c r="AJ161" s="450"/>
      <c r="AK161" s="450"/>
      <c r="AL161" s="457">
        <v>0.5</v>
      </c>
      <c r="AM161" s="450"/>
      <c r="AN161" s="450"/>
      <c r="AO161" s="450"/>
      <c r="AP161" s="450"/>
      <c r="AQ161" s="450"/>
      <c r="AR161" s="697" t="s">
        <v>686</v>
      </c>
      <c r="AS161" s="697"/>
      <c r="AT161" s="697"/>
      <c r="AU161" s="697"/>
      <c r="AV161" s="185" t="s">
        <v>543</v>
      </c>
      <c r="AW161" s="185"/>
      <c r="AX161" s="185"/>
    </row>
    <row r="162" spans="2:50" ht="23.25" customHeight="1">
      <c r="B162" s="440">
        <v>5</v>
      </c>
      <c r="C162" s="440">
        <v>1</v>
      </c>
      <c r="D162" s="697" t="s">
        <v>691</v>
      </c>
      <c r="E162" s="697"/>
      <c r="F162" s="697"/>
      <c r="G162" s="697"/>
      <c r="H162" s="697"/>
      <c r="I162" s="697"/>
      <c r="J162" s="697"/>
      <c r="K162" s="697"/>
      <c r="L162" s="697"/>
      <c r="M162" s="697"/>
      <c r="N162" s="450" t="s">
        <v>692</v>
      </c>
      <c r="O162" s="450"/>
      <c r="P162" s="450"/>
      <c r="Q162" s="450"/>
      <c r="R162" s="450"/>
      <c r="S162" s="450"/>
      <c r="T162" s="450"/>
      <c r="U162" s="450"/>
      <c r="V162" s="450"/>
      <c r="W162" s="450"/>
      <c r="X162" s="450"/>
      <c r="Y162" s="450"/>
      <c r="Z162" s="450"/>
      <c r="AA162" s="450"/>
      <c r="AB162" s="450"/>
      <c r="AC162" s="450"/>
      <c r="AD162" s="450"/>
      <c r="AE162" s="450"/>
      <c r="AF162" s="450"/>
      <c r="AG162" s="450"/>
      <c r="AH162" s="450"/>
      <c r="AI162" s="450"/>
      <c r="AJ162" s="450"/>
      <c r="AK162" s="450"/>
      <c r="AL162" s="457">
        <v>0.4</v>
      </c>
      <c r="AM162" s="450"/>
      <c r="AN162" s="450"/>
      <c r="AO162" s="450"/>
      <c r="AP162" s="450"/>
      <c r="AQ162" s="450"/>
      <c r="AR162" s="697" t="s">
        <v>686</v>
      </c>
      <c r="AS162" s="697"/>
      <c r="AT162" s="697"/>
      <c r="AU162" s="697"/>
      <c r="AV162" s="185" t="s">
        <v>543</v>
      </c>
      <c r="AW162" s="185"/>
      <c r="AX162" s="185"/>
    </row>
    <row r="163" spans="2:50" ht="23.25" customHeight="1">
      <c r="B163" s="440">
        <v>6</v>
      </c>
      <c r="C163" s="440">
        <v>1</v>
      </c>
      <c r="D163" s="697" t="s">
        <v>693</v>
      </c>
      <c r="E163" s="697"/>
      <c r="F163" s="697"/>
      <c r="G163" s="697"/>
      <c r="H163" s="697"/>
      <c r="I163" s="697"/>
      <c r="J163" s="697"/>
      <c r="K163" s="697"/>
      <c r="L163" s="697"/>
      <c r="M163" s="697"/>
      <c r="N163" s="450" t="s">
        <v>694</v>
      </c>
      <c r="O163" s="450"/>
      <c r="P163" s="450"/>
      <c r="Q163" s="450"/>
      <c r="R163" s="450"/>
      <c r="S163" s="450"/>
      <c r="T163" s="450"/>
      <c r="U163" s="450"/>
      <c r="V163" s="450"/>
      <c r="W163" s="450"/>
      <c r="X163" s="450"/>
      <c r="Y163" s="450"/>
      <c r="Z163" s="450"/>
      <c r="AA163" s="450"/>
      <c r="AB163" s="450"/>
      <c r="AC163" s="450"/>
      <c r="AD163" s="450"/>
      <c r="AE163" s="450"/>
      <c r="AF163" s="450"/>
      <c r="AG163" s="450"/>
      <c r="AH163" s="450"/>
      <c r="AI163" s="450"/>
      <c r="AJ163" s="450"/>
      <c r="AK163" s="450"/>
      <c r="AL163" s="457">
        <v>0.4</v>
      </c>
      <c r="AM163" s="450"/>
      <c r="AN163" s="450"/>
      <c r="AO163" s="450"/>
      <c r="AP163" s="450"/>
      <c r="AQ163" s="450"/>
      <c r="AR163" s="697" t="s">
        <v>686</v>
      </c>
      <c r="AS163" s="697"/>
      <c r="AT163" s="697"/>
      <c r="AU163" s="697"/>
      <c r="AV163" s="185" t="s">
        <v>543</v>
      </c>
      <c r="AW163" s="185"/>
      <c r="AX163" s="185"/>
    </row>
    <row r="164" spans="2:50" ht="23.25" customHeight="1">
      <c r="B164" s="440">
        <v>7</v>
      </c>
      <c r="C164" s="440">
        <v>1</v>
      </c>
      <c r="D164" s="697" t="s">
        <v>695</v>
      </c>
      <c r="E164" s="697"/>
      <c r="F164" s="697"/>
      <c r="G164" s="697"/>
      <c r="H164" s="697"/>
      <c r="I164" s="697"/>
      <c r="J164" s="697"/>
      <c r="K164" s="697"/>
      <c r="L164" s="697"/>
      <c r="M164" s="697"/>
      <c r="N164" s="450" t="s">
        <v>694</v>
      </c>
      <c r="O164" s="450"/>
      <c r="P164" s="450"/>
      <c r="Q164" s="450"/>
      <c r="R164" s="450"/>
      <c r="S164" s="450"/>
      <c r="T164" s="450"/>
      <c r="U164" s="450"/>
      <c r="V164" s="450"/>
      <c r="W164" s="450"/>
      <c r="X164" s="450"/>
      <c r="Y164" s="450"/>
      <c r="Z164" s="450"/>
      <c r="AA164" s="450"/>
      <c r="AB164" s="450"/>
      <c r="AC164" s="450"/>
      <c r="AD164" s="450"/>
      <c r="AE164" s="450"/>
      <c r="AF164" s="450"/>
      <c r="AG164" s="450"/>
      <c r="AH164" s="450"/>
      <c r="AI164" s="450"/>
      <c r="AJ164" s="450"/>
      <c r="AK164" s="450"/>
      <c r="AL164" s="457">
        <v>0.2</v>
      </c>
      <c r="AM164" s="450"/>
      <c r="AN164" s="450"/>
      <c r="AO164" s="450"/>
      <c r="AP164" s="450"/>
      <c r="AQ164" s="450"/>
      <c r="AR164" s="697" t="s">
        <v>686</v>
      </c>
      <c r="AS164" s="697"/>
      <c r="AT164" s="697"/>
      <c r="AU164" s="697"/>
      <c r="AV164" s="185" t="s">
        <v>543</v>
      </c>
      <c r="AW164" s="185"/>
      <c r="AX164" s="185"/>
    </row>
    <row r="165" spans="2:50" ht="23.25" customHeight="1">
      <c r="B165" s="440">
        <v>8</v>
      </c>
      <c r="C165" s="440">
        <v>1</v>
      </c>
      <c r="D165" s="697" t="s">
        <v>696</v>
      </c>
      <c r="E165" s="697"/>
      <c r="F165" s="697"/>
      <c r="G165" s="697"/>
      <c r="H165" s="697"/>
      <c r="I165" s="697"/>
      <c r="J165" s="697"/>
      <c r="K165" s="697"/>
      <c r="L165" s="697"/>
      <c r="M165" s="697"/>
      <c r="N165" s="450" t="s">
        <v>694</v>
      </c>
      <c r="O165" s="450"/>
      <c r="P165" s="450"/>
      <c r="Q165" s="450"/>
      <c r="R165" s="450"/>
      <c r="S165" s="450"/>
      <c r="T165" s="450"/>
      <c r="U165" s="450"/>
      <c r="V165" s="450"/>
      <c r="W165" s="450"/>
      <c r="X165" s="450"/>
      <c r="Y165" s="450"/>
      <c r="Z165" s="450"/>
      <c r="AA165" s="450"/>
      <c r="AB165" s="450"/>
      <c r="AC165" s="450"/>
      <c r="AD165" s="450"/>
      <c r="AE165" s="450"/>
      <c r="AF165" s="450"/>
      <c r="AG165" s="450"/>
      <c r="AH165" s="450"/>
      <c r="AI165" s="450"/>
      <c r="AJ165" s="450"/>
      <c r="AK165" s="450"/>
      <c r="AL165" s="457">
        <v>0.2</v>
      </c>
      <c r="AM165" s="450"/>
      <c r="AN165" s="450"/>
      <c r="AO165" s="450"/>
      <c r="AP165" s="450"/>
      <c r="AQ165" s="450"/>
      <c r="AR165" s="697" t="s">
        <v>686</v>
      </c>
      <c r="AS165" s="697"/>
      <c r="AT165" s="697"/>
      <c r="AU165" s="697"/>
      <c r="AV165" s="185" t="s">
        <v>543</v>
      </c>
      <c r="AW165" s="185"/>
      <c r="AX165" s="185"/>
    </row>
    <row r="166" spans="2:50" ht="23.25" customHeight="1">
      <c r="B166" s="440">
        <v>9</v>
      </c>
      <c r="C166" s="440">
        <v>1</v>
      </c>
      <c r="D166" s="697" t="s">
        <v>697</v>
      </c>
      <c r="E166" s="697"/>
      <c r="F166" s="697"/>
      <c r="G166" s="697"/>
      <c r="H166" s="697"/>
      <c r="I166" s="697"/>
      <c r="J166" s="697"/>
      <c r="K166" s="697"/>
      <c r="L166" s="697"/>
      <c r="M166" s="697"/>
      <c r="N166" s="450" t="s">
        <v>698</v>
      </c>
      <c r="O166" s="450"/>
      <c r="P166" s="450"/>
      <c r="Q166" s="450"/>
      <c r="R166" s="450"/>
      <c r="S166" s="450"/>
      <c r="T166" s="450"/>
      <c r="U166" s="450"/>
      <c r="V166" s="450"/>
      <c r="W166" s="450"/>
      <c r="X166" s="450"/>
      <c r="Y166" s="450"/>
      <c r="Z166" s="450"/>
      <c r="AA166" s="450"/>
      <c r="AB166" s="450"/>
      <c r="AC166" s="450"/>
      <c r="AD166" s="450"/>
      <c r="AE166" s="450"/>
      <c r="AF166" s="450"/>
      <c r="AG166" s="450"/>
      <c r="AH166" s="450"/>
      <c r="AI166" s="450"/>
      <c r="AJ166" s="450"/>
      <c r="AK166" s="450"/>
      <c r="AL166" s="457">
        <v>0.1</v>
      </c>
      <c r="AM166" s="450"/>
      <c r="AN166" s="450"/>
      <c r="AO166" s="450"/>
      <c r="AP166" s="450"/>
      <c r="AQ166" s="450"/>
      <c r="AR166" s="697" t="s">
        <v>686</v>
      </c>
      <c r="AS166" s="697"/>
      <c r="AT166" s="697"/>
      <c r="AU166" s="697"/>
      <c r="AV166" s="185" t="s">
        <v>543</v>
      </c>
      <c r="AW166" s="185"/>
      <c r="AX166" s="185"/>
    </row>
    <row r="167" spans="2:50" ht="23.25" customHeight="1">
      <c r="B167" s="440">
        <v>10</v>
      </c>
      <c r="C167" s="440">
        <v>1</v>
      </c>
      <c r="D167" s="697" t="s">
        <v>699</v>
      </c>
      <c r="E167" s="697"/>
      <c r="F167" s="697"/>
      <c r="G167" s="697"/>
      <c r="H167" s="697"/>
      <c r="I167" s="697"/>
      <c r="J167" s="697"/>
      <c r="K167" s="697"/>
      <c r="L167" s="697"/>
      <c r="M167" s="697"/>
      <c r="N167" s="450" t="s">
        <v>694</v>
      </c>
      <c r="O167" s="450"/>
      <c r="P167" s="450"/>
      <c r="Q167" s="450"/>
      <c r="R167" s="450"/>
      <c r="S167" s="450"/>
      <c r="T167" s="450"/>
      <c r="U167" s="450"/>
      <c r="V167" s="450"/>
      <c r="W167" s="450"/>
      <c r="X167" s="450"/>
      <c r="Y167" s="450"/>
      <c r="Z167" s="450"/>
      <c r="AA167" s="450"/>
      <c r="AB167" s="450"/>
      <c r="AC167" s="450"/>
      <c r="AD167" s="450"/>
      <c r="AE167" s="450"/>
      <c r="AF167" s="450"/>
      <c r="AG167" s="450"/>
      <c r="AH167" s="450"/>
      <c r="AI167" s="450"/>
      <c r="AJ167" s="450"/>
      <c r="AK167" s="450"/>
      <c r="AL167" s="457">
        <v>0.1</v>
      </c>
      <c r="AM167" s="450"/>
      <c r="AN167" s="450"/>
      <c r="AO167" s="450"/>
      <c r="AP167" s="450"/>
      <c r="AQ167" s="450"/>
      <c r="AR167" s="697" t="s">
        <v>686</v>
      </c>
      <c r="AS167" s="697"/>
      <c r="AT167" s="697"/>
      <c r="AU167" s="697"/>
      <c r="AV167" s="185" t="s">
        <v>543</v>
      </c>
      <c r="AW167" s="185"/>
      <c r="AX167" s="185"/>
    </row>
  </sheetData>
  <mergeCells count="685">
    <mergeCell ref="AQ1:AW1"/>
    <mergeCell ref="AK2:AQ2"/>
    <mergeCell ref="AR2:AY2"/>
    <mergeCell ref="B3:AY3"/>
    <mergeCell ref="B4:G4"/>
    <mergeCell ref="H4:Y4"/>
    <mergeCell ref="Z4:AE4"/>
    <mergeCell ref="AF4:AQ4"/>
    <mergeCell ref="AR4:AY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M28:R28"/>
    <mergeCell ref="S28:X28"/>
    <mergeCell ref="Y28:AY28"/>
    <mergeCell ref="D29:L29"/>
    <mergeCell ref="M29:R29"/>
    <mergeCell ref="S29:X29"/>
    <mergeCell ref="Y29:AY29"/>
    <mergeCell ref="B26:C35"/>
    <mergeCell ref="D26:L26"/>
    <mergeCell ref="M26:R26"/>
    <mergeCell ref="S26:X26"/>
    <mergeCell ref="Y26:AY26"/>
    <mergeCell ref="D27:L27"/>
    <mergeCell ref="M27:R27"/>
    <mergeCell ref="S27:X27"/>
    <mergeCell ref="Y27:AY27"/>
    <mergeCell ref="D28:L28"/>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B38:C41"/>
    <mergeCell ref="D38:AY38"/>
    <mergeCell ref="D39:AY39"/>
    <mergeCell ref="D40:AY40"/>
    <mergeCell ref="D41:AY41"/>
    <mergeCell ref="D42:AY42"/>
    <mergeCell ref="D34:L34"/>
    <mergeCell ref="M34:R34"/>
    <mergeCell ref="S34:X34"/>
    <mergeCell ref="Y34:AY34"/>
    <mergeCell ref="D35:L35"/>
    <mergeCell ref="M35:R35"/>
    <mergeCell ref="S35:X35"/>
    <mergeCell ref="Y35:AY35"/>
    <mergeCell ref="H47:AG47"/>
    <mergeCell ref="D48:G48"/>
    <mergeCell ref="H48:AG48"/>
    <mergeCell ref="B49:C53"/>
    <mergeCell ref="D49:G49"/>
    <mergeCell ref="H49:AG49"/>
    <mergeCell ref="D43:AY43"/>
    <mergeCell ref="B44:AY44"/>
    <mergeCell ref="D45:G45"/>
    <mergeCell ref="H45:AG45"/>
    <mergeCell ref="AH45:AY45"/>
    <mergeCell ref="B46:C48"/>
    <mergeCell ref="D46:G46"/>
    <mergeCell ref="H46:AG46"/>
    <mergeCell ref="AH46:AY48"/>
    <mergeCell ref="D47:G47"/>
    <mergeCell ref="AH49:AY53"/>
    <mergeCell ref="D50:G50"/>
    <mergeCell ref="H50:AG50"/>
    <mergeCell ref="D51:G51"/>
    <mergeCell ref="H51:AG51"/>
    <mergeCell ref="D52:G52"/>
    <mergeCell ref="H52:AG52"/>
    <mergeCell ref="D53:G53"/>
    <mergeCell ref="H53:AG53"/>
    <mergeCell ref="D58:G58"/>
    <mergeCell ref="H58:U58"/>
    <mergeCell ref="V58:AG58"/>
    <mergeCell ref="D59:G59"/>
    <mergeCell ref="H59:AG59"/>
    <mergeCell ref="B60:C60"/>
    <mergeCell ref="D60:AY60"/>
    <mergeCell ref="B54:C59"/>
    <mergeCell ref="D54:G54"/>
    <mergeCell ref="H54:AG54"/>
    <mergeCell ref="AH54:AY59"/>
    <mergeCell ref="D55:G55"/>
    <mergeCell ref="H55:AG55"/>
    <mergeCell ref="D56:G56"/>
    <mergeCell ref="H56:AG56"/>
    <mergeCell ref="D57:G57"/>
    <mergeCell ref="H57:AG57"/>
    <mergeCell ref="B66:AY66"/>
    <mergeCell ref="B67:F67"/>
    <mergeCell ref="G67:AY67"/>
    <mergeCell ref="B68:AY68"/>
    <mergeCell ref="B69:AY69"/>
    <mergeCell ref="B70:AY70"/>
    <mergeCell ref="D61:AY61"/>
    <mergeCell ref="D62:AY62"/>
    <mergeCell ref="D63:AY63"/>
    <mergeCell ref="B64:AY64"/>
    <mergeCell ref="B65:F65"/>
    <mergeCell ref="G65:AY65"/>
    <mergeCell ref="M71:AA71"/>
    <mergeCell ref="AL71:AY71"/>
    <mergeCell ref="B74:G76"/>
    <mergeCell ref="B79:G122"/>
    <mergeCell ref="H79:AC79"/>
    <mergeCell ref="AD79:AY79"/>
    <mergeCell ref="H80:L80"/>
    <mergeCell ref="M80:Y80"/>
    <mergeCell ref="Z80:AC80"/>
    <mergeCell ref="AD80:AH80"/>
    <mergeCell ref="H82:L82"/>
    <mergeCell ref="M82:Y82"/>
    <mergeCell ref="Z82:AC82"/>
    <mergeCell ref="AD82:AH82"/>
    <mergeCell ref="AI82:AU82"/>
    <mergeCell ref="AV82:AY82"/>
    <mergeCell ref="AI80:AU80"/>
    <mergeCell ref="AV80:AY80"/>
    <mergeCell ref="H81:L81"/>
    <mergeCell ref="M81:Y81"/>
    <mergeCell ref="Z81:AC81"/>
    <mergeCell ref="AD81:AH81"/>
    <mergeCell ref="AI81:AU81"/>
    <mergeCell ref="AV81:AY81"/>
    <mergeCell ref="H84:L84"/>
    <mergeCell ref="M84:Y84"/>
    <mergeCell ref="Z84:AC84"/>
    <mergeCell ref="AD84:AH84"/>
    <mergeCell ref="AI84:AU84"/>
    <mergeCell ref="AV84:AY84"/>
    <mergeCell ref="H83:L83"/>
    <mergeCell ref="M83:Y83"/>
    <mergeCell ref="Z83:AC83"/>
    <mergeCell ref="AD83:AH83"/>
    <mergeCell ref="AI83:AU83"/>
    <mergeCell ref="AV83:AY83"/>
    <mergeCell ref="H86:L86"/>
    <mergeCell ref="M86:Y86"/>
    <mergeCell ref="Z86:AC86"/>
    <mergeCell ref="AD86:AH86"/>
    <mergeCell ref="AI86:AU86"/>
    <mergeCell ref="AV86:AY86"/>
    <mergeCell ref="H85:L85"/>
    <mergeCell ref="M85:Y85"/>
    <mergeCell ref="Z85:AC85"/>
    <mergeCell ref="AD85:AH85"/>
    <mergeCell ref="AI85:AU85"/>
    <mergeCell ref="AV85:AY85"/>
    <mergeCell ref="H88:L88"/>
    <mergeCell ref="M88:Y88"/>
    <mergeCell ref="Z88:AC88"/>
    <mergeCell ref="AD88:AH88"/>
    <mergeCell ref="AI88:AU88"/>
    <mergeCell ref="AV88:AY88"/>
    <mergeCell ref="H87:L87"/>
    <mergeCell ref="M87:Y87"/>
    <mergeCell ref="Z87:AC87"/>
    <mergeCell ref="AD87:AH87"/>
    <mergeCell ref="AI87:AU87"/>
    <mergeCell ref="AV87:AY87"/>
    <mergeCell ref="H90:AC90"/>
    <mergeCell ref="AD90:AY90"/>
    <mergeCell ref="H91:L91"/>
    <mergeCell ref="M91:Y91"/>
    <mergeCell ref="Z91:AC91"/>
    <mergeCell ref="AD91:AH91"/>
    <mergeCell ref="AI91:AU91"/>
    <mergeCell ref="AV91:AY91"/>
    <mergeCell ref="H89:L89"/>
    <mergeCell ref="M89:Y89"/>
    <mergeCell ref="Z89:AC89"/>
    <mergeCell ref="AD89:AH89"/>
    <mergeCell ref="AI89:AU89"/>
    <mergeCell ref="AV89:AY89"/>
    <mergeCell ref="H93:L93"/>
    <mergeCell ref="M93:Y93"/>
    <mergeCell ref="Z93:AC93"/>
    <mergeCell ref="AD93:AH93"/>
    <mergeCell ref="AI93:AU93"/>
    <mergeCell ref="AV93:AY93"/>
    <mergeCell ref="H92:L92"/>
    <mergeCell ref="M92:Y92"/>
    <mergeCell ref="Z92:AC92"/>
    <mergeCell ref="AD92:AH92"/>
    <mergeCell ref="AI92:AU92"/>
    <mergeCell ref="AV92:AY92"/>
    <mergeCell ref="H95:L95"/>
    <mergeCell ref="M95:Y95"/>
    <mergeCell ref="Z95:AC95"/>
    <mergeCell ref="AD95:AH95"/>
    <mergeCell ref="AI95:AU95"/>
    <mergeCell ref="AV95:AY95"/>
    <mergeCell ref="H94:L94"/>
    <mergeCell ref="M94:Y94"/>
    <mergeCell ref="Z94:AC94"/>
    <mergeCell ref="AD94:AH94"/>
    <mergeCell ref="AI94:AU94"/>
    <mergeCell ref="AV94:AY94"/>
    <mergeCell ref="H97:L97"/>
    <mergeCell ref="M97:Y97"/>
    <mergeCell ref="Z97:AC97"/>
    <mergeCell ref="AD97:AH97"/>
    <mergeCell ref="AI97:AU97"/>
    <mergeCell ref="AV97:AY97"/>
    <mergeCell ref="H96:L96"/>
    <mergeCell ref="M96:Y96"/>
    <mergeCell ref="Z96:AC96"/>
    <mergeCell ref="AD96:AH96"/>
    <mergeCell ref="AI96:AU96"/>
    <mergeCell ref="AV96:AY96"/>
    <mergeCell ref="H99:L99"/>
    <mergeCell ref="M99:Y99"/>
    <mergeCell ref="Z99:AC99"/>
    <mergeCell ref="AD99:AH99"/>
    <mergeCell ref="AI99:AU99"/>
    <mergeCell ref="AV99:AY99"/>
    <mergeCell ref="H98:L98"/>
    <mergeCell ref="M98:Y98"/>
    <mergeCell ref="Z98:AC98"/>
    <mergeCell ref="AD98:AH98"/>
    <mergeCell ref="AI98:AU98"/>
    <mergeCell ref="AV98:AY98"/>
    <mergeCell ref="H101:AC101"/>
    <mergeCell ref="AD101:AY101"/>
    <mergeCell ref="H102:L102"/>
    <mergeCell ref="M102:Y102"/>
    <mergeCell ref="Z102:AC102"/>
    <mergeCell ref="AD102:AH102"/>
    <mergeCell ref="AI102:AU102"/>
    <mergeCell ref="AV102:AY102"/>
    <mergeCell ref="H100:L100"/>
    <mergeCell ref="M100:Y100"/>
    <mergeCell ref="Z100:AC100"/>
    <mergeCell ref="AD100:AH100"/>
    <mergeCell ref="AI100:AU100"/>
    <mergeCell ref="AV100:AY100"/>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12:AC112"/>
    <mergeCell ref="AD112:AY112"/>
    <mergeCell ref="H113:L113"/>
    <mergeCell ref="M113:Y113"/>
    <mergeCell ref="Z113:AC113"/>
    <mergeCell ref="AD113:AH113"/>
    <mergeCell ref="AI113:AU113"/>
    <mergeCell ref="AV113:AY113"/>
    <mergeCell ref="H111:L111"/>
    <mergeCell ref="M111:Y111"/>
    <mergeCell ref="Z111:AC111"/>
    <mergeCell ref="AD111:AH111"/>
    <mergeCell ref="AI111:AU111"/>
    <mergeCell ref="AV111:AY111"/>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B127:C127"/>
    <mergeCell ref="D127:M127"/>
    <mergeCell ref="N127:AK127"/>
    <mergeCell ref="AL127:AQ127"/>
    <mergeCell ref="AR127:AU127"/>
    <mergeCell ref="AV127:AX127"/>
    <mergeCell ref="H122:L122"/>
    <mergeCell ref="M122:Y122"/>
    <mergeCell ref="Z122:AC122"/>
    <mergeCell ref="AD122:AH122"/>
    <mergeCell ref="AI122:AU122"/>
    <mergeCell ref="AV122:AY122"/>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AL137:AQ137"/>
    <mergeCell ref="AR137:AU137"/>
    <mergeCell ref="AV137:AX137"/>
    <mergeCell ref="B136:C136"/>
    <mergeCell ref="D136:M136"/>
    <mergeCell ref="N136:AK136"/>
    <mergeCell ref="AL136:AQ136"/>
    <mergeCell ref="AR136:AU136"/>
    <mergeCell ref="AV136:AX136"/>
    <mergeCell ref="B140:H140"/>
    <mergeCell ref="I140:Y140"/>
    <mergeCell ref="B141:H141"/>
    <mergeCell ref="I141:M141"/>
    <mergeCell ref="N141:T141"/>
    <mergeCell ref="U141:Y141"/>
    <mergeCell ref="B137:C137"/>
    <mergeCell ref="D137:M137"/>
    <mergeCell ref="N137:AK137"/>
    <mergeCell ref="Z141:AF141"/>
    <mergeCell ref="AG141:AK141"/>
    <mergeCell ref="AL141:AR141"/>
    <mergeCell ref="AS141:AW141"/>
    <mergeCell ref="B142:H142"/>
    <mergeCell ref="I142:M142"/>
    <mergeCell ref="N142:T142"/>
    <mergeCell ref="U142:Y142"/>
    <mergeCell ref="Z142:AF142"/>
    <mergeCell ref="AG142:AK142"/>
    <mergeCell ref="B145:C145"/>
    <mergeCell ref="D145:M145"/>
    <mergeCell ref="N145:AK145"/>
    <mergeCell ref="AL145:AQ145"/>
    <mergeCell ref="AR145:AU145"/>
    <mergeCell ref="AV145:AX145"/>
    <mergeCell ref="AL142:AR142"/>
    <mergeCell ref="AS142:AW142"/>
    <mergeCell ref="B144:C144"/>
    <mergeCell ref="D144:M144"/>
    <mergeCell ref="N144:AK144"/>
    <mergeCell ref="AL144:AQ144"/>
    <mergeCell ref="AR144:AU144"/>
    <mergeCell ref="AV144:AX144"/>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7:C157"/>
    <mergeCell ref="D157:M157"/>
    <mergeCell ref="N157:AK157"/>
    <mergeCell ref="AL157:AQ157"/>
    <mergeCell ref="AR157:AU157"/>
    <mergeCell ref="AV157:AX157"/>
    <mergeCell ref="B154:C154"/>
    <mergeCell ref="D154:M154"/>
    <mergeCell ref="N154:AK154"/>
    <mergeCell ref="AL154:AQ154"/>
    <mergeCell ref="AR154:AU154"/>
    <mergeCell ref="AV154:AX154"/>
    <mergeCell ref="B159:C159"/>
    <mergeCell ref="D159:M159"/>
    <mergeCell ref="N159:AK159"/>
    <mergeCell ref="AL159:AQ159"/>
    <mergeCell ref="AR159:AU159"/>
    <mergeCell ref="AV159:AX159"/>
    <mergeCell ref="B158:C158"/>
    <mergeCell ref="D158:M158"/>
    <mergeCell ref="N158:AK158"/>
    <mergeCell ref="AL158:AQ158"/>
    <mergeCell ref="AR158:AU158"/>
    <mergeCell ref="AV158:AX158"/>
    <mergeCell ref="B161:C161"/>
    <mergeCell ref="D161:M161"/>
    <mergeCell ref="N161:AK161"/>
    <mergeCell ref="AL161:AQ161"/>
    <mergeCell ref="AR161:AU161"/>
    <mergeCell ref="AV161:AX161"/>
    <mergeCell ref="B160:C160"/>
    <mergeCell ref="D160:M160"/>
    <mergeCell ref="N160:AK160"/>
    <mergeCell ref="AL160:AQ160"/>
    <mergeCell ref="AR160:AU160"/>
    <mergeCell ref="AV160:AX160"/>
    <mergeCell ref="B163:C163"/>
    <mergeCell ref="D163:M163"/>
    <mergeCell ref="N163:AK163"/>
    <mergeCell ref="AL163:AQ163"/>
    <mergeCell ref="AR163:AU163"/>
    <mergeCell ref="AV163:AX163"/>
    <mergeCell ref="B162:C162"/>
    <mergeCell ref="D162:M162"/>
    <mergeCell ref="N162:AK162"/>
    <mergeCell ref="AL162:AQ162"/>
    <mergeCell ref="AR162:AU162"/>
    <mergeCell ref="AV162:AX162"/>
    <mergeCell ref="B165:C165"/>
    <mergeCell ref="D165:M165"/>
    <mergeCell ref="N165:AK165"/>
    <mergeCell ref="AL165:AQ165"/>
    <mergeCell ref="AR165:AU165"/>
    <mergeCell ref="AV165:AX165"/>
    <mergeCell ref="B164:C164"/>
    <mergeCell ref="D164:M164"/>
    <mergeCell ref="N164:AK164"/>
    <mergeCell ref="AL164:AQ164"/>
    <mergeCell ref="AR164:AU164"/>
    <mergeCell ref="AV164:AX164"/>
    <mergeCell ref="B167:C167"/>
    <mergeCell ref="D167:M167"/>
    <mergeCell ref="N167:AK167"/>
    <mergeCell ref="AL167:AQ167"/>
    <mergeCell ref="AR167:AU167"/>
    <mergeCell ref="AV167:AX167"/>
    <mergeCell ref="B166:C166"/>
    <mergeCell ref="D166:M166"/>
    <mergeCell ref="N166:AK166"/>
    <mergeCell ref="AL166:AQ166"/>
    <mergeCell ref="AR166:AU166"/>
    <mergeCell ref="AV166:AX166"/>
  </mergeCells>
  <phoneticPr fontId="3"/>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4" manualBreakCount="4">
    <brk id="36" max="50" man="1"/>
    <brk id="72" max="50" man="1"/>
    <brk id="77" max="50" man="1"/>
    <brk id="123" max="16383" man="1"/>
  </rowBreaks>
  <drawing r:id="rId2"/>
</worksheet>
</file>

<file path=xl/worksheets/sheet7.xml><?xml version="1.0" encoding="utf-8"?>
<worksheet xmlns="http://schemas.openxmlformats.org/spreadsheetml/2006/main" xmlns:r="http://schemas.openxmlformats.org/officeDocument/2006/relationships">
  <dimension ref="A1:AZ153"/>
  <sheetViews>
    <sheetView view="pageBreakPreview" zoomScale="85" zoomScaleNormal="75" zoomScaleSheetLayoutView="85" zoomScalePageLayoutView="30" workbookViewId="0">
      <selection activeCell="B3" sqref="B3:AY3"/>
    </sheetView>
  </sheetViews>
  <sheetFormatPr defaultRowHeight="13.5"/>
  <cols>
    <col min="1" max="2" width="2.25" customWidth="1"/>
    <col min="3" max="3" width="3.625" customWidth="1"/>
    <col min="4" max="6" width="2.25" customWidth="1"/>
    <col min="7" max="7" width="1.625" customWidth="1"/>
    <col min="8" max="25" width="2.25" customWidth="1"/>
    <col min="26" max="28" width="2.75" customWidth="1"/>
    <col min="29" max="34" width="2.25" customWidth="1"/>
    <col min="35" max="35" width="2.625" customWidth="1"/>
    <col min="36" max="36" width="3.5" customWidth="1"/>
    <col min="37" max="46" width="2.625" customWidth="1"/>
    <col min="47" max="47" width="3.5" customWidth="1"/>
    <col min="48" max="58" width="2.25" customWidth="1"/>
    <col min="257" max="258" width="2.25" customWidth="1"/>
    <col min="259" max="259" width="3.625" customWidth="1"/>
    <col min="260" max="262" width="2.25" customWidth="1"/>
    <col min="263" max="263" width="1.625" customWidth="1"/>
    <col min="264" max="281" width="2.25" customWidth="1"/>
    <col min="282" max="284" width="2.75" customWidth="1"/>
    <col min="285" max="290" width="2.25" customWidth="1"/>
    <col min="291" max="291" width="2.625" customWidth="1"/>
    <col min="292" max="292" width="3.5" customWidth="1"/>
    <col min="293" max="302" width="2.625" customWidth="1"/>
    <col min="303" max="303" width="3.5" customWidth="1"/>
    <col min="304" max="314" width="2.25" customWidth="1"/>
    <col min="513" max="514" width="2.25" customWidth="1"/>
    <col min="515" max="515" width="3.625" customWidth="1"/>
    <col min="516" max="518" width="2.25" customWidth="1"/>
    <col min="519" max="519" width="1.625" customWidth="1"/>
    <col min="520" max="537" width="2.25" customWidth="1"/>
    <col min="538" max="540" width="2.75" customWidth="1"/>
    <col min="541" max="546" width="2.25" customWidth="1"/>
    <col min="547" max="547" width="2.625" customWidth="1"/>
    <col min="548" max="548" width="3.5" customWidth="1"/>
    <col min="549" max="558" width="2.625" customWidth="1"/>
    <col min="559" max="559" width="3.5" customWidth="1"/>
    <col min="560" max="570" width="2.25" customWidth="1"/>
    <col min="769" max="770" width="2.25" customWidth="1"/>
    <col min="771" max="771" width="3.625" customWidth="1"/>
    <col min="772" max="774" width="2.25" customWidth="1"/>
    <col min="775" max="775" width="1.625" customWidth="1"/>
    <col min="776" max="793" width="2.25" customWidth="1"/>
    <col min="794" max="796" width="2.75" customWidth="1"/>
    <col min="797" max="802" width="2.25" customWidth="1"/>
    <col min="803" max="803" width="2.625" customWidth="1"/>
    <col min="804" max="804" width="3.5" customWidth="1"/>
    <col min="805" max="814" width="2.625" customWidth="1"/>
    <col min="815" max="815" width="3.5" customWidth="1"/>
    <col min="816" max="826" width="2.25" customWidth="1"/>
    <col min="1025" max="1026" width="2.25" customWidth="1"/>
    <col min="1027" max="1027" width="3.625" customWidth="1"/>
    <col min="1028" max="1030" width="2.25" customWidth="1"/>
    <col min="1031" max="1031" width="1.625" customWidth="1"/>
    <col min="1032" max="1049" width="2.25" customWidth="1"/>
    <col min="1050" max="1052" width="2.75" customWidth="1"/>
    <col min="1053" max="1058" width="2.25" customWidth="1"/>
    <col min="1059" max="1059" width="2.625" customWidth="1"/>
    <col min="1060" max="1060" width="3.5" customWidth="1"/>
    <col min="1061" max="1070" width="2.625" customWidth="1"/>
    <col min="1071" max="1071" width="3.5" customWidth="1"/>
    <col min="1072" max="1082" width="2.25" customWidth="1"/>
    <col min="1281" max="1282" width="2.25" customWidth="1"/>
    <col min="1283" max="1283" width="3.625" customWidth="1"/>
    <col min="1284" max="1286" width="2.25" customWidth="1"/>
    <col min="1287" max="1287" width="1.625" customWidth="1"/>
    <col min="1288" max="1305" width="2.25" customWidth="1"/>
    <col min="1306" max="1308" width="2.75" customWidth="1"/>
    <col min="1309" max="1314" width="2.25" customWidth="1"/>
    <col min="1315" max="1315" width="2.625" customWidth="1"/>
    <col min="1316" max="1316" width="3.5" customWidth="1"/>
    <col min="1317" max="1326" width="2.625" customWidth="1"/>
    <col min="1327" max="1327" width="3.5" customWidth="1"/>
    <col min="1328" max="1338" width="2.25" customWidth="1"/>
    <col min="1537" max="1538" width="2.25" customWidth="1"/>
    <col min="1539" max="1539" width="3.625" customWidth="1"/>
    <col min="1540" max="1542" width="2.25" customWidth="1"/>
    <col min="1543" max="1543" width="1.625" customWidth="1"/>
    <col min="1544" max="1561" width="2.25" customWidth="1"/>
    <col min="1562" max="1564" width="2.75" customWidth="1"/>
    <col min="1565" max="1570" width="2.25" customWidth="1"/>
    <col min="1571" max="1571" width="2.625" customWidth="1"/>
    <col min="1572" max="1572" width="3.5" customWidth="1"/>
    <col min="1573" max="1582" width="2.625" customWidth="1"/>
    <col min="1583" max="1583" width="3.5" customWidth="1"/>
    <col min="1584" max="1594" width="2.25" customWidth="1"/>
    <col min="1793" max="1794" width="2.25" customWidth="1"/>
    <col min="1795" max="1795" width="3.625" customWidth="1"/>
    <col min="1796" max="1798" width="2.25" customWidth="1"/>
    <col min="1799" max="1799" width="1.625" customWidth="1"/>
    <col min="1800" max="1817" width="2.25" customWidth="1"/>
    <col min="1818" max="1820" width="2.75" customWidth="1"/>
    <col min="1821" max="1826" width="2.25" customWidth="1"/>
    <col min="1827" max="1827" width="2.625" customWidth="1"/>
    <col min="1828" max="1828" width="3.5" customWidth="1"/>
    <col min="1829" max="1838" width="2.625" customWidth="1"/>
    <col min="1839" max="1839" width="3.5" customWidth="1"/>
    <col min="1840" max="1850" width="2.25" customWidth="1"/>
    <col min="2049" max="2050" width="2.25" customWidth="1"/>
    <col min="2051" max="2051" width="3.625" customWidth="1"/>
    <col min="2052" max="2054" width="2.25" customWidth="1"/>
    <col min="2055" max="2055" width="1.625" customWidth="1"/>
    <col min="2056" max="2073" width="2.25" customWidth="1"/>
    <col min="2074" max="2076" width="2.75" customWidth="1"/>
    <col min="2077" max="2082" width="2.25" customWidth="1"/>
    <col min="2083" max="2083" width="2.625" customWidth="1"/>
    <col min="2084" max="2084" width="3.5" customWidth="1"/>
    <col min="2085" max="2094" width="2.625" customWidth="1"/>
    <col min="2095" max="2095" width="3.5" customWidth="1"/>
    <col min="2096" max="2106" width="2.25" customWidth="1"/>
    <col min="2305" max="2306" width="2.25" customWidth="1"/>
    <col min="2307" max="2307" width="3.625" customWidth="1"/>
    <col min="2308" max="2310" width="2.25" customWidth="1"/>
    <col min="2311" max="2311" width="1.625" customWidth="1"/>
    <col min="2312" max="2329" width="2.25" customWidth="1"/>
    <col min="2330" max="2332" width="2.75" customWidth="1"/>
    <col min="2333" max="2338" width="2.25" customWidth="1"/>
    <col min="2339" max="2339" width="2.625" customWidth="1"/>
    <col min="2340" max="2340" width="3.5" customWidth="1"/>
    <col min="2341" max="2350" width="2.625" customWidth="1"/>
    <col min="2351" max="2351" width="3.5" customWidth="1"/>
    <col min="2352" max="2362" width="2.25" customWidth="1"/>
    <col min="2561" max="2562" width="2.25" customWidth="1"/>
    <col min="2563" max="2563" width="3.625" customWidth="1"/>
    <col min="2564" max="2566" width="2.25" customWidth="1"/>
    <col min="2567" max="2567" width="1.625" customWidth="1"/>
    <col min="2568" max="2585" width="2.25" customWidth="1"/>
    <col min="2586" max="2588" width="2.75" customWidth="1"/>
    <col min="2589" max="2594" width="2.25" customWidth="1"/>
    <col min="2595" max="2595" width="2.625" customWidth="1"/>
    <col min="2596" max="2596" width="3.5" customWidth="1"/>
    <col min="2597" max="2606" width="2.625" customWidth="1"/>
    <col min="2607" max="2607" width="3.5" customWidth="1"/>
    <col min="2608" max="2618" width="2.25" customWidth="1"/>
    <col min="2817" max="2818" width="2.25" customWidth="1"/>
    <col min="2819" max="2819" width="3.625" customWidth="1"/>
    <col min="2820" max="2822" width="2.25" customWidth="1"/>
    <col min="2823" max="2823" width="1.625" customWidth="1"/>
    <col min="2824" max="2841" width="2.25" customWidth="1"/>
    <col min="2842" max="2844" width="2.75" customWidth="1"/>
    <col min="2845" max="2850" width="2.25" customWidth="1"/>
    <col min="2851" max="2851" width="2.625" customWidth="1"/>
    <col min="2852" max="2852" width="3.5" customWidth="1"/>
    <col min="2853" max="2862" width="2.625" customWidth="1"/>
    <col min="2863" max="2863" width="3.5" customWidth="1"/>
    <col min="2864" max="2874" width="2.25" customWidth="1"/>
    <col min="3073" max="3074" width="2.25" customWidth="1"/>
    <col min="3075" max="3075" width="3.625" customWidth="1"/>
    <col min="3076" max="3078" width="2.25" customWidth="1"/>
    <col min="3079" max="3079" width="1.625" customWidth="1"/>
    <col min="3080" max="3097" width="2.25" customWidth="1"/>
    <col min="3098" max="3100" width="2.75" customWidth="1"/>
    <col min="3101" max="3106" width="2.25" customWidth="1"/>
    <col min="3107" max="3107" width="2.625" customWidth="1"/>
    <col min="3108" max="3108" width="3.5" customWidth="1"/>
    <col min="3109" max="3118" width="2.625" customWidth="1"/>
    <col min="3119" max="3119" width="3.5" customWidth="1"/>
    <col min="3120" max="3130" width="2.25" customWidth="1"/>
    <col min="3329" max="3330" width="2.25" customWidth="1"/>
    <col min="3331" max="3331" width="3.625" customWidth="1"/>
    <col min="3332" max="3334" width="2.25" customWidth="1"/>
    <col min="3335" max="3335" width="1.625" customWidth="1"/>
    <col min="3336" max="3353" width="2.25" customWidth="1"/>
    <col min="3354" max="3356" width="2.75" customWidth="1"/>
    <col min="3357" max="3362" width="2.25" customWidth="1"/>
    <col min="3363" max="3363" width="2.625" customWidth="1"/>
    <col min="3364" max="3364" width="3.5" customWidth="1"/>
    <col min="3365" max="3374" width="2.625" customWidth="1"/>
    <col min="3375" max="3375" width="3.5" customWidth="1"/>
    <col min="3376" max="3386" width="2.25" customWidth="1"/>
    <col min="3585" max="3586" width="2.25" customWidth="1"/>
    <col min="3587" max="3587" width="3.625" customWidth="1"/>
    <col min="3588" max="3590" width="2.25" customWidth="1"/>
    <col min="3591" max="3591" width="1.625" customWidth="1"/>
    <col min="3592" max="3609" width="2.25" customWidth="1"/>
    <col min="3610" max="3612" width="2.75" customWidth="1"/>
    <col min="3613" max="3618" width="2.25" customWidth="1"/>
    <col min="3619" max="3619" width="2.625" customWidth="1"/>
    <col min="3620" max="3620" width="3.5" customWidth="1"/>
    <col min="3621" max="3630" width="2.625" customWidth="1"/>
    <col min="3631" max="3631" width="3.5" customWidth="1"/>
    <col min="3632" max="3642" width="2.25" customWidth="1"/>
    <col min="3841" max="3842" width="2.25" customWidth="1"/>
    <col min="3843" max="3843" width="3.625" customWidth="1"/>
    <col min="3844" max="3846" width="2.25" customWidth="1"/>
    <col min="3847" max="3847" width="1.625" customWidth="1"/>
    <col min="3848" max="3865" width="2.25" customWidth="1"/>
    <col min="3866" max="3868" width="2.75" customWidth="1"/>
    <col min="3869" max="3874" width="2.25" customWidth="1"/>
    <col min="3875" max="3875" width="2.625" customWidth="1"/>
    <col min="3876" max="3876" width="3.5" customWidth="1"/>
    <col min="3877" max="3886" width="2.625" customWidth="1"/>
    <col min="3887" max="3887" width="3.5" customWidth="1"/>
    <col min="3888" max="3898" width="2.25" customWidth="1"/>
    <col min="4097" max="4098" width="2.25" customWidth="1"/>
    <col min="4099" max="4099" width="3.625" customWidth="1"/>
    <col min="4100" max="4102" width="2.25" customWidth="1"/>
    <col min="4103" max="4103" width="1.625" customWidth="1"/>
    <col min="4104" max="4121" width="2.25" customWidth="1"/>
    <col min="4122" max="4124" width="2.75" customWidth="1"/>
    <col min="4125" max="4130" width="2.25" customWidth="1"/>
    <col min="4131" max="4131" width="2.625" customWidth="1"/>
    <col min="4132" max="4132" width="3.5" customWidth="1"/>
    <col min="4133" max="4142" width="2.625" customWidth="1"/>
    <col min="4143" max="4143" width="3.5" customWidth="1"/>
    <col min="4144" max="4154" width="2.25" customWidth="1"/>
    <col min="4353" max="4354" width="2.25" customWidth="1"/>
    <col min="4355" max="4355" width="3.625" customWidth="1"/>
    <col min="4356" max="4358" width="2.25" customWidth="1"/>
    <col min="4359" max="4359" width="1.625" customWidth="1"/>
    <col min="4360" max="4377" width="2.25" customWidth="1"/>
    <col min="4378" max="4380" width="2.75" customWidth="1"/>
    <col min="4381" max="4386" width="2.25" customWidth="1"/>
    <col min="4387" max="4387" width="2.625" customWidth="1"/>
    <col min="4388" max="4388" width="3.5" customWidth="1"/>
    <col min="4389" max="4398" width="2.625" customWidth="1"/>
    <col min="4399" max="4399" width="3.5" customWidth="1"/>
    <col min="4400" max="4410" width="2.25" customWidth="1"/>
    <col min="4609" max="4610" width="2.25" customWidth="1"/>
    <col min="4611" max="4611" width="3.625" customWidth="1"/>
    <col min="4612" max="4614" width="2.25" customWidth="1"/>
    <col min="4615" max="4615" width="1.625" customWidth="1"/>
    <col min="4616" max="4633" width="2.25" customWidth="1"/>
    <col min="4634" max="4636" width="2.75" customWidth="1"/>
    <col min="4637" max="4642" width="2.25" customWidth="1"/>
    <col min="4643" max="4643" width="2.625" customWidth="1"/>
    <col min="4644" max="4644" width="3.5" customWidth="1"/>
    <col min="4645" max="4654" width="2.625" customWidth="1"/>
    <col min="4655" max="4655" width="3.5" customWidth="1"/>
    <col min="4656" max="4666" width="2.25" customWidth="1"/>
    <col min="4865" max="4866" width="2.25" customWidth="1"/>
    <col min="4867" max="4867" width="3.625" customWidth="1"/>
    <col min="4868" max="4870" width="2.25" customWidth="1"/>
    <col min="4871" max="4871" width="1.625" customWidth="1"/>
    <col min="4872" max="4889" width="2.25" customWidth="1"/>
    <col min="4890" max="4892" width="2.75" customWidth="1"/>
    <col min="4893" max="4898" width="2.25" customWidth="1"/>
    <col min="4899" max="4899" width="2.625" customWidth="1"/>
    <col min="4900" max="4900" width="3.5" customWidth="1"/>
    <col min="4901" max="4910" width="2.625" customWidth="1"/>
    <col min="4911" max="4911" width="3.5" customWidth="1"/>
    <col min="4912" max="4922" width="2.25" customWidth="1"/>
    <col min="5121" max="5122" width="2.25" customWidth="1"/>
    <col min="5123" max="5123" width="3.625" customWidth="1"/>
    <col min="5124" max="5126" width="2.25" customWidth="1"/>
    <col min="5127" max="5127" width="1.625" customWidth="1"/>
    <col min="5128" max="5145" width="2.25" customWidth="1"/>
    <col min="5146" max="5148" width="2.75" customWidth="1"/>
    <col min="5149" max="5154" width="2.25" customWidth="1"/>
    <col min="5155" max="5155" width="2.625" customWidth="1"/>
    <col min="5156" max="5156" width="3.5" customWidth="1"/>
    <col min="5157" max="5166" width="2.625" customWidth="1"/>
    <col min="5167" max="5167" width="3.5" customWidth="1"/>
    <col min="5168" max="5178" width="2.25" customWidth="1"/>
    <col min="5377" max="5378" width="2.25" customWidth="1"/>
    <col min="5379" max="5379" width="3.625" customWidth="1"/>
    <col min="5380" max="5382" width="2.25" customWidth="1"/>
    <col min="5383" max="5383" width="1.625" customWidth="1"/>
    <col min="5384" max="5401" width="2.25" customWidth="1"/>
    <col min="5402" max="5404" width="2.75" customWidth="1"/>
    <col min="5405" max="5410" width="2.25" customWidth="1"/>
    <col min="5411" max="5411" width="2.625" customWidth="1"/>
    <col min="5412" max="5412" width="3.5" customWidth="1"/>
    <col min="5413" max="5422" width="2.625" customWidth="1"/>
    <col min="5423" max="5423" width="3.5" customWidth="1"/>
    <col min="5424" max="5434" width="2.25" customWidth="1"/>
    <col min="5633" max="5634" width="2.25" customWidth="1"/>
    <col min="5635" max="5635" width="3.625" customWidth="1"/>
    <col min="5636" max="5638" width="2.25" customWidth="1"/>
    <col min="5639" max="5639" width="1.625" customWidth="1"/>
    <col min="5640" max="5657" width="2.25" customWidth="1"/>
    <col min="5658" max="5660" width="2.75" customWidth="1"/>
    <col min="5661" max="5666" width="2.25" customWidth="1"/>
    <col min="5667" max="5667" width="2.625" customWidth="1"/>
    <col min="5668" max="5668" width="3.5" customWidth="1"/>
    <col min="5669" max="5678" width="2.625" customWidth="1"/>
    <col min="5679" max="5679" width="3.5" customWidth="1"/>
    <col min="5680" max="5690" width="2.25" customWidth="1"/>
    <col min="5889" max="5890" width="2.25" customWidth="1"/>
    <col min="5891" max="5891" width="3.625" customWidth="1"/>
    <col min="5892" max="5894" width="2.25" customWidth="1"/>
    <col min="5895" max="5895" width="1.625" customWidth="1"/>
    <col min="5896" max="5913" width="2.25" customWidth="1"/>
    <col min="5914" max="5916" width="2.75" customWidth="1"/>
    <col min="5917" max="5922" width="2.25" customWidth="1"/>
    <col min="5923" max="5923" width="2.625" customWidth="1"/>
    <col min="5924" max="5924" width="3.5" customWidth="1"/>
    <col min="5925" max="5934" width="2.625" customWidth="1"/>
    <col min="5935" max="5935" width="3.5" customWidth="1"/>
    <col min="5936" max="5946" width="2.25" customWidth="1"/>
    <col min="6145" max="6146" width="2.25" customWidth="1"/>
    <col min="6147" max="6147" width="3.625" customWidth="1"/>
    <col min="6148" max="6150" width="2.25" customWidth="1"/>
    <col min="6151" max="6151" width="1.625" customWidth="1"/>
    <col min="6152" max="6169" width="2.25" customWidth="1"/>
    <col min="6170" max="6172" width="2.75" customWidth="1"/>
    <col min="6173" max="6178" width="2.25" customWidth="1"/>
    <col min="6179" max="6179" width="2.625" customWidth="1"/>
    <col min="6180" max="6180" width="3.5" customWidth="1"/>
    <col min="6181" max="6190" width="2.625" customWidth="1"/>
    <col min="6191" max="6191" width="3.5" customWidth="1"/>
    <col min="6192" max="6202" width="2.25" customWidth="1"/>
    <col min="6401" max="6402" width="2.25" customWidth="1"/>
    <col min="6403" max="6403" width="3.625" customWidth="1"/>
    <col min="6404" max="6406" width="2.25" customWidth="1"/>
    <col min="6407" max="6407" width="1.625" customWidth="1"/>
    <col min="6408" max="6425" width="2.25" customWidth="1"/>
    <col min="6426" max="6428" width="2.75" customWidth="1"/>
    <col min="6429" max="6434" width="2.25" customWidth="1"/>
    <col min="6435" max="6435" width="2.625" customWidth="1"/>
    <col min="6436" max="6436" width="3.5" customWidth="1"/>
    <col min="6437" max="6446" width="2.625" customWidth="1"/>
    <col min="6447" max="6447" width="3.5" customWidth="1"/>
    <col min="6448" max="6458" width="2.25" customWidth="1"/>
    <col min="6657" max="6658" width="2.25" customWidth="1"/>
    <col min="6659" max="6659" width="3.625" customWidth="1"/>
    <col min="6660" max="6662" width="2.25" customWidth="1"/>
    <col min="6663" max="6663" width="1.625" customWidth="1"/>
    <col min="6664" max="6681" width="2.25" customWidth="1"/>
    <col min="6682" max="6684" width="2.75" customWidth="1"/>
    <col min="6685" max="6690" width="2.25" customWidth="1"/>
    <col min="6691" max="6691" width="2.625" customWidth="1"/>
    <col min="6692" max="6692" width="3.5" customWidth="1"/>
    <col min="6693" max="6702" width="2.625" customWidth="1"/>
    <col min="6703" max="6703" width="3.5" customWidth="1"/>
    <col min="6704" max="6714" width="2.25" customWidth="1"/>
    <col min="6913" max="6914" width="2.25" customWidth="1"/>
    <col min="6915" max="6915" width="3.625" customWidth="1"/>
    <col min="6916" max="6918" width="2.25" customWidth="1"/>
    <col min="6919" max="6919" width="1.625" customWidth="1"/>
    <col min="6920" max="6937" width="2.25" customWidth="1"/>
    <col min="6938" max="6940" width="2.75" customWidth="1"/>
    <col min="6941" max="6946" width="2.25" customWidth="1"/>
    <col min="6947" max="6947" width="2.625" customWidth="1"/>
    <col min="6948" max="6948" width="3.5" customWidth="1"/>
    <col min="6949" max="6958" width="2.625" customWidth="1"/>
    <col min="6959" max="6959" width="3.5" customWidth="1"/>
    <col min="6960" max="6970" width="2.25" customWidth="1"/>
    <col min="7169" max="7170" width="2.25" customWidth="1"/>
    <col min="7171" max="7171" width="3.625" customWidth="1"/>
    <col min="7172" max="7174" width="2.25" customWidth="1"/>
    <col min="7175" max="7175" width="1.625" customWidth="1"/>
    <col min="7176" max="7193" width="2.25" customWidth="1"/>
    <col min="7194" max="7196" width="2.75" customWidth="1"/>
    <col min="7197" max="7202" width="2.25" customWidth="1"/>
    <col min="7203" max="7203" width="2.625" customWidth="1"/>
    <col min="7204" max="7204" width="3.5" customWidth="1"/>
    <col min="7205" max="7214" width="2.625" customWidth="1"/>
    <col min="7215" max="7215" width="3.5" customWidth="1"/>
    <col min="7216" max="7226" width="2.25" customWidth="1"/>
    <col min="7425" max="7426" width="2.25" customWidth="1"/>
    <col min="7427" max="7427" width="3.625" customWidth="1"/>
    <col min="7428" max="7430" width="2.25" customWidth="1"/>
    <col min="7431" max="7431" width="1.625" customWidth="1"/>
    <col min="7432" max="7449" width="2.25" customWidth="1"/>
    <col min="7450" max="7452" width="2.75" customWidth="1"/>
    <col min="7453" max="7458" width="2.25" customWidth="1"/>
    <col min="7459" max="7459" width="2.625" customWidth="1"/>
    <col min="7460" max="7460" width="3.5" customWidth="1"/>
    <col min="7461" max="7470" width="2.625" customWidth="1"/>
    <col min="7471" max="7471" width="3.5" customWidth="1"/>
    <col min="7472" max="7482" width="2.25" customWidth="1"/>
    <col min="7681" max="7682" width="2.25" customWidth="1"/>
    <col min="7683" max="7683" width="3.625" customWidth="1"/>
    <col min="7684" max="7686" width="2.25" customWidth="1"/>
    <col min="7687" max="7687" width="1.625" customWidth="1"/>
    <col min="7688" max="7705" width="2.25" customWidth="1"/>
    <col min="7706" max="7708" width="2.75" customWidth="1"/>
    <col min="7709" max="7714" width="2.25" customWidth="1"/>
    <col min="7715" max="7715" width="2.625" customWidth="1"/>
    <col min="7716" max="7716" width="3.5" customWidth="1"/>
    <col min="7717" max="7726" width="2.625" customWidth="1"/>
    <col min="7727" max="7727" width="3.5" customWidth="1"/>
    <col min="7728" max="7738" width="2.25" customWidth="1"/>
    <col min="7937" max="7938" width="2.25" customWidth="1"/>
    <col min="7939" max="7939" width="3.625" customWidth="1"/>
    <col min="7940" max="7942" width="2.25" customWidth="1"/>
    <col min="7943" max="7943" width="1.625" customWidth="1"/>
    <col min="7944" max="7961" width="2.25" customWidth="1"/>
    <col min="7962" max="7964" width="2.75" customWidth="1"/>
    <col min="7965" max="7970" width="2.25" customWidth="1"/>
    <col min="7971" max="7971" width="2.625" customWidth="1"/>
    <col min="7972" max="7972" width="3.5" customWidth="1"/>
    <col min="7973" max="7982" width="2.625" customWidth="1"/>
    <col min="7983" max="7983" width="3.5" customWidth="1"/>
    <col min="7984" max="7994" width="2.25" customWidth="1"/>
    <col min="8193" max="8194" width="2.25" customWidth="1"/>
    <col min="8195" max="8195" width="3.625" customWidth="1"/>
    <col min="8196" max="8198" width="2.25" customWidth="1"/>
    <col min="8199" max="8199" width="1.625" customWidth="1"/>
    <col min="8200" max="8217" width="2.25" customWidth="1"/>
    <col min="8218" max="8220" width="2.75" customWidth="1"/>
    <col min="8221" max="8226" width="2.25" customWidth="1"/>
    <col min="8227" max="8227" width="2.625" customWidth="1"/>
    <col min="8228" max="8228" width="3.5" customWidth="1"/>
    <col min="8229" max="8238" width="2.625" customWidth="1"/>
    <col min="8239" max="8239" width="3.5" customWidth="1"/>
    <col min="8240" max="8250" width="2.25" customWidth="1"/>
    <col min="8449" max="8450" width="2.25" customWidth="1"/>
    <col min="8451" max="8451" width="3.625" customWidth="1"/>
    <col min="8452" max="8454" width="2.25" customWidth="1"/>
    <col min="8455" max="8455" width="1.625" customWidth="1"/>
    <col min="8456" max="8473" width="2.25" customWidth="1"/>
    <col min="8474" max="8476" width="2.75" customWidth="1"/>
    <col min="8477" max="8482" width="2.25" customWidth="1"/>
    <col min="8483" max="8483" width="2.625" customWidth="1"/>
    <col min="8484" max="8484" width="3.5" customWidth="1"/>
    <col min="8485" max="8494" width="2.625" customWidth="1"/>
    <col min="8495" max="8495" width="3.5" customWidth="1"/>
    <col min="8496" max="8506" width="2.25" customWidth="1"/>
    <col min="8705" max="8706" width="2.25" customWidth="1"/>
    <col min="8707" max="8707" width="3.625" customWidth="1"/>
    <col min="8708" max="8710" width="2.25" customWidth="1"/>
    <col min="8711" max="8711" width="1.625" customWidth="1"/>
    <col min="8712" max="8729" width="2.25" customWidth="1"/>
    <col min="8730" max="8732" width="2.75" customWidth="1"/>
    <col min="8733" max="8738" width="2.25" customWidth="1"/>
    <col min="8739" max="8739" width="2.625" customWidth="1"/>
    <col min="8740" max="8740" width="3.5" customWidth="1"/>
    <col min="8741" max="8750" width="2.625" customWidth="1"/>
    <col min="8751" max="8751" width="3.5" customWidth="1"/>
    <col min="8752" max="8762" width="2.25" customWidth="1"/>
    <col min="8961" max="8962" width="2.25" customWidth="1"/>
    <col min="8963" max="8963" width="3.625" customWidth="1"/>
    <col min="8964" max="8966" width="2.25" customWidth="1"/>
    <col min="8967" max="8967" width="1.625" customWidth="1"/>
    <col min="8968" max="8985" width="2.25" customWidth="1"/>
    <col min="8986" max="8988" width="2.75" customWidth="1"/>
    <col min="8989" max="8994" width="2.25" customWidth="1"/>
    <col min="8995" max="8995" width="2.625" customWidth="1"/>
    <col min="8996" max="8996" width="3.5" customWidth="1"/>
    <col min="8997" max="9006" width="2.625" customWidth="1"/>
    <col min="9007" max="9007" width="3.5" customWidth="1"/>
    <col min="9008" max="9018" width="2.25" customWidth="1"/>
    <col min="9217" max="9218" width="2.25" customWidth="1"/>
    <col min="9219" max="9219" width="3.625" customWidth="1"/>
    <col min="9220" max="9222" width="2.25" customWidth="1"/>
    <col min="9223" max="9223" width="1.625" customWidth="1"/>
    <col min="9224" max="9241" width="2.25" customWidth="1"/>
    <col min="9242" max="9244" width="2.75" customWidth="1"/>
    <col min="9245" max="9250" width="2.25" customWidth="1"/>
    <col min="9251" max="9251" width="2.625" customWidth="1"/>
    <col min="9252" max="9252" width="3.5" customWidth="1"/>
    <col min="9253" max="9262" width="2.625" customWidth="1"/>
    <col min="9263" max="9263" width="3.5" customWidth="1"/>
    <col min="9264" max="9274" width="2.25" customWidth="1"/>
    <col min="9473" max="9474" width="2.25" customWidth="1"/>
    <col min="9475" max="9475" width="3.625" customWidth="1"/>
    <col min="9476" max="9478" width="2.25" customWidth="1"/>
    <col min="9479" max="9479" width="1.625" customWidth="1"/>
    <col min="9480" max="9497" width="2.25" customWidth="1"/>
    <col min="9498" max="9500" width="2.75" customWidth="1"/>
    <col min="9501" max="9506" width="2.25" customWidth="1"/>
    <col min="9507" max="9507" width="2.625" customWidth="1"/>
    <col min="9508" max="9508" width="3.5" customWidth="1"/>
    <col min="9509" max="9518" width="2.625" customWidth="1"/>
    <col min="9519" max="9519" width="3.5" customWidth="1"/>
    <col min="9520" max="9530" width="2.25" customWidth="1"/>
    <col min="9729" max="9730" width="2.25" customWidth="1"/>
    <col min="9731" max="9731" width="3.625" customWidth="1"/>
    <col min="9732" max="9734" width="2.25" customWidth="1"/>
    <col min="9735" max="9735" width="1.625" customWidth="1"/>
    <col min="9736" max="9753" width="2.25" customWidth="1"/>
    <col min="9754" max="9756" width="2.75" customWidth="1"/>
    <col min="9757" max="9762" width="2.25" customWidth="1"/>
    <col min="9763" max="9763" width="2.625" customWidth="1"/>
    <col min="9764" max="9764" width="3.5" customWidth="1"/>
    <col min="9765" max="9774" width="2.625" customWidth="1"/>
    <col min="9775" max="9775" width="3.5" customWidth="1"/>
    <col min="9776" max="9786" width="2.25" customWidth="1"/>
    <col min="9985" max="9986" width="2.25" customWidth="1"/>
    <col min="9987" max="9987" width="3.625" customWidth="1"/>
    <col min="9988" max="9990" width="2.25" customWidth="1"/>
    <col min="9991" max="9991" width="1.625" customWidth="1"/>
    <col min="9992" max="10009" width="2.25" customWidth="1"/>
    <col min="10010" max="10012" width="2.75" customWidth="1"/>
    <col min="10013" max="10018" width="2.25" customWidth="1"/>
    <col min="10019" max="10019" width="2.625" customWidth="1"/>
    <col min="10020" max="10020" width="3.5" customWidth="1"/>
    <col min="10021" max="10030" width="2.625" customWidth="1"/>
    <col min="10031" max="10031" width="3.5" customWidth="1"/>
    <col min="10032" max="10042" width="2.25" customWidth="1"/>
    <col min="10241" max="10242" width="2.25" customWidth="1"/>
    <col min="10243" max="10243" width="3.625" customWidth="1"/>
    <col min="10244" max="10246" width="2.25" customWidth="1"/>
    <col min="10247" max="10247" width="1.625" customWidth="1"/>
    <col min="10248" max="10265" width="2.25" customWidth="1"/>
    <col min="10266" max="10268" width="2.75" customWidth="1"/>
    <col min="10269" max="10274" width="2.25" customWidth="1"/>
    <col min="10275" max="10275" width="2.625" customWidth="1"/>
    <col min="10276" max="10276" width="3.5" customWidth="1"/>
    <col min="10277" max="10286" width="2.625" customWidth="1"/>
    <col min="10287" max="10287" width="3.5" customWidth="1"/>
    <col min="10288" max="10298" width="2.25" customWidth="1"/>
    <col min="10497" max="10498" width="2.25" customWidth="1"/>
    <col min="10499" max="10499" width="3.625" customWidth="1"/>
    <col min="10500" max="10502" width="2.25" customWidth="1"/>
    <col min="10503" max="10503" width="1.625" customWidth="1"/>
    <col min="10504" max="10521" width="2.25" customWidth="1"/>
    <col min="10522" max="10524" width="2.75" customWidth="1"/>
    <col min="10525" max="10530" width="2.25" customWidth="1"/>
    <col min="10531" max="10531" width="2.625" customWidth="1"/>
    <col min="10532" max="10532" width="3.5" customWidth="1"/>
    <col min="10533" max="10542" width="2.625" customWidth="1"/>
    <col min="10543" max="10543" width="3.5" customWidth="1"/>
    <col min="10544" max="10554" width="2.25" customWidth="1"/>
    <col min="10753" max="10754" width="2.25" customWidth="1"/>
    <col min="10755" max="10755" width="3.625" customWidth="1"/>
    <col min="10756" max="10758" width="2.25" customWidth="1"/>
    <col min="10759" max="10759" width="1.625" customWidth="1"/>
    <col min="10760" max="10777" width="2.25" customWidth="1"/>
    <col min="10778" max="10780" width="2.75" customWidth="1"/>
    <col min="10781" max="10786" width="2.25" customWidth="1"/>
    <col min="10787" max="10787" width="2.625" customWidth="1"/>
    <col min="10788" max="10788" width="3.5" customWidth="1"/>
    <col min="10789" max="10798" width="2.625" customWidth="1"/>
    <col min="10799" max="10799" width="3.5" customWidth="1"/>
    <col min="10800" max="10810" width="2.25" customWidth="1"/>
    <col min="11009" max="11010" width="2.25" customWidth="1"/>
    <col min="11011" max="11011" width="3.625" customWidth="1"/>
    <col min="11012" max="11014" width="2.25" customWidth="1"/>
    <col min="11015" max="11015" width="1.625" customWidth="1"/>
    <col min="11016" max="11033" width="2.25" customWidth="1"/>
    <col min="11034" max="11036" width="2.75" customWidth="1"/>
    <col min="11037" max="11042" width="2.25" customWidth="1"/>
    <col min="11043" max="11043" width="2.625" customWidth="1"/>
    <col min="11044" max="11044" width="3.5" customWidth="1"/>
    <col min="11045" max="11054" width="2.625" customWidth="1"/>
    <col min="11055" max="11055" width="3.5" customWidth="1"/>
    <col min="11056" max="11066" width="2.25" customWidth="1"/>
    <col min="11265" max="11266" width="2.25" customWidth="1"/>
    <col min="11267" max="11267" width="3.625" customWidth="1"/>
    <col min="11268" max="11270" width="2.25" customWidth="1"/>
    <col min="11271" max="11271" width="1.625" customWidth="1"/>
    <col min="11272" max="11289" width="2.25" customWidth="1"/>
    <col min="11290" max="11292" width="2.75" customWidth="1"/>
    <col min="11293" max="11298" width="2.25" customWidth="1"/>
    <col min="11299" max="11299" width="2.625" customWidth="1"/>
    <col min="11300" max="11300" width="3.5" customWidth="1"/>
    <col min="11301" max="11310" width="2.625" customWidth="1"/>
    <col min="11311" max="11311" width="3.5" customWidth="1"/>
    <col min="11312" max="11322" width="2.25" customWidth="1"/>
    <col min="11521" max="11522" width="2.25" customWidth="1"/>
    <col min="11523" max="11523" width="3.625" customWidth="1"/>
    <col min="11524" max="11526" width="2.25" customWidth="1"/>
    <col min="11527" max="11527" width="1.625" customWidth="1"/>
    <col min="11528" max="11545" width="2.25" customWidth="1"/>
    <col min="11546" max="11548" width="2.75" customWidth="1"/>
    <col min="11549" max="11554" width="2.25" customWidth="1"/>
    <col min="11555" max="11555" width="2.625" customWidth="1"/>
    <col min="11556" max="11556" width="3.5" customWidth="1"/>
    <col min="11557" max="11566" width="2.625" customWidth="1"/>
    <col min="11567" max="11567" width="3.5" customWidth="1"/>
    <col min="11568" max="11578" width="2.25" customWidth="1"/>
    <col min="11777" max="11778" width="2.25" customWidth="1"/>
    <col min="11779" max="11779" width="3.625" customWidth="1"/>
    <col min="11780" max="11782" width="2.25" customWidth="1"/>
    <col min="11783" max="11783" width="1.625" customWidth="1"/>
    <col min="11784" max="11801" width="2.25" customWidth="1"/>
    <col min="11802" max="11804" width="2.75" customWidth="1"/>
    <col min="11805" max="11810" width="2.25" customWidth="1"/>
    <col min="11811" max="11811" width="2.625" customWidth="1"/>
    <col min="11812" max="11812" width="3.5" customWidth="1"/>
    <col min="11813" max="11822" width="2.625" customWidth="1"/>
    <col min="11823" max="11823" width="3.5" customWidth="1"/>
    <col min="11824" max="11834" width="2.25" customWidth="1"/>
    <col min="12033" max="12034" width="2.25" customWidth="1"/>
    <col min="12035" max="12035" width="3.625" customWidth="1"/>
    <col min="12036" max="12038" width="2.25" customWidth="1"/>
    <col min="12039" max="12039" width="1.625" customWidth="1"/>
    <col min="12040" max="12057" width="2.25" customWidth="1"/>
    <col min="12058" max="12060" width="2.75" customWidth="1"/>
    <col min="12061" max="12066" width="2.25" customWidth="1"/>
    <col min="12067" max="12067" width="2.625" customWidth="1"/>
    <col min="12068" max="12068" width="3.5" customWidth="1"/>
    <col min="12069" max="12078" width="2.625" customWidth="1"/>
    <col min="12079" max="12079" width="3.5" customWidth="1"/>
    <col min="12080" max="12090" width="2.25" customWidth="1"/>
    <col min="12289" max="12290" width="2.25" customWidth="1"/>
    <col min="12291" max="12291" width="3.625" customWidth="1"/>
    <col min="12292" max="12294" width="2.25" customWidth="1"/>
    <col min="12295" max="12295" width="1.625" customWidth="1"/>
    <col min="12296" max="12313" width="2.25" customWidth="1"/>
    <col min="12314" max="12316" width="2.75" customWidth="1"/>
    <col min="12317" max="12322" width="2.25" customWidth="1"/>
    <col min="12323" max="12323" width="2.625" customWidth="1"/>
    <col min="12324" max="12324" width="3.5" customWidth="1"/>
    <col min="12325" max="12334" width="2.625" customWidth="1"/>
    <col min="12335" max="12335" width="3.5" customWidth="1"/>
    <col min="12336" max="12346" width="2.25" customWidth="1"/>
    <col min="12545" max="12546" width="2.25" customWidth="1"/>
    <col min="12547" max="12547" width="3.625" customWidth="1"/>
    <col min="12548" max="12550" width="2.25" customWidth="1"/>
    <col min="12551" max="12551" width="1.625" customWidth="1"/>
    <col min="12552" max="12569" width="2.25" customWidth="1"/>
    <col min="12570" max="12572" width="2.75" customWidth="1"/>
    <col min="12573" max="12578" width="2.25" customWidth="1"/>
    <col min="12579" max="12579" width="2.625" customWidth="1"/>
    <col min="12580" max="12580" width="3.5" customWidth="1"/>
    <col min="12581" max="12590" width="2.625" customWidth="1"/>
    <col min="12591" max="12591" width="3.5" customWidth="1"/>
    <col min="12592" max="12602" width="2.25" customWidth="1"/>
    <col min="12801" max="12802" width="2.25" customWidth="1"/>
    <col min="12803" max="12803" width="3.625" customWidth="1"/>
    <col min="12804" max="12806" width="2.25" customWidth="1"/>
    <col min="12807" max="12807" width="1.625" customWidth="1"/>
    <col min="12808" max="12825" width="2.25" customWidth="1"/>
    <col min="12826" max="12828" width="2.75" customWidth="1"/>
    <col min="12829" max="12834" width="2.25" customWidth="1"/>
    <col min="12835" max="12835" width="2.625" customWidth="1"/>
    <col min="12836" max="12836" width="3.5" customWidth="1"/>
    <col min="12837" max="12846" width="2.625" customWidth="1"/>
    <col min="12847" max="12847" width="3.5" customWidth="1"/>
    <col min="12848" max="12858" width="2.25" customWidth="1"/>
    <col min="13057" max="13058" width="2.25" customWidth="1"/>
    <col min="13059" max="13059" width="3.625" customWidth="1"/>
    <col min="13060" max="13062" width="2.25" customWidth="1"/>
    <col min="13063" max="13063" width="1.625" customWidth="1"/>
    <col min="13064" max="13081" width="2.25" customWidth="1"/>
    <col min="13082" max="13084" width="2.75" customWidth="1"/>
    <col min="13085" max="13090" width="2.25" customWidth="1"/>
    <col min="13091" max="13091" width="2.625" customWidth="1"/>
    <col min="13092" max="13092" width="3.5" customWidth="1"/>
    <col min="13093" max="13102" width="2.625" customWidth="1"/>
    <col min="13103" max="13103" width="3.5" customWidth="1"/>
    <col min="13104" max="13114" width="2.25" customWidth="1"/>
    <col min="13313" max="13314" width="2.25" customWidth="1"/>
    <col min="13315" max="13315" width="3.625" customWidth="1"/>
    <col min="13316" max="13318" width="2.25" customWidth="1"/>
    <col min="13319" max="13319" width="1.625" customWidth="1"/>
    <col min="13320" max="13337" width="2.25" customWidth="1"/>
    <col min="13338" max="13340" width="2.75" customWidth="1"/>
    <col min="13341" max="13346" width="2.25" customWidth="1"/>
    <col min="13347" max="13347" width="2.625" customWidth="1"/>
    <col min="13348" max="13348" width="3.5" customWidth="1"/>
    <col min="13349" max="13358" width="2.625" customWidth="1"/>
    <col min="13359" max="13359" width="3.5" customWidth="1"/>
    <col min="13360" max="13370" width="2.25" customWidth="1"/>
    <col min="13569" max="13570" width="2.25" customWidth="1"/>
    <col min="13571" max="13571" width="3.625" customWidth="1"/>
    <col min="13572" max="13574" width="2.25" customWidth="1"/>
    <col min="13575" max="13575" width="1.625" customWidth="1"/>
    <col min="13576" max="13593" width="2.25" customWidth="1"/>
    <col min="13594" max="13596" width="2.75" customWidth="1"/>
    <col min="13597" max="13602" width="2.25" customWidth="1"/>
    <col min="13603" max="13603" width="2.625" customWidth="1"/>
    <col min="13604" max="13604" width="3.5" customWidth="1"/>
    <col min="13605" max="13614" width="2.625" customWidth="1"/>
    <col min="13615" max="13615" width="3.5" customWidth="1"/>
    <col min="13616" max="13626" width="2.25" customWidth="1"/>
    <col min="13825" max="13826" width="2.25" customWidth="1"/>
    <col min="13827" max="13827" width="3.625" customWidth="1"/>
    <col min="13828" max="13830" width="2.25" customWidth="1"/>
    <col min="13831" max="13831" width="1.625" customWidth="1"/>
    <col min="13832" max="13849" width="2.25" customWidth="1"/>
    <col min="13850" max="13852" width="2.75" customWidth="1"/>
    <col min="13853" max="13858" width="2.25" customWidth="1"/>
    <col min="13859" max="13859" width="2.625" customWidth="1"/>
    <col min="13860" max="13860" width="3.5" customWidth="1"/>
    <col min="13861" max="13870" width="2.625" customWidth="1"/>
    <col min="13871" max="13871" width="3.5" customWidth="1"/>
    <col min="13872" max="13882" width="2.25" customWidth="1"/>
    <col min="14081" max="14082" width="2.25" customWidth="1"/>
    <col min="14083" max="14083" width="3.625" customWidth="1"/>
    <col min="14084" max="14086" width="2.25" customWidth="1"/>
    <col min="14087" max="14087" width="1.625" customWidth="1"/>
    <col min="14088" max="14105" width="2.25" customWidth="1"/>
    <col min="14106" max="14108" width="2.75" customWidth="1"/>
    <col min="14109" max="14114" width="2.25" customWidth="1"/>
    <col min="14115" max="14115" width="2.625" customWidth="1"/>
    <col min="14116" max="14116" width="3.5" customWidth="1"/>
    <col min="14117" max="14126" width="2.625" customWidth="1"/>
    <col min="14127" max="14127" width="3.5" customWidth="1"/>
    <col min="14128" max="14138" width="2.25" customWidth="1"/>
    <col min="14337" max="14338" width="2.25" customWidth="1"/>
    <col min="14339" max="14339" width="3.625" customWidth="1"/>
    <col min="14340" max="14342" width="2.25" customWidth="1"/>
    <col min="14343" max="14343" width="1.625" customWidth="1"/>
    <col min="14344" max="14361" width="2.25" customWidth="1"/>
    <col min="14362" max="14364" width="2.75" customWidth="1"/>
    <col min="14365" max="14370" width="2.25" customWidth="1"/>
    <col min="14371" max="14371" width="2.625" customWidth="1"/>
    <col min="14372" max="14372" width="3.5" customWidth="1"/>
    <col min="14373" max="14382" width="2.625" customWidth="1"/>
    <col min="14383" max="14383" width="3.5" customWidth="1"/>
    <col min="14384" max="14394" width="2.25" customWidth="1"/>
    <col min="14593" max="14594" width="2.25" customWidth="1"/>
    <col min="14595" max="14595" width="3.625" customWidth="1"/>
    <col min="14596" max="14598" width="2.25" customWidth="1"/>
    <col min="14599" max="14599" width="1.625" customWidth="1"/>
    <col min="14600" max="14617" width="2.25" customWidth="1"/>
    <col min="14618" max="14620" width="2.75" customWidth="1"/>
    <col min="14621" max="14626" width="2.25" customWidth="1"/>
    <col min="14627" max="14627" width="2.625" customWidth="1"/>
    <col min="14628" max="14628" width="3.5" customWidth="1"/>
    <col min="14629" max="14638" width="2.625" customWidth="1"/>
    <col min="14639" max="14639" width="3.5" customWidth="1"/>
    <col min="14640" max="14650" width="2.25" customWidth="1"/>
    <col min="14849" max="14850" width="2.25" customWidth="1"/>
    <col min="14851" max="14851" width="3.625" customWidth="1"/>
    <col min="14852" max="14854" width="2.25" customWidth="1"/>
    <col min="14855" max="14855" width="1.625" customWidth="1"/>
    <col min="14856" max="14873" width="2.25" customWidth="1"/>
    <col min="14874" max="14876" width="2.75" customWidth="1"/>
    <col min="14877" max="14882" width="2.25" customWidth="1"/>
    <col min="14883" max="14883" width="2.625" customWidth="1"/>
    <col min="14884" max="14884" width="3.5" customWidth="1"/>
    <col min="14885" max="14894" width="2.625" customWidth="1"/>
    <col min="14895" max="14895" width="3.5" customWidth="1"/>
    <col min="14896" max="14906" width="2.25" customWidth="1"/>
    <col min="15105" max="15106" width="2.25" customWidth="1"/>
    <col min="15107" max="15107" width="3.625" customWidth="1"/>
    <col min="15108" max="15110" width="2.25" customWidth="1"/>
    <col min="15111" max="15111" width="1.625" customWidth="1"/>
    <col min="15112" max="15129" width="2.25" customWidth="1"/>
    <col min="15130" max="15132" width="2.75" customWidth="1"/>
    <col min="15133" max="15138" width="2.25" customWidth="1"/>
    <col min="15139" max="15139" width="2.625" customWidth="1"/>
    <col min="15140" max="15140" width="3.5" customWidth="1"/>
    <col min="15141" max="15150" width="2.625" customWidth="1"/>
    <col min="15151" max="15151" width="3.5" customWidth="1"/>
    <col min="15152" max="15162" width="2.25" customWidth="1"/>
    <col min="15361" max="15362" width="2.25" customWidth="1"/>
    <col min="15363" max="15363" width="3.625" customWidth="1"/>
    <col min="15364" max="15366" width="2.25" customWidth="1"/>
    <col min="15367" max="15367" width="1.625" customWidth="1"/>
    <col min="15368" max="15385" width="2.25" customWidth="1"/>
    <col min="15386" max="15388" width="2.75" customWidth="1"/>
    <col min="15389" max="15394" width="2.25" customWidth="1"/>
    <col min="15395" max="15395" width="2.625" customWidth="1"/>
    <col min="15396" max="15396" width="3.5" customWidth="1"/>
    <col min="15397" max="15406" width="2.625" customWidth="1"/>
    <col min="15407" max="15407" width="3.5" customWidth="1"/>
    <col min="15408" max="15418" width="2.25" customWidth="1"/>
    <col min="15617" max="15618" width="2.25" customWidth="1"/>
    <col min="15619" max="15619" width="3.625" customWidth="1"/>
    <col min="15620" max="15622" width="2.25" customWidth="1"/>
    <col min="15623" max="15623" width="1.625" customWidth="1"/>
    <col min="15624" max="15641" width="2.25" customWidth="1"/>
    <col min="15642" max="15644" width="2.75" customWidth="1"/>
    <col min="15645" max="15650" width="2.25" customWidth="1"/>
    <col min="15651" max="15651" width="2.625" customWidth="1"/>
    <col min="15652" max="15652" width="3.5" customWidth="1"/>
    <col min="15653" max="15662" width="2.625" customWidth="1"/>
    <col min="15663" max="15663" width="3.5" customWidth="1"/>
    <col min="15664" max="15674" width="2.25" customWidth="1"/>
    <col min="15873" max="15874" width="2.25" customWidth="1"/>
    <col min="15875" max="15875" width="3.625" customWidth="1"/>
    <col min="15876" max="15878" width="2.25" customWidth="1"/>
    <col min="15879" max="15879" width="1.625" customWidth="1"/>
    <col min="15880" max="15897" width="2.25" customWidth="1"/>
    <col min="15898" max="15900" width="2.75" customWidth="1"/>
    <col min="15901" max="15906" width="2.25" customWidth="1"/>
    <col min="15907" max="15907" width="2.625" customWidth="1"/>
    <col min="15908" max="15908" width="3.5" customWidth="1"/>
    <col min="15909" max="15918" width="2.625" customWidth="1"/>
    <col min="15919" max="15919" width="3.5" customWidth="1"/>
    <col min="15920" max="15930" width="2.25" customWidth="1"/>
    <col min="16129" max="16130" width="2.25" customWidth="1"/>
    <col min="16131" max="16131" width="3.625" customWidth="1"/>
    <col min="16132" max="16134" width="2.25" customWidth="1"/>
    <col min="16135" max="16135" width="1.625" customWidth="1"/>
    <col min="16136" max="16153" width="2.25" customWidth="1"/>
    <col min="16154" max="16156" width="2.75" customWidth="1"/>
    <col min="16157" max="16162" width="2.25" customWidth="1"/>
    <col min="16163" max="16163" width="2.625" customWidth="1"/>
    <col min="16164" max="16164" width="3.5" customWidth="1"/>
    <col min="16165" max="16174" width="2.625" customWidth="1"/>
    <col min="16175" max="16175" width="3.5" customWidth="1"/>
    <col min="16176" max="16186" width="2.25" customWidth="1"/>
  </cols>
  <sheetData>
    <row r="1" spans="2:51" ht="23.25" customHeight="1">
      <c r="AQ1" s="46"/>
      <c r="AR1" s="46"/>
      <c r="AS1" s="46"/>
      <c r="AT1" s="46"/>
      <c r="AU1" s="46"/>
      <c r="AV1" s="46"/>
      <c r="AW1" s="46"/>
      <c r="AX1" s="20"/>
    </row>
    <row r="2" spans="2:51" ht="21.75" customHeight="1" thickBot="1">
      <c r="AK2" s="47" t="s">
        <v>0</v>
      </c>
      <c r="AL2" s="47"/>
      <c r="AM2" s="47"/>
      <c r="AN2" s="47"/>
      <c r="AO2" s="47"/>
      <c r="AP2" s="47"/>
      <c r="AQ2" s="47"/>
      <c r="AR2" s="916">
        <v>33</v>
      </c>
      <c r="AS2" s="916"/>
      <c r="AT2" s="916"/>
      <c r="AU2" s="916"/>
      <c r="AV2" s="916"/>
      <c r="AW2" s="916"/>
      <c r="AX2" s="916"/>
      <c r="AY2" s="916"/>
    </row>
    <row r="3" spans="2:51" ht="19.5" thickBot="1">
      <c r="B3" s="49" t="s">
        <v>700</v>
      </c>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466"/>
      <c r="AO3" s="466"/>
      <c r="AP3" s="466"/>
      <c r="AQ3" s="466"/>
      <c r="AR3" s="466"/>
      <c r="AS3" s="466"/>
      <c r="AT3" s="466"/>
      <c r="AU3" s="466"/>
      <c r="AV3" s="466"/>
      <c r="AW3" s="466"/>
      <c r="AX3" s="466"/>
      <c r="AY3" s="467"/>
    </row>
    <row r="4" spans="2:51" ht="21" customHeight="1">
      <c r="B4" s="52" t="s">
        <v>44</v>
      </c>
      <c r="C4" s="53"/>
      <c r="D4" s="53"/>
      <c r="E4" s="53"/>
      <c r="F4" s="53"/>
      <c r="G4" s="53"/>
      <c r="H4" s="917" t="s">
        <v>701</v>
      </c>
      <c r="I4" s="918"/>
      <c r="J4" s="918"/>
      <c r="K4" s="918"/>
      <c r="L4" s="918"/>
      <c r="M4" s="918"/>
      <c r="N4" s="918"/>
      <c r="O4" s="918"/>
      <c r="P4" s="918"/>
      <c r="Q4" s="918"/>
      <c r="R4" s="918"/>
      <c r="S4" s="918"/>
      <c r="T4" s="918"/>
      <c r="U4" s="918"/>
      <c r="V4" s="918"/>
      <c r="W4" s="918"/>
      <c r="X4" s="918"/>
      <c r="Y4" s="918"/>
      <c r="Z4" s="56" t="s">
        <v>83</v>
      </c>
      <c r="AA4" s="469"/>
      <c r="AB4" s="469"/>
      <c r="AC4" s="469"/>
      <c r="AD4" s="469"/>
      <c r="AE4" s="470"/>
      <c r="AF4" s="59" t="s">
        <v>158</v>
      </c>
      <c r="AG4" s="471"/>
      <c r="AH4" s="471"/>
      <c r="AI4" s="471"/>
      <c r="AJ4" s="471"/>
      <c r="AK4" s="471"/>
      <c r="AL4" s="471"/>
      <c r="AM4" s="471"/>
      <c r="AN4" s="471"/>
      <c r="AO4" s="471"/>
      <c r="AP4" s="471"/>
      <c r="AQ4" s="472"/>
      <c r="AR4" s="60" t="s">
        <v>1</v>
      </c>
      <c r="AS4" s="471"/>
      <c r="AT4" s="471"/>
      <c r="AU4" s="471"/>
      <c r="AV4" s="471"/>
      <c r="AW4" s="471"/>
      <c r="AX4" s="471"/>
      <c r="AY4" s="473"/>
    </row>
    <row r="5" spans="2:51" ht="28.15" customHeight="1">
      <c r="B5" s="87" t="s">
        <v>52</v>
      </c>
      <c r="C5" s="88"/>
      <c r="D5" s="88"/>
      <c r="E5" s="88"/>
      <c r="F5" s="88"/>
      <c r="G5" s="89"/>
      <c r="H5" s="757" t="s">
        <v>702</v>
      </c>
      <c r="I5" s="758"/>
      <c r="J5" s="758"/>
      <c r="K5" s="758"/>
      <c r="L5" s="758"/>
      <c r="M5" s="758"/>
      <c r="N5" s="758"/>
      <c r="O5" s="758"/>
      <c r="P5" s="758"/>
      <c r="Q5" s="758"/>
      <c r="R5" s="758"/>
      <c r="S5" s="758"/>
      <c r="T5" s="758"/>
      <c r="U5" s="758"/>
      <c r="V5" s="758"/>
      <c r="W5" s="275"/>
      <c r="X5" s="275"/>
      <c r="Y5" s="275"/>
      <c r="Z5" s="92" t="s">
        <v>2</v>
      </c>
      <c r="AA5" s="487"/>
      <c r="AB5" s="487"/>
      <c r="AC5" s="487"/>
      <c r="AD5" s="487"/>
      <c r="AE5" s="488"/>
      <c r="AF5" s="487" t="s">
        <v>703</v>
      </c>
      <c r="AG5" s="487"/>
      <c r="AH5" s="487"/>
      <c r="AI5" s="487"/>
      <c r="AJ5" s="487"/>
      <c r="AK5" s="487"/>
      <c r="AL5" s="487"/>
      <c r="AM5" s="487"/>
      <c r="AN5" s="487"/>
      <c r="AO5" s="487"/>
      <c r="AP5" s="487"/>
      <c r="AQ5" s="488"/>
      <c r="AR5" s="95" t="s">
        <v>704</v>
      </c>
      <c r="AS5" s="96"/>
      <c r="AT5" s="96"/>
      <c r="AU5" s="96"/>
      <c r="AV5" s="96"/>
      <c r="AW5" s="96"/>
      <c r="AX5" s="96"/>
      <c r="AY5" s="97"/>
    </row>
    <row r="6" spans="2:51" ht="30.75" customHeight="1">
      <c r="B6" s="98" t="s">
        <v>3</v>
      </c>
      <c r="C6" s="99"/>
      <c r="D6" s="99"/>
      <c r="E6" s="99"/>
      <c r="F6" s="99"/>
      <c r="G6" s="99"/>
      <c r="H6" s="763" t="s">
        <v>162</v>
      </c>
      <c r="I6" s="73"/>
      <c r="J6" s="73"/>
      <c r="K6" s="73"/>
      <c r="L6" s="73"/>
      <c r="M6" s="73"/>
      <c r="N6" s="73"/>
      <c r="O6" s="73"/>
      <c r="P6" s="73"/>
      <c r="Q6" s="73"/>
      <c r="R6" s="73"/>
      <c r="S6" s="73"/>
      <c r="T6" s="73"/>
      <c r="U6" s="73"/>
      <c r="V6" s="73"/>
      <c r="W6" s="73"/>
      <c r="X6" s="73"/>
      <c r="Y6" s="73"/>
      <c r="Z6" s="101" t="s">
        <v>63</v>
      </c>
      <c r="AA6" s="102"/>
      <c r="AB6" s="102"/>
      <c r="AC6" s="102"/>
      <c r="AD6" s="102"/>
      <c r="AE6" s="103"/>
      <c r="AF6" s="104" t="s">
        <v>705</v>
      </c>
      <c r="AG6" s="104"/>
      <c r="AH6" s="104"/>
      <c r="AI6" s="104"/>
      <c r="AJ6" s="104"/>
      <c r="AK6" s="104"/>
      <c r="AL6" s="104"/>
      <c r="AM6" s="104"/>
      <c r="AN6" s="104"/>
      <c r="AO6" s="104"/>
      <c r="AP6" s="104"/>
      <c r="AQ6" s="104"/>
      <c r="AR6" s="919"/>
      <c r="AS6" s="919"/>
      <c r="AT6" s="919"/>
      <c r="AU6" s="919"/>
      <c r="AV6" s="919"/>
      <c r="AW6" s="919"/>
      <c r="AX6" s="919"/>
      <c r="AY6" s="920"/>
    </row>
    <row r="7" spans="2:51" ht="18" customHeight="1">
      <c r="B7" s="62" t="s">
        <v>36</v>
      </c>
      <c r="C7" s="63"/>
      <c r="D7" s="63"/>
      <c r="E7" s="63"/>
      <c r="F7" s="63"/>
      <c r="G7" s="63"/>
      <c r="H7" s="66" t="s">
        <v>130</v>
      </c>
      <c r="I7" s="67"/>
      <c r="J7" s="67"/>
      <c r="K7" s="67"/>
      <c r="L7" s="67"/>
      <c r="M7" s="67"/>
      <c r="N7" s="67"/>
      <c r="O7" s="67"/>
      <c r="P7" s="67"/>
      <c r="Q7" s="67"/>
      <c r="R7" s="67"/>
      <c r="S7" s="67"/>
      <c r="T7" s="67"/>
      <c r="U7" s="67"/>
      <c r="V7" s="67"/>
      <c r="W7" s="474"/>
      <c r="X7" s="474"/>
      <c r="Y7" s="474"/>
      <c r="Z7" s="72" t="s">
        <v>706</v>
      </c>
      <c r="AA7" s="476"/>
      <c r="AB7" s="476"/>
      <c r="AC7" s="476"/>
      <c r="AD7" s="476"/>
      <c r="AE7" s="477"/>
      <c r="AF7" s="479" t="s">
        <v>707</v>
      </c>
      <c r="AG7" s="480"/>
      <c r="AH7" s="480"/>
      <c r="AI7" s="480"/>
      <c r="AJ7" s="480"/>
      <c r="AK7" s="480"/>
      <c r="AL7" s="480"/>
      <c r="AM7" s="480"/>
      <c r="AN7" s="480"/>
      <c r="AO7" s="480"/>
      <c r="AP7" s="480"/>
      <c r="AQ7" s="480"/>
      <c r="AR7" s="480"/>
      <c r="AS7" s="480"/>
      <c r="AT7" s="480"/>
      <c r="AU7" s="480"/>
      <c r="AV7" s="480"/>
      <c r="AW7" s="480"/>
      <c r="AX7" s="480"/>
      <c r="AY7" s="481"/>
    </row>
    <row r="8" spans="2:51" ht="24" customHeight="1">
      <c r="B8" s="64"/>
      <c r="C8" s="65"/>
      <c r="D8" s="65"/>
      <c r="E8" s="65"/>
      <c r="F8" s="65"/>
      <c r="G8" s="65"/>
      <c r="H8" s="69"/>
      <c r="I8" s="70"/>
      <c r="J8" s="70"/>
      <c r="K8" s="70"/>
      <c r="L8" s="70"/>
      <c r="M8" s="70"/>
      <c r="N8" s="70"/>
      <c r="O8" s="70"/>
      <c r="P8" s="70"/>
      <c r="Q8" s="70"/>
      <c r="R8" s="70"/>
      <c r="S8" s="70"/>
      <c r="T8" s="70"/>
      <c r="U8" s="70"/>
      <c r="V8" s="70"/>
      <c r="W8" s="475"/>
      <c r="X8" s="475"/>
      <c r="Y8" s="475"/>
      <c r="Z8" s="478"/>
      <c r="AA8" s="476"/>
      <c r="AB8" s="476"/>
      <c r="AC8" s="476"/>
      <c r="AD8" s="476"/>
      <c r="AE8" s="477"/>
      <c r="AF8" s="482"/>
      <c r="AG8" s="482"/>
      <c r="AH8" s="482"/>
      <c r="AI8" s="482"/>
      <c r="AJ8" s="482"/>
      <c r="AK8" s="482"/>
      <c r="AL8" s="482"/>
      <c r="AM8" s="482"/>
      <c r="AN8" s="482"/>
      <c r="AO8" s="482"/>
      <c r="AP8" s="482"/>
      <c r="AQ8" s="482"/>
      <c r="AR8" s="482"/>
      <c r="AS8" s="482"/>
      <c r="AT8" s="482"/>
      <c r="AU8" s="482"/>
      <c r="AV8" s="482"/>
      <c r="AW8" s="482"/>
      <c r="AX8" s="482"/>
      <c r="AY8" s="483"/>
    </row>
    <row r="9" spans="2:51" ht="103.7" customHeight="1">
      <c r="B9" s="82" t="s">
        <v>164</v>
      </c>
      <c r="C9" s="83"/>
      <c r="D9" s="83"/>
      <c r="E9" s="83"/>
      <c r="F9" s="83"/>
      <c r="G9" s="83"/>
      <c r="H9" s="84" t="s">
        <v>708</v>
      </c>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6"/>
    </row>
    <row r="10" spans="2:51" ht="137.25" customHeight="1">
      <c r="B10" s="82" t="s">
        <v>166</v>
      </c>
      <c r="C10" s="83"/>
      <c r="D10" s="83"/>
      <c r="E10" s="83"/>
      <c r="F10" s="83"/>
      <c r="G10" s="83"/>
      <c r="H10" s="84" t="s">
        <v>709</v>
      </c>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6"/>
    </row>
    <row r="11" spans="2:51" ht="29.25" customHeight="1">
      <c r="B11" s="82" t="s">
        <v>4</v>
      </c>
      <c r="C11" s="83"/>
      <c r="D11" s="83"/>
      <c r="E11" s="83"/>
      <c r="F11" s="83"/>
      <c r="G11" s="106"/>
      <c r="H11" s="107" t="s">
        <v>86</v>
      </c>
      <c r="I11" s="491"/>
      <c r="J11" s="491"/>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491"/>
      <c r="AK11" s="491"/>
      <c r="AL11" s="491"/>
      <c r="AM11" s="491"/>
      <c r="AN11" s="491"/>
      <c r="AO11" s="491"/>
      <c r="AP11" s="491"/>
      <c r="AQ11" s="491"/>
      <c r="AR11" s="491"/>
      <c r="AS11" s="491"/>
      <c r="AT11" s="491"/>
      <c r="AU11" s="491"/>
      <c r="AV11" s="491"/>
      <c r="AW11" s="491"/>
      <c r="AX11" s="491"/>
      <c r="AY11" s="492"/>
    </row>
    <row r="12" spans="2:51" ht="21" customHeight="1">
      <c r="B12" s="110" t="s">
        <v>168</v>
      </c>
      <c r="C12" s="111"/>
      <c r="D12" s="111"/>
      <c r="E12" s="111"/>
      <c r="F12" s="111"/>
      <c r="G12" s="112"/>
      <c r="H12" s="119"/>
      <c r="I12" s="120"/>
      <c r="J12" s="120"/>
      <c r="K12" s="120"/>
      <c r="L12" s="120"/>
      <c r="M12" s="120"/>
      <c r="N12" s="120"/>
      <c r="O12" s="120"/>
      <c r="P12" s="120"/>
      <c r="Q12" s="121" t="s">
        <v>710</v>
      </c>
      <c r="R12" s="122"/>
      <c r="S12" s="122"/>
      <c r="T12" s="122"/>
      <c r="U12" s="122"/>
      <c r="V12" s="122"/>
      <c r="W12" s="123"/>
      <c r="X12" s="121" t="s">
        <v>711</v>
      </c>
      <c r="Y12" s="122"/>
      <c r="Z12" s="122"/>
      <c r="AA12" s="122"/>
      <c r="AB12" s="122"/>
      <c r="AC12" s="122"/>
      <c r="AD12" s="123"/>
      <c r="AE12" s="121" t="s">
        <v>712</v>
      </c>
      <c r="AF12" s="122"/>
      <c r="AG12" s="122"/>
      <c r="AH12" s="122"/>
      <c r="AI12" s="122"/>
      <c r="AJ12" s="122"/>
      <c r="AK12" s="123"/>
      <c r="AL12" s="121" t="s">
        <v>713</v>
      </c>
      <c r="AM12" s="122"/>
      <c r="AN12" s="122"/>
      <c r="AO12" s="122"/>
      <c r="AP12" s="122"/>
      <c r="AQ12" s="122"/>
      <c r="AR12" s="123"/>
      <c r="AS12" s="121" t="s">
        <v>714</v>
      </c>
      <c r="AT12" s="122"/>
      <c r="AU12" s="122"/>
      <c r="AV12" s="122"/>
      <c r="AW12" s="122"/>
      <c r="AX12" s="122"/>
      <c r="AY12" s="124"/>
    </row>
    <row r="13" spans="2:51" ht="21" customHeight="1">
      <c r="B13" s="113"/>
      <c r="C13" s="114"/>
      <c r="D13" s="114"/>
      <c r="E13" s="114"/>
      <c r="F13" s="114"/>
      <c r="G13" s="115"/>
      <c r="H13" s="125" t="s">
        <v>5</v>
      </c>
      <c r="I13" s="493"/>
      <c r="J13" s="131" t="s">
        <v>6</v>
      </c>
      <c r="K13" s="132"/>
      <c r="L13" s="132"/>
      <c r="M13" s="132"/>
      <c r="N13" s="132"/>
      <c r="O13" s="132"/>
      <c r="P13" s="133"/>
      <c r="Q13" s="921">
        <v>17.376000000000001</v>
      </c>
      <c r="R13" s="921"/>
      <c r="S13" s="921"/>
      <c r="T13" s="921"/>
      <c r="U13" s="921"/>
      <c r="V13" s="921"/>
      <c r="W13" s="921"/>
      <c r="X13" s="921">
        <v>21.113</v>
      </c>
      <c r="Y13" s="921"/>
      <c r="Z13" s="921"/>
      <c r="AA13" s="921"/>
      <c r="AB13" s="921"/>
      <c r="AC13" s="921"/>
      <c r="AD13" s="921"/>
      <c r="AE13" s="921">
        <f>11.857+1.966+0.045</f>
        <v>13.867999999999999</v>
      </c>
      <c r="AF13" s="921"/>
      <c r="AG13" s="921"/>
      <c r="AH13" s="921"/>
      <c r="AI13" s="921"/>
      <c r="AJ13" s="921"/>
      <c r="AK13" s="921"/>
      <c r="AL13" s="921">
        <v>12</v>
      </c>
      <c r="AM13" s="921"/>
      <c r="AN13" s="921"/>
      <c r="AO13" s="921"/>
      <c r="AP13" s="921"/>
      <c r="AQ13" s="921"/>
      <c r="AR13" s="921"/>
      <c r="AS13" s="498">
        <v>14</v>
      </c>
      <c r="AT13" s="498"/>
      <c r="AU13" s="498"/>
      <c r="AV13" s="498"/>
      <c r="AW13" s="498"/>
      <c r="AX13" s="498"/>
      <c r="AY13" s="500"/>
    </row>
    <row r="14" spans="2:51" ht="21" customHeight="1">
      <c r="B14" s="113"/>
      <c r="C14" s="114"/>
      <c r="D14" s="114"/>
      <c r="E14" s="114"/>
      <c r="F14" s="114"/>
      <c r="G14" s="115"/>
      <c r="H14" s="494"/>
      <c r="I14" s="495"/>
      <c r="J14" s="137" t="s">
        <v>7</v>
      </c>
      <c r="K14" s="138"/>
      <c r="L14" s="138"/>
      <c r="M14" s="138"/>
      <c r="N14" s="138"/>
      <c r="O14" s="138"/>
      <c r="P14" s="139"/>
      <c r="Q14" s="922">
        <v>0</v>
      </c>
      <c r="R14" s="922"/>
      <c r="S14" s="922"/>
      <c r="T14" s="922"/>
      <c r="U14" s="922"/>
      <c r="V14" s="922"/>
      <c r="W14" s="922"/>
      <c r="X14" s="922">
        <v>0</v>
      </c>
      <c r="Y14" s="922"/>
      <c r="Z14" s="922"/>
      <c r="AA14" s="922"/>
      <c r="AB14" s="922"/>
      <c r="AC14" s="922"/>
      <c r="AD14" s="922"/>
      <c r="AE14" s="922">
        <v>0</v>
      </c>
      <c r="AF14" s="922"/>
      <c r="AG14" s="922"/>
      <c r="AH14" s="922"/>
      <c r="AI14" s="922"/>
      <c r="AJ14" s="922"/>
      <c r="AK14" s="922"/>
      <c r="AL14" s="922">
        <v>0</v>
      </c>
      <c r="AM14" s="922"/>
      <c r="AN14" s="922"/>
      <c r="AO14" s="922"/>
      <c r="AP14" s="922"/>
      <c r="AQ14" s="922"/>
      <c r="AR14" s="922"/>
      <c r="AS14" s="506"/>
      <c r="AT14" s="506"/>
      <c r="AU14" s="506"/>
      <c r="AV14" s="506"/>
      <c r="AW14" s="506"/>
      <c r="AX14" s="506"/>
      <c r="AY14" s="507"/>
    </row>
    <row r="15" spans="2:51" ht="24.75" customHeight="1">
      <c r="B15" s="113"/>
      <c r="C15" s="114"/>
      <c r="D15" s="114"/>
      <c r="E15" s="114"/>
      <c r="F15" s="114"/>
      <c r="G15" s="115"/>
      <c r="H15" s="494"/>
      <c r="I15" s="495"/>
      <c r="J15" s="137" t="s">
        <v>8</v>
      </c>
      <c r="K15" s="138"/>
      <c r="L15" s="138"/>
      <c r="M15" s="138"/>
      <c r="N15" s="138"/>
      <c r="O15" s="138"/>
      <c r="P15" s="139"/>
      <c r="Q15" s="922">
        <v>0</v>
      </c>
      <c r="R15" s="922"/>
      <c r="S15" s="922"/>
      <c r="T15" s="922"/>
      <c r="U15" s="922"/>
      <c r="V15" s="922"/>
      <c r="W15" s="922"/>
      <c r="X15" s="922">
        <v>0</v>
      </c>
      <c r="Y15" s="922"/>
      <c r="Z15" s="922"/>
      <c r="AA15" s="922"/>
      <c r="AB15" s="922"/>
      <c r="AC15" s="922"/>
      <c r="AD15" s="922"/>
      <c r="AE15" s="922">
        <v>0</v>
      </c>
      <c r="AF15" s="922"/>
      <c r="AG15" s="922"/>
      <c r="AH15" s="922"/>
      <c r="AI15" s="922"/>
      <c r="AJ15" s="922"/>
      <c r="AK15" s="922"/>
      <c r="AL15" s="922">
        <v>0</v>
      </c>
      <c r="AM15" s="922"/>
      <c r="AN15" s="922"/>
      <c r="AO15" s="922"/>
      <c r="AP15" s="922"/>
      <c r="AQ15" s="922"/>
      <c r="AR15" s="922"/>
      <c r="AS15" s="506"/>
      <c r="AT15" s="506"/>
      <c r="AU15" s="506"/>
      <c r="AV15" s="506"/>
      <c r="AW15" s="506"/>
      <c r="AX15" s="506"/>
      <c r="AY15" s="507"/>
    </row>
    <row r="16" spans="2:51" ht="24.75" customHeight="1">
      <c r="B16" s="113"/>
      <c r="C16" s="114"/>
      <c r="D16" s="114"/>
      <c r="E16" s="114"/>
      <c r="F16" s="114"/>
      <c r="G16" s="115"/>
      <c r="H16" s="496"/>
      <c r="I16" s="497"/>
      <c r="J16" s="141" t="s">
        <v>25</v>
      </c>
      <c r="K16" s="142"/>
      <c r="L16" s="142"/>
      <c r="M16" s="142"/>
      <c r="N16" s="142"/>
      <c r="O16" s="142"/>
      <c r="P16" s="143"/>
      <c r="Q16" s="923">
        <f>SUM(Q13:W15)</f>
        <v>17.376000000000001</v>
      </c>
      <c r="R16" s="923"/>
      <c r="S16" s="923"/>
      <c r="T16" s="923"/>
      <c r="U16" s="923"/>
      <c r="V16" s="923"/>
      <c r="W16" s="923"/>
      <c r="X16" s="923">
        <f>SUM(X13:AD15)</f>
        <v>21.113</v>
      </c>
      <c r="Y16" s="923"/>
      <c r="Z16" s="923"/>
      <c r="AA16" s="923"/>
      <c r="AB16" s="923"/>
      <c r="AC16" s="923"/>
      <c r="AD16" s="923"/>
      <c r="AE16" s="923">
        <f>SUM(AE13:AK15)</f>
        <v>13.867999999999999</v>
      </c>
      <c r="AF16" s="923"/>
      <c r="AG16" s="923"/>
      <c r="AH16" s="923"/>
      <c r="AI16" s="923"/>
      <c r="AJ16" s="923"/>
      <c r="AK16" s="923"/>
      <c r="AL16" s="923">
        <f>SUM(AL13:AR15)</f>
        <v>12</v>
      </c>
      <c r="AM16" s="923"/>
      <c r="AN16" s="923"/>
      <c r="AO16" s="923"/>
      <c r="AP16" s="923"/>
      <c r="AQ16" s="923"/>
      <c r="AR16" s="923"/>
      <c r="AS16" s="502">
        <v>14</v>
      </c>
      <c r="AT16" s="502"/>
      <c r="AU16" s="502"/>
      <c r="AV16" s="502"/>
      <c r="AW16" s="502"/>
      <c r="AX16" s="502"/>
      <c r="AY16" s="504"/>
    </row>
    <row r="17" spans="2:51" ht="24.75" customHeight="1">
      <c r="B17" s="113"/>
      <c r="C17" s="114"/>
      <c r="D17" s="114"/>
      <c r="E17" s="114"/>
      <c r="F17" s="114"/>
      <c r="G17" s="115"/>
      <c r="H17" s="154" t="s">
        <v>9</v>
      </c>
      <c r="I17" s="155"/>
      <c r="J17" s="155"/>
      <c r="K17" s="155"/>
      <c r="L17" s="155"/>
      <c r="M17" s="155"/>
      <c r="N17" s="155"/>
      <c r="O17" s="155"/>
      <c r="P17" s="155"/>
      <c r="Q17" s="924">
        <v>13.048999999999999</v>
      </c>
      <c r="R17" s="924"/>
      <c r="S17" s="924"/>
      <c r="T17" s="924"/>
      <c r="U17" s="924"/>
      <c r="V17" s="924"/>
      <c r="W17" s="924"/>
      <c r="X17" s="924">
        <v>20.353999999999999</v>
      </c>
      <c r="Y17" s="924"/>
      <c r="Z17" s="924"/>
      <c r="AA17" s="924"/>
      <c r="AB17" s="924"/>
      <c r="AC17" s="924"/>
      <c r="AD17" s="924"/>
      <c r="AE17" s="924">
        <f>10.822+1.593</f>
        <v>12.414999999999999</v>
      </c>
      <c r="AF17" s="924"/>
      <c r="AG17" s="924"/>
      <c r="AH17" s="924"/>
      <c r="AI17" s="924"/>
      <c r="AJ17" s="924"/>
      <c r="AK17" s="924"/>
      <c r="AL17" s="509"/>
      <c r="AM17" s="509"/>
      <c r="AN17" s="509"/>
      <c r="AO17" s="509"/>
      <c r="AP17" s="509"/>
      <c r="AQ17" s="509"/>
      <c r="AR17" s="509"/>
      <c r="AS17" s="509"/>
      <c r="AT17" s="509"/>
      <c r="AU17" s="509"/>
      <c r="AV17" s="509"/>
      <c r="AW17" s="509"/>
      <c r="AX17" s="509"/>
      <c r="AY17" s="510"/>
    </row>
    <row r="18" spans="2:51" ht="24.75" customHeight="1">
      <c r="B18" s="116"/>
      <c r="C18" s="117"/>
      <c r="D18" s="117"/>
      <c r="E18" s="117"/>
      <c r="F18" s="117"/>
      <c r="G18" s="118"/>
      <c r="H18" s="154" t="s">
        <v>10</v>
      </c>
      <c r="I18" s="155"/>
      <c r="J18" s="155"/>
      <c r="K18" s="155"/>
      <c r="L18" s="155"/>
      <c r="M18" s="155"/>
      <c r="N18" s="155"/>
      <c r="O18" s="155"/>
      <c r="P18" s="155"/>
      <c r="Q18" s="508">
        <f>+Q17/Q16</f>
        <v>0.7509783609576427</v>
      </c>
      <c r="R18" s="508"/>
      <c r="S18" s="508"/>
      <c r="T18" s="508"/>
      <c r="U18" s="508"/>
      <c r="V18" s="508"/>
      <c r="W18" s="508"/>
      <c r="X18" s="508">
        <f>+X17/X16</f>
        <v>0.9640505849476626</v>
      </c>
      <c r="Y18" s="508"/>
      <c r="Z18" s="508"/>
      <c r="AA18" s="508"/>
      <c r="AB18" s="508"/>
      <c r="AC18" s="508"/>
      <c r="AD18" s="508"/>
      <c r="AE18" s="508">
        <f>+AE17/AE16</f>
        <v>0.89522642053648693</v>
      </c>
      <c r="AF18" s="508"/>
      <c r="AG18" s="508"/>
      <c r="AH18" s="508"/>
      <c r="AI18" s="508"/>
      <c r="AJ18" s="508"/>
      <c r="AK18" s="508"/>
      <c r="AL18" s="509"/>
      <c r="AM18" s="509"/>
      <c r="AN18" s="509"/>
      <c r="AO18" s="509"/>
      <c r="AP18" s="509"/>
      <c r="AQ18" s="509"/>
      <c r="AR18" s="509"/>
      <c r="AS18" s="509"/>
      <c r="AT18" s="509"/>
      <c r="AU18" s="509"/>
      <c r="AV18" s="509"/>
      <c r="AW18" s="509"/>
      <c r="AX18" s="509"/>
      <c r="AY18" s="510"/>
    </row>
    <row r="19" spans="2:51" ht="31.7" customHeight="1">
      <c r="B19" s="161" t="s">
        <v>12</v>
      </c>
      <c r="C19" s="162"/>
      <c r="D19" s="162"/>
      <c r="E19" s="162"/>
      <c r="F19" s="162"/>
      <c r="G19" s="163"/>
      <c r="H19" s="187" t="s">
        <v>70</v>
      </c>
      <c r="I19" s="531"/>
      <c r="J19" s="531"/>
      <c r="K19" s="531"/>
      <c r="L19" s="531"/>
      <c r="M19" s="531"/>
      <c r="N19" s="531"/>
      <c r="O19" s="531"/>
      <c r="P19" s="531"/>
      <c r="Q19" s="531"/>
      <c r="R19" s="531"/>
      <c r="S19" s="531"/>
      <c r="T19" s="531"/>
      <c r="U19" s="531"/>
      <c r="V19" s="531"/>
      <c r="W19" s="531"/>
      <c r="X19" s="531"/>
      <c r="Y19" s="532"/>
      <c r="Z19" s="533"/>
      <c r="AA19" s="534"/>
      <c r="AB19" s="535"/>
      <c r="AC19" s="530" t="s">
        <v>11</v>
      </c>
      <c r="AD19" s="531"/>
      <c r="AE19" s="532"/>
      <c r="AF19" s="175" t="s">
        <v>710</v>
      </c>
      <c r="AG19" s="175"/>
      <c r="AH19" s="175"/>
      <c r="AI19" s="175"/>
      <c r="AJ19" s="175"/>
      <c r="AK19" s="175" t="s">
        <v>711</v>
      </c>
      <c r="AL19" s="175"/>
      <c r="AM19" s="175"/>
      <c r="AN19" s="175"/>
      <c r="AO19" s="175"/>
      <c r="AP19" s="175" t="s">
        <v>712</v>
      </c>
      <c r="AQ19" s="175"/>
      <c r="AR19" s="175"/>
      <c r="AS19" s="175"/>
      <c r="AT19" s="175"/>
      <c r="AU19" s="176" t="s">
        <v>291</v>
      </c>
      <c r="AV19" s="175"/>
      <c r="AW19" s="175"/>
      <c r="AX19" s="175"/>
      <c r="AY19" s="177"/>
    </row>
    <row r="20" spans="2:51" ht="32.25" customHeight="1">
      <c r="B20" s="164"/>
      <c r="C20" s="162"/>
      <c r="D20" s="162"/>
      <c r="E20" s="162"/>
      <c r="F20" s="162"/>
      <c r="G20" s="163"/>
      <c r="H20" s="925" t="s">
        <v>715</v>
      </c>
      <c r="I20" s="926"/>
      <c r="J20" s="926"/>
      <c r="K20" s="926"/>
      <c r="L20" s="926"/>
      <c r="M20" s="926"/>
      <c r="N20" s="926"/>
      <c r="O20" s="926"/>
      <c r="P20" s="926"/>
      <c r="Q20" s="926"/>
      <c r="R20" s="926"/>
      <c r="S20" s="926"/>
      <c r="T20" s="926"/>
      <c r="U20" s="926"/>
      <c r="V20" s="926"/>
      <c r="W20" s="926"/>
      <c r="X20" s="926"/>
      <c r="Y20" s="927"/>
      <c r="Z20" s="523" t="s">
        <v>13</v>
      </c>
      <c r="AA20" s="524"/>
      <c r="AB20" s="525"/>
      <c r="AC20" s="527"/>
      <c r="AD20" s="527"/>
      <c r="AE20" s="527"/>
      <c r="AF20" s="185"/>
      <c r="AG20" s="185"/>
      <c r="AH20" s="185"/>
      <c r="AI20" s="185"/>
      <c r="AJ20" s="185"/>
      <c r="AK20" s="185"/>
      <c r="AL20" s="185"/>
      <c r="AM20" s="185"/>
      <c r="AN20" s="185"/>
      <c r="AO20" s="185"/>
      <c r="AP20" s="185"/>
      <c r="AQ20" s="185"/>
      <c r="AR20" s="185"/>
      <c r="AS20" s="185"/>
      <c r="AT20" s="185"/>
      <c r="AU20" s="185"/>
      <c r="AV20" s="185"/>
      <c r="AW20" s="185"/>
      <c r="AX20" s="185"/>
      <c r="AY20" s="186"/>
    </row>
    <row r="21" spans="2:51" ht="32.25" customHeight="1">
      <c r="B21" s="165"/>
      <c r="C21" s="166"/>
      <c r="D21" s="166"/>
      <c r="E21" s="166"/>
      <c r="F21" s="166"/>
      <c r="G21" s="167"/>
      <c r="H21" s="928"/>
      <c r="I21" s="929"/>
      <c r="J21" s="929"/>
      <c r="K21" s="929"/>
      <c r="L21" s="929"/>
      <c r="M21" s="929"/>
      <c r="N21" s="929"/>
      <c r="O21" s="929"/>
      <c r="P21" s="929"/>
      <c r="Q21" s="929"/>
      <c r="R21" s="929"/>
      <c r="S21" s="929"/>
      <c r="T21" s="929"/>
      <c r="U21" s="929"/>
      <c r="V21" s="929"/>
      <c r="W21" s="929"/>
      <c r="X21" s="929"/>
      <c r="Y21" s="930"/>
      <c r="Z21" s="530" t="s">
        <v>14</v>
      </c>
      <c r="AA21" s="531"/>
      <c r="AB21" s="532"/>
      <c r="AC21" s="536" t="s">
        <v>129</v>
      </c>
      <c r="AD21" s="536"/>
      <c r="AE21" s="536"/>
      <c r="AF21" s="191"/>
      <c r="AG21" s="191"/>
      <c r="AH21" s="191"/>
      <c r="AI21" s="191"/>
      <c r="AJ21" s="191"/>
      <c r="AK21" s="191"/>
      <c r="AL21" s="191"/>
      <c r="AM21" s="191"/>
      <c r="AN21" s="191"/>
      <c r="AO21" s="191"/>
      <c r="AP21" s="191"/>
      <c r="AQ21" s="191"/>
      <c r="AR21" s="191"/>
      <c r="AS21" s="191"/>
      <c r="AT21" s="191"/>
      <c r="AU21" s="152"/>
      <c r="AV21" s="152"/>
      <c r="AW21" s="152"/>
      <c r="AX21" s="152"/>
      <c r="AY21" s="153"/>
    </row>
    <row r="22" spans="2:51" ht="31.7" customHeight="1">
      <c r="B22" s="192" t="s">
        <v>62</v>
      </c>
      <c r="C22" s="216"/>
      <c r="D22" s="216"/>
      <c r="E22" s="216"/>
      <c r="F22" s="216"/>
      <c r="G22" s="217"/>
      <c r="H22" s="187" t="s">
        <v>64</v>
      </c>
      <c r="I22" s="531"/>
      <c r="J22" s="531"/>
      <c r="K22" s="531"/>
      <c r="L22" s="531"/>
      <c r="M22" s="531"/>
      <c r="N22" s="531"/>
      <c r="O22" s="531"/>
      <c r="P22" s="531"/>
      <c r="Q22" s="531"/>
      <c r="R22" s="531"/>
      <c r="S22" s="531"/>
      <c r="T22" s="531"/>
      <c r="U22" s="531"/>
      <c r="V22" s="531"/>
      <c r="W22" s="531"/>
      <c r="X22" s="531"/>
      <c r="Y22" s="532"/>
      <c r="Z22" s="533"/>
      <c r="AA22" s="534"/>
      <c r="AB22" s="535"/>
      <c r="AC22" s="530" t="s">
        <v>11</v>
      </c>
      <c r="AD22" s="531"/>
      <c r="AE22" s="532"/>
      <c r="AF22" s="175" t="s">
        <v>710</v>
      </c>
      <c r="AG22" s="175"/>
      <c r="AH22" s="175"/>
      <c r="AI22" s="175"/>
      <c r="AJ22" s="175"/>
      <c r="AK22" s="175" t="s">
        <v>711</v>
      </c>
      <c r="AL22" s="175"/>
      <c r="AM22" s="175"/>
      <c r="AN22" s="175"/>
      <c r="AO22" s="175"/>
      <c r="AP22" s="175" t="s">
        <v>712</v>
      </c>
      <c r="AQ22" s="175"/>
      <c r="AR22" s="175"/>
      <c r="AS22" s="175"/>
      <c r="AT22" s="175"/>
      <c r="AU22" s="224" t="s">
        <v>74</v>
      </c>
      <c r="AV22" s="225"/>
      <c r="AW22" s="225"/>
      <c r="AX22" s="225"/>
      <c r="AY22" s="226"/>
    </row>
    <row r="23" spans="2:51" ht="39.950000000000003" customHeight="1">
      <c r="B23" s="218"/>
      <c r="C23" s="219"/>
      <c r="D23" s="219"/>
      <c r="E23" s="219"/>
      <c r="F23" s="219"/>
      <c r="G23" s="220"/>
      <c r="H23" s="934" t="s">
        <v>716</v>
      </c>
      <c r="I23" s="935"/>
      <c r="J23" s="935"/>
      <c r="K23" s="935"/>
      <c r="L23" s="935"/>
      <c r="M23" s="935"/>
      <c r="N23" s="935"/>
      <c r="O23" s="935"/>
      <c r="P23" s="935"/>
      <c r="Q23" s="935"/>
      <c r="R23" s="935"/>
      <c r="S23" s="935"/>
      <c r="T23" s="935"/>
      <c r="U23" s="935"/>
      <c r="V23" s="935"/>
      <c r="W23" s="935"/>
      <c r="X23" s="935"/>
      <c r="Y23" s="936"/>
      <c r="Z23" s="207" t="s">
        <v>65</v>
      </c>
      <c r="AA23" s="208"/>
      <c r="AB23" s="209"/>
      <c r="AC23" s="550"/>
      <c r="AD23" s="551"/>
      <c r="AE23" s="552"/>
      <c r="AF23" s="536"/>
      <c r="AG23" s="536"/>
      <c r="AH23" s="536"/>
      <c r="AI23" s="536"/>
      <c r="AJ23" s="536"/>
      <c r="AK23" s="536"/>
      <c r="AL23" s="536"/>
      <c r="AM23" s="536"/>
      <c r="AN23" s="536"/>
      <c r="AO23" s="536"/>
      <c r="AP23" s="536"/>
      <c r="AQ23" s="536"/>
      <c r="AR23" s="536"/>
      <c r="AS23" s="536"/>
      <c r="AT23" s="536"/>
      <c r="AU23" s="168" t="s">
        <v>717</v>
      </c>
      <c r="AV23" s="513"/>
      <c r="AW23" s="513"/>
      <c r="AX23" s="513"/>
      <c r="AY23" s="514"/>
    </row>
    <row r="24" spans="2:51" ht="26.85" customHeight="1">
      <c r="B24" s="221"/>
      <c r="C24" s="222"/>
      <c r="D24" s="222"/>
      <c r="E24" s="222"/>
      <c r="F24" s="222"/>
      <c r="G24" s="223"/>
      <c r="H24" s="937"/>
      <c r="I24" s="938"/>
      <c r="J24" s="938"/>
      <c r="K24" s="938"/>
      <c r="L24" s="938"/>
      <c r="M24" s="938"/>
      <c r="N24" s="938"/>
      <c r="O24" s="938"/>
      <c r="P24" s="938"/>
      <c r="Q24" s="938"/>
      <c r="R24" s="938"/>
      <c r="S24" s="938"/>
      <c r="T24" s="938"/>
      <c r="U24" s="938"/>
      <c r="V24" s="938"/>
      <c r="W24" s="938"/>
      <c r="X24" s="938"/>
      <c r="Y24" s="939"/>
      <c r="Z24" s="210"/>
      <c r="AA24" s="211"/>
      <c r="AB24" s="212"/>
      <c r="AC24" s="553"/>
      <c r="AD24" s="554"/>
      <c r="AE24" s="555"/>
      <c r="AF24" s="515"/>
      <c r="AG24" s="516"/>
      <c r="AH24" s="516"/>
      <c r="AI24" s="516"/>
      <c r="AJ24" s="517"/>
      <c r="AK24" s="171" t="s">
        <v>718</v>
      </c>
      <c r="AL24" s="516"/>
      <c r="AM24" s="516"/>
      <c r="AN24" s="516"/>
      <c r="AO24" s="517"/>
      <c r="AP24" s="171" t="s">
        <v>718</v>
      </c>
      <c r="AQ24" s="516"/>
      <c r="AR24" s="516"/>
      <c r="AS24" s="516"/>
      <c r="AT24" s="517"/>
      <c r="AU24" s="171" t="s">
        <v>719</v>
      </c>
      <c r="AV24" s="516"/>
      <c r="AW24" s="516"/>
      <c r="AX24" s="516"/>
      <c r="AY24" s="518"/>
    </row>
    <row r="25" spans="2:51" ht="88.5" customHeight="1">
      <c r="B25" s="192" t="s">
        <v>15</v>
      </c>
      <c r="C25" s="193"/>
      <c r="D25" s="193"/>
      <c r="E25" s="193"/>
      <c r="F25" s="193"/>
      <c r="G25" s="193"/>
      <c r="H25" s="263" t="s">
        <v>720</v>
      </c>
      <c r="I25" s="264"/>
      <c r="J25" s="264"/>
      <c r="K25" s="264"/>
      <c r="L25" s="264"/>
      <c r="M25" s="264"/>
      <c r="N25" s="264"/>
      <c r="O25" s="264"/>
      <c r="P25" s="264"/>
      <c r="Q25" s="264"/>
      <c r="R25" s="264"/>
      <c r="S25" s="264"/>
      <c r="T25" s="264"/>
      <c r="U25" s="264"/>
      <c r="V25" s="264"/>
      <c r="W25" s="264"/>
      <c r="X25" s="264"/>
      <c r="Y25" s="931"/>
      <c r="Z25" s="539" t="s">
        <v>16</v>
      </c>
      <c r="AA25" s="540"/>
      <c r="AB25" s="541"/>
      <c r="AC25" s="932" t="s">
        <v>721</v>
      </c>
      <c r="AD25" s="932"/>
      <c r="AE25" s="932"/>
      <c r="AF25" s="932"/>
      <c r="AG25" s="932"/>
      <c r="AH25" s="932"/>
      <c r="AI25" s="932"/>
      <c r="AJ25" s="932"/>
      <c r="AK25" s="932"/>
      <c r="AL25" s="932"/>
      <c r="AM25" s="932"/>
      <c r="AN25" s="932"/>
      <c r="AO25" s="932"/>
      <c r="AP25" s="932"/>
      <c r="AQ25" s="932"/>
      <c r="AR25" s="932"/>
      <c r="AS25" s="932"/>
      <c r="AT25" s="932"/>
      <c r="AU25" s="932"/>
      <c r="AV25" s="932"/>
      <c r="AW25" s="932"/>
      <c r="AX25" s="932"/>
      <c r="AY25" s="933"/>
    </row>
    <row r="26" spans="2:51" ht="23.1" customHeight="1">
      <c r="B26" s="234" t="s">
        <v>78</v>
      </c>
      <c r="C26" s="235"/>
      <c r="D26" s="240" t="s">
        <v>22</v>
      </c>
      <c r="E26" s="241"/>
      <c r="F26" s="241"/>
      <c r="G26" s="241"/>
      <c r="H26" s="241"/>
      <c r="I26" s="241"/>
      <c r="J26" s="241"/>
      <c r="K26" s="241"/>
      <c r="L26" s="242"/>
      <c r="M26" s="243" t="s">
        <v>77</v>
      </c>
      <c r="N26" s="243"/>
      <c r="O26" s="243"/>
      <c r="P26" s="243"/>
      <c r="Q26" s="243"/>
      <c r="R26" s="243"/>
      <c r="S26" s="244" t="s">
        <v>714</v>
      </c>
      <c r="T26" s="244"/>
      <c r="U26" s="244"/>
      <c r="V26" s="244"/>
      <c r="W26" s="244"/>
      <c r="X26" s="244"/>
      <c r="Y26" s="245" t="s">
        <v>38</v>
      </c>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6"/>
    </row>
    <row r="27" spans="2:51" ht="23.1" customHeight="1">
      <c r="B27" s="236"/>
      <c r="C27" s="237"/>
      <c r="D27" s="943" t="s">
        <v>722</v>
      </c>
      <c r="E27" s="944"/>
      <c r="F27" s="944"/>
      <c r="G27" s="944"/>
      <c r="H27" s="944"/>
      <c r="I27" s="944"/>
      <c r="J27" s="944"/>
      <c r="K27" s="944"/>
      <c r="L27" s="945"/>
      <c r="M27" s="250">
        <v>0.152</v>
      </c>
      <c r="N27" s="250"/>
      <c r="O27" s="250"/>
      <c r="P27" s="250"/>
      <c r="Q27" s="250"/>
      <c r="R27" s="250"/>
      <c r="S27" s="250">
        <v>0.22800000000000001</v>
      </c>
      <c r="T27" s="250"/>
      <c r="U27" s="250"/>
      <c r="V27" s="250"/>
      <c r="W27" s="250"/>
      <c r="X27" s="250"/>
      <c r="Y27" s="587" t="s">
        <v>723</v>
      </c>
      <c r="Z27" s="946"/>
      <c r="AA27" s="946"/>
      <c r="AB27" s="946"/>
      <c r="AC27" s="946"/>
      <c r="AD27" s="946"/>
      <c r="AE27" s="946"/>
      <c r="AF27" s="946"/>
      <c r="AG27" s="946"/>
      <c r="AH27" s="946"/>
      <c r="AI27" s="946"/>
      <c r="AJ27" s="946"/>
      <c r="AK27" s="946"/>
      <c r="AL27" s="946"/>
      <c r="AM27" s="946"/>
      <c r="AN27" s="946"/>
      <c r="AO27" s="946"/>
      <c r="AP27" s="946"/>
      <c r="AQ27" s="946"/>
      <c r="AR27" s="946"/>
      <c r="AS27" s="946"/>
      <c r="AT27" s="946"/>
      <c r="AU27" s="946"/>
      <c r="AV27" s="946"/>
      <c r="AW27" s="946"/>
      <c r="AX27" s="946"/>
      <c r="AY27" s="947"/>
    </row>
    <row r="28" spans="2:51" ht="23.1" customHeight="1">
      <c r="B28" s="236"/>
      <c r="C28" s="237"/>
      <c r="D28" s="780" t="s">
        <v>724</v>
      </c>
      <c r="E28" s="232"/>
      <c r="F28" s="232"/>
      <c r="G28" s="232"/>
      <c r="H28" s="232"/>
      <c r="I28" s="232"/>
      <c r="J28" s="232"/>
      <c r="K28" s="232"/>
      <c r="L28" s="233"/>
      <c r="M28" s="787">
        <v>1.2529999999999999</v>
      </c>
      <c r="N28" s="787"/>
      <c r="O28" s="787"/>
      <c r="P28" s="787"/>
      <c r="Q28" s="787"/>
      <c r="R28" s="787"/>
      <c r="S28" s="787">
        <v>1.4219999999999999</v>
      </c>
      <c r="T28" s="787"/>
      <c r="U28" s="787"/>
      <c r="V28" s="787"/>
      <c r="W28" s="787"/>
      <c r="X28" s="787"/>
      <c r="Y28" s="948"/>
      <c r="Z28" s="949"/>
      <c r="AA28" s="949"/>
      <c r="AB28" s="949"/>
      <c r="AC28" s="949"/>
      <c r="AD28" s="949"/>
      <c r="AE28" s="949"/>
      <c r="AF28" s="949"/>
      <c r="AG28" s="949"/>
      <c r="AH28" s="949"/>
      <c r="AI28" s="949"/>
      <c r="AJ28" s="949"/>
      <c r="AK28" s="949"/>
      <c r="AL28" s="949"/>
      <c r="AM28" s="949"/>
      <c r="AN28" s="949"/>
      <c r="AO28" s="949"/>
      <c r="AP28" s="949"/>
      <c r="AQ28" s="949"/>
      <c r="AR28" s="949"/>
      <c r="AS28" s="949"/>
      <c r="AT28" s="949"/>
      <c r="AU28" s="949"/>
      <c r="AV28" s="949"/>
      <c r="AW28" s="949"/>
      <c r="AX28" s="949"/>
      <c r="AY28" s="950"/>
    </row>
    <row r="29" spans="2:51" ht="23.1" customHeight="1">
      <c r="B29" s="236"/>
      <c r="C29" s="237"/>
      <c r="D29" s="780" t="s">
        <v>725</v>
      </c>
      <c r="E29" s="232"/>
      <c r="F29" s="232"/>
      <c r="G29" s="232"/>
      <c r="H29" s="232"/>
      <c r="I29" s="232"/>
      <c r="J29" s="232"/>
      <c r="K29" s="232"/>
      <c r="L29" s="233"/>
      <c r="M29" s="227">
        <v>0.315</v>
      </c>
      <c r="N29" s="227"/>
      <c r="O29" s="227"/>
      <c r="P29" s="227"/>
      <c r="Q29" s="227"/>
      <c r="R29" s="227"/>
      <c r="S29" s="227">
        <v>0.60899999999999999</v>
      </c>
      <c r="T29" s="227"/>
      <c r="U29" s="227"/>
      <c r="V29" s="227"/>
      <c r="W29" s="227"/>
      <c r="X29" s="227"/>
      <c r="Y29" s="948"/>
      <c r="Z29" s="949"/>
      <c r="AA29" s="949"/>
      <c r="AB29" s="949"/>
      <c r="AC29" s="949"/>
      <c r="AD29" s="949"/>
      <c r="AE29" s="949"/>
      <c r="AF29" s="949"/>
      <c r="AG29" s="949"/>
      <c r="AH29" s="949"/>
      <c r="AI29" s="949"/>
      <c r="AJ29" s="949"/>
      <c r="AK29" s="949"/>
      <c r="AL29" s="949"/>
      <c r="AM29" s="949"/>
      <c r="AN29" s="949"/>
      <c r="AO29" s="949"/>
      <c r="AP29" s="949"/>
      <c r="AQ29" s="949"/>
      <c r="AR29" s="949"/>
      <c r="AS29" s="949"/>
      <c r="AT29" s="949"/>
      <c r="AU29" s="949"/>
      <c r="AV29" s="949"/>
      <c r="AW29" s="949"/>
      <c r="AX29" s="949"/>
      <c r="AY29" s="950"/>
    </row>
    <row r="30" spans="2:51" ht="23.1" customHeight="1">
      <c r="B30" s="236"/>
      <c r="C30" s="237"/>
      <c r="D30" s="940" t="s">
        <v>726</v>
      </c>
      <c r="E30" s="941"/>
      <c r="F30" s="941"/>
      <c r="G30" s="941"/>
      <c r="H30" s="941"/>
      <c r="I30" s="941"/>
      <c r="J30" s="941"/>
      <c r="K30" s="941"/>
      <c r="L30" s="942"/>
      <c r="M30" s="787">
        <v>9.8450000000000006</v>
      </c>
      <c r="N30" s="787"/>
      <c r="O30" s="787"/>
      <c r="P30" s="787"/>
      <c r="Q30" s="787"/>
      <c r="R30" s="787"/>
      <c r="S30" s="787">
        <v>12.162000000000001</v>
      </c>
      <c r="T30" s="787"/>
      <c r="U30" s="787"/>
      <c r="V30" s="787"/>
      <c r="W30" s="787"/>
      <c r="X30" s="787"/>
      <c r="Y30" s="948"/>
      <c r="Z30" s="949"/>
      <c r="AA30" s="949"/>
      <c r="AB30" s="949"/>
      <c r="AC30" s="949"/>
      <c r="AD30" s="949"/>
      <c r="AE30" s="949"/>
      <c r="AF30" s="949"/>
      <c r="AG30" s="949"/>
      <c r="AH30" s="949"/>
      <c r="AI30" s="949"/>
      <c r="AJ30" s="949"/>
      <c r="AK30" s="949"/>
      <c r="AL30" s="949"/>
      <c r="AM30" s="949"/>
      <c r="AN30" s="949"/>
      <c r="AO30" s="949"/>
      <c r="AP30" s="949"/>
      <c r="AQ30" s="949"/>
      <c r="AR30" s="949"/>
      <c r="AS30" s="949"/>
      <c r="AT30" s="949"/>
      <c r="AU30" s="949"/>
      <c r="AV30" s="949"/>
      <c r="AW30" s="949"/>
      <c r="AX30" s="949"/>
      <c r="AY30" s="950"/>
    </row>
    <row r="31" spans="2:51" ht="23.1" customHeight="1">
      <c r="B31" s="236"/>
      <c r="C31" s="237"/>
      <c r="D31" s="231"/>
      <c r="E31" s="232"/>
      <c r="F31" s="232"/>
      <c r="G31" s="232"/>
      <c r="H31" s="232"/>
      <c r="I31" s="232"/>
      <c r="J31" s="232"/>
      <c r="K31" s="232"/>
      <c r="L31" s="233"/>
      <c r="M31" s="254"/>
      <c r="N31" s="254"/>
      <c r="O31" s="254"/>
      <c r="P31" s="254"/>
      <c r="Q31" s="254"/>
      <c r="R31" s="254"/>
      <c r="S31" s="254"/>
      <c r="T31" s="254"/>
      <c r="U31" s="254"/>
      <c r="V31" s="254"/>
      <c r="W31" s="254"/>
      <c r="X31" s="254"/>
      <c r="Y31" s="948"/>
      <c r="Z31" s="949"/>
      <c r="AA31" s="949"/>
      <c r="AB31" s="949"/>
      <c r="AC31" s="949"/>
      <c r="AD31" s="949"/>
      <c r="AE31" s="949"/>
      <c r="AF31" s="949"/>
      <c r="AG31" s="949"/>
      <c r="AH31" s="949"/>
      <c r="AI31" s="949"/>
      <c r="AJ31" s="949"/>
      <c r="AK31" s="949"/>
      <c r="AL31" s="949"/>
      <c r="AM31" s="949"/>
      <c r="AN31" s="949"/>
      <c r="AO31" s="949"/>
      <c r="AP31" s="949"/>
      <c r="AQ31" s="949"/>
      <c r="AR31" s="949"/>
      <c r="AS31" s="949"/>
      <c r="AT31" s="949"/>
      <c r="AU31" s="949"/>
      <c r="AV31" s="949"/>
      <c r="AW31" s="949"/>
      <c r="AX31" s="949"/>
      <c r="AY31" s="950"/>
    </row>
    <row r="32" spans="2:51" ht="23.1" customHeight="1">
      <c r="B32" s="236"/>
      <c r="C32" s="237"/>
      <c r="D32" s="231"/>
      <c r="E32" s="232"/>
      <c r="F32" s="232"/>
      <c r="G32" s="232"/>
      <c r="H32" s="232"/>
      <c r="I32" s="232"/>
      <c r="J32" s="232"/>
      <c r="K32" s="232"/>
      <c r="L32" s="233"/>
      <c r="M32" s="254"/>
      <c r="N32" s="254"/>
      <c r="O32" s="254"/>
      <c r="P32" s="254"/>
      <c r="Q32" s="254"/>
      <c r="R32" s="254"/>
      <c r="S32" s="254"/>
      <c r="T32" s="254"/>
      <c r="U32" s="254"/>
      <c r="V32" s="254"/>
      <c r="W32" s="254"/>
      <c r="X32" s="254"/>
      <c r="Y32" s="948"/>
      <c r="Z32" s="949"/>
      <c r="AA32" s="949"/>
      <c r="AB32" s="949"/>
      <c r="AC32" s="949"/>
      <c r="AD32" s="949"/>
      <c r="AE32" s="949"/>
      <c r="AF32" s="949"/>
      <c r="AG32" s="949"/>
      <c r="AH32" s="949"/>
      <c r="AI32" s="949"/>
      <c r="AJ32" s="949"/>
      <c r="AK32" s="949"/>
      <c r="AL32" s="949"/>
      <c r="AM32" s="949"/>
      <c r="AN32" s="949"/>
      <c r="AO32" s="949"/>
      <c r="AP32" s="949"/>
      <c r="AQ32" s="949"/>
      <c r="AR32" s="949"/>
      <c r="AS32" s="949"/>
      <c r="AT32" s="949"/>
      <c r="AU32" s="949"/>
      <c r="AV32" s="949"/>
      <c r="AW32" s="949"/>
      <c r="AX32" s="949"/>
      <c r="AY32" s="950"/>
    </row>
    <row r="33" spans="1:51" ht="23.1" customHeight="1">
      <c r="B33" s="236"/>
      <c r="C33" s="237"/>
      <c r="D33" s="255"/>
      <c r="E33" s="256"/>
      <c r="F33" s="256"/>
      <c r="G33" s="256"/>
      <c r="H33" s="256"/>
      <c r="I33" s="256"/>
      <c r="J33" s="256"/>
      <c r="K33" s="256"/>
      <c r="L33" s="257"/>
      <c r="M33" s="258"/>
      <c r="N33" s="258"/>
      <c r="O33" s="258"/>
      <c r="P33" s="258"/>
      <c r="Q33" s="258"/>
      <c r="R33" s="258"/>
      <c r="S33" s="258"/>
      <c r="T33" s="258"/>
      <c r="U33" s="258"/>
      <c r="V33" s="258"/>
      <c r="W33" s="258"/>
      <c r="X33" s="258"/>
      <c r="Y33" s="948"/>
      <c r="Z33" s="949"/>
      <c r="AA33" s="949"/>
      <c r="AB33" s="949"/>
      <c r="AC33" s="949"/>
      <c r="AD33" s="949"/>
      <c r="AE33" s="949"/>
      <c r="AF33" s="949"/>
      <c r="AG33" s="949"/>
      <c r="AH33" s="949"/>
      <c r="AI33" s="949"/>
      <c r="AJ33" s="949"/>
      <c r="AK33" s="949"/>
      <c r="AL33" s="949"/>
      <c r="AM33" s="949"/>
      <c r="AN33" s="949"/>
      <c r="AO33" s="949"/>
      <c r="AP33" s="949"/>
      <c r="AQ33" s="949"/>
      <c r="AR33" s="949"/>
      <c r="AS33" s="949"/>
      <c r="AT33" s="949"/>
      <c r="AU33" s="949"/>
      <c r="AV33" s="949"/>
      <c r="AW33" s="949"/>
      <c r="AX33" s="949"/>
      <c r="AY33" s="950"/>
    </row>
    <row r="34" spans="1:51" ht="23.1" customHeight="1">
      <c r="B34" s="238"/>
      <c r="C34" s="239"/>
      <c r="D34" s="274" t="s">
        <v>25</v>
      </c>
      <c r="E34" s="275"/>
      <c r="F34" s="275"/>
      <c r="G34" s="275"/>
      <c r="H34" s="275"/>
      <c r="I34" s="275"/>
      <c r="J34" s="275"/>
      <c r="K34" s="275"/>
      <c r="L34" s="276"/>
      <c r="M34" s="277">
        <f>SUM(M27:R30)</f>
        <v>11.565000000000001</v>
      </c>
      <c r="N34" s="277"/>
      <c r="O34" s="277"/>
      <c r="P34" s="277"/>
      <c r="Q34" s="277"/>
      <c r="R34" s="277"/>
      <c r="S34" s="277">
        <f>SUM(S27:X30)</f>
        <v>14.421000000000001</v>
      </c>
      <c r="T34" s="277"/>
      <c r="U34" s="277"/>
      <c r="V34" s="277"/>
      <c r="W34" s="277"/>
      <c r="X34" s="277"/>
      <c r="Y34" s="951"/>
      <c r="Z34" s="952"/>
      <c r="AA34" s="952"/>
      <c r="AB34" s="952"/>
      <c r="AC34" s="952"/>
      <c r="AD34" s="952"/>
      <c r="AE34" s="952"/>
      <c r="AF34" s="952"/>
      <c r="AG34" s="952"/>
      <c r="AH34" s="952"/>
      <c r="AI34" s="952"/>
      <c r="AJ34" s="952"/>
      <c r="AK34" s="952"/>
      <c r="AL34" s="952"/>
      <c r="AM34" s="952"/>
      <c r="AN34" s="952"/>
      <c r="AO34" s="952"/>
      <c r="AP34" s="952"/>
      <c r="AQ34" s="952"/>
      <c r="AR34" s="952"/>
      <c r="AS34" s="952"/>
      <c r="AT34" s="952"/>
      <c r="AU34" s="952"/>
      <c r="AV34" s="952"/>
      <c r="AW34" s="952"/>
      <c r="AX34" s="952"/>
      <c r="AY34" s="953"/>
    </row>
    <row r="35" spans="1:51" ht="3" customHeight="1">
      <c r="A35" s="29"/>
      <c r="B35" s="2"/>
      <c r="C35" s="2"/>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row>
    <row r="36" spans="1:51" ht="3" customHeight="1" thickBot="1">
      <c r="A36" s="29"/>
      <c r="B36" s="1"/>
      <c r="C36" s="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row>
    <row r="37" spans="1:51" ht="21" hidden="1" customHeight="1">
      <c r="B37" s="281" t="s">
        <v>17</v>
      </c>
      <c r="C37" s="282"/>
      <c r="D37" s="285" t="s">
        <v>18</v>
      </c>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86"/>
    </row>
    <row r="38" spans="1:51" ht="203.25" hidden="1" customHeight="1">
      <c r="B38" s="281"/>
      <c r="C38" s="282"/>
      <c r="D38" s="566" t="s">
        <v>19</v>
      </c>
      <c r="E38" s="567"/>
      <c r="F38" s="567"/>
      <c r="G38" s="567"/>
      <c r="H38" s="567"/>
      <c r="I38" s="567"/>
      <c r="J38" s="567"/>
      <c r="K38" s="567"/>
      <c r="L38" s="567"/>
      <c r="M38" s="567"/>
      <c r="N38" s="567"/>
      <c r="O38" s="567"/>
      <c r="P38" s="567"/>
      <c r="Q38" s="567"/>
      <c r="R38" s="567"/>
      <c r="S38" s="567"/>
      <c r="T38" s="567"/>
      <c r="U38" s="567"/>
      <c r="V38" s="567"/>
      <c r="W38" s="567"/>
      <c r="X38" s="567"/>
      <c r="Y38" s="567"/>
      <c r="Z38" s="567"/>
      <c r="AA38" s="567"/>
      <c r="AB38" s="567"/>
      <c r="AC38" s="567"/>
      <c r="AD38" s="567"/>
      <c r="AE38" s="567"/>
      <c r="AF38" s="567"/>
      <c r="AG38" s="567"/>
      <c r="AH38" s="567"/>
      <c r="AI38" s="567"/>
      <c r="AJ38" s="567"/>
      <c r="AK38" s="567"/>
      <c r="AL38" s="567"/>
      <c r="AM38" s="567"/>
      <c r="AN38" s="567"/>
      <c r="AO38" s="567"/>
      <c r="AP38" s="567"/>
      <c r="AQ38" s="567"/>
      <c r="AR38" s="567"/>
      <c r="AS38" s="567"/>
      <c r="AT38" s="567"/>
      <c r="AU38" s="567"/>
      <c r="AV38" s="567"/>
      <c r="AW38" s="567"/>
      <c r="AX38" s="567"/>
      <c r="AY38" s="568"/>
    </row>
    <row r="39" spans="1:51" ht="20.25" hidden="1" customHeight="1">
      <c r="B39" s="281"/>
      <c r="C39" s="282"/>
      <c r="D39" s="290" t="s">
        <v>20</v>
      </c>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292"/>
    </row>
    <row r="40" spans="1:51" ht="100.5" hidden="1" customHeight="1" thickBot="1">
      <c r="B40" s="283"/>
      <c r="C40" s="284"/>
      <c r="D40" s="569"/>
      <c r="E40" s="570"/>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0"/>
      <c r="AJ40" s="570"/>
      <c r="AK40" s="570"/>
      <c r="AL40" s="570"/>
      <c r="AM40" s="570"/>
      <c r="AN40" s="570"/>
      <c r="AO40" s="570"/>
      <c r="AP40" s="570"/>
      <c r="AQ40" s="570"/>
      <c r="AR40" s="570"/>
      <c r="AS40" s="570"/>
      <c r="AT40" s="570"/>
      <c r="AU40" s="570"/>
      <c r="AV40" s="570"/>
      <c r="AW40" s="570"/>
      <c r="AX40" s="570"/>
      <c r="AY40" s="571"/>
    </row>
    <row r="41" spans="1:51" ht="21" hidden="1" customHeight="1">
      <c r="A41" s="32"/>
      <c r="B41" s="12"/>
      <c r="C41" s="13"/>
      <c r="D41" s="260" t="s">
        <v>21</v>
      </c>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2"/>
    </row>
    <row r="42" spans="1:51" ht="135.94999999999999" hidden="1" customHeight="1">
      <c r="A42" s="32"/>
      <c r="B42" s="14"/>
      <c r="C42" s="15"/>
      <c r="D42" s="263"/>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5"/>
    </row>
    <row r="43" spans="1:51" ht="21" customHeight="1">
      <c r="A43" s="32"/>
      <c r="B43" s="266" t="s">
        <v>55</v>
      </c>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8"/>
    </row>
    <row r="44" spans="1:51" ht="21" customHeight="1">
      <c r="A44" s="32"/>
      <c r="B44" s="14"/>
      <c r="C44" s="15"/>
      <c r="D44" s="269" t="s">
        <v>61</v>
      </c>
      <c r="E44" s="270"/>
      <c r="F44" s="270"/>
      <c r="G44" s="270"/>
      <c r="H44" s="271" t="s">
        <v>60</v>
      </c>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2"/>
      <c r="AH44" s="271" t="s">
        <v>79</v>
      </c>
      <c r="AI44" s="270"/>
      <c r="AJ44" s="270"/>
      <c r="AK44" s="270"/>
      <c r="AL44" s="270"/>
      <c r="AM44" s="270"/>
      <c r="AN44" s="270"/>
      <c r="AO44" s="270"/>
      <c r="AP44" s="270"/>
      <c r="AQ44" s="270"/>
      <c r="AR44" s="270"/>
      <c r="AS44" s="270"/>
      <c r="AT44" s="270"/>
      <c r="AU44" s="270"/>
      <c r="AV44" s="270"/>
      <c r="AW44" s="270"/>
      <c r="AX44" s="270"/>
      <c r="AY44" s="273"/>
    </row>
    <row r="45" spans="1:51" ht="26.25" customHeight="1">
      <c r="A45" s="32"/>
      <c r="B45" s="296" t="s">
        <v>47</v>
      </c>
      <c r="C45" s="297"/>
      <c r="D45" s="606" t="s">
        <v>254</v>
      </c>
      <c r="E45" s="604"/>
      <c r="F45" s="604"/>
      <c r="G45" s="605"/>
      <c r="H45" s="305" t="s">
        <v>54</v>
      </c>
      <c r="I45" s="604"/>
      <c r="J45" s="604"/>
      <c r="K45" s="604"/>
      <c r="L45" s="604"/>
      <c r="M45" s="604"/>
      <c r="N45" s="604"/>
      <c r="O45" s="604"/>
      <c r="P45" s="604"/>
      <c r="Q45" s="604"/>
      <c r="R45" s="604"/>
      <c r="S45" s="604"/>
      <c r="T45" s="604"/>
      <c r="U45" s="604"/>
      <c r="V45" s="604"/>
      <c r="W45" s="604"/>
      <c r="X45" s="604"/>
      <c r="Y45" s="604"/>
      <c r="Z45" s="604"/>
      <c r="AA45" s="604"/>
      <c r="AB45" s="604"/>
      <c r="AC45" s="604"/>
      <c r="AD45" s="604"/>
      <c r="AE45" s="604"/>
      <c r="AF45" s="604"/>
      <c r="AG45" s="605"/>
      <c r="AH45" s="954" t="s">
        <v>727</v>
      </c>
      <c r="AI45" s="717"/>
      <c r="AJ45" s="717"/>
      <c r="AK45" s="717"/>
      <c r="AL45" s="717"/>
      <c r="AM45" s="717"/>
      <c r="AN45" s="717"/>
      <c r="AO45" s="717"/>
      <c r="AP45" s="717"/>
      <c r="AQ45" s="717"/>
      <c r="AR45" s="717"/>
      <c r="AS45" s="717"/>
      <c r="AT45" s="717"/>
      <c r="AU45" s="717"/>
      <c r="AV45" s="717"/>
      <c r="AW45" s="717"/>
      <c r="AX45" s="717"/>
      <c r="AY45" s="718"/>
    </row>
    <row r="46" spans="1:51" ht="33.4" customHeight="1">
      <c r="A46" s="32"/>
      <c r="B46" s="298"/>
      <c r="C46" s="299"/>
      <c r="D46" s="607" t="s">
        <v>254</v>
      </c>
      <c r="E46" s="608"/>
      <c r="F46" s="608"/>
      <c r="G46" s="609"/>
      <c r="H46" s="321" t="s">
        <v>728</v>
      </c>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3"/>
      <c r="AH46" s="719"/>
      <c r="AI46" s="720"/>
      <c r="AJ46" s="720"/>
      <c r="AK46" s="720"/>
      <c r="AL46" s="720"/>
      <c r="AM46" s="720"/>
      <c r="AN46" s="720"/>
      <c r="AO46" s="720"/>
      <c r="AP46" s="720"/>
      <c r="AQ46" s="720"/>
      <c r="AR46" s="720"/>
      <c r="AS46" s="720"/>
      <c r="AT46" s="720"/>
      <c r="AU46" s="720"/>
      <c r="AV46" s="720"/>
      <c r="AW46" s="720"/>
      <c r="AX46" s="720"/>
      <c r="AY46" s="721"/>
    </row>
    <row r="47" spans="1:51" ht="26.25" customHeight="1">
      <c r="A47" s="32"/>
      <c r="B47" s="300"/>
      <c r="C47" s="301"/>
      <c r="D47" s="596" t="s">
        <v>130</v>
      </c>
      <c r="E47" s="597"/>
      <c r="F47" s="597"/>
      <c r="G47" s="598"/>
      <c r="H47" s="327" t="s">
        <v>133</v>
      </c>
      <c r="I47" s="599"/>
      <c r="J47" s="599"/>
      <c r="K47" s="599"/>
      <c r="L47" s="599"/>
      <c r="M47" s="599"/>
      <c r="N47" s="599"/>
      <c r="O47" s="599"/>
      <c r="P47" s="599"/>
      <c r="Q47" s="599"/>
      <c r="R47" s="599"/>
      <c r="S47" s="599"/>
      <c r="T47" s="599"/>
      <c r="U47" s="599"/>
      <c r="V47" s="599"/>
      <c r="W47" s="599"/>
      <c r="X47" s="599"/>
      <c r="Y47" s="599"/>
      <c r="Z47" s="599"/>
      <c r="AA47" s="599"/>
      <c r="AB47" s="599"/>
      <c r="AC47" s="599"/>
      <c r="AD47" s="599"/>
      <c r="AE47" s="599"/>
      <c r="AF47" s="599"/>
      <c r="AG47" s="600"/>
      <c r="AH47" s="722"/>
      <c r="AI47" s="723"/>
      <c r="AJ47" s="723"/>
      <c r="AK47" s="723"/>
      <c r="AL47" s="723"/>
      <c r="AM47" s="723"/>
      <c r="AN47" s="723"/>
      <c r="AO47" s="723"/>
      <c r="AP47" s="723"/>
      <c r="AQ47" s="723"/>
      <c r="AR47" s="723"/>
      <c r="AS47" s="723"/>
      <c r="AT47" s="723"/>
      <c r="AU47" s="723"/>
      <c r="AV47" s="723"/>
      <c r="AW47" s="723"/>
      <c r="AX47" s="723"/>
      <c r="AY47" s="724"/>
    </row>
    <row r="48" spans="1:51" ht="26.25" customHeight="1">
      <c r="A48" s="32"/>
      <c r="B48" s="298" t="s">
        <v>49</v>
      </c>
      <c r="C48" s="299"/>
      <c r="D48" s="601" t="s">
        <v>254</v>
      </c>
      <c r="E48" s="602"/>
      <c r="F48" s="602"/>
      <c r="G48" s="603"/>
      <c r="H48" s="305" t="s">
        <v>50</v>
      </c>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5"/>
      <c r="AH48" s="954" t="s">
        <v>729</v>
      </c>
      <c r="AI48" s="725"/>
      <c r="AJ48" s="725"/>
      <c r="AK48" s="725"/>
      <c r="AL48" s="725"/>
      <c r="AM48" s="725"/>
      <c r="AN48" s="725"/>
      <c r="AO48" s="725"/>
      <c r="AP48" s="725"/>
      <c r="AQ48" s="725"/>
      <c r="AR48" s="725"/>
      <c r="AS48" s="725"/>
      <c r="AT48" s="725"/>
      <c r="AU48" s="725"/>
      <c r="AV48" s="725"/>
      <c r="AW48" s="725"/>
      <c r="AX48" s="725"/>
      <c r="AY48" s="726"/>
    </row>
    <row r="49" spans="1:51" ht="26.25" customHeight="1">
      <c r="A49" s="32"/>
      <c r="B49" s="298"/>
      <c r="C49" s="299"/>
      <c r="D49" s="330" t="s">
        <v>254</v>
      </c>
      <c r="E49" s="331"/>
      <c r="F49" s="331"/>
      <c r="G49" s="332"/>
      <c r="H49" s="333" t="s">
        <v>135</v>
      </c>
      <c r="I49" s="608"/>
      <c r="J49" s="608"/>
      <c r="K49" s="608"/>
      <c r="L49" s="608"/>
      <c r="M49" s="608"/>
      <c r="N49" s="608"/>
      <c r="O49" s="608"/>
      <c r="P49" s="608"/>
      <c r="Q49" s="608"/>
      <c r="R49" s="608"/>
      <c r="S49" s="608"/>
      <c r="T49" s="608"/>
      <c r="U49" s="608"/>
      <c r="V49" s="608"/>
      <c r="W49" s="608"/>
      <c r="X49" s="608"/>
      <c r="Y49" s="608"/>
      <c r="Z49" s="608"/>
      <c r="AA49" s="608"/>
      <c r="AB49" s="608"/>
      <c r="AC49" s="608"/>
      <c r="AD49" s="608"/>
      <c r="AE49" s="608"/>
      <c r="AF49" s="608"/>
      <c r="AG49" s="609"/>
      <c r="AH49" s="727"/>
      <c r="AI49" s="728"/>
      <c r="AJ49" s="728"/>
      <c r="AK49" s="728"/>
      <c r="AL49" s="728"/>
      <c r="AM49" s="728"/>
      <c r="AN49" s="728"/>
      <c r="AO49" s="728"/>
      <c r="AP49" s="728"/>
      <c r="AQ49" s="728"/>
      <c r="AR49" s="728"/>
      <c r="AS49" s="728"/>
      <c r="AT49" s="728"/>
      <c r="AU49" s="728"/>
      <c r="AV49" s="728"/>
      <c r="AW49" s="728"/>
      <c r="AX49" s="728"/>
      <c r="AY49" s="729"/>
    </row>
    <row r="50" spans="1:51" ht="26.25" customHeight="1">
      <c r="A50" s="32"/>
      <c r="B50" s="298"/>
      <c r="C50" s="299"/>
      <c r="D50" s="330" t="s">
        <v>127</v>
      </c>
      <c r="E50" s="331"/>
      <c r="F50" s="331"/>
      <c r="G50" s="332"/>
      <c r="H50" s="333" t="s">
        <v>51</v>
      </c>
      <c r="I50" s="608"/>
      <c r="J50" s="608"/>
      <c r="K50" s="608"/>
      <c r="L50" s="608"/>
      <c r="M50" s="608"/>
      <c r="N50" s="608"/>
      <c r="O50" s="608"/>
      <c r="P50" s="608"/>
      <c r="Q50" s="608"/>
      <c r="R50" s="608"/>
      <c r="S50" s="608"/>
      <c r="T50" s="608"/>
      <c r="U50" s="608"/>
      <c r="V50" s="608"/>
      <c r="W50" s="608"/>
      <c r="X50" s="608"/>
      <c r="Y50" s="608"/>
      <c r="Z50" s="608"/>
      <c r="AA50" s="608"/>
      <c r="AB50" s="608"/>
      <c r="AC50" s="608"/>
      <c r="AD50" s="608"/>
      <c r="AE50" s="608"/>
      <c r="AF50" s="608"/>
      <c r="AG50" s="609"/>
      <c r="AH50" s="727"/>
      <c r="AI50" s="728"/>
      <c r="AJ50" s="728"/>
      <c r="AK50" s="728"/>
      <c r="AL50" s="728"/>
      <c r="AM50" s="728"/>
      <c r="AN50" s="728"/>
      <c r="AO50" s="728"/>
      <c r="AP50" s="728"/>
      <c r="AQ50" s="728"/>
      <c r="AR50" s="728"/>
      <c r="AS50" s="728"/>
      <c r="AT50" s="728"/>
      <c r="AU50" s="728"/>
      <c r="AV50" s="728"/>
      <c r="AW50" s="728"/>
      <c r="AX50" s="728"/>
      <c r="AY50" s="729"/>
    </row>
    <row r="51" spans="1:51" ht="26.25" customHeight="1">
      <c r="A51" s="32"/>
      <c r="B51" s="298"/>
      <c r="C51" s="299"/>
      <c r="D51" s="330" t="s">
        <v>127</v>
      </c>
      <c r="E51" s="331"/>
      <c r="F51" s="331"/>
      <c r="G51" s="332"/>
      <c r="H51" s="333" t="s">
        <v>56</v>
      </c>
      <c r="I51" s="608"/>
      <c r="J51" s="608"/>
      <c r="K51" s="608"/>
      <c r="L51" s="608"/>
      <c r="M51" s="608"/>
      <c r="N51" s="608"/>
      <c r="O51" s="608"/>
      <c r="P51" s="608"/>
      <c r="Q51" s="608"/>
      <c r="R51" s="608"/>
      <c r="S51" s="608"/>
      <c r="T51" s="608"/>
      <c r="U51" s="608"/>
      <c r="V51" s="608"/>
      <c r="W51" s="608"/>
      <c r="X51" s="608"/>
      <c r="Y51" s="608"/>
      <c r="Z51" s="608"/>
      <c r="AA51" s="608"/>
      <c r="AB51" s="608"/>
      <c r="AC51" s="608"/>
      <c r="AD51" s="608"/>
      <c r="AE51" s="608"/>
      <c r="AF51" s="608"/>
      <c r="AG51" s="609"/>
      <c r="AH51" s="727"/>
      <c r="AI51" s="728"/>
      <c r="AJ51" s="728"/>
      <c r="AK51" s="728"/>
      <c r="AL51" s="728"/>
      <c r="AM51" s="728"/>
      <c r="AN51" s="728"/>
      <c r="AO51" s="728"/>
      <c r="AP51" s="728"/>
      <c r="AQ51" s="728"/>
      <c r="AR51" s="728"/>
      <c r="AS51" s="728"/>
      <c r="AT51" s="728"/>
      <c r="AU51" s="728"/>
      <c r="AV51" s="728"/>
      <c r="AW51" s="728"/>
      <c r="AX51" s="728"/>
      <c r="AY51" s="729"/>
    </row>
    <row r="52" spans="1:51" ht="26.25" customHeight="1">
      <c r="A52" s="32"/>
      <c r="B52" s="300"/>
      <c r="C52" s="301"/>
      <c r="D52" s="324" t="s">
        <v>254</v>
      </c>
      <c r="E52" s="325"/>
      <c r="F52" s="325"/>
      <c r="G52" s="326"/>
      <c r="H52" s="327" t="s">
        <v>57</v>
      </c>
      <c r="I52" s="599"/>
      <c r="J52" s="599"/>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600"/>
      <c r="AH52" s="730"/>
      <c r="AI52" s="731"/>
      <c r="AJ52" s="731"/>
      <c r="AK52" s="731"/>
      <c r="AL52" s="731"/>
      <c r="AM52" s="731"/>
      <c r="AN52" s="731"/>
      <c r="AO52" s="731"/>
      <c r="AP52" s="731"/>
      <c r="AQ52" s="731"/>
      <c r="AR52" s="731"/>
      <c r="AS52" s="731"/>
      <c r="AT52" s="731"/>
      <c r="AU52" s="731"/>
      <c r="AV52" s="731"/>
      <c r="AW52" s="731"/>
      <c r="AX52" s="731"/>
      <c r="AY52" s="732"/>
    </row>
    <row r="53" spans="1:51" ht="26.25" customHeight="1">
      <c r="A53" s="32"/>
      <c r="B53" s="296" t="s">
        <v>46</v>
      </c>
      <c r="C53" s="297"/>
      <c r="D53" s="306" t="s">
        <v>254</v>
      </c>
      <c r="E53" s="307"/>
      <c r="F53" s="307"/>
      <c r="G53" s="308"/>
      <c r="H53" s="305" t="s">
        <v>48</v>
      </c>
      <c r="I53" s="604"/>
      <c r="J53" s="604"/>
      <c r="K53" s="604"/>
      <c r="L53" s="604"/>
      <c r="M53" s="604"/>
      <c r="N53" s="604"/>
      <c r="O53" s="604"/>
      <c r="P53" s="604"/>
      <c r="Q53" s="604"/>
      <c r="R53" s="604"/>
      <c r="S53" s="604"/>
      <c r="T53" s="604"/>
      <c r="U53" s="604"/>
      <c r="V53" s="604"/>
      <c r="W53" s="604"/>
      <c r="X53" s="604"/>
      <c r="Y53" s="604"/>
      <c r="Z53" s="604"/>
      <c r="AA53" s="604"/>
      <c r="AB53" s="604"/>
      <c r="AC53" s="604"/>
      <c r="AD53" s="604"/>
      <c r="AE53" s="604"/>
      <c r="AF53" s="604"/>
      <c r="AG53" s="605"/>
      <c r="AH53" s="954" t="s">
        <v>730</v>
      </c>
      <c r="AI53" s="717"/>
      <c r="AJ53" s="717"/>
      <c r="AK53" s="717"/>
      <c r="AL53" s="717"/>
      <c r="AM53" s="717"/>
      <c r="AN53" s="717"/>
      <c r="AO53" s="717"/>
      <c r="AP53" s="717"/>
      <c r="AQ53" s="717"/>
      <c r="AR53" s="717"/>
      <c r="AS53" s="717"/>
      <c r="AT53" s="717"/>
      <c r="AU53" s="717"/>
      <c r="AV53" s="717"/>
      <c r="AW53" s="717"/>
      <c r="AX53" s="717"/>
      <c r="AY53" s="718"/>
    </row>
    <row r="54" spans="1:51" ht="26.25" customHeight="1">
      <c r="A54" s="32"/>
      <c r="B54" s="298"/>
      <c r="C54" s="299"/>
      <c r="D54" s="330" t="s">
        <v>127</v>
      </c>
      <c r="E54" s="331"/>
      <c r="F54" s="331"/>
      <c r="G54" s="332"/>
      <c r="H54" s="333" t="s">
        <v>58</v>
      </c>
      <c r="I54" s="608"/>
      <c r="J54" s="608"/>
      <c r="K54" s="608"/>
      <c r="L54" s="608"/>
      <c r="M54" s="608"/>
      <c r="N54" s="608"/>
      <c r="O54" s="608"/>
      <c r="P54" s="608"/>
      <c r="Q54" s="608"/>
      <c r="R54" s="608"/>
      <c r="S54" s="608"/>
      <c r="T54" s="608"/>
      <c r="U54" s="608"/>
      <c r="V54" s="608"/>
      <c r="W54" s="608"/>
      <c r="X54" s="608"/>
      <c r="Y54" s="608"/>
      <c r="Z54" s="608"/>
      <c r="AA54" s="608"/>
      <c r="AB54" s="608"/>
      <c r="AC54" s="608"/>
      <c r="AD54" s="608"/>
      <c r="AE54" s="608"/>
      <c r="AF54" s="608"/>
      <c r="AG54" s="609"/>
      <c r="AH54" s="719"/>
      <c r="AI54" s="720"/>
      <c r="AJ54" s="720"/>
      <c r="AK54" s="720"/>
      <c r="AL54" s="720"/>
      <c r="AM54" s="720"/>
      <c r="AN54" s="720"/>
      <c r="AO54" s="720"/>
      <c r="AP54" s="720"/>
      <c r="AQ54" s="720"/>
      <c r="AR54" s="720"/>
      <c r="AS54" s="720"/>
      <c r="AT54" s="720"/>
      <c r="AU54" s="720"/>
      <c r="AV54" s="720"/>
      <c r="AW54" s="720"/>
      <c r="AX54" s="720"/>
      <c r="AY54" s="721"/>
    </row>
    <row r="55" spans="1:51" ht="26.25" customHeight="1">
      <c r="A55" s="32"/>
      <c r="B55" s="298"/>
      <c r="C55" s="299"/>
      <c r="D55" s="330" t="s">
        <v>127</v>
      </c>
      <c r="E55" s="331"/>
      <c r="F55" s="331"/>
      <c r="G55" s="332"/>
      <c r="H55" s="333" t="s">
        <v>257</v>
      </c>
      <c r="I55" s="608"/>
      <c r="J55" s="608"/>
      <c r="K55" s="608"/>
      <c r="L55" s="608"/>
      <c r="M55" s="608"/>
      <c r="N55" s="608"/>
      <c r="O55" s="608"/>
      <c r="P55" s="608"/>
      <c r="Q55" s="608"/>
      <c r="R55" s="608"/>
      <c r="S55" s="608"/>
      <c r="T55" s="608"/>
      <c r="U55" s="608"/>
      <c r="V55" s="608"/>
      <c r="W55" s="608"/>
      <c r="X55" s="608"/>
      <c r="Y55" s="608"/>
      <c r="Z55" s="608"/>
      <c r="AA55" s="608"/>
      <c r="AB55" s="608"/>
      <c r="AC55" s="608"/>
      <c r="AD55" s="608"/>
      <c r="AE55" s="608"/>
      <c r="AF55" s="608"/>
      <c r="AG55" s="609"/>
      <c r="AH55" s="719"/>
      <c r="AI55" s="720"/>
      <c r="AJ55" s="720"/>
      <c r="AK55" s="720"/>
      <c r="AL55" s="720"/>
      <c r="AM55" s="720"/>
      <c r="AN55" s="720"/>
      <c r="AO55" s="720"/>
      <c r="AP55" s="720"/>
      <c r="AQ55" s="720"/>
      <c r="AR55" s="720"/>
      <c r="AS55" s="720"/>
      <c r="AT55" s="720"/>
      <c r="AU55" s="720"/>
      <c r="AV55" s="720"/>
      <c r="AW55" s="720"/>
      <c r="AX55" s="720"/>
      <c r="AY55" s="721"/>
    </row>
    <row r="56" spans="1:51" ht="26.25" customHeight="1">
      <c r="A56" s="32"/>
      <c r="B56" s="298"/>
      <c r="C56" s="299"/>
      <c r="D56" s="619" t="s">
        <v>130</v>
      </c>
      <c r="E56" s="620"/>
      <c r="F56" s="620"/>
      <c r="G56" s="621"/>
      <c r="H56" s="334" t="s">
        <v>81</v>
      </c>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6"/>
      <c r="AH56" s="719"/>
      <c r="AI56" s="720"/>
      <c r="AJ56" s="720"/>
      <c r="AK56" s="720"/>
      <c r="AL56" s="720"/>
      <c r="AM56" s="720"/>
      <c r="AN56" s="720"/>
      <c r="AO56" s="720"/>
      <c r="AP56" s="720"/>
      <c r="AQ56" s="720"/>
      <c r="AR56" s="720"/>
      <c r="AS56" s="720"/>
      <c r="AT56" s="720"/>
      <c r="AU56" s="720"/>
      <c r="AV56" s="720"/>
      <c r="AW56" s="720"/>
      <c r="AX56" s="720"/>
      <c r="AY56" s="721"/>
    </row>
    <row r="57" spans="1:51" ht="26.25" customHeight="1">
      <c r="A57" s="32"/>
      <c r="B57" s="298"/>
      <c r="C57" s="299"/>
      <c r="D57" s="958"/>
      <c r="E57" s="825"/>
      <c r="F57" s="825"/>
      <c r="G57" s="826"/>
      <c r="H57" s="340" t="s">
        <v>69</v>
      </c>
      <c r="I57" s="341"/>
      <c r="J57" s="341"/>
      <c r="K57" s="341"/>
      <c r="L57" s="341"/>
      <c r="M57" s="341"/>
      <c r="N57" s="341"/>
      <c r="O57" s="341"/>
      <c r="P57" s="341"/>
      <c r="Q57" s="341"/>
      <c r="R57" s="341"/>
      <c r="S57" s="341"/>
      <c r="T57" s="341"/>
      <c r="U57" s="341"/>
      <c r="V57" s="617"/>
      <c r="W57" s="617"/>
      <c r="X57" s="617"/>
      <c r="Y57" s="617"/>
      <c r="Z57" s="617"/>
      <c r="AA57" s="617"/>
      <c r="AB57" s="617"/>
      <c r="AC57" s="617"/>
      <c r="AD57" s="617"/>
      <c r="AE57" s="617"/>
      <c r="AF57" s="617"/>
      <c r="AG57" s="618"/>
      <c r="AH57" s="719"/>
      <c r="AI57" s="720"/>
      <c r="AJ57" s="720"/>
      <c r="AK57" s="720"/>
      <c r="AL57" s="720"/>
      <c r="AM57" s="720"/>
      <c r="AN57" s="720"/>
      <c r="AO57" s="720"/>
      <c r="AP57" s="720"/>
      <c r="AQ57" s="720"/>
      <c r="AR57" s="720"/>
      <c r="AS57" s="720"/>
      <c r="AT57" s="720"/>
      <c r="AU57" s="720"/>
      <c r="AV57" s="720"/>
      <c r="AW57" s="720"/>
      <c r="AX57" s="720"/>
      <c r="AY57" s="721"/>
    </row>
    <row r="58" spans="1:51" ht="26.25" customHeight="1">
      <c r="A58" s="32"/>
      <c r="B58" s="300"/>
      <c r="C58" s="301"/>
      <c r="D58" s="596" t="s">
        <v>254</v>
      </c>
      <c r="E58" s="597"/>
      <c r="F58" s="597"/>
      <c r="G58" s="598"/>
      <c r="H58" s="327" t="s">
        <v>59</v>
      </c>
      <c r="I58" s="599"/>
      <c r="J58" s="599"/>
      <c r="K58" s="599"/>
      <c r="L58" s="599"/>
      <c r="M58" s="599"/>
      <c r="N58" s="599"/>
      <c r="O58" s="599"/>
      <c r="P58" s="599"/>
      <c r="Q58" s="599"/>
      <c r="R58" s="599"/>
      <c r="S58" s="599"/>
      <c r="T58" s="599"/>
      <c r="U58" s="599"/>
      <c r="V58" s="599"/>
      <c r="W58" s="599"/>
      <c r="X58" s="599"/>
      <c r="Y58" s="599"/>
      <c r="Z58" s="599"/>
      <c r="AA58" s="599"/>
      <c r="AB58" s="599"/>
      <c r="AC58" s="599"/>
      <c r="AD58" s="599"/>
      <c r="AE58" s="599"/>
      <c r="AF58" s="599"/>
      <c r="AG58" s="600"/>
      <c r="AH58" s="722"/>
      <c r="AI58" s="723"/>
      <c r="AJ58" s="723"/>
      <c r="AK58" s="723"/>
      <c r="AL58" s="723"/>
      <c r="AM58" s="723"/>
      <c r="AN58" s="723"/>
      <c r="AO58" s="723"/>
      <c r="AP58" s="723"/>
      <c r="AQ58" s="723"/>
      <c r="AR58" s="723"/>
      <c r="AS58" s="723"/>
      <c r="AT58" s="723"/>
      <c r="AU58" s="723"/>
      <c r="AV58" s="723"/>
      <c r="AW58" s="723"/>
      <c r="AX58" s="723"/>
      <c r="AY58" s="724"/>
    </row>
    <row r="59" spans="1:51" ht="180" customHeight="1" thickBot="1">
      <c r="A59" s="32"/>
      <c r="B59" s="362" t="s">
        <v>45</v>
      </c>
      <c r="C59" s="363"/>
      <c r="D59" s="955" t="s">
        <v>731</v>
      </c>
      <c r="E59" s="956"/>
      <c r="F59" s="956"/>
      <c r="G59" s="956"/>
      <c r="H59" s="956"/>
      <c r="I59" s="956"/>
      <c r="J59" s="956"/>
      <c r="K59" s="956"/>
      <c r="L59" s="956"/>
      <c r="M59" s="956"/>
      <c r="N59" s="956"/>
      <c r="O59" s="956"/>
      <c r="P59" s="956"/>
      <c r="Q59" s="956"/>
      <c r="R59" s="956"/>
      <c r="S59" s="956"/>
      <c r="T59" s="956"/>
      <c r="U59" s="956"/>
      <c r="V59" s="956"/>
      <c r="W59" s="956"/>
      <c r="X59" s="956"/>
      <c r="Y59" s="956"/>
      <c r="Z59" s="956"/>
      <c r="AA59" s="956"/>
      <c r="AB59" s="956"/>
      <c r="AC59" s="956"/>
      <c r="AD59" s="956"/>
      <c r="AE59" s="956"/>
      <c r="AF59" s="956"/>
      <c r="AG59" s="956"/>
      <c r="AH59" s="956"/>
      <c r="AI59" s="956"/>
      <c r="AJ59" s="956"/>
      <c r="AK59" s="956"/>
      <c r="AL59" s="956"/>
      <c r="AM59" s="956"/>
      <c r="AN59" s="956"/>
      <c r="AO59" s="956"/>
      <c r="AP59" s="956"/>
      <c r="AQ59" s="956"/>
      <c r="AR59" s="956"/>
      <c r="AS59" s="956"/>
      <c r="AT59" s="956"/>
      <c r="AU59" s="956"/>
      <c r="AV59" s="956"/>
      <c r="AW59" s="956"/>
      <c r="AX59" s="956"/>
      <c r="AY59" s="957"/>
    </row>
    <row r="60" spans="1:51" ht="21" hidden="1" customHeight="1">
      <c r="A60" s="32"/>
      <c r="B60" s="14"/>
      <c r="C60" s="15"/>
      <c r="D60" s="285" t="s">
        <v>41</v>
      </c>
      <c r="E60" s="222"/>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22"/>
      <c r="AL60" s="222"/>
      <c r="AM60" s="222"/>
      <c r="AN60" s="222"/>
      <c r="AO60" s="222"/>
      <c r="AP60" s="222"/>
      <c r="AQ60" s="222"/>
      <c r="AR60" s="222"/>
      <c r="AS60" s="222"/>
      <c r="AT60" s="222"/>
      <c r="AU60" s="222"/>
      <c r="AV60" s="222"/>
      <c r="AW60" s="222"/>
      <c r="AX60" s="222"/>
      <c r="AY60" s="286"/>
    </row>
    <row r="61" spans="1:51" ht="97.5" hidden="1" customHeight="1">
      <c r="A61" s="32"/>
      <c r="B61" s="14"/>
      <c r="C61" s="15"/>
      <c r="D61" s="367" t="s">
        <v>43</v>
      </c>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c r="AO61" s="368"/>
      <c r="AP61" s="368"/>
      <c r="AQ61" s="368"/>
      <c r="AR61" s="368"/>
      <c r="AS61" s="368"/>
      <c r="AT61" s="368"/>
      <c r="AU61" s="368"/>
      <c r="AV61" s="368"/>
      <c r="AW61" s="368"/>
      <c r="AX61" s="368"/>
      <c r="AY61" s="369"/>
    </row>
    <row r="62" spans="1:51" ht="119.85" hidden="1" customHeight="1">
      <c r="A62" s="32"/>
      <c r="B62" s="14"/>
      <c r="C62" s="15"/>
      <c r="D62" s="370" t="s">
        <v>42</v>
      </c>
      <c r="E62" s="371"/>
      <c r="F62" s="371"/>
      <c r="G62" s="371"/>
      <c r="H62" s="371"/>
      <c r="I62" s="371"/>
      <c r="J62" s="371"/>
      <c r="K62" s="371"/>
      <c r="L62" s="371"/>
      <c r="M62" s="371"/>
      <c r="N62" s="371"/>
      <c r="O62" s="371"/>
      <c r="P62" s="371"/>
      <c r="Q62" s="371"/>
      <c r="R62" s="371"/>
      <c r="S62" s="371"/>
      <c r="T62" s="371"/>
      <c r="U62" s="371"/>
      <c r="V62" s="371"/>
      <c r="W62" s="371"/>
      <c r="X62" s="371"/>
      <c r="Y62" s="371"/>
      <c r="Z62" s="371"/>
      <c r="AA62" s="371"/>
      <c r="AB62" s="371"/>
      <c r="AC62" s="371"/>
      <c r="AD62" s="371"/>
      <c r="AE62" s="371"/>
      <c r="AF62" s="371"/>
      <c r="AG62" s="371"/>
      <c r="AH62" s="371"/>
      <c r="AI62" s="371"/>
      <c r="AJ62" s="371"/>
      <c r="AK62" s="371"/>
      <c r="AL62" s="371"/>
      <c r="AM62" s="371"/>
      <c r="AN62" s="371"/>
      <c r="AO62" s="371"/>
      <c r="AP62" s="371"/>
      <c r="AQ62" s="371"/>
      <c r="AR62" s="371"/>
      <c r="AS62" s="371"/>
      <c r="AT62" s="371"/>
      <c r="AU62" s="371"/>
      <c r="AV62" s="371"/>
      <c r="AW62" s="371"/>
      <c r="AX62" s="371"/>
      <c r="AY62" s="372"/>
    </row>
    <row r="63" spans="1:51" ht="21" customHeight="1">
      <c r="A63" s="32"/>
      <c r="B63" s="221" t="s">
        <v>40</v>
      </c>
      <c r="C63" s="222"/>
      <c r="D63" s="222"/>
      <c r="E63" s="222"/>
      <c r="F63" s="222"/>
      <c r="G63" s="222"/>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2"/>
      <c r="AY63" s="286"/>
    </row>
    <row r="64" spans="1:51" ht="122.45" customHeight="1">
      <c r="A64" s="33"/>
      <c r="B64" s="629" t="s">
        <v>732</v>
      </c>
      <c r="C64" s="630"/>
      <c r="D64" s="630"/>
      <c r="E64" s="630"/>
      <c r="F64" s="631"/>
      <c r="G64" s="347" t="s">
        <v>733</v>
      </c>
      <c r="H64" s="632"/>
      <c r="I64" s="632"/>
      <c r="J64" s="632"/>
      <c r="K64" s="632"/>
      <c r="L64" s="632"/>
      <c r="M64" s="632"/>
      <c r="N64" s="632"/>
      <c r="O64" s="632"/>
      <c r="P64" s="632"/>
      <c r="Q64" s="632"/>
      <c r="R64" s="632"/>
      <c r="S64" s="632"/>
      <c r="T64" s="632"/>
      <c r="U64" s="632"/>
      <c r="V64" s="632"/>
      <c r="W64" s="632"/>
      <c r="X64" s="632"/>
      <c r="Y64" s="632"/>
      <c r="Z64" s="632"/>
      <c r="AA64" s="632"/>
      <c r="AB64" s="632"/>
      <c r="AC64" s="632"/>
      <c r="AD64" s="632"/>
      <c r="AE64" s="632"/>
      <c r="AF64" s="632"/>
      <c r="AG64" s="632"/>
      <c r="AH64" s="632"/>
      <c r="AI64" s="632"/>
      <c r="AJ64" s="632"/>
      <c r="AK64" s="632"/>
      <c r="AL64" s="632"/>
      <c r="AM64" s="632"/>
      <c r="AN64" s="632"/>
      <c r="AO64" s="632"/>
      <c r="AP64" s="632"/>
      <c r="AQ64" s="632"/>
      <c r="AR64" s="632"/>
      <c r="AS64" s="632"/>
      <c r="AT64" s="632"/>
      <c r="AU64" s="632"/>
      <c r="AV64" s="632"/>
      <c r="AW64" s="632"/>
      <c r="AX64" s="632"/>
      <c r="AY64" s="633"/>
    </row>
    <row r="65" spans="1:52" ht="18.399999999999999" customHeight="1">
      <c r="A65" s="33"/>
      <c r="B65" s="350" t="s">
        <v>53</v>
      </c>
      <c r="C65" s="351"/>
      <c r="D65" s="351"/>
      <c r="E65" s="351"/>
      <c r="F65" s="351"/>
      <c r="G65" s="351"/>
      <c r="H65" s="351"/>
      <c r="I65" s="351"/>
      <c r="J65" s="351"/>
      <c r="K65" s="351"/>
      <c r="L65" s="351"/>
      <c r="M65" s="351"/>
      <c r="N65" s="351"/>
      <c r="O65" s="351"/>
      <c r="P65" s="351"/>
      <c r="Q65" s="351"/>
      <c r="R65" s="351"/>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2"/>
    </row>
    <row r="66" spans="1:52" ht="119.1" customHeight="1" thickBot="1">
      <c r="A66" s="33"/>
      <c r="B66" s="353" t="s">
        <v>222</v>
      </c>
      <c r="C66" s="622"/>
      <c r="D66" s="622"/>
      <c r="E66" s="622"/>
      <c r="F66" s="623"/>
      <c r="G66" s="347" t="s">
        <v>734</v>
      </c>
      <c r="H66" s="959"/>
      <c r="I66" s="959"/>
      <c r="J66" s="959"/>
      <c r="K66" s="959"/>
      <c r="L66" s="959"/>
      <c r="M66" s="959"/>
      <c r="N66" s="959"/>
      <c r="O66" s="959"/>
      <c r="P66" s="959"/>
      <c r="Q66" s="959"/>
      <c r="R66" s="959"/>
      <c r="S66" s="959"/>
      <c r="T66" s="959"/>
      <c r="U66" s="959"/>
      <c r="V66" s="959"/>
      <c r="W66" s="959"/>
      <c r="X66" s="959"/>
      <c r="Y66" s="959"/>
      <c r="Z66" s="959"/>
      <c r="AA66" s="959"/>
      <c r="AB66" s="959"/>
      <c r="AC66" s="959"/>
      <c r="AD66" s="959"/>
      <c r="AE66" s="959"/>
      <c r="AF66" s="959"/>
      <c r="AG66" s="959"/>
      <c r="AH66" s="959"/>
      <c r="AI66" s="959"/>
      <c r="AJ66" s="959"/>
      <c r="AK66" s="959"/>
      <c r="AL66" s="959"/>
      <c r="AM66" s="959"/>
      <c r="AN66" s="959"/>
      <c r="AO66" s="959"/>
      <c r="AP66" s="959"/>
      <c r="AQ66" s="959"/>
      <c r="AR66" s="959"/>
      <c r="AS66" s="959"/>
      <c r="AT66" s="959"/>
      <c r="AU66" s="959"/>
      <c r="AV66" s="959"/>
      <c r="AW66" s="959"/>
      <c r="AX66" s="959"/>
      <c r="AY66" s="960"/>
      <c r="AZ66" s="43"/>
    </row>
    <row r="67" spans="1:52" ht="19.7" customHeight="1">
      <c r="A67" s="33"/>
      <c r="B67" s="359" t="s">
        <v>82</v>
      </c>
      <c r="C67" s="360"/>
      <c r="D67" s="360"/>
      <c r="E67" s="360"/>
      <c r="F67" s="360"/>
      <c r="G67" s="360"/>
      <c r="H67" s="360"/>
      <c r="I67" s="360"/>
      <c r="J67" s="360"/>
      <c r="K67" s="360"/>
      <c r="L67" s="360"/>
      <c r="M67" s="360"/>
      <c r="N67" s="360"/>
      <c r="O67" s="360"/>
      <c r="P67" s="360"/>
      <c r="Q67" s="360"/>
      <c r="R67" s="360"/>
      <c r="S67" s="360"/>
      <c r="T67" s="360"/>
      <c r="U67" s="360"/>
      <c r="V67" s="360"/>
      <c r="W67" s="360"/>
      <c r="X67" s="360"/>
      <c r="Y67" s="360"/>
      <c r="Z67" s="360"/>
      <c r="AA67" s="360"/>
      <c r="AB67" s="360"/>
      <c r="AC67" s="360"/>
      <c r="AD67" s="360"/>
      <c r="AE67" s="360"/>
      <c r="AF67" s="360"/>
      <c r="AG67" s="360"/>
      <c r="AH67" s="360"/>
      <c r="AI67" s="360"/>
      <c r="AJ67" s="360"/>
      <c r="AK67" s="360"/>
      <c r="AL67" s="360"/>
      <c r="AM67" s="360"/>
      <c r="AN67" s="360"/>
      <c r="AO67" s="360"/>
      <c r="AP67" s="360"/>
      <c r="AQ67" s="360"/>
      <c r="AR67" s="360"/>
      <c r="AS67" s="360"/>
      <c r="AT67" s="360"/>
      <c r="AU67" s="360"/>
      <c r="AV67" s="360"/>
      <c r="AW67" s="360"/>
      <c r="AX67" s="360"/>
      <c r="AY67" s="361"/>
    </row>
    <row r="68" spans="1:52" ht="205.15" customHeight="1" thickBot="1">
      <c r="A68" s="33"/>
      <c r="B68" s="373"/>
      <c r="C68" s="627"/>
      <c r="D68" s="627"/>
      <c r="E68" s="627"/>
      <c r="F68" s="627"/>
      <c r="G68" s="627"/>
      <c r="H68" s="627"/>
      <c r="I68" s="627"/>
      <c r="J68" s="627"/>
      <c r="K68" s="627"/>
      <c r="L68" s="627"/>
      <c r="M68" s="627"/>
      <c r="N68" s="627"/>
      <c r="O68" s="627"/>
      <c r="P68" s="627"/>
      <c r="Q68" s="627"/>
      <c r="R68" s="627"/>
      <c r="S68" s="627"/>
      <c r="T68" s="627"/>
      <c r="U68" s="627"/>
      <c r="V68" s="627"/>
      <c r="W68" s="627"/>
      <c r="X68" s="627"/>
      <c r="Y68" s="627"/>
      <c r="Z68" s="627"/>
      <c r="AA68" s="627"/>
      <c r="AB68" s="627"/>
      <c r="AC68" s="627"/>
      <c r="AD68" s="627"/>
      <c r="AE68" s="627"/>
      <c r="AF68" s="627"/>
      <c r="AG68" s="627"/>
      <c r="AH68" s="627"/>
      <c r="AI68" s="627"/>
      <c r="AJ68" s="627"/>
      <c r="AK68" s="627"/>
      <c r="AL68" s="627"/>
      <c r="AM68" s="627"/>
      <c r="AN68" s="627"/>
      <c r="AO68" s="627"/>
      <c r="AP68" s="627"/>
      <c r="AQ68" s="627"/>
      <c r="AR68" s="627"/>
      <c r="AS68" s="627"/>
      <c r="AT68" s="627"/>
      <c r="AU68" s="627"/>
      <c r="AV68" s="627"/>
      <c r="AW68" s="627"/>
      <c r="AX68" s="627"/>
      <c r="AY68" s="628"/>
    </row>
    <row r="69" spans="1:52" ht="19.7" customHeight="1">
      <c r="A69" s="33"/>
      <c r="B69" s="359" t="s">
        <v>66</v>
      </c>
      <c r="C69" s="376"/>
      <c r="D69" s="376"/>
      <c r="E69" s="376"/>
      <c r="F69" s="376"/>
      <c r="G69" s="376"/>
      <c r="H69" s="376"/>
      <c r="I69" s="376"/>
      <c r="J69" s="376"/>
      <c r="K69" s="376"/>
      <c r="L69" s="376"/>
      <c r="M69" s="376"/>
      <c r="N69" s="376"/>
      <c r="O69" s="376"/>
      <c r="P69" s="376"/>
      <c r="Q69" s="376"/>
      <c r="R69" s="376"/>
      <c r="S69" s="376"/>
      <c r="T69" s="376"/>
      <c r="U69" s="376"/>
      <c r="V69" s="376"/>
      <c r="W69" s="376"/>
      <c r="X69" s="376"/>
      <c r="Y69" s="376"/>
      <c r="Z69" s="376"/>
      <c r="AA69" s="376"/>
      <c r="AB69" s="376"/>
      <c r="AC69" s="376"/>
      <c r="AD69" s="376"/>
      <c r="AE69" s="376"/>
      <c r="AF69" s="376"/>
      <c r="AG69" s="376"/>
      <c r="AH69" s="376"/>
      <c r="AI69" s="376"/>
      <c r="AJ69" s="376"/>
      <c r="AK69" s="376"/>
      <c r="AL69" s="376"/>
      <c r="AM69" s="376"/>
      <c r="AN69" s="376"/>
      <c r="AO69" s="376"/>
      <c r="AP69" s="376"/>
      <c r="AQ69" s="376"/>
      <c r="AR69" s="376"/>
      <c r="AS69" s="376"/>
      <c r="AT69" s="376"/>
      <c r="AU69" s="376"/>
      <c r="AV69" s="376"/>
      <c r="AW69" s="376"/>
      <c r="AX69" s="376"/>
      <c r="AY69" s="377"/>
    </row>
    <row r="70" spans="1:52" ht="19.899999999999999" customHeight="1">
      <c r="A70" s="33"/>
      <c r="B70" s="19" t="s">
        <v>67</v>
      </c>
      <c r="C70" s="17"/>
      <c r="D70" s="17"/>
      <c r="E70" s="17"/>
      <c r="F70" s="17"/>
      <c r="G70" s="17"/>
      <c r="H70" s="17"/>
      <c r="I70" s="17"/>
      <c r="J70" s="17"/>
      <c r="K70" s="17"/>
      <c r="L70" s="18"/>
      <c r="M70" s="822">
        <v>72</v>
      </c>
      <c r="N70" s="73"/>
      <c r="O70" s="73"/>
      <c r="P70" s="73"/>
      <c r="Q70" s="73"/>
      <c r="R70" s="73"/>
      <c r="S70" s="73"/>
      <c r="T70" s="73"/>
      <c r="U70" s="73"/>
      <c r="V70" s="73"/>
      <c r="W70" s="73"/>
      <c r="X70" s="73"/>
      <c r="Y70" s="73"/>
      <c r="Z70" s="73"/>
      <c r="AA70" s="74"/>
      <c r="AB70" s="17" t="s">
        <v>68</v>
      </c>
      <c r="AC70" s="17"/>
      <c r="AD70" s="17"/>
      <c r="AE70" s="17"/>
      <c r="AF70" s="17"/>
      <c r="AG70" s="17"/>
      <c r="AH70" s="17"/>
      <c r="AI70" s="17"/>
      <c r="AJ70" s="17"/>
      <c r="AK70" s="18"/>
      <c r="AL70" s="822">
        <v>29</v>
      </c>
      <c r="AM70" s="73"/>
      <c r="AN70" s="73"/>
      <c r="AO70" s="73"/>
      <c r="AP70" s="73"/>
      <c r="AQ70" s="73"/>
      <c r="AR70" s="73"/>
      <c r="AS70" s="73"/>
      <c r="AT70" s="73"/>
      <c r="AU70" s="73"/>
      <c r="AV70" s="73"/>
      <c r="AW70" s="73"/>
      <c r="AX70" s="73"/>
      <c r="AY70" s="105"/>
    </row>
    <row r="71" spans="1:52" ht="3" customHeight="1">
      <c r="A71" s="32"/>
      <c r="B71" s="2"/>
      <c r="C71" s="2"/>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row>
    <row r="72" spans="1:52" ht="3" customHeight="1" thickBot="1">
      <c r="A72" s="32"/>
      <c r="B72" s="1"/>
      <c r="C72" s="1"/>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row>
    <row r="73" spans="1:52" ht="385.5" customHeight="1">
      <c r="A73" s="33"/>
      <c r="B73" s="382" t="s">
        <v>184</v>
      </c>
      <c r="C73" s="383"/>
      <c r="D73" s="383"/>
      <c r="E73" s="383"/>
      <c r="F73" s="383"/>
      <c r="G73" s="384"/>
      <c r="H73" s="634"/>
      <c r="I73" s="635"/>
      <c r="J73" s="635"/>
      <c r="K73" s="635"/>
      <c r="L73" s="635"/>
      <c r="M73" s="635"/>
      <c r="N73" s="635"/>
      <c r="O73" s="635"/>
      <c r="P73" s="635"/>
      <c r="Q73" s="635"/>
      <c r="R73" s="635"/>
      <c r="S73" s="635"/>
      <c r="T73" s="635"/>
      <c r="U73" s="635"/>
      <c r="V73" s="635"/>
      <c r="W73" s="635"/>
      <c r="X73" s="635"/>
      <c r="Y73" s="635"/>
      <c r="Z73" s="635"/>
      <c r="AA73" s="635"/>
      <c r="AB73" s="635"/>
      <c r="AC73" s="635"/>
      <c r="AD73" s="635"/>
      <c r="AE73" s="635"/>
      <c r="AF73" s="635"/>
      <c r="AG73" s="635"/>
      <c r="AH73" s="635"/>
      <c r="AI73" s="635"/>
      <c r="AJ73" s="635"/>
      <c r="AK73" s="635"/>
      <c r="AL73" s="635"/>
      <c r="AM73" s="635"/>
      <c r="AN73" s="635"/>
      <c r="AO73" s="635"/>
      <c r="AP73" s="635"/>
      <c r="AQ73" s="635"/>
      <c r="AR73" s="635"/>
      <c r="AS73" s="635"/>
      <c r="AT73" s="635"/>
      <c r="AU73" s="635"/>
      <c r="AV73" s="635"/>
      <c r="AW73" s="635"/>
      <c r="AX73" s="635"/>
      <c r="AY73" s="636"/>
    </row>
    <row r="74" spans="1:52" ht="348.95" customHeight="1">
      <c r="B74" s="113"/>
      <c r="C74" s="114"/>
      <c r="D74" s="114"/>
      <c r="E74" s="114"/>
      <c r="F74" s="114"/>
      <c r="G74" s="115"/>
      <c r="H74" s="637"/>
      <c r="I74" s="638"/>
      <c r="J74" s="638"/>
      <c r="K74" s="638"/>
      <c r="L74" s="638"/>
      <c r="M74" s="638"/>
      <c r="N74" s="638"/>
      <c r="O74" s="638"/>
      <c r="P74" s="638"/>
      <c r="Q74" s="638"/>
      <c r="R74" s="638"/>
      <c r="S74" s="638"/>
      <c r="T74" s="638"/>
      <c r="U74" s="638"/>
      <c r="V74" s="638"/>
      <c r="W74" s="638"/>
      <c r="X74" s="638"/>
      <c r="Y74" s="638"/>
      <c r="Z74" s="638"/>
      <c r="AA74" s="638"/>
      <c r="AB74" s="638"/>
      <c r="AC74" s="638"/>
      <c r="AD74" s="638"/>
      <c r="AE74" s="638"/>
      <c r="AF74" s="638"/>
      <c r="AG74" s="638"/>
      <c r="AH74" s="638"/>
      <c r="AI74" s="638"/>
      <c r="AJ74" s="638"/>
      <c r="AK74" s="638"/>
      <c r="AL74" s="638"/>
      <c r="AM74" s="638"/>
      <c r="AN74" s="638"/>
      <c r="AO74" s="638"/>
      <c r="AP74" s="638"/>
      <c r="AQ74" s="638"/>
      <c r="AR74" s="638"/>
      <c r="AS74" s="638"/>
      <c r="AT74" s="638"/>
      <c r="AU74" s="638"/>
      <c r="AV74" s="638"/>
      <c r="AW74" s="638"/>
      <c r="AX74" s="638"/>
      <c r="AY74" s="639"/>
    </row>
    <row r="75" spans="1:52" ht="324" customHeight="1" thickBot="1">
      <c r="B75" s="113"/>
      <c r="C75" s="114"/>
      <c r="D75" s="114"/>
      <c r="E75" s="114"/>
      <c r="F75" s="114"/>
      <c r="G75" s="115"/>
      <c r="H75" s="640"/>
      <c r="I75" s="641"/>
      <c r="J75" s="641"/>
      <c r="K75" s="641"/>
      <c r="L75" s="641"/>
      <c r="M75" s="641"/>
      <c r="N75" s="641"/>
      <c r="O75" s="641"/>
      <c r="P75" s="641"/>
      <c r="Q75" s="641"/>
      <c r="R75" s="641"/>
      <c r="S75" s="641"/>
      <c r="T75" s="641"/>
      <c r="U75" s="641"/>
      <c r="V75" s="641"/>
      <c r="W75" s="641"/>
      <c r="X75" s="641"/>
      <c r="Y75" s="641"/>
      <c r="Z75" s="641"/>
      <c r="AA75" s="641"/>
      <c r="AB75" s="641"/>
      <c r="AC75" s="641"/>
      <c r="AD75" s="641"/>
      <c r="AE75" s="641"/>
      <c r="AF75" s="641"/>
      <c r="AG75" s="641"/>
      <c r="AH75" s="641"/>
      <c r="AI75" s="641"/>
      <c r="AJ75" s="641"/>
      <c r="AK75" s="641"/>
      <c r="AL75" s="641"/>
      <c r="AM75" s="641"/>
      <c r="AN75" s="641"/>
      <c r="AO75" s="641"/>
      <c r="AP75" s="641"/>
      <c r="AQ75" s="641"/>
      <c r="AR75" s="641"/>
      <c r="AS75" s="641"/>
      <c r="AT75" s="641"/>
      <c r="AU75" s="641"/>
      <c r="AV75" s="641"/>
      <c r="AW75" s="641"/>
      <c r="AX75" s="641"/>
      <c r="AY75" s="642"/>
    </row>
    <row r="76" spans="1:52" ht="3" customHeight="1">
      <c r="B76" s="4"/>
      <c r="C76" s="4"/>
      <c r="D76" s="4"/>
      <c r="E76" s="4"/>
      <c r="F76" s="4"/>
      <c r="G76" s="4"/>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row>
    <row r="77" spans="1:52" ht="3" customHeight="1" thickBot="1">
      <c r="B77" s="6"/>
      <c r="C77" s="6"/>
      <c r="D77" s="6"/>
      <c r="E77" s="6"/>
      <c r="F77" s="6"/>
      <c r="G77" s="6"/>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row>
    <row r="78" spans="1:52" ht="24.75" customHeight="1">
      <c r="B78" s="218" t="s">
        <v>735</v>
      </c>
      <c r="C78" s="219"/>
      <c r="D78" s="219"/>
      <c r="E78" s="219"/>
      <c r="F78" s="219"/>
      <c r="G78" s="220"/>
      <c r="H78" s="388" t="s">
        <v>736</v>
      </c>
      <c r="I78" s="389"/>
      <c r="J78" s="389"/>
      <c r="K78" s="389"/>
      <c r="L78" s="389"/>
      <c r="M78" s="389"/>
      <c r="N78" s="389"/>
      <c r="O78" s="389"/>
      <c r="P78" s="389"/>
      <c r="Q78" s="389"/>
      <c r="R78" s="389"/>
      <c r="S78" s="389"/>
      <c r="T78" s="389"/>
      <c r="U78" s="389"/>
      <c r="V78" s="389"/>
      <c r="W78" s="389"/>
      <c r="X78" s="389"/>
      <c r="Y78" s="389"/>
      <c r="Z78" s="389"/>
      <c r="AA78" s="389"/>
      <c r="AB78" s="389"/>
      <c r="AC78" s="390"/>
      <c r="AD78" s="388" t="s">
        <v>141</v>
      </c>
      <c r="AE78" s="389"/>
      <c r="AF78" s="389"/>
      <c r="AG78" s="389"/>
      <c r="AH78" s="389"/>
      <c r="AI78" s="389"/>
      <c r="AJ78" s="389"/>
      <c r="AK78" s="389"/>
      <c r="AL78" s="389"/>
      <c r="AM78" s="389"/>
      <c r="AN78" s="389"/>
      <c r="AO78" s="389"/>
      <c r="AP78" s="389"/>
      <c r="AQ78" s="389"/>
      <c r="AR78" s="389"/>
      <c r="AS78" s="389"/>
      <c r="AT78" s="389"/>
      <c r="AU78" s="389"/>
      <c r="AV78" s="389"/>
      <c r="AW78" s="389"/>
      <c r="AX78" s="389"/>
      <c r="AY78" s="391"/>
    </row>
    <row r="79" spans="1:52" ht="24.75" customHeight="1">
      <c r="B79" s="218"/>
      <c r="C79" s="219"/>
      <c r="D79" s="219"/>
      <c r="E79" s="219"/>
      <c r="F79" s="219"/>
      <c r="G79" s="220"/>
      <c r="H79" s="643" t="s">
        <v>22</v>
      </c>
      <c r="I79" s="513"/>
      <c r="J79" s="513"/>
      <c r="K79" s="513"/>
      <c r="L79" s="513"/>
      <c r="M79" s="644" t="s">
        <v>23</v>
      </c>
      <c r="N79" s="645"/>
      <c r="O79" s="645"/>
      <c r="P79" s="645"/>
      <c r="Q79" s="645"/>
      <c r="R79" s="645"/>
      <c r="S79" s="645"/>
      <c r="T79" s="645"/>
      <c r="U79" s="645"/>
      <c r="V79" s="645"/>
      <c r="W79" s="645"/>
      <c r="X79" s="645"/>
      <c r="Y79" s="646"/>
      <c r="Z79" s="404" t="s">
        <v>24</v>
      </c>
      <c r="AA79" s="405"/>
      <c r="AB79" s="405"/>
      <c r="AC79" s="406"/>
      <c r="AD79" s="643" t="s">
        <v>22</v>
      </c>
      <c r="AE79" s="513"/>
      <c r="AF79" s="513"/>
      <c r="AG79" s="513"/>
      <c r="AH79" s="513"/>
      <c r="AI79" s="644" t="s">
        <v>23</v>
      </c>
      <c r="AJ79" s="645"/>
      <c r="AK79" s="645"/>
      <c r="AL79" s="645"/>
      <c r="AM79" s="645"/>
      <c r="AN79" s="645"/>
      <c r="AO79" s="645"/>
      <c r="AP79" s="645"/>
      <c r="AQ79" s="645"/>
      <c r="AR79" s="645"/>
      <c r="AS79" s="645"/>
      <c r="AT79" s="645"/>
      <c r="AU79" s="646"/>
      <c r="AV79" s="404" t="s">
        <v>24</v>
      </c>
      <c r="AW79" s="405"/>
      <c r="AX79" s="405"/>
      <c r="AY79" s="407"/>
    </row>
    <row r="80" spans="1:52" ht="24.75" customHeight="1">
      <c r="B80" s="218"/>
      <c r="C80" s="219"/>
      <c r="D80" s="219"/>
      <c r="E80" s="219"/>
      <c r="F80" s="219"/>
      <c r="G80" s="220"/>
      <c r="H80" s="779" t="s">
        <v>325</v>
      </c>
      <c r="I80" s="961"/>
      <c r="J80" s="961"/>
      <c r="K80" s="961"/>
      <c r="L80" s="962"/>
      <c r="M80" s="954" t="s">
        <v>737</v>
      </c>
      <c r="N80" s="935"/>
      <c r="O80" s="935"/>
      <c r="P80" s="935"/>
      <c r="Q80" s="935"/>
      <c r="R80" s="935"/>
      <c r="S80" s="935"/>
      <c r="T80" s="935"/>
      <c r="U80" s="935"/>
      <c r="V80" s="935"/>
      <c r="W80" s="935"/>
      <c r="X80" s="935"/>
      <c r="Y80" s="936"/>
      <c r="Z80" s="973">
        <v>8.9779999999999998</v>
      </c>
      <c r="AA80" s="974"/>
      <c r="AB80" s="974"/>
      <c r="AC80" s="975"/>
      <c r="AD80" s="654"/>
      <c r="AE80" s="602"/>
      <c r="AF80" s="602"/>
      <c r="AG80" s="602"/>
      <c r="AH80" s="603"/>
      <c r="AI80" s="409"/>
      <c r="AJ80" s="655"/>
      <c r="AK80" s="655"/>
      <c r="AL80" s="655"/>
      <c r="AM80" s="655"/>
      <c r="AN80" s="655"/>
      <c r="AO80" s="655"/>
      <c r="AP80" s="655"/>
      <c r="AQ80" s="655"/>
      <c r="AR80" s="655"/>
      <c r="AS80" s="655"/>
      <c r="AT80" s="655"/>
      <c r="AU80" s="656"/>
      <c r="AV80" s="660"/>
      <c r="AW80" s="661"/>
      <c r="AX80" s="661"/>
      <c r="AY80" s="662"/>
    </row>
    <row r="81" spans="2:51" ht="24.75" customHeight="1">
      <c r="B81" s="218"/>
      <c r="C81" s="219"/>
      <c r="D81" s="219"/>
      <c r="E81" s="219"/>
      <c r="F81" s="219"/>
      <c r="G81" s="220"/>
      <c r="H81" s="963"/>
      <c r="I81" s="964"/>
      <c r="J81" s="964"/>
      <c r="K81" s="964"/>
      <c r="L81" s="965"/>
      <c r="M81" s="967"/>
      <c r="N81" s="968"/>
      <c r="O81" s="968"/>
      <c r="P81" s="968"/>
      <c r="Q81" s="968"/>
      <c r="R81" s="968"/>
      <c r="S81" s="968"/>
      <c r="T81" s="968"/>
      <c r="U81" s="968"/>
      <c r="V81" s="968"/>
      <c r="W81" s="968"/>
      <c r="X81" s="968"/>
      <c r="Y81" s="969"/>
      <c r="Z81" s="976"/>
      <c r="AA81" s="977"/>
      <c r="AB81" s="977"/>
      <c r="AC81" s="978"/>
      <c r="AD81" s="647"/>
      <c r="AE81" s="612"/>
      <c r="AF81" s="612"/>
      <c r="AG81" s="612"/>
      <c r="AH81" s="613"/>
      <c r="AI81" s="395"/>
      <c r="AJ81" s="648"/>
      <c r="AK81" s="648"/>
      <c r="AL81" s="648"/>
      <c r="AM81" s="648"/>
      <c r="AN81" s="648"/>
      <c r="AO81" s="648"/>
      <c r="AP81" s="648"/>
      <c r="AQ81" s="648"/>
      <c r="AR81" s="648"/>
      <c r="AS81" s="648"/>
      <c r="AT81" s="648"/>
      <c r="AU81" s="649"/>
      <c r="AV81" s="650"/>
      <c r="AW81" s="651"/>
      <c r="AX81" s="651"/>
      <c r="AY81" s="653"/>
    </row>
    <row r="82" spans="2:51" ht="24.75" customHeight="1">
      <c r="B82" s="218"/>
      <c r="C82" s="219"/>
      <c r="D82" s="219"/>
      <c r="E82" s="219"/>
      <c r="F82" s="219"/>
      <c r="G82" s="220"/>
      <c r="H82" s="963"/>
      <c r="I82" s="964"/>
      <c r="J82" s="964"/>
      <c r="K82" s="964"/>
      <c r="L82" s="965"/>
      <c r="M82" s="967"/>
      <c r="N82" s="968"/>
      <c r="O82" s="968"/>
      <c r="P82" s="968"/>
      <c r="Q82" s="968"/>
      <c r="R82" s="968"/>
      <c r="S82" s="968"/>
      <c r="T82" s="968"/>
      <c r="U82" s="968"/>
      <c r="V82" s="968"/>
      <c r="W82" s="968"/>
      <c r="X82" s="968"/>
      <c r="Y82" s="969"/>
      <c r="Z82" s="976"/>
      <c r="AA82" s="977"/>
      <c r="AB82" s="977"/>
      <c r="AC82" s="978"/>
      <c r="AD82" s="647"/>
      <c r="AE82" s="612"/>
      <c r="AF82" s="612"/>
      <c r="AG82" s="612"/>
      <c r="AH82" s="613"/>
      <c r="AI82" s="395"/>
      <c r="AJ82" s="648"/>
      <c r="AK82" s="648"/>
      <c r="AL82" s="648"/>
      <c r="AM82" s="648"/>
      <c r="AN82" s="648"/>
      <c r="AO82" s="648"/>
      <c r="AP82" s="648"/>
      <c r="AQ82" s="648"/>
      <c r="AR82" s="648"/>
      <c r="AS82" s="648"/>
      <c r="AT82" s="648"/>
      <c r="AU82" s="649"/>
      <c r="AV82" s="650"/>
      <c r="AW82" s="651"/>
      <c r="AX82" s="651"/>
      <c r="AY82" s="653"/>
    </row>
    <row r="83" spans="2:51" ht="24.75" customHeight="1">
      <c r="B83" s="218"/>
      <c r="C83" s="219"/>
      <c r="D83" s="219"/>
      <c r="E83" s="219"/>
      <c r="F83" s="219"/>
      <c r="G83" s="220"/>
      <c r="H83" s="963"/>
      <c r="I83" s="964"/>
      <c r="J83" s="964"/>
      <c r="K83" s="964"/>
      <c r="L83" s="965"/>
      <c r="M83" s="967"/>
      <c r="N83" s="968"/>
      <c r="O83" s="968"/>
      <c r="P83" s="968"/>
      <c r="Q83" s="968"/>
      <c r="R83" s="968"/>
      <c r="S83" s="968"/>
      <c r="T83" s="968"/>
      <c r="U83" s="968"/>
      <c r="V83" s="968"/>
      <c r="W83" s="968"/>
      <c r="X83" s="968"/>
      <c r="Y83" s="969"/>
      <c r="Z83" s="976"/>
      <c r="AA83" s="977"/>
      <c r="AB83" s="977"/>
      <c r="AC83" s="978"/>
      <c r="AD83" s="647"/>
      <c r="AE83" s="612"/>
      <c r="AF83" s="612"/>
      <c r="AG83" s="612"/>
      <c r="AH83" s="613"/>
      <c r="AI83" s="395"/>
      <c r="AJ83" s="648"/>
      <c r="AK83" s="648"/>
      <c r="AL83" s="648"/>
      <c r="AM83" s="648"/>
      <c r="AN83" s="648"/>
      <c r="AO83" s="648"/>
      <c r="AP83" s="648"/>
      <c r="AQ83" s="648"/>
      <c r="AR83" s="648"/>
      <c r="AS83" s="648"/>
      <c r="AT83" s="648"/>
      <c r="AU83" s="649"/>
      <c r="AV83" s="650"/>
      <c r="AW83" s="651"/>
      <c r="AX83" s="651"/>
      <c r="AY83" s="653"/>
    </row>
    <row r="84" spans="2:51" ht="24.75" customHeight="1">
      <c r="B84" s="218"/>
      <c r="C84" s="219"/>
      <c r="D84" s="219"/>
      <c r="E84" s="219"/>
      <c r="F84" s="219"/>
      <c r="G84" s="220"/>
      <c r="H84" s="966"/>
      <c r="I84" s="615"/>
      <c r="J84" s="615"/>
      <c r="K84" s="615"/>
      <c r="L84" s="616"/>
      <c r="M84" s="970"/>
      <c r="N84" s="971"/>
      <c r="O84" s="971"/>
      <c r="P84" s="971"/>
      <c r="Q84" s="971"/>
      <c r="R84" s="971"/>
      <c r="S84" s="971"/>
      <c r="T84" s="971"/>
      <c r="U84" s="971"/>
      <c r="V84" s="971"/>
      <c r="W84" s="971"/>
      <c r="X84" s="971"/>
      <c r="Y84" s="972"/>
      <c r="Z84" s="979"/>
      <c r="AA84" s="980"/>
      <c r="AB84" s="980"/>
      <c r="AC84" s="981"/>
      <c r="AD84" s="647"/>
      <c r="AE84" s="612"/>
      <c r="AF84" s="612"/>
      <c r="AG84" s="612"/>
      <c r="AH84" s="613"/>
      <c r="AI84" s="395"/>
      <c r="AJ84" s="648"/>
      <c r="AK84" s="648"/>
      <c r="AL84" s="648"/>
      <c r="AM84" s="648"/>
      <c r="AN84" s="648"/>
      <c r="AO84" s="648"/>
      <c r="AP84" s="648"/>
      <c r="AQ84" s="648"/>
      <c r="AR84" s="648"/>
      <c r="AS84" s="648"/>
      <c r="AT84" s="648"/>
      <c r="AU84" s="649"/>
      <c r="AV84" s="650"/>
      <c r="AW84" s="651"/>
      <c r="AX84" s="651"/>
      <c r="AY84" s="653"/>
    </row>
    <row r="85" spans="2:51" ht="24.75" customHeight="1">
      <c r="B85" s="218"/>
      <c r="C85" s="219"/>
      <c r="D85" s="219"/>
      <c r="E85" s="219"/>
      <c r="F85" s="219"/>
      <c r="G85" s="220"/>
      <c r="H85" s="647"/>
      <c r="I85" s="612"/>
      <c r="J85" s="612"/>
      <c r="K85" s="612"/>
      <c r="L85" s="613"/>
      <c r="M85" s="395"/>
      <c r="N85" s="648"/>
      <c r="O85" s="648"/>
      <c r="P85" s="648"/>
      <c r="Q85" s="648"/>
      <c r="R85" s="648"/>
      <c r="S85" s="648"/>
      <c r="T85" s="648"/>
      <c r="U85" s="648"/>
      <c r="V85" s="648"/>
      <c r="W85" s="648"/>
      <c r="X85" s="648"/>
      <c r="Y85" s="649"/>
      <c r="Z85" s="650"/>
      <c r="AA85" s="651"/>
      <c r="AB85" s="651"/>
      <c r="AC85" s="651"/>
      <c r="AD85" s="647"/>
      <c r="AE85" s="612"/>
      <c r="AF85" s="612"/>
      <c r="AG85" s="612"/>
      <c r="AH85" s="613"/>
      <c r="AI85" s="395"/>
      <c r="AJ85" s="648"/>
      <c r="AK85" s="648"/>
      <c r="AL85" s="648"/>
      <c r="AM85" s="648"/>
      <c r="AN85" s="648"/>
      <c r="AO85" s="648"/>
      <c r="AP85" s="648"/>
      <c r="AQ85" s="648"/>
      <c r="AR85" s="648"/>
      <c r="AS85" s="648"/>
      <c r="AT85" s="648"/>
      <c r="AU85" s="649"/>
      <c r="AV85" s="650"/>
      <c r="AW85" s="651"/>
      <c r="AX85" s="651"/>
      <c r="AY85" s="653"/>
    </row>
    <row r="86" spans="2:51" ht="24.75" customHeight="1">
      <c r="B86" s="218"/>
      <c r="C86" s="219"/>
      <c r="D86" s="219"/>
      <c r="E86" s="219"/>
      <c r="F86" s="219"/>
      <c r="G86" s="220"/>
      <c r="H86" s="647"/>
      <c r="I86" s="612"/>
      <c r="J86" s="612"/>
      <c r="K86" s="612"/>
      <c r="L86" s="613"/>
      <c r="M86" s="395"/>
      <c r="N86" s="648"/>
      <c r="O86" s="648"/>
      <c r="P86" s="648"/>
      <c r="Q86" s="648"/>
      <c r="R86" s="648"/>
      <c r="S86" s="648"/>
      <c r="T86" s="648"/>
      <c r="U86" s="648"/>
      <c r="V86" s="648"/>
      <c r="W86" s="648"/>
      <c r="X86" s="648"/>
      <c r="Y86" s="649"/>
      <c r="Z86" s="650"/>
      <c r="AA86" s="651"/>
      <c r="AB86" s="651"/>
      <c r="AC86" s="651"/>
      <c r="AD86" s="647"/>
      <c r="AE86" s="612"/>
      <c r="AF86" s="612"/>
      <c r="AG86" s="612"/>
      <c r="AH86" s="613"/>
      <c r="AI86" s="395"/>
      <c r="AJ86" s="648"/>
      <c r="AK86" s="648"/>
      <c r="AL86" s="648"/>
      <c r="AM86" s="648"/>
      <c r="AN86" s="648"/>
      <c r="AO86" s="648"/>
      <c r="AP86" s="648"/>
      <c r="AQ86" s="648"/>
      <c r="AR86" s="648"/>
      <c r="AS86" s="648"/>
      <c r="AT86" s="648"/>
      <c r="AU86" s="649"/>
      <c r="AV86" s="650"/>
      <c r="AW86" s="651"/>
      <c r="AX86" s="651"/>
      <c r="AY86" s="653"/>
    </row>
    <row r="87" spans="2:51" ht="24.75" customHeight="1">
      <c r="B87" s="218"/>
      <c r="C87" s="219"/>
      <c r="D87" s="219"/>
      <c r="E87" s="219"/>
      <c r="F87" s="219"/>
      <c r="G87" s="220"/>
      <c r="H87" s="663"/>
      <c r="I87" s="597"/>
      <c r="J87" s="597"/>
      <c r="K87" s="597"/>
      <c r="L87" s="598"/>
      <c r="M87" s="420"/>
      <c r="N87" s="664"/>
      <c r="O87" s="664"/>
      <c r="P87" s="664"/>
      <c r="Q87" s="664"/>
      <c r="R87" s="664"/>
      <c r="S87" s="664"/>
      <c r="T87" s="664"/>
      <c r="U87" s="664"/>
      <c r="V87" s="664"/>
      <c r="W87" s="664"/>
      <c r="X87" s="664"/>
      <c r="Y87" s="665"/>
      <c r="Z87" s="666"/>
      <c r="AA87" s="667"/>
      <c r="AB87" s="667"/>
      <c r="AC87" s="667"/>
      <c r="AD87" s="663"/>
      <c r="AE87" s="597"/>
      <c r="AF87" s="597"/>
      <c r="AG87" s="597"/>
      <c r="AH87" s="598"/>
      <c r="AI87" s="420"/>
      <c r="AJ87" s="664"/>
      <c r="AK87" s="664"/>
      <c r="AL87" s="664"/>
      <c r="AM87" s="664"/>
      <c r="AN87" s="664"/>
      <c r="AO87" s="664"/>
      <c r="AP87" s="664"/>
      <c r="AQ87" s="664"/>
      <c r="AR87" s="664"/>
      <c r="AS87" s="664"/>
      <c r="AT87" s="664"/>
      <c r="AU87" s="665"/>
      <c r="AV87" s="666"/>
      <c r="AW87" s="667"/>
      <c r="AX87" s="667"/>
      <c r="AY87" s="668"/>
    </row>
    <row r="88" spans="2:51" ht="24.75" customHeight="1">
      <c r="B88" s="218"/>
      <c r="C88" s="219"/>
      <c r="D88" s="219"/>
      <c r="E88" s="219"/>
      <c r="F88" s="219"/>
      <c r="G88" s="220"/>
      <c r="H88" s="669" t="s">
        <v>25</v>
      </c>
      <c r="I88" s="476"/>
      <c r="J88" s="476"/>
      <c r="K88" s="476"/>
      <c r="L88" s="476"/>
      <c r="M88" s="431"/>
      <c r="N88" s="670"/>
      <c r="O88" s="670"/>
      <c r="P88" s="670"/>
      <c r="Q88" s="670"/>
      <c r="R88" s="670"/>
      <c r="S88" s="670"/>
      <c r="T88" s="670"/>
      <c r="U88" s="670"/>
      <c r="V88" s="670"/>
      <c r="W88" s="670"/>
      <c r="X88" s="670"/>
      <c r="Y88" s="671"/>
      <c r="Z88" s="672">
        <f>SUM(Z80:AC87)</f>
        <v>8.9779999999999998</v>
      </c>
      <c r="AA88" s="673"/>
      <c r="AB88" s="673"/>
      <c r="AC88" s="674"/>
      <c r="AD88" s="669" t="s">
        <v>25</v>
      </c>
      <c r="AE88" s="476"/>
      <c r="AF88" s="476"/>
      <c r="AG88" s="476"/>
      <c r="AH88" s="476"/>
      <c r="AI88" s="431"/>
      <c r="AJ88" s="670"/>
      <c r="AK88" s="670"/>
      <c r="AL88" s="670"/>
      <c r="AM88" s="670"/>
      <c r="AN88" s="670"/>
      <c r="AO88" s="670"/>
      <c r="AP88" s="670"/>
      <c r="AQ88" s="670"/>
      <c r="AR88" s="670"/>
      <c r="AS88" s="670"/>
      <c r="AT88" s="670"/>
      <c r="AU88" s="671"/>
      <c r="AV88" s="672">
        <f>SUM(AV80:AY87)</f>
        <v>0</v>
      </c>
      <c r="AW88" s="673"/>
      <c r="AX88" s="673"/>
      <c r="AY88" s="675"/>
    </row>
    <row r="89" spans="2:51" ht="25.15" customHeight="1">
      <c r="B89" s="218"/>
      <c r="C89" s="219"/>
      <c r="D89" s="219"/>
      <c r="E89" s="219"/>
      <c r="F89" s="219"/>
      <c r="G89" s="220"/>
      <c r="H89" s="426" t="s">
        <v>738</v>
      </c>
      <c r="I89" s="427"/>
      <c r="J89" s="427"/>
      <c r="K89" s="427"/>
      <c r="L89" s="427"/>
      <c r="M89" s="427"/>
      <c r="N89" s="427"/>
      <c r="O89" s="427"/>
      <c r="P89" s="427"/>
      <c r="Q89" s="427"/>
      <c r="R89" s="427"/>
      <c r="S89" s="427"/>
      <c r="T89" s="427"/>
      <c r="U89" s="427"/>
      <c r="V89" s="427"/>
      <c r="W89" s="427"/>
      <c r="X89" s="427"/>
      <c r="Y89" s="427"/>
      <c r="Z89" s="427"/>
      <c r="AA89" s="427"/>
      <c r="AB89" s="427"/>
      <c r="AC89" s="428"/>
      <c r="AD89" s="426" t="s">
        <v>143</v>
      </c>
      <c r="AE89" s="427"/>
      <c r="AF89" s="427"/>
      <c r="AG89" s="427"/>
      <c r="AH89" s="427"/>
      <c r="AI89" s="427"/>
      <c r="AJ89" s="427"/>
      <c r="AK89" s="427"/>
      <c r="AL89" s="427"/>
      <c r="AM89" s="427"/>
      <c r="AN89" s="427"/>
      <c r="AO89" s="427"/>
      <c r="AP89" s="427"/>
      <c r="AQ89" s="427"/>
      <c r="AR89" s="427"/>
      <c r="AS89" s="427"/>
      <c r="AT89" s="427"/>
      <c r="AU89" s="427"/>
      <c r="AV89" s="427"/>
      <c r="AW89" s="427"/>
      <c r="AX89" s="427"/>
      <c r="AY89" s="429"/>
    </row>
    <row r="90" spans="2:51" ht="25.5" customHeight="1">
      <c r="B90" s="218"/>
      <c r="C90" s="219"/>
      <c r="D90" s="219"/>
      <c r="E90" s="219"/>
      <c r="F90" s="219"/>
      <c r="G90" s="220"/>
      <c r="H90" s="643" t="s">
        <v>22</v>
      </c>
      <c r="I90" s="513"/>
      <c r="J90" s="513"/>
      <c r="K90" s="513"/>
      <c r="L90" s="513"/>
      <c r="M90" s="644" t="s">
        <v>23</v>
      </c>
      <c r="N90" s="645"/>
      <c r="O90" s="645"/>
      <c r="P90" s="645"/>
      <c r="Q90" s="645"/>
      <c r="R90" s="645"/>
      <c r="S90" s="645"/>
      <c r="T90" s="645"/>
      <c r="U90" s="645"/>
      <c r="V90" s="645"/>
      <c r="W90" s="645"/>
      <c r="X90" s="645"/>
      <c r="Y90" s="646"/>
      <c r="Z90" s="404" t="s">
        <v>24</v>
      </c>
      <c r="AA90" s="405"/>
      <c r="AB90" s="405"/>
      <c r="AC90" s="406"/>
      <c r="AD90" s="643" t="s">
        <v>22</v>
      </c>
      <c r="AE90" s="513"/>
      <c r="AF90" s="513"/>
      <c r="AG90" s="513"/>
      <c r="AH90" s="513"/>
      <c r="AI90" s="644" t="s">
        <v>23</v>
      </c>
      <c r="AJ90" s="645"/>
      <c r="AK90" s="645"/>
      <c r="AL90" s="645"/>
      <c r="AM90" s="645"/>
      <c r="AN90" s="645"/>
      <c r="AO90" s="645"/>
      <c r="AP90" s="645"/>
      <c r="AQ90" s="645"/>
      <c r="AR90" s="645"/>
      <c r="AS90" s="645"/>
      <c r="AT90" s="645"/>
      <c r="AU90" s="646"/>
      <c r="AV90" s="404" t="s">
        <v>24</v>
      </c>
      <c r="AW90" s="405"/>
      <c r="AX90" s="405"/>
      <c r="AY90" s="407"/>
    </row>
    <row r="91" spans="2:51" ht="24.75" customHeight="1">
      <c r="B91" s="218"/>
      <c r="C91" s="219"/>
      <c r="D91" s="219"/>
      <c r="E91" s="219"/>
      <c r="F91" s="219"/>
      <c r="G91" s="220"/>
      <c r="H91" s="654"/>
      <c r="I91" s="602"/>
      <c r="J91" s="602"/>
      <c r="K91" s="602"/>
      <c r="L91" s="603"/>
      <c r="M91" s="409"/>
      <c r="N91" s="655"/>
      <c r="O91" s="655"/>
      <c r="P91" s="655"/>
      <c r="Q91" s="655"/>
      <c r="R91" s="655"/>
      <c r="S91" s="655"/>
      <c r="T91" s="655"/>
      <c r="U91" s="655"/>
      <c r="V91" s="655"/>
      <c r="W91" s="655"/>
      <c r="X91" s="655"/>
      <c r="Y91" s="656"/>
      <c r="Z91" s="660"/>
      <c r="AA91" s="661"/>
      <c r="AB91" s="661"/>
      <c r="AC91" s="676"/>
      <c r="AD91" s="654"/>
      <c r="AE91" s="602"/>
      <c r="AF91" s="602"/>
      <c r="AG91" s="602"/>
      <c r="AH91" s="603"/>
      <c r="AI91" s="409"/>
      <c r="AJ91" s="655"/>
      <c r="AK91" s="655"/>
      <c r="AL91" s="655"/>
      <c r="AM91" s="655"/>
      <c r="AN91" s="655"/>
      <c r="AO91" s="655"/>
      <c r="AP91" s="655"/>
      <c r="AQ91" s="655"/>
      <c r="AR91" s="655"/>
      <c r="AS91" s="655"/>
      <c r="AT91" s="655"/>
      <c r="AU91" s="656"/>
      <c r="AV91" s="660"/>
      <c r="AW91" s="661"/>
      <c r="AX91" s="661"/>
      <c r="AY91" s="662"/>
    </row>
    <row r="92" spans="2:51" ht="24.75" customHeight="1">
      <c r="B92" s="218"/>
      <c r="C92" s="219"/>
      <c r="D92" s="219"/>
      <c r="E92" s="219"/>
      <c r="F92" s="219"/>
      <c r="G92" s="220"/>
      <c r="H92" s="647"/>
      <c r="I92" s="612"/>
      <c r="J92" s="612"/>
      <c r="K92" s="612"/>
      <c r="L92" s="613"/>
      <c r="M92" s="395"/>
      <c r="N92" s="648"/>
      <c r="O92" s="648"/>
      <c r="P92" s="648"/>
      <c r="Q92" s="648"/>
      <c r="R92" s="648"/>
      <c r="S92" s="648"/>
      <c r="T92" s="648"/>
      <c r="U92" s="648"/>
      <c r="V92" s="648"/>
      <c r="W92" s="648"/>
      <c r="X92" s="648"/>
      <c r="Y92" s="649"/>
      <c r="Z92" s="650"/>
      <c r="AA92" s="651"/>
      <c r="AB92" s="651"/>
      <c r="AC92" s="652"/>
      <c r="AD92" s="647"/>
      <c r="AE92" s="612"/>
      <c r="AF92" s="612"/>
      <c r="AG92" s="612"/>
      <c r="AH92" s="613"/>
      <c r="AI92" s="395"/>
      <c r="AJ92" s="648"/>
      <c r="AK92" s="648"/>
      <c r="AL92" s="648"/>
      <c r="AM92" s="648"/>
      <c r="AN92" s="648"/>
      <c r="AO92" s="648"/>
      <c r="AP92" s="648"/>
      <c r="AQ92" s="648"/>
      <c r="AR92" s="648"/>
      <c r="AS92" s="648"/>
      <c r="AT92" s="648"/>
      <c r="AU92" s="649"/>
      <c r="AV92" s="650"/>
      <c r="AW92" s="651"/>
      <c r="AX92" s="651"/>
      <c r="AY92" s="653"/>
    </row>
    <row r="93" spans="2:51" ht="24.75" customHeight="1">
      <c r="B93" s="218"/>
      <c r="C93" s="219"/>
      <c r="D93" s="219"/>
      <c r="E93" s="219"/>
      <c r="F93" s="219"/>
      <c r="G93" s="220"/>
      <c r="H93" s="647"/>
      <c r="I93" s="612"/>
      <c r="J93" s="612"/>
      <c r="K93" s="612"/>
      <c r="L93" s="613"/>
      <c r="M93" s="395"/>
      <c r="N93" s="648"/>
      <c r="O93" s="648"/>
      <c r="P93" s="648"/>
      <c r="Q93" s="648"/>
      <c r="R93" s="648"/>
      <c r="S93" s="648"/>
      <c r="T93" s="648"/>
      <c r="U93" s="648"/>
      <c r="V93" s="648"/>
      <c r="W93" s="648"/>
      <c r="X93" s="648"/>
      <c r="Y93" s="649"/>
      <c r="Z93" s="650"/>
      <c r="AA93" s="651"/>
      <c r="AB93" s="651"/>
      <c r="AC93" s="652"/>
      <c r="AD93" s="647"/>
      <c r="AE93" s="612"/>
      <c r="AF93" s="612"/>
      <c r="AG93" s="612"/>
      <c r="AH93" s="613"/>
      <c r="AI93" s="395"/>
      <c r="AJ93" s="648"/>
      <c r="AK93" s="648"/>
      <c r="AL93" s="648"/>
      <c r="AM93" s="648"/>
      <c r="AN93" s="648"/>
      <c r="AO93" s="648"/>
      <c r="AP93" s="648"/>
      <c r="AQ93" s="648"/>
      <c r="AR93" s="648"/>
      <c r="AS93" s="648"/>
      <c r="AT93" s="648"/>
      <c r="AU93" s="649"/>
      <c r="AV93" s="650"/>
      <c r="AW93" s="651"/>
      <c r="AX93" s="651"/>
      <c r="AY93" s="653"/>
    </row>
    <row r="94" spans="2:51" ht="24.75" customHeight="1">
      <c r="B94" s="218"/>
      <c r="C94" s="219"/>
      <c r="D94" s="219"/>
      <c r="E94" s="219"/>
      <c r="F94" s="219"/>
      <c r="G94" s="220"/>
      <c r="H94" s="647"/>
      <c r="I94" s="612"/>
      <c r="J94" s="612"/>
      <c r="K94" s="612"/>
      <c r="L94" s="613"/>
      <c r="M94" s="395"/>
      <c r="N94" s="648"/>
      <c r="O94" s="648"/>
      <c r="P94" s="648"/>
      <c r="Q94" s="648"/>
      <c r="R94" s="648"/>
      <c r="S94" s="648"/>
      <c r="T94" s="648"/>
      <c r="U94" s="648"/>
      <c r="V94" s="648"/>
      <c r="W94" s="648"/>
      <c r="X94" s="648"/>
      <c r="Y94" s="649"/>
      <c r="Z94" s="650"/>
      <c r="AA94" s="651"/>
      <c r="AB94" s="651"/>
      <c r="AC94" s="652"/>
      <c r="AD94" s="647"/>
      <c r="AE94" s="612"/>
      <c r="AF94" s="612"/>
      <c r="AG94" s="612"/>
      <c r="AH94" s="613"/>
      <c r="AI94" s="395"/>
      <c r="AJ94" s="648"/>
      <c r="AK94" s="648"/>
      <c r="AL94" s="648"/>
      <c r="AM94" s="648"/>
      <c r="AN94" s="648"/>
      <c r="AO94" s="648"/>
      <c r="AP94" s="648"/>
      <c r="AQ94" s="648"/>
      <c r="AR94" s="648"/>
      <c r="AS94" s="648"/>
      <c r="AT94" s="648"/>
      <c r="AU94" s="649"/>
      <c r="AV94" s="650"/>
      <c r="AW94" s="651"/>
      <c r="AX94" s="651"/>
      <c r="AY94" s="653"/>
    </row>
    <row r="95" spans="2:51" ht="24.75" customHeight="1">
      <c r="B95" s="218"/>
      <c r="C95" s="219"/>
      <c r="D95" s="219"/>
      <c r="E95" s="219"/>
      <c r="F95" s="219"/>
      <c r="G95" s="220"/>
      <c r="H95" s="647"/>
      <c r="I95" s="612"/>
      <c r="J95" s="612"/>
      <c r="K95" s="612"/>
      <c r="L95" s="613"/>
      <c r="M95" s="395"/>
      <c r="N95" s="648"/>
      <c r="O95" s="648"/>
      <c r="P95" s="648"/>
      <c r="Q95" s="648"/>
      <c r="R95" s="648"/>
      <c r="S95" s="648"/>
      <c r="T95" s="648"/>
      <c r="U95" s="648"/>
      <c r="V95" s="648"/>
      <c r="W95" s="648"/>
      <c r="X95" s="648"/>
      <c r="Y95" s="649"/>
      <c r="Z95" s="650"/>
      <c r="AA95" s="651"/>
      <c r="AB95" s="651"/>
      <c r="AC95" s="651"/>
      <c r="AD95" s="647"/>
      <c r="AE95" s="612"/>
      <c r="AF95" s="612"/>
      <c r="AG95" s="612"/>
      <c r="AH95" s="613"/>
      <c r="AI95" s="395"/>
      <c r="AJ95" s="648"/>
      <c r="AK95" s="648"/>
      <c r="AL95" s="648"/>
      <c r="AM95" s="648"/>
      <c r="AN95" s="648"/>
      <c r="AO95" s="648"/>
      <c r="AP95" s="648"/>
      <c r="AQ95" s="648"/>
      <c r="AR95" s="648"/>
      <c r="AS95" s="648"/>
      <c r="AT95" s="648"/>
      <c r="AU95" s="649"/>
      <c r="AV95" s="650"/>
      <c r="AW95" s="651"/>
      <c r="AX95" s="651"/>
      <c r="AY95" s="653"/>
    </row>
    <row r="96" spans="2:51" ht="24.75" customHeight="1">
      <c r="B96" s="218"/>
      <c r="C96" s="219"/>
      <c r="D96" s="219"/>
      <c r="E96" s="219"/>
      <c r="F96" s="219"/>
      <c r="G96" s="220"/>
      <c r="H96" s="647"/>
      <c r="I96" s="612"/>
      <c r="J96" s="612"/>
      <c r="K96" s="612"/>
      <c r="L96" s="613"/>
      <c r="M96" s="395"/>
      <c r="N96" s="648"/>
      <c r="O96" s="648"/>
      <c r="P96" s="648"/>
      <c r="Q96" s="648"/>
      <c r="R96" s="648"/>
      <c r="S96" s="648"/>
      <c r="T96" s="648"/>
      <c r="U96" s="648"/>
      <c r="V96" s="648"/>
      <c r="W96" s="648"/>
      <c r="X96" s="648"/>
      <c r="Y96" s="649"/>
      <c r="Z96" s="650"/>
      <c r="AA96" s="651"/>
      <c r="AB96" s="651"/>
      <c r="AC96" s="651"/>
      <c r="AD96" s="647"/>
      <c r="AE96" s="612"/>
      <c r="AF96" s="612"/>
      <c r="AG96" s="612"/>
      <c r="AH96" s="613"/>
      <c r="AI96" s="395"/>
      <c r="AJ96" s="648"/>
      <c r="AK96" s="648"/>
      <c r="AL96" s="648"/>
      <c r="AM96" s="648"/>
      <c r="AN96" s="648"/>
      <c r="AO96" s="648"/>
      <c r="AP96" s="648"/>
      <c r="AQ96" s="648"/>
      <c r="AR96" s="648"/>
      <c r="AS96" s="648"/>
      <c r="AT96" s="648"/>
      <c r="AU96" s="649"/>
      <c r="AV96" s="650"/>
      <c r="AW96" s="651"/>
      <c r="AX96" s="651"/>
      <c r="AY96" s="653"/>
    </row>
    <row r="97" spans="2:51" ht="24.75" customHeight="1">
      <c r="B97" s="218"/>
      <c r="C97" s="219"/>
      <c r="D97" s="219"/>
      <c r="E97" s="219"/>
      <c r="F97" s="219"/>
      <c r="G97" s="220"/>
      <c r="H97" s="647"/>
      <c r="I97" s="612"/>
      <c r="J97" s="612"/>
      <c r="K97" s="612"/>
      <c r="L97" s="613"/>
      <c r="M97" s="395"/>
      <c r="N97" s="648"/>
      <c r="O97" s="648"/>
      <c r="P97" s="648"/>
      <c r="Q97" s="648"/>
      <c r="R97" s="648"/>
      <c r="S97" s="648"/>
      <c r="T97" s="648"/>
      <c r="U97" s="648"/>
      <c r="V97" s="648"/>
      <c r="W97" s="648"/>
      <c r="X97" s="648"/>
      <c r="Y97" s="649"/>
      <c r="Z97" s="650"/>
      <c r="AA97" s="651"/>
      <c r="AB97" s="651"/>
      <c r="AC97" s="651"/>
      <c r="AD97" s="647"/>
      <c r="AE97" s="612"/>
      <c r="AF97" s="612"/>
      <c r="AG97" s="612"/>
      <c r="AH97" s="613"/>
      <c r="AI97" s="395"/>
      <c r="AJ97" s="648"/>
      <c r="AK97" s="648"/>
      <c r="AL97" s="648"/>
      <c r="AM97" s="648"/>
      <c r="AN97" s="648"/>
      <c r="AO97" s="648"/>
      <c r="AP97" s="648"/>
      <c r="AQ97" s="648"/>
      <c r="AR97" s="648"/>
      <c r="AS97" s="648"/>
      <c r="AT97" s="648"/>
      <c r="AU97" s="649"/>
      <c r="AV97" s="650"/>
      <c r="AW97" s="651"/>
      <c r="AX97" s="651"/>
      <c r="AY97" s="653"/>
    </row>
    <row r="98" spans="2:51" ht="24.75" customHeight="1">
      <c r="B98" s="218"/>
      <c r="C98" s="219"/>
      <c r="D98" s="219"/>
      <c r="E98" s="219"/>
      <c r="F98" s="219"/>
      <c r="G98" s="220"/>
      <c r="H98" s="663"/>
      <c r="I98" s="597"/>
      <c r="J98" s="597"/>
      <c r="K98" s="597"/>
      <c r="L98" s="598"/>
      <c r="M98" s="420"/>
      <c r="N98" s="664"/>
      <c r="O98" s="664"/>
      <c r="P98" s="664"/>
      <c r="Q98" s="664"/>
      <c r="R98" s="664"/>
      <c r="S98" s="664"/>
      <c r="T98" s="664"/>
      <c r="U98" s="664"/>
      <c r="V98" s="664"/>
      <c r="W98" s="664"/>
      <c r="X98" s="664"/>
      <c r="Y98" s="665"/>
      <c r="Z98" s="666"/>
      <c r="AA98" s="667"/>
      <c r="AB98" s="667"/>
      <c r="AC98" s="667"/>
      <c r="AD98" s="663"/>
      <c r="AE98" s="597"/>
      <c r="AF98" s="597"/>
      <c r="AG98" s="597"/>
      <c r="AH98" s="598"/>
      <c r="AI98" s="420"/>
      <c r="AJ98" s="664"/>
      <c r="AK98" s="664"/>
      <c r="AL98" s="664"/>
      <c r="AM98" s="664"/>
      <c r="AN98" s="664"/>
      <c r="AO98" s="664"/>
      <c r="AP98" s="664"/>
      <c r="AQ98" s="664"/>
      <c r="AR98" s="664"/>
      <c r="AS98" s="664"/>
      <c r="AT98" s="664"/>
      <c r="AU98" s="665"/>
      <c r="AV98" s="666"/>
      <c r="AW98" s="667"/>
      <c r="AX98" s="667"/>
      <c r="AY98" s="668"/>
    </row>
    <row r="99" spans="2:51" ht="24.75" customHeight="1">
      <c r="B99" s="218"/>
      <c r="C99" s="219"/>
      <c r="D99" s="219"/>
      <c r="E99" s="219"/>
      <c r="F99" s="219"/>
      <c r="G99" s="220"/>
      <c r="H99" s="669" t="s">
        <v>25</v>
      </c>
      <c r="I99" s="476"/>
      <c r="J99" s="476"/>
      <c r="K99" s="476"/>
      <c r="L99" s="476"/>
      <c r="M99" s="431"/>
      <c r="N99" s="670"/>
      <c r="O99" s="670"/>
      <c r="P99" s="670"/>
      <c r="Q99" s="670"/>
      <c r="R99" s="670"/>
      <c r="S99" s="670"/>
      <c r="T99" s="670"/>
      <c r="U99" s="670"/>
      <c r="V99" s="670"/>
      <c r="W99" s="670"/>
      <c r="X99" s="670"/>
      <c r="Y99" s="671"/>
      <c r="Z99" s="672">
        <f>SUM(Z91:AC98)</f>
        <v>0</v>
      </c>
      <c r="AA99" s="673"/>
      <c r="AB99" s="673"/>
      <c r="AC99" s="674"/>
      <c r="AD99" s="669" t="s">
        <v>25</v>
      </c>
      <c r="AE99" s="476"/>
      <c r="AF99" s="476"/>
      <c r="AG99" s="476"/>
      <c r="AH99" s="476"/>
      <c r="AI99" s="431"/>
      <c r="AJ99" s="670"/>
      <c r="AK99" s="670"/>
      <c r="AL99" s="670"/>
      <c r="AM99" s="670"/>
      <c r="AN99" s="670"/>
      <c r="AO99" s="670"/>
      <c r="AP99" s="670"/>
      <c r="AQ99" s="670"/>
      <c r="AR99" s="670"/>
      <c r="AS99" s="670"/>
      <c r="AT99" s="670"/>
      <c r="AU99" s="671"/>
      <c r="AV99" s="672">
        <f>SUM(AV91:AY98)</f>
        <v>0</v>
      </c>
      <c r="AW99" s="673"/>
      <c r="AX99" s="673"/>
      <c r="AY99" s="675"/>
    </row>
    <row r="100" spans="2:51" ht="24.75" customHeight="1">
      <c r="B100" s="218"/>
      <c r="C100" s="219"/>
      <c r="D100" s="219"/>
      <c r="E100" s="219"/>
      <c r="F100" s="219"/>
      <c r="G100" s="220"/>
      <c r="H100" s="426" t="s">
        <v>189</v>
      </c>
      <c r="I100" s="427"/>
      <c r="J100" s="427"/>
      <c r="K100" s="427"/>
      <c r="L100" s="427"/>
      <c r="M100" s="427"/>
      <c r="N100" s="427"/>
      <c r="O100" s="427"/>
      <c r="P100" s="427"/>
      <c r="Q100" s="427"/>
      <c r="R100" s="427"/>
      <c r="S100" s="427"/>
      <c r="T100" s="427"/>
      <c r="U100" s="427"/>
      <c r="V100" s="427"/>
      <c r="W100" s="427"/>
      <c r="X100" s="427"/>
      <c r="Y100" s="427"/>
      <c r="Z100" s="427"/>
      <c r="AA100" s="427"/>
      <c r="AB100" s="427"/>
      <c r="AC100" s="428"/>
      <c r="AD100" s="426" t="s">
        <v>145</v>
      </c>
      <c r="AE100" s="427"/>
      <c r="AF100" s="427"/>
      <c r="AG100" s="427"/>
      <c r="AH100" s="427"/>
      <c r="AI100" s="427"/>
      <c r="AJ100" s="427"/>
      <c r="AK100" s="427"/>
      <c r="AL100" s="427"/>
      <c r="AM100" s="427"/>
      <c r="AN100" s="427"/>
      <c r="AO100" s="427"/>
      <c r="AP100" s="427"/>
      <c r="AQ100" s="427"/>
      <c r="AR100" s="427"/>
      <c r="AS100" s="427"/>
      <c r="AT100" s="427"/>
      <c r="AU100" s="427"/>
      <c r="AV100" s="427"/>
      <c r="AW100" s="427"/>
      <c r="AX100" s="427"/>
      <c r="AY100" s="429"/>
    </row>
    <row r="101" spans="2:51" ht="24.75" customHeight="1">
      <c r="B101" s="218"/>
      <c r="C101" s="219"/>
      <c r="D101" s="219"/>
      <c r="E101" s="219"/>
      <c r="F101" s="219"/>
      <c r="G101" s="220"/>
      <c r="H101" s="643" t="s">
        <v>22</v>
      </c>
      <c r="I101" s="513"/>
      <c r="J101" s="513"/>
      <c r="K101" s="513"/>
      <c r="L101" s="513"/>
      <c r="M101" s="644" t="s">
        <v>23</v>
      </c>
      <c r="N101" s="645"/>
      <c r="O101" s="645"/>
      <c r="P101" s="645"/>
      <c r="Q101" s="645"/>
      <c r="R101" s="645"/>
      <c r="S101" s="645"/>
      <c r="T101" s="645"/>
      <c r="U101" s="645"/>
      <c r="V101" s="645"/>
      <c r="W101" s="645"/>
      <c r="X101" s="645"/>
      <c r="Y101" s="646"/>
      <c r="Z101" s="404" t="s">
        <v>24</v>
      </c>
      <c r="AA101" s="405"/>
      <c r="AB101" s="405"/>
      <c r="AC101" s="406"/>
      <c r="AD101" s="643" t="s">
        <v>22</v>
      </c>
      <c r="AE101" s="513"/>
      <c r="AF101" s="513"/>
      <c r="AG101" s="513"/>
      <c r="AH101" s="513"/>
      <c r="AI101" s="644" t="s">
        <v>23</v>
      </c>
      <c r="AJ101" s="645"/>
      <c r="AK101" s="645"/>
      <c r="AL101" s="645"/>
      <c r="AM101" s="645"/>
      <c r="AN101" s="645"/>
      <c r="AO101" s="645"/>
      <c r="AP101" s="645"/>
      <c r="AQ101" s="645"/>
      <c r="AR101" s="645"/>
      <c r="AS101" s="645"/>
      <c r="AT101" s="645"/>
      <c r="AU101" s="646"/>
      <c r="AV101" s="404" t="s">
        <v>24</v>
      </c>
      <c r="AW101" s="405"/>
      <c r="AX101" s="405"/>
      <c r="AY101" s="407"/>
    </row>
    <row r="102" spans="2:51" ht="24.75" customHeight="1">
      <c r="B102" s="218"/>
      <c r="C102" s="219"/>
      <c r="D102" s="219"/>
      <c r="E102" s="219"/>
      <c r="F102" s="219"/>
      <c r="G102" s="220"/>
      <c r="H102" s="654"/>
      <c r="I102" s="602"/>
      <c r="J102" s="602"/>
      <c r="K102" s="602"/>
      <c r="L102" s="603"/>
      <c r="M102" s="409"/>
      <c r="N102" s="655"/>
      <c r="O102" s="655"/>
      <c r="P102" s="655"/>
      <c r="Q102" s="655"/>
      <c r="R102" s="655"/>
      <c r="S102" s="655"/>
      <c r="T102" s="655"/>
      <c r="U102" s="655"/>
      <c r="V102" s="655"/>
      <c r="W102" s="655"/>
      <c r="X102" s="655"/>
      <c r="Y102" s="656"/>
      <c r="Z102" s="660"/>
      <c r="AA102" s="661"/>
      <c r="AB102" s="661"/>
      <c r="AC102" s="676"/>
      <c r="AD102" s="654"/>
      <c r="AE102" s="602"/>
      <c r="AF102" s="602"/>
      <c r="AG102" s="602"/>
      <c r="AH102" s="603"/>
      <c r="AI102" s="409"/>
      <c r="AJ102" s="655"/>
      <c r="AK102" s="655"/>
      <c r="AL102" s="655"/>
      <c r="AM102" s="655"/>
      <c r="AN102" s="655"/>
      <c r="AO102" s="655"/>
      <c r="AP102" s="655"/>
      <c r="AQ102" s="655"/>
      <c r="AR102" s="655"/>
      <c r="AS102" s="655"/>
      <c r="AT102" s="655"/>
      <c r="AU102" s="656"/>
      <c r="AV102" s="660"/>
      <c r="AW102" s="661"/>
      <c r="AX102" s="661"/>
      <c r="AY102" s="662"/>
    </row>
    <row r="103" spans="2:51" ht="24.75" customHeight="1">
      <c r="B103" s="218"/>
      <c r="C103" s="219"/>
      <c r="D103" s="219"/>
      <c r="E103" s="219"/>
      <c r="F103" s="219"/>
      <c r="G103" s="220"/>
      <c r="H103" s="647"/>
      <c r="I103" s="612"/>
      <c r="J103" s="612"/>
      <c r="K103" s="612"/>
      <c r="L103" s="613"/>
      <c r="M103" s="395"/>
      <c r="N103" s="648"/>
      <c r="O103" s="648"/>
      <c r="P103" s="648"/>
      <c r="Q103" s="648"/>
      <c r="R103" s="648"/>
      <c r="S103" s="648"/>
      <c r="T103" s="648"/>
      <c r="U103" s="648"/>
      <c r="V103" s="648"/>
      <c r="W103" s="648"/>
      <c r="X103" s="648"/>
      <c r="Y103" s="649"/>
      <c r="Z103" s="650"/>
      <c r="AA103" s="651"/>
      <c r="AB103" s="651"/>
      <c r="AC103" s="652"/>
      <c r="AD103" s="647"/>
      <c r="AE103" s="612"/>
      <c r="AF103" s="612"/>
      <c r="AG103" s="612"/>
      <c r="AH103" s="613"/>
      <c r="AI103" s="395"/>
      <c r="AJ103" s="648"/>
      <c r="AK103" s="648"/>
      <c r="AL103" s="648"/>
      <c r="AM103" s="648"/>
      <c r="AN103" s="648"/>
      <c r="AO103" s="648"/>
      <c r="AP103" s="648"/>
      <c r="AQ103" s="648"/>
      <c r="AR103" s="648"/>
      <c r="AS103" s="648"/>
      <c r="AT103" s="648"/>
      <c r="AU103" s="649"/>
      <c r="AV103" s="650"/>
      <c r="AW103" s="651"/>
      <c r="AX103" s="651"/>
      <c r="AY103" s="653"/>
    </row>
    <row r="104" spans="2:51" ht="24.75" customHeight="1">
      <c r="B104" s="218"/>
      <c r="C104" s="219"/>
      <c r="D104" s="219"/>
      <c r="E104" s="219"/>
      <c r="F104" s="219"/>
      <c r="G104" s="220"/>
      <c r="H104" s="647"/>
      <c r="I104" s="612"/>
      <c r="J104" s="612"/>
      <c r="K104" s="612"/>
      <c r="L104" s="613"/>
      <c r="M104" s="395"/>
      <c r="N104" s="648"/>
      <c r="O104" s="648"/>
      <c r="P104" s="648"/>
      <c r="Q104" s="648"/>
      <c r="R104" s="648"/>
      <c r="S104" s="648"/>
      <c r="T104" s="648"/>
      <c r="U104" s="648"/>
      <c r="V104" s="648"/>
      <c r="W104" s="648"/>
      <c r="X104" s="648"/>
      <c r="Y104" s="649"/>
      <c r="Z104" s="650"/>
      <c r="AA104" s="651"/>
      <c r="AB104" s="651"/>
      <c r="AC104" s="652"/>
      <c r="AD104" s="647"/>
      <c r="AE104" s="612"/>
      <c r="AF104" s="612"/>
      <c r="AG104" s="612"/>
      <c r="AH104" s="613"/>
      <c r="AI104" s="395"/>
      <c r="AJ104" s="648"/>
      <c r="AK104" s="648"/>
      <c r="AL104" s="648"/>
      <c r="AM104" s="648"/>
      <c r="AN104" s="648"/>
      <c r="AO104" s="648"/>
      <c r="AP104" s="648"/>
      <c r="AQ104" s="648"/>
      <c r="AR104" s="648"/>
      <c r="AS104" s="648"/>
      <c r="AT104" s="648"/>
      <c r="AU104" s="649"/>
      <c r="AV104" s="650"/>
      <c r="AW104" s="651"/>
      <c r="AX104" s="651"/>
      <c r="AY104" s="653"/>
    </row>
    <row r="105" spans="2:51" ht="24.75" customHeight="1">
      <c r="B105" s="218"/>
      <c r="C105" s="219"/>
      <c r="D105" s="219"/>
      <c r="E105" s="219"/>
      <c r="F105" s="219"/>
      <c r="G105" s="220"/>
      <c r="H105" s="647"/>
      <c r="I105" s="612"/>
      <c r="J105" s="612"/>
      <c r="K105" s="612"/>
      <c r="L105" s="613"/>
      <c r="M105" s="395"/>
      <c r="N105" s="648"/>
      <c r="O105" s="648"/>
      <c r="P105" s="648"/>
      <c r="Q105" s="648"/>
      <c r="R105" s="648"/>
      <c r="S105" s="648"/>
      <c r="T105" s="648"/>
      <c r="U105" s="648"/>
      <c r="V105" s="648"/>
      <c r="W105" s="648"/>
      <c r="X105" s="648"/>
      <c r="Y105" s="649"/>
      <c r="Z105" s="650"/>
      <c r="AA105" s="651"/>
      <c r="AB105" s="651"/>
      <c r="AC105" s="652"/>
      <c r="AD105" s="647"/>
      <c r="AE105" s="612"/>
      <c r="AF105" s="612"/>
      <c r="AG105" s="612"/>
      <c r="AH105" s="613"/>
      <c r="AI105" s="395"/>
      <c r="AJ105" s="648"/>
      <c r="AK105" s="648"/>
      <c r="AL105" s="648"/>
      <c r="AM105" s="648"/>
      <c r="AN105" s="648"/>
      <c r="AO105" s="648"/>
      <c r="AP105" s="648"/>
      <c r="AQ105" s="648"/>
      <c r="AR105" s="648"/>
      <c r="AS105" s="648"/>
      <c r="AT105" s="648"/>
      <c r="AU105" s="649"/>
      <c r="AV105" s="650"/>
      <c r="AW105" s="651"/>
      <c r="AX105" s="651"/>
      <c r="AY105" s="653"/>
    </row>
    <row r="106" spans="2:51" ht="24.75" customHeight="1">
      <c r="B106" s="218"/>
      <c r="C106" s="219"/>
      <c r="D106" s="219"/>
      <c r="E106" s="219"/>
      <c r="F106" s="219"/>
      <c r="G106" s="220"/>
      <c r="H106" s="647"/>
      <c r="I106" s="612"/>
      <c r="J106" s="612"/>
      <c r="K106" s="612"/>
      <c r="L106" s="613"/>
      <c r="M106" s="395"/>
      <c r="N106" s="648"/>
      <c r="O106" s="648"/>
      <c r="P106" s="648"/>
      <c r="Q106" s="648"/>
      <c r="R106" s="648"/>
      <c r="S106" s="648"/>
      <c r="T106" s="648"/>
      <c r="U106" s="648"/>
      <c r="V106" s="648"/>
      <c r="W106" s="648"/>
      <c r="X106" s="648"/>
      <c r="Y106" s="649"/>
      <c r="Z106" s="650"/>
      <c r="AA106" s="651"/>
      <c r="AB106" s="651"/>
      <c r="AC106" s="651"/>
      <c r="AD106" s="647"/>
      <c r="AE106" s="612"/>
      <c r="AF106" s="612"/>
      <c r="AG106" s="612"/>
      <c r="AH106" s="613"/>
      <c r="AI106" s="395"/>
      <c r="AJ106" s="648"/>
      <c r="AK106" s="648"/>
      <c r="AL106" s="648"/>
      <c r="AM106" s="648"/>
      <c r="AN106" s="648"/>
      <c r="AO106" s="648"/>
      <c r="AP106" s="648"/>
      <c r="AQ106" s="648"/>
      <c r="AR106" s="648"/>
      <c r="AS106" s="648"/>
      <c r="AT106" s="648"/>
      <c r="AU106" s="649"/>
      <c r="AV106" s="650"/>
      <c r="AW106" s="651"/>
      <c r="AX106" s="651"/>
      <c r="AY106" s="653"/>
    </row>
    <row r="107" spans="2:51" ht="24.75" customHeight="1">
      <c r="B107" s="218"/>
      <c r="C107" s="219"/>
      <c r="D107" s="219"/>
      <c r="E107" s="219"/>
      <c r="F107" s="219"/>
      <c r="G107" s="220"/>
      <c r="H107" s="647"/>
      <c r="I107" s="612"/>
      <c r="J107" s="612"/>
      <c r="K107" s="612"/>
      <c r="L107" s="613"/>
      <c r="M107" s="395"/>
      <c r="N107" s="648"/>
      <c r="O107" s="648"/>
      <c r="P107" s="648"/>
      <c r="Q107" s="648"/>
      <c r="R107" s="648"/>
      <c r="S107" s="648"/>
      <c r="T107" s="648"/>
      <c r="U107" s="648"/>
      <c r="V107" s="648"/>
      <c r="W107" s="648"/>
      <c r="X107" s="648"/>
      <c r="Y107" s="649"/>
      <c r="Z107" s="650"/>
      <c r="AA107" s="651"/>
      <c r="AB107" s="651"/>
      <c r="AC107" s="651"/>
      <c r="AD107" s="647"/>
      <c r="AE107" s="612"/>
      <c r="AF107" s="612"/>
      <c r="AG107" s="612"/>
      <c r="AH107" s="613"/>
      <c r="AI107" s="395"/>
      <c r="AJ107" s="648"/>
      <c r="AK107" s="648"/>
      <c r="AL107" s="648"/>
      <c r="AM107" s="648"/>
      <c r="AN107" s="648"/>
      <c r="AO107" s="648"/>
      <c r="AP107" s="648"/>
      <c r="AQ107" s="648"/>
      <c r="AR107" s="648"/>
      <c r="AS107" s="648"/>
      <c r="AT107" s="648"/>
      <c r="AU107" s="649"/>
      <c r="AV107" s="650"/>
      <c r="AW107" s="651"/>
      <c r="AX107" s="651"/>
      <c r="AY107" s="653"/>
    </row>
    <row r="108" spans="2:51" ht="24.75" customHeight="1">
      <c r="B108" s="218"/>
      <c r="C108" s="219"/>
      <c r="D108" s="219"/>
      <c r="E108" s="219"/>
      <c r="F108" s="219"/>
      <c r="G108" s="220"/>
      <c r="H108" s="647"/>
      <c r="I108" s="612"/>
      <c r="J108" s="612"/>
      <c r="K108" s="612"/>
      <c r="L108" s="613"/>
      <c r="M108" s="395"/>
      <c r="N108" s="648"/>
      <c r="O108" s="648"/>
      <c r="P108" s="648"/>
      <c r="Q108" s="648"/>
      <c r="R108" s="648"/>
      <c r="S108" s="648"/>
      <c r="T108" s="648"/>
      <c r="U108" s="648"/>
      <c r="V108" s="648"/>
      <c r="W108" s="648"/>
      <c r="X108" s="648"/>
      <c r="Y108" s="649"/>
      <c r="Z108" s="650"/>
      <c r="AA108" s="651"/>
      <c r="AB108" s="651"/>
      <c r="AC108" s="651"/>
      <c r="AD108" s="647"/>
      <c r="AE108" s="612"/>
      <c r="AF108" s="612"/>
      <c r="AG108" s="612"/>
      <c r="AH108" s="613"/>
      <c r="AI108" s="395"/>
      <c r="AJ108" s="648"/>
      <c r="AK108" s="648"/>
      <c r="AL108" s="648"/>
      <c r="AM108" s="648"/>
      <c r="AN108" s="648"/>
      <c r="AO108" s="648"/>
      <c r="AP108" s="648"/>
      <c r="AQ108" s="648"/>
      <c r="AR108" s="648"/>
      <c r="AS108" s="648"/>
      <c r="AT108" s="648"/>
      <c r="AU108" s="649"/>
      <c r="AV108" s="650"/>
      <c r="AW108" s="651"/>
      <c r="AX108" s="651"/>
      <c r="AY108" s="653"/>
    </row>
    <row r="109" spans="2:51" ht="24.75" customHeight="1">
      <c r="B109" s="218"/>
      <c r="C109" s="219"/>
      <c r="D109" s="219"/>
      <c r="E109" s="219"/>
      <c r="F109" s="219"/>
      <c r="G109" s="220"/>
      <c r="H109" s="663"/>
      <c r="I109" s="597"/>
      <c r="J109" s="597"/>
      <c r="K109" s="597"/>
      <c r="L109" s="598"/>
      <c r="M109" s="420"/>
      <c r="N109" s="664"/>
      <c r="O109" s="664"/>
      <c r="P109" s="664"/>
      <c r="Q109" s="664"/>
      <c r="R109" s="664"/>
      <c r="S109" s="664"/>
      <c r="T109" s="664"/>
      <c r="U109" s="664"/>
      <c r="V109" s="664"/>
      <c r="W109" s="664"/>
      <c r="X109" s="664"/>
      <c r="Y109" s="665"/>
      <c r="Z109" s="666"/>
      <c r="AA109" s="667"/>
      <c r="AB109" s="667"/>
      <c r="AC109" s="667"/>
      <c r="AD109" s="663"/>
      <c r="AE109" s="597"/>
      <c r="AF109" s="597"/>
      <c r="AG109" s="597"/>
      <c r="AH109" s="598"/>
      <c r="AI109" s="420"/>
      <c r="AJ109" s="664"/>
      <c r="AK109" s="664"/>
      <c r="AL109" s="664"/>
      <c r="AM109" s="664"/>
      <c r="AN109" s="664"/>
      <c r="AO109" s="664"/>
      <c r="AP109" s="664"/>
      <c r="AQ109" s="664"/>
      <c r="AR109" s="664"/>
      <c r="AS109" s="664"/>
      <c r="AT109" s="664"/>
      <c r="AU109" s="665"/>
      <c r="AV109" s="666"/>
      <c r="AW109" s="667"/>
      <c r="AX109" s="667"/>
      <c r="AY109" s="668"/>
    </row>
    <row r="110" spans="2:51" ht="24.75" customHeight="1">
      <c r="B110" s="218"/>
      <c r="C110" s="219"/>
      <c r="D110" s="219"/>
      <c r="E110" s="219"/>
      <c r="F110" s="219"/>
      <c r="G110" s="220"/>
      <c r="H110" s="669" t="s">
        <v>25</v>
      </c>
      <c r="I110" s="476"/>
      <c r="J110" s="476"/>
      <c r="K110" s="476"/>
      <c r="L110" s="476"/>
      <c r="M110" s="431"/>
      <c r="N110" s="670"/>
      <c r="O110" s="670"/>
      <c r="P110" s="670"/>
      <c r="Q110" s="670"/>
      <c r="R110" s="670"/>
      <c r="S110" s="670"/>
      <c r="T110" s="670"/>
      <c r="U110" s="670"/>
      <c r="V110" s="670"/>
      <c r="W110" s="670"/>
      <c r="X110" s="670"/>
      <c r="Y110" s="671"/>
      <c r="Z110" s="672">
        <f>SUM(Z102:AC109)</f>
        <v>0</v>
      </c>
      <c r="AA110" s="673"/>
      <c r="AB110" s="673"/>
      <c r="AC110" s="674"/>
      <c r="AD110" s="669" t="s">
        <v>25</v>
      </c>
      <c r="AE110" s="476"/>
      <c r="AF110" s="476"/>
      <c r="AG110" s="476"/>
      <c r="AH110" s="476"/>
      <c r="AI110" s="431"/>
      <c r="AJ110" s="670"/>
      <c r="AK110" s="670"/>
      <c r="AL110" s="670"/>
      <c r="AM110" s="670"/>
      <c r="AN110" s="670"/>
      <c r="AO110" s="670"/>
      <c r="AP110" s="670"/>
      <c r="AQ110" s="670"/>
      <c r="AR110" s="670"/>
      <c r="AS110" s="670"/>
      <c r="AT110" s="670"/>
      <c r="AU110" s="671"/>
      <c r="AV110" s="672">
        <f>SUM(AV102:AY109)</f>
        <v>0</v>
      </c>
      <c r="AW110" s="673"/>
      <c r="AX110" s="673"/>
      <c r="AY110" s="675"/>
    </row>
    <row r="111" spans="2:51" ht="24.75" customHeight="1">
      <c r="B111" s="218"/>
      <c r="C111" s="219"/>
      <c r="D111" s="219"/>
      <c r="E111" s="219"/>
      <c r="F111" s="219"/>
      <c r="G111" s="220"/>
      <c r="H111" s="426" t="s">
        <v>146</v>
      </c>
      <c r="I111" s="427"/>
      <c r="J111" s="427"/>
      <c r="K111" s="427"/>
      <c r="L111" s="427"/>
      <c r="M111" s="427"/>
      <c r="N111" s="427"/>
      <c r="O111" s="427"/>
      <c r="P111" s="427"/>
      <c r="Q111" s="427"/>
      <c r="R111" s="427"/>
      <c r="S111" s="427"/>
      <c r="T111" s="427"/>
      <c r="U111" s="427"/>
      <c r="V111" s="427"/>
      <c r="W111" s="427"/>
      <c r="X111" s="427"/>
      <c r="Y111" s="427"/>
      <c r="Z111" s="427"/>
      <c r="AA111" s="427"/>
      <c r="AB111" s="427"/>
      <c r="AC111" s="428"/>
      <c r="AD111" s="426" t="s">
        <v>147</v>
      </c>
      <c r="AE111" s="427"/>
      <c r="AF111" s="427"/>
      <c r="AG111" s="427"/>
      <c r="AH111" s="427"/>
      <c r="AI111" s="427"/>
      <c r="AJ111" s="427"/>
      <c r="AK111" s="427"/>
      <c r="AL111" s="427"/>
      <c r="AM111" s="427"/>
      <c r="AN111" s="427"/>
      <c r="AO111" s="427"/>
      <c r="AP111" s="427"/>
      <c r="AQ111" s="427"/>
      <c r="AR111" s="427"/>
      <c r="AS111" s="427"/>
      <c r="AT111" s="427"/>
      <c r="AU111" s="427"/>
      <c r="AV111" s="427"/>
      <c r="AW111" s="427"/>
      <c r="AX111" s="427"/>
      <c r="AY111" s="429"/>
    </row>
    <row r="112" spans="2:51" ht="24.75" customHeight="1">
      <c r="B112" s="218"/>
      <c r="C112" s="219"/>
      <c r="D112" s="219"/>
      <c r="E112" s="219"/>
      <c r="F112" s="219"/>
      <c r="G112" s="220"/>
      <c r="H112" s="643" t="s">
        <v>22</v>
      </c>
      <c r="I112" s="513"/>
      <c r="J112" s="513"/>
      <c r="K112" s="513"/>
      <c r="L112" s="513"/>
      <c r="M112" s="644" t="s">
        <v>23</v>
      </c>
      <c r="N112" s="645"/>
      <c r="O112" s="645"/>
      <c r="P112" s="645"/>
      <c r="Q112" s="645"/>
      <c r="R112" s="645"/>
      <c r="S112" s="645"/>
      <c r="T112" s="645"/>
      <c r="U112" s="645"/>
      <c r="V112" s="645"/>
      <c r="W112" s="645"/>
      <c r="X112" s="645"/>
      <c r="Y112" s="646"/>
      <c r="Z112" s="404" t="s">
        <v>24</v>
      </c>
      <c r="AA112" s="405"/>
      <c r="AB112" s="405"/>
      <c r="AC112" s="406"/>
      <c r="AD112" s="643" t="s">
        <v>22</v>
      </c>
      <c r="AE112" s="513"/>
      <c r="AF112" s="513"/>
      <c r="AG112" s="513"/>
      <c r="AH112" s="513"/>
      <c r="AI112" s="644" t="s">
        <v>23</v>
      </c>
      <c r="AJ112" s="645"/>
      <c r="AK112" s="645"/>
      <c r="AL112" s="645"/>
      <c r="AM112" s="645"/>
      <c r="AN112" s="645"/>
      <c r="AO112" s="645"/>
      <c r="AP112" s="645"/>
      <c r="AQ112" s="645"/>
      <c r="AR112" s="645"/>
      <c r="AS112" s="645"/>
      <c r="AT112" s="645"/>
      <c r="AU112" s="646"/>
      <c r="AV112" s="404" t="s">
        <v>24</v>
      </c>
      <c r="AW112" s="405"/>
      <c r="AX112" s="405"/>
      <c r="AY112" s="407"/>
    </row>
    <row r="113" spans="2:51" ht="24.75" customHeight="1">
      <c r="B113" s="218"/>
      <c r="C113" s="219"/>
      <c r="D113" s="219"/>
      <c r="E113" s="219"/>
      <c r="F113" s="219"/>
      <c r="G113" s="220"/>
      <c r="H113" s="654"/>
      <c r="I113" s="602"/>
      <c r="J113" s="602"/>
      <c r="K113" s="602"/>
      <c r="L113" s="603"/>
      <c r="M113" s="409"/>
      <c r="N113" s="655"/>
      <c r="O113" s="655"/>
      <c r="P113" s="655"/>
      <c r="Q113" s="655"/>
      <c r="R113" s="655"/>
      <c r="S113" s="655"/>
      <c r="T113" s="655"/>
      <c r="U113" s="655"/>
      <c r="V113" s="655"/>
      <c r="W113" s="655"/>
      <c r="X113" s="655"/>
      <c r="Y113" s="656"/>
      <c r="Z113" s="660"/>
      <c r="AA113" s="661"/>
      <c r="AB113" s="661"/>
      <c r="AC113" s="676"/>
      <c r="AD113" s="654"/>
      <c r="AE113" s="602"/>
      <c r="AF113" s="602"/>
      <c r="AG113" s="602"/>
      <c r="AH113" s="603"/>
      <c r="AI113" s="409"/>
      <c r="AJ113" s="655"/>
      <c r="AK113" s="655"/>
      <c r="AL113" s="655"/>
      <c r="AM113" s="655"/>
      <c r="AN113" s="655"/>
      <c r="AO113" s="655"/>
      <c r="AP113" s="655"/>
      <c r="AQ113" s="655"/>
      <c r="AR113" s="655"/>
      <c r="AS113" s="655"/>
      <c r="AT113" s="655"/>
      <c r="AU113" s="656"/>
      <c r="AV113" s="660"/>
      <c r="AW113" s="661"/>
      <c r="AX113" s="661"/>
      <c r="AY113" s="662"/>
    </row>
    <row r="114" spans="2:51" ht="24.75" customHeight="1">
      <c r="B114" s="218"/>
      <c r="C114" s="219"/>
      <c r="D114" s="219"/>
      <c r="E114" s="219"/>
      <c r="F114" s="219"/>
      <c r="G114" s="220"/>
      <c r="H114" s="647"/>
      <c r="I114" s="612"/>
      <c r="J114" s="612"/>
      <c r="K114" s="612"/>
      <c r="L114" s="613"/>
      <c r="M114" s="395"/>
      <c r="N114" s="648"/>
      <c r="O114" s="648"/>
      <c r="P114" s="648"/>
      <c r="Q114" s="648"/>
      <c r="R114" s="648"/>
      <c r="S114" s="648"/>
      <c r="T114" s="648"/>
      <c r="U114" s="648"/>
      <c r="V114" s="648"/>
      <c r="W114" s="648"/>
      <c r="X114" s="648"/>
      <c r="Y114" s="649"/>
      <c r="Z114" s="650"/>
      <c r="AA114" s="651"/>
      <c r="AB114" s="651"/>
      <c r="AC114" s="652"/>
      <c r="AD114" s="647"/>
      <c r="AE114" s="612"/>
      <c r="AF114" s="612"/>
      <c r="AG114" s="612"/>
      <c r="AH114" s="613"/>
      <c r="AI114" s="395"/>
      <c r="AJ114" s="648"/>
      <c r="AK114" s="648"/>
      <c r="AL114" s="648"/>
      <c r="AM114" s="648"/>
      <c r="AN114" s="648"/>
      <c r="AO114" s="648"/>
      <c r="AP114" s="648"/>
      <c r="AQ114" s="648"/>
      <c r="AR114" s="648"/>
      <c r="AS114" s="648"/>
      <c r="AT114" s="648"/>
      <c r="AU114" s="649"/>
      <c r="AV114" s="650"/>
      <c r="AW114" s="651"/>
      <c r="AX114" s="651"/>
      <c r="AY114" s="653"/>
    </row>
    <row r="115" spans="2:51" ht="24.75" customHeight="1">
      <c r="B115" s="218"/>
      <c r="C115" s="219"/>
      <c r="D115" s="219"/>
      <c r="E115" s="219"/>
      <c r="F115" s="219"/>
      <c r="G115" s="220"/>
      <c r="H115" s="647"/>
      <c r="I115" s="612"/>
      <c r="J115" s="612"/>
      <c r="K115" s="612"/>
      <c r="L115" s="613"/>
      <c r="M115" s="395"/>
      <c r="N115" s="648"/>
      <c r="O115" s="648"/>
      <c r="P115" s="648"/>
      <c r="Q115" s="648"/>
      <c r="R115" s="648"/>
      <c r="S115" s="648"/>
      <c r="T115" s="648"/>
      <c r="U115" s="648"/>
      <c r="V115" s="648"/>
      <c r="W115" s="648"/>
      <c r="X115" s="648"/>
      <c r="Y115" s="649"/>
      <c r="Z115" s="650"/>
      <c r="AA115" s="651"/>
      <c r="AB115" s="651"/>
      <c r="AC115" s="652"/>
      <c r="AD115" s="647"/>
      <c r="AE115" s="612"/>
      <c r="AF115" s="612"/>
      <c r="AG115" s="612"/>
      <c r="AH115" s="613"/>
      <c r="AI115" s="395"/>
      <c r="AJ115" s="648"/>
      <c r="AK115" s="648"/>
      <c r="AL115" s="648"/>
      <c r="AM115" s="648"/>
      <c r="AN115" s="648"/>
      <c r="AO115" s="648"/>
      <c r="AP115" s="648"/>
      <c r="AQ115" s="648"/>
      <c r="AR115" s="648"/>
      <c r="AS115" s="648"/>
      <c r="AT115" s="648"/>
      <c r="AU115" s="649"/>
      <c r="AV115" s="650"/>
      <c r="AW115" s="651"/>
      <c r="AX115" s="651"/>
      <c r="AY115" s="653"/>
    </row>
    <row r="116" spans="2:51" ht="24.75" customHeight="1">
      <c r="B116" s="218"/>
      <c r="C116" s="219"/>
      <c r="D116" s="219"/>
      <c r="E116" s="219"/>
      <c r="F116" s="219"/>
      <c r="G116" s="220"/>
      <c r="H116" s="647"/>
      <c r="I116" s="612"/>
      <c r="J116" s="612"/>
      <c r="K116" s="612"/>
      <c r="L116" s="613"/>
      <c r="M116" s="395"/>
      <c r="N116" s="648"/>
      <c r="O116" s="648"/>
      <c r="P116" s="648"/>
      <c r="Q116" s="648"/>
      <c r="R116" s="648"/>
      <c r="S116" s="648"/>
      <c r="T116" s="648"/>
      <c r="U116" s="648"/>
      <c r="V116" s="648"/>
      <c r="W116" s="648"/>
      <c r="X116" s="648"/>
      <c r="Y116" s="649"/>
      <c r="Z116" s="650"/>
      <c r="AA116" s="651"/>
      <c r="AB116" s="651"/>
      <c r="AC116" s="652"/>
      <c r="AD116" s="647"/>
      <c r="AE116" s="612"/>
      <c r="AF116" s="612"/>
      <c r="AG116" s="612"/>
      <c r="AH116" s="613"/>
      <c r="AI116" s="395"/>
      <c r="AJ116" s="648"/>
      <c r="AK116" s="648"/>
      <c r="AL116" s="648"/>
      <c r="AM116" s="648"/>
      <c r="AN116" s="648"/>
      <c r="AO116" s="648"/>
      <c r="AP116" s="648"/>
      <c r="AQ116" s="648"/>
      <c r="AR116" s="648"/>
      <c r="AS116" s="648"/>
      <c r="AT116" s="648"/>
      <c r="AU116" s="649"/>
      <c r="AV116" s="650"/>
      <c r="AW116" s="651"/>
      <c r="AX116" s="651"/>
      <c r="AY116" s="653"/>
    </row>
    <row r="117" spans="2:51" ht="24.75" customHeight="1">
      <c r="B117" s="218"/>
      <c r="C117" s="219"/>
      <c r="D117" s="219"/>
      <c r="E117" s="219"/>
      <c r="F117" s="219"/>
      <c r="G117" s="220"/>
      <c r="H117" s="647"/>
      <c r="I117" s="612"/>
      <c r="J117" s="612"/>
      <c r="K117" s="612"/>
      <c r="L117" s="613"/>
      <c r="M117" s="395"/>
      <c r="N117" s="648"/>
      <c r="O117" s="648"/>
      <c r="P117" s="648"/>
      <c r="Q117" s="648"/>
      <c r="R117" s="648"/>
      <c r="S117" s="648"/>
      <c r="T117" s="648"/>
      <c r="U117" s="648"/>
      <c r="V117" s="648"/>
      <c r="W117" s="648"/>
      <c r="X117" s="648"/>
      <c r="Y117" s="649"/>
      <c r="Z117" s="650"/>
      <c r="AA117" s="651"/>
      <c r="AB117" s="651"/>
      <c r="AC117" s="651"/>
      <c r="AD117" s="647"/>
      <c r="AE117" s="612"/>
      <c r="AF117" s="612"/>
      <c r="AG117" s="612"/>
      <c r="AH117" s="613"/>
      <c r="AI117" s="395"/>
      <c r="AJ117" s="648"/>
      <c r="AK117" s="648"/>
      <c r="AL117" s="648"/>
      <c r="AM117" s="648"/>
      <c r="AN117" s="648"/>
      <c r="AO117" s="648"/>
      <c r="AP117" s="648"/>
      <c r="AQ117" s="648"/>
      <c r="AR117" s="648"/>
      <c r="AS117" s="648"/>
      <c r="AT117" s="648"/>
      <c r="AU117" s="649"/>
      <c r="AV117" s="650"/>
      <c r="AW117" s="651"/>
      <c r="AX117" s="651"/>
      <c r="AY117" s="653"/>
    </row>
    <row r="118" spans="2:51" ht="24.75" customHeight="1">
      <c r="B118" s="218"/>
      <c r="C118" s="219"/>
      <c r="D118" s="219"/>
      <c r="E118" s="219"/>
      <c r="F118" s="219"/>
      <c r="G118" s="220"/>
      <c r="H118" s="647"/>
      <c r="I118" s="612"/>
      <c r="J118" s="612"/>
      <c r="K118" s="612"/>
      <c r="L118" s="613"/>
      <c r="M118" s="395"/>
      <c r="N118" s="648"/>
      <c r="O118" s="648"/>
      <c r="P118" s="648"/>
      <c r="Q118" s="648"/>
      <c r="R118" s="648"/>
      <c r="S118" s="648"/>
      <c r="T118" s="648"/>
      <c r="U118" s="648"/>
      <c r="V118" s="648"/>
      <c r="W118" s="648"/>
      <c r="X118" s="648"/>
      <c r="Y118" s="649"/>
      <c r="Z118" s="650"/>
      <c r="AA118" s="651"/>
      <c r="AB118" s="651"/>
      <c r="AC118" s="651"/>
      <c r="AD118" s="647"/>
      <c r="AE118" s="612"/>
      <c r="AF118" s="612"/>
      <c r="AG118" s="612"/>
      <c r="AH118" s="613"/>
      <c r="AI118" s="395"/>
      <c r="AJ118" s="648"/>
      <c r="AK118" s="648"/>
      <c r="AL118" s="648"/>
      <c r="AM118" s="648"/>
      <c r="AN118" s="648"/>
      <c r="AO118" s="648"/>
      <c r="AP118" s="648"/>
      <c r="AQ118" s="648"/>
      <c r="AR118" s="648"/>
      <c r="AS118" s="648"/>
      <c r="AT118" s="648"/>
      <c r="AU118" s="649"/>
      <c r="AV118" s="650"/>
      <c r="AW118" s="651"/>
      <c r="AX118" s="651"/>
      <c r="AY118" s="653"/>
    </row>
    <row r="119" spans="2:51" ht="24.75" customHeight="1">
      <c r="B119" s="218"/>
      <c r="C119" s="219"/>
      <c r="D119" s="219"/>
      <c r="E119" s="219"/>
      <c r="F119" s="219"/>
      <c r="G119" s="220"/>
      <c r="H119" s="647"/>
      <c r="I119" s="612"/>
      <c r="J119" s="612"/>
      <c r="K119" s="612"/>
      <c r="L119" s="613"/>
      <c r="M119" s="395"/>
      <c r="N119" s="648"/>
      <c r="O119" s="648"/>
      <c r="P119" s="648"/>
      <c r="Q119" s="648"/>
      <c r="R119" s="648"/>
      <c r="S119" s="648"/>
      <c r="T119" s="648"/>
      <c r="U119" s="648"/>
      <c r="V119" s="648"/>
      <c r="W119" s="648"/>
      <c r="X119" s="648"/>
      <c r="Y119" s="649"/>
      <c r="Z119" s="650"/>
      <c r="AA119" s="651"/>
      <c r="AB119" s="651"/>
      <c r="AC119" s="651"/>
      <c r="AD119" s="647"/>
      <c r="AE119" s="612"/>
      <c r="AF119" s="612"/>
      <c r="AG119" s="612"/>
      <c r="AH119" s="613"/>
      <c r="AI119" s="395"/>
      <c r="AJ119" s="648"/>
      <c r="AK119" s="648"/>
      <c r="AL119" s="648"/>
      <c r="AM119" s="648"/>
      <c r="AN119" s="648"/>
      <c r="AO119" s="648"/>
      <c r="AP119" s="648"/>
      <c r="AQ119" s="648"/>
      <c r="AR119" s="648"/>
      <c r="AS119" s="648"/>
      <c r="AT119" s="648"/>
      <c r="AU119" s="649"/>
      <c r="AV119" s="650"/>
      <c r="AW119" s="651"/>
      <c r="AX119" s="651"/>
      <c r="AY119" s="653"/>
    </row>
    <row r="120" spans="2:51" ht="24.75" customHeight="1">
      <c r="B120" s="218"/>
      <c r="C120" s="219"/>
      <c r="D120" s="219"/>
      <c r="E120" s="219"/>
      <c r="F120" s="219"/>
      <c r="G120" s="220"/>
      <c r="H120" s="663"/>
      <c r="I120" s="597"/>
      <c r="J120" s="597"/>
      <c r="K120" s="597"/>
      <c r="L120" s="598"/>
      <c r="M120" s="420"/>
      <c r="N120" s="664"/>
      <c r="O120" s="664"/>
      <c r="P120" s="664"/>
      <c r="Q120" s="664"/>
      <c r="R120" s="664"/>
      <c r="S120" s="664"/>
      <c r="T120" s="664"/>
      <c r="U120" s="664"/>
      <c r="V120" s="664"/>
      <c r="W120" s="664"/>
      <c r="X120" s="664"/>
      <c r="Y120" s="665"/>
      <c r="Z120" s="666"/>
      <c r="AA120" s="667"/>
      <c r="AB120" s="667"/>
      <c r="AC120" s="667"/>
      <c r="AD120" s="663"/>
      <c r="AE120" s="597"/>
      <c r="AF120" s="597"/>
      <c r="AG120" s="597"/>
      <c r="AH120" s="598"/>
      <c r="AI120" s="420"/>
      <c r="AJ120" s="664"/>
      <c r="AK120" s="664"/>
      <c r="AL120" s="664"/>
      <c r="AM120" s="664"/>
      <c r="AN120" s="664"/>
      <c r="AO120" s="664"/>
      <c r="AP120" s="664"/>
      <c r="AQ120" s="664"/>
      <c r="AR120" s="664"/>
      <c r="AS120" s="664"/>
      <c r="AT120" s="664"/>
      <c r="AU120" s="665"/>
      <c r="AV120" s="666"/>
      <c r="AW120" s="667"/>
      <c r="AX120" s="667"/>
      <c r="AY120" s="668"/>
    </row>
    <row r="121" spans="2:51" ht="24.75" customHeight="1" thickBot="1">
      <c r="B121" s="385"/>
      <c r="C121" s="386"/>
      <c r="D121" s="386"/>
      <c r="E121" s="386"/>
      <c r="F121" s="386"/>
      <c r="G121" s="387"/>
      <c r="H121" s="679" t="s">
        <v>25</v>
      </c>
      <c r="I121" s="680"/>
      <c r="J121" s="680"/>
      <c r="K121" s="680"/>
      <c r="L121" s="680"/>
      <c r="M121" s="443"/>
      <c r="N121" s="681"/>
      <c r="O121" s="681"/>
      <c r="P121" s="681"/>
      <c r="Q121" s="681"/>
      <c r="R121" s="681"/>
      <c r="S121" s="681"/>
      <c r="T121" s="681"/>
      <c r="U121" s="681"/>
      <c r="V121" s="681"/>
      <c r="W121" s="681"/>
      <c r="X121" s="681"/>
      <c r="Y121" s="682"/>
      <c r="Z121" s="683">
        <f>SUM(Z113:AC120)</f>
        <v>0</v>
      </c>
      <c r="AA121" s="684"/>
      <c r="AB121" s="684"/>
      <c r="AC121" s="685"/>
      <c r="AD121" s="679" t="s">
        <v>25</v>
      </c>
      <c r="AE121" s="680"/>
      <c r="AF121" s="680"/>
      <c r="AG121" s="680"/>
      <c r="AH121" s="680"/>
      <c r="AI121" s="443"/>
      <c r="AJ121" s="681"/>
      <c r="AK121" s="681"/>
      <c r="AL121" s="681"/>
      <c r="AM121" s="681"/>
      <c r="AN121" s="681"/>
      <c r="AO121" s="681"/>
      <c r="AP121" s="681"/>
      <c r="AQ121" s="681"/>
      <c r="AR121" s="681"/>
      <c r="AS121" s="681"/>
      <c r="AT121" s="681"/>
      <c r="AU121" s="682"/>
      <c r="AV121" s="683">
        <f>SUM(AV113:AY120)</f>
        <v>0</v>
      </c>
      <c r="AW121" s="684"/>
      <c r="AX121" s="684"/>
      <c r="AY121" s="686"/>
    </row>
    <row r="124" spans="2:51" ht="14.25">
      <c r="C124" s="16" t="s">
        <v>148</v>
      </c>
    </row>
    <row r="125" spans="2:51">
      <c r="C125" t="s">
        <v>149</v>
      </c>
    </row>
    <row r="126" spans="2:51" ht="34.5" customHeight="1">
      <c r="B126" s="677"/>
      <c r="C126" s="677"/>
      <c r="D126" s="678" t="s">
        <v>659</v>
      </c>
      <c r="E126" s="678"/>
      <c r="F126" s="678"/>
      <c r="G126" s="678"/>
      <c r="H126" s="678"/>
      <c r="I126" s="678"/>
      <c r="J126" s="678"/>
      <c r="K126" s="678"/>
      <c r="L126" s="678"/>
      <c r="M126" s="678"/>
      <c r="N126" s="678" t="s">
        <v>151</v>
      </c>
      <c r="O126" s="678"/>
      <c r="P126" s="678"/>
      <c r="Q126" s="678"/>
      <c r="R126" s="678"/>
      <c r="S126" s="678"/>
      <c r="T126" s="678"/>
      <c r="U126" s="678"/>
      <c r="V126" s="678"/>
      <c r="W126" s="678"/>
      <c r="X126" s="678"/>
      <c r="Y126" s="678"/>
      <c r="Z126" s="678"/>
      <c r="AA126" s="678"/>
      <c r="AB126" s="678"/>
      <c r="AC126" s="678"/>
      <c r="AD126" s="678"/>
      <c r="AE126" s="678"/>
      <c r="AF126" s="678"/>
      <c r="AG126" s="678"/>
      <c r="AH126" s="678"/>
      <c r="AI126" s="678"/>
      <c r="AJ126" s="678"/>
      <c r="AK126" s="678"/>
      <c r="AL126" s="519" t="s">
        <v>152</v>
      </c>
      <c r="AM126" s="678"/>
      <c r="AN126" s="678"/>
      <c r="AO126" s="678"/>
      <c r="AP126" s="678"/>
      <c r="AQ126" s="678"/>
      <c r="AR126" s="678" t="s">
        <v>26</v>
      </c>
      <c r="AS126" s="678"/>
      <c r="AT126" s="678"/>
      <c r="AU126" s="678"/>
      <c r="AV126" s="678" t="s">
        <v>27</v>
      </c>
      <c r="AW126" s="678"/>
      <c r="AX126" s="678"/>
    </row>
    <row r="127" spans="2:51" ht="24" customHeight="1">
      <c r="B127" s="677">
        <v>1</v>
      </c>
      <c r="C127" s="677">
        <v>1</v>
      </c>
      <c r="D127" s="982" t="s">
        <v>739</v>
      </c>
      <c r="E127" s="982"/>
      <c r="F127" s="982"/>
      <c r="G127" s="982"/>
      <c r="H127" s="982"/>
      <c r="I127" s="982"/>
      <c r="J127" s="982"/>
      <c r="K127" s="982"/>
      <c r="L127" s="982"/>
      <c r="M127" s="982"/>
      <c r="N127" s="982" t="s">
        <v>740</v>
      </c>
      <c r="O127" s="982"/>
      <c r="P127" s="982"/>
      <c r="Q127" s="982"/>
      <c r="R127" s="982"/>
      <c r="S127" s="982"/>
      <c r="T127" s="982"/>
      <c r="U127" s="982"/>
      <c r="V127" s="982"/>
      <c r="W127" s="982"/>
      <c r="X127" s="982"/>
      <c r="Y127" s="982"/>
      <c r="Z127" s="982"/>
      <c r="AA127" s="982"/>
      <c r="AB127" s="982"/>
      <c r="AC127" s="982"/>
      <c r="AD127" s="982"/>
      <c r="AE127" s="982"/>
      <c r="AF127" s="982"/>
      <c r="AG127" s="982"/>
      <c r="AH127" s="982"/>
      <c r="AI127" s="982"/>
      <c r="AJ127" s="982"/>
      <c r="AK127" s="982"/>
      <c r="AL127" s="983">
        <v>8.9670000000000005</v>
      </c>
      <c r="AM127" s="984"/>
      <c r="AN127" s="984"/>
      <c r="AO127" s="984"/>
      <c r="AP127" s="984"/>
      <c r="AQ127" s="984"/>
      <c r="AR127" s="687" t="s">
        <v>394</v>
      </c>
      <c r="AS127" s="687"/>
      <c r="AT127" s="687"/>
      <c r="AU127" s="687"/>
      <c r="AV127" s="463">
        <v>0.99680000000000002</v>
      </c>
      <c r="AW127" s="463"/>
      <c r="AX127" s="463"/>
    </row>
    <row r="128" spans="2:51" ht="24" customHeight="1">
      <c r="B128" s="677">
        <v>2</v>
      </c>
      <c r="C128" s="677">
        <v>1</v>
      </c>
      <c r="D128" s="982" t="s">
        <v>741</v>
      </c>
      <c r="E128" s="982"/>
      <c r="F128" s="982"/>
      <c r="G128" s="982"/>
      <c r="H128" s="982"/>
      <c r="I128" s="982"/>
      <c r="J128" s="982"/>
      <c r="K128" s="982"/>
      <c r="L128" s="982"/>
      <c r="M128" s="982"/>
      <c r="N128" s="982" t="s">
        <v>742</v>
      </c>
      <c r="O128" s="982"/>
      <c r="P128" s="982"/>
      <c r="Q128" s="982"/>
      <c r="R128" s="982"/>
      <c r="S128" s="982"/>
      <c r="T128" s="982"/>
      <c r="U128" s="982"/>
      <c r="V128" s="982"/>
      <c r="W128" s="982"/>
      <c r="X128" s="982"/>
      <c r="Y128" s="982"/>
      <c r="Z128" s="982"/>
      <c r="AA128" s="982"/>
      <c r="AB128" s="982"/>
      <c r="AC128" s="982"/>
      <c r="AD128" s="982"/>
      <c r="AE128" s="982"/>
      <c r="AF128" s="982"/>
      <c r="AG128" s="982"/>
      <c r="AH128" s="982"/>
      <c r="AI128" s="982"/>
      <c r="AJ128" s="982"/>
      <c r="AK128" s="982"/>
      <c r="AL128" s="983">
        <v>1.1890000000000001</v>
      </c>
      <c r="AM128" s="984"/>
      <c r="AN128" s="984"/>
      <c r="AO128" s="984"/>
      <c r="AP128" s="984"/>
      <c r="AQ128" s="984"/>
      <c r="AR128" s="687" t="s">
        <v>394</v>
      </c>
      <c r="AS128" s="687"/>
      <c r="AT128" s="687"/>
      <c r="AU128" s="687"/>
      <c r="AV128" s="985">
        <v>1</v>
      </c>
      <c r="AW128" s="985"/>
      <c r="AX128" s="985"/>
    </row>
    <row r="129" spans="2:50" ht="24" customHeight="1">
      <c r="B129" s="677">
        <v>3</v>
      </c>
      <c r="C129" s="677">
        <v>1</v>
      </c>
      <c r="D129" s="995" t="s">
        <v>743</v>
      </c>
      <c r="E129" s="995"/>
      <c r="F129" s="995"/>
      <c r="G129" s="995"/>
      <c r="H129" s="995"/>
      <c r="I129" s="995"/>
      <c r="J129" s="995"/>
      <c r="K129" s="995"/>
      <c r="L129" s="995"/>
      <c r="M129" s="995"/>
      <c r="N129" s="995" t="s">
        <v>744</v>
      </c>
      <c r="O129" s="995"/>
      <c r="P129" s="995"/>
      <c r="Q129" s="995"/>
      <c r="R129" s="995"/>
      <c r="S129" s="995"/>
      <c r="T129" s="995"/>
      <c r="U129" s="995"/>
      <c r="V129" s="995"/>
      <c r="W129" s="995"/>
      <c r="X129" s="995"/>
      <c r="Y129" s="995"/>
      <c r="Z129" s="995"/>
      <c r="AA129" s="995"/>
      <c r="AB129" s="995"/>
      <c r="AC129" s="995"/>
      <c r="AD129" s="995"/>
      <c r="AE129" s="995"/>
      <c r="AF129" s="995"/>
      <c r="AG129" s="995"/>
      <c r="AH129" s="995"/>
      <c r="AI129" s="995"/>
      <c r="AJ129" s="995"/>
      <c r="AK129" s="995"/>
      <c r="AL129" s="996">
        <v>0.1</v>
      </c>
      <c r="AM129" s="997"/>
      <c r="AN129" s="997"/>
      <c r="AO129" s="997"/>
      <c r="AP129" s="997"/>
      <c r="AQ129" s="997"/>
      <c r="AR129" s="687" t="s">
        <v>394</v>
      </c>
      <c r="AS129" s="687"/>
      <c r="AT129" s="687"/>
      <c r="AU129" s="687"/>
      <c r="AV129" s="998" t="s">
        <v>87</v>
      </c>
      <c r="AW129" s="998"/>
      <c r="AX129" s="998"/>
    </row>
    <row r="130" spans="2:50" ht="24" customHeight="1">
      <c r="B130" s="677">
        <v>4</v>
      </c>
      <c r="C130" s="677">
        <v>1</v>
      </c>
      <c r="D130" s="986" t="s">
        <v>745</v>
      </c>
      <c r="E130" s="987"/>
      <c r="F130" s="987"/>
      <c r="G130" s="987"/>
      <c r="H130" s="987"/>
      <c r="I130" s="987"/>
      <c r="J130" s="987"/>
      <c r="K130" s="987"/>
      <c r="L130" s="987"/>
      <c r="M130" s="988"/>
      <c r="N130" s="986" t="s">
        <v>744</v>
      </c>
      <c r="O130" s="987"/>
      <c r="P130" s="987"/>
      <c r="Q130" s="987"/>
      <c r="R130" s="987"/>
      <c r="S130" s="987"/>
      <c r="T130" s="987"/>
      <c r="U130" s="987"/>
      <c r="V130" s="987"/>
      <c r="W130" s="987"/>
      <c r="X130" s="987"/>
      <c r="Y130" s="987"/>
      <c r="Z130" s="987"/>
      <c r="AA130" s="987"/>
      <c r="AB130" s="987"/>
      <c r="AC130" s="987"/>
      <c r="AD130" s="987"/>
      <c r="AE130" s="987"/>
      <c r="AF130" s="987"/>
      <c r="AG130" s="987"/>
      <c r="AH130" s="987"/>
      <c r="AI130" s="987"/>
      <c r="AJ130" s="987"/>
      <c r="AK130" s="988"/>
      <c r="AL130" s="989">
        <v>0.1</v>
      </c>
      <c r="AM130" s="990"/>
      <c r="AN130" s="990"/>
      <c r="AO130" s="990"/>
      <c r="AP130" s="990"/>
      <c r="AQ130" s="991"/>
      <c r="AR130" s="695" t="s">
        <v>394</v>
      </c>
      <c r="AS130" s="630"/>
      <c r="AT130" s="630"/>
      <c r="AU130" s="696"/>
      <c r="AV130" s="992" t="s">
        <v>87</v>
      </c>
      <c r="AW130" s="993"/>
      <c r="AX130" s="994"/>
    </row>
    <row r="131" spans="2:50" ht="24" customHeight="1">
      <c r="B131" s="677">
        <v>5</v>
      </c>
      <c r="C131" s="677">
        <v>1</v>
      </c>
      <c r="D131" s="999" t="s">
        <v>746</v>
      </c>
      <c r="E131" s="1000"/>
      <c r="F131" s="1000"/>
      <c r="G131" s="1000"/>
      <c r="H131" s="1000"/>
      <c r="I131" s="1000"/>
      <c r="J131" s="1000"/>
      <c r="K131" s="1000"/>
      <c r="L131" s="1000"/>
      <c r="M131" s="1001"/>
      <c r="N131" s="999" t="s">
        <v>747</v>
      </c>
      <c r="O131" s="1000"/>
      <c r="P131" s="1000"/>
      <c r="Q131" s="1000"/>
      <c r="R131" s="1000"/>
      <c r="S131" s="1000"/>
      <c r="T131" s="1000"/>
      <c r="U131" s="1000"/>
      <c r="V131" s="1000"/>
      <c r="W131" s="1000"/>
      <c r="X131" s="1000"/>
      <c r="Y131" s="1000"/>
      <c r="Z131" s="1000"/>
      <c r="AA131" s="1000"/>
      <c r="AB131" s="1000"/>
      <c r="AC131" s="1000"/>
      <c r="AD131" s="1000"/>
      <c r="AE131" s="1000"/>
      <c r="AF131" s="1000"/>
      <c r="AG131" s="1000"/>
      <c r="AH131" s="1000"/>
      <c r="AI131" s="1000"/>
      <c r="AJ131" s="1000"/>
      <c r="AK131" s="1001"/>
      <c r="AL131" s="989">
        <v>0.1</v>
      </c>
      <c r="AM131" s="990"/>
      <c r="AN131" s="990"/>
      <c r="AO131" s="990"/>
      <c r="AP131" s="990"/>
      <c r="AQ131" s="991"/>
      <c r="AR131" s="695" t="s">
        <v>394</v>
      </c>
      <c r="AS131" s="630"/>
      <c r="AT131" s="630"/>
      <c r="AU131" s="696"/>
      <c r="AV131" s="992" t="s">
        <v>87</v>
      </c>
      <c r="AW131" s="993"/>
      <c r="AX131" s="994"/>
    </row>
    <row r="132" spans="2:50" ht="24" customHeight="1">
      <c r="B132" s="677">
        <v>6</v>
      </c>
      <c r="C132" s="677">
        <v>1</v>
      </c>
      <c r="D132" s="687"/>
      <c r="E132" s="687"/>
      <c r="F132" s="687"/>
      <c r="G132" s="687"/>
      <c r="H132" s="687"/>
      <c r="I132" s="687"/>
      <c r="J132" s="687"/>
      <c r="K132" s="687"/>
      <c r="L132" s="687"/>
      <c r="M132" s="687"/>
      <c r="N132" s="687"/>
      <c r="O132" s="687"/>
      <c r="P132" s="687"/>
      <c r="Q132" s="687"/>
      <c r="R132" s="687"/>
      <c r="S132" s="687"/>
      <c r="T132" s="687"/>
      <c r="U132" s="687"/>
      <c r="V132" s="687"/>
      <c r="W132" s="687"/>
      <c r="X132" s="687"/>
      <c r="Y132" s="687"/>
      <c r="Z132" s="687"/>
      <c r="AA132" s="687"/>
      <c r="AB132" s="687"/>
      <c r="AC132" s="687"/>
      <c r="AD132" s="687"/>
      <c r="AE132" s="687"/>
      <c r="AF132" s="687"/>
      <c r="AG132" s="687"/>
      <c r="AH132" s="687"/>
      <c r="AI132" s="687"/>
      <c r="AJ132" s="687"/>
      <c r="AK132" s="687"/>
      <c r="AL132" s="688"/>
      <c r="AM132" s="687"/>
      <c r="AN132" s="687"/>
      <c r="AO132" s="687"/>
      <c r="AP132" s="687"/>
      <c r="AQ132" s="687"/>
      <c r="AR132" s="687"/>
      <c r="AS132" s="687"/>
      <c r="AT132" s="687"/>
      <c r="AU132" s="687"/>
      <c r="AV132" s="687"/>
      <c r="AW132" s="687"/>
      <c r="AX132" s="687"/>
    </row>
    <row r="133" spans="2:50" ht="24" customHeight="1">
      <c r="B133" s="677">
        <v>7</v>
      </c>
      <c r="C133" s="677">
        <v>1</v>
      </c>
      <c r="D133" s="687"/>
      <c r="E133" s="687"/>
      <c r="F133" s="687"/>
      <c r="G133" s="687"/>
      <c r="H133" s="687"/>
      <c r="I133" s="687"/>
      <c r="J133" s="687"/>
      <c r="K133" s="687"/>
      <c r="L133" s="687"/>
      <c r="M133" s="687"/>
      <c r="N133" s="687"/>
      <c r="O133" s="687"/>
      <c r="P133" s="687"/>
      <c r="Q133" s="687"/>
      <c r="R133" s="687"/>
      <c r="S133" s="687"/>
      <c r="T133" s="687"/>
      <c r="U133" s="687"/>
      <c r="V133" s="687"/>
      <c r="W133" s="687"/>
      <c r="X133" s="687"/>
      <c r="Y133" s="687"/>
      <c r="Z133" s="687"/>
      <c r="AA133" s="687"/>
      <c r="AB133" s="687"/>
      <c r="AC133" s="687"/>
      <c r="AD133" s="687"/>
      <c r="AE133" s="687"/>
      <c r="AF133" s="687"/>
      <c r="AG133" s="687"/>
      <c r="AH133" s="687"/>
      <c r="AI133" s="687"/>
      <c r="AJ133" s="687"/>
      <c r="AK133" s="687"/>
      <c r="AL133" s="688"/>
      <c r="AM133" s="687"/>
      <c r="AN133" s="687"/>
      <c r="AO133" s="687"/>
      <c r="AP133" s="687"/>
      <c r="AQ133" s="687"/>
      <c r="AR133" s="687"/>
      <c r="AS133" s="687"/>
      <c r="AT133" s="687"/>
      <c r="AU133" s="687"/>
      <c r="AV133" s="687"/>
      <c r="AW133" s="687"/>
      <c r="AX133" s="687"/>
    </row>
    <row r="134" spans="2:50" ht="24" customHeight="1">
      <c r="B134" s="677">
        <v>8</v>
      </c>
      <c r="C134" s="677">
        <v>1</v>
      </c>
      <c r="D134" s="687"/>
      <c r="E134" s="687"/>
      <c r="F134" s="687"/>
      <c r="G134" s="687"/>
      <c r="H134" s="687"/>
      <c r="I134" s="687"/>
      <c r="J134" s="687"/>
      <c r="K134" s="687"/>
      <c r="L134" s="687"/>
      <c r="M134" s="687"/>
      <c r="N134" s="687"/>
      <c r="O134" s="687"/>
      <c r="P134" s="687"/>
      <c r="Q134" s="687"/>
      <c r="R134" s="687"/>
      <c r="S134" s="687"/>
      <c r="T134" s="687"/>
      <c r="U134" s="687"/>
      <c r="V134" s="687"/>
      <c r="W134" s="687"/>
      <c r="X134" s="687"/>
      <c r="Y134" s="687"/>
      <c r="Z134" s="687"/>
      <c r="AA134" s="687"/>
      <c r="AB134" s="687"/>
      <c r="AC134" s="687"/>
      <c r="AD134" s="687"/>
      <c r="AE134" s="687"/>
      <c r="AF134" s="687"/>
      <c r="AG134" s="687"/>
      <c r="AH134" s="687"/>
      <c r="AI134" s="687"/>
      <c r="AJ134" s="687"/>
      <c r="AK134" s="687"/>
      <c r="AL134" s="688"/>
      <c r="AM134" s="687"/>
      <c r="AN134" s="687"/>
      <c r="AO134" s="687"/>
      <c r="AP134" s="687"/>
      <c r="AQ134" s="687"/>
      <c r="AR134" s="687"/>
      <c r="AS134" s="687"/>
      <c r="AT134" s="687"/>
      <c r="AU134" s="687"/>
      <c r="AV134" s="687"/>
      <c r="AW134" s="687"/>
      <c r="AX134" s="687"/>
    </row>
    <row r="135" spans="2:50" ht="24" customHeight="1">
      <c r="B135" s="677">
        <v>9</v>
      </c>
      <c r="C135" s="677">
        <v>1</v>
      </c>
      <c r="D135" s="687"/>
      <c r="E135" s="687"/>
      <c r="F135" s="687"/>
      <c r="G135" s="687"/>
      <c r="H135" s="687"/>
      <c r="I135" s="687"/>
      <c r="J135" s="687"/>
      <c r="K135" s="687"/>
      <c r="L135" s="687"/>
      <c r="M135" s="687"/>
      <c r="N135" s="687"/>
      <c r="O135" s="687"/>
      <c r="P135" s="687"/>
      <c r="Q135" s="687"/>
      <c r="R135" s="687"/>
      <c r="S135" s="687"/>
      <c r="T135" s="687"/>
      <c r="U135" s="687"/>
      <c r="V135" s="687"/>
      <c r="W135" s="687"/>
      <c r="X135" s="687"/>
      <c r="Y135" s="687"/>
      <c r="Z135" s="687"/>
      <c r="AA135" s="687"/>
      <c r="AB135" s="687"/>
      <c r="AC135" s="687"/>
      <c r="AD135" s="687"/>
      <c r="AE135" s="687"/>
      <c r="AF135" s="687"/>
      <c r="AG135" s="687"/>
      <c r="AH135" s="687"/>
      <c r="AI135" s="687"/>
      <c r="AJ135" s="687"/>
      <c r="AK135" s="687"/>
      <c r="AL135" s="688"/>
      <c r="AM135" s="687"/>
      <c r="AN135" s="687"/>
      <c r="AO135" s="687"/>
      <c r="AP135" s="687"/>
      <c r="AQ135" s="687"/>
      <c r="AR135" s="687"/>
      <c r="AS135" s="687"/>
      <c r="AT135" s="687"/>
      <c r="AU135" s="687"/>
      <c r="AV135" s="687"/>
      <c r="AW135" s="687"/>
      <c r="AX135" s="687"/>
    </row>
    <row r="136" spans="2:50" ht="24" customHeight="1">
      <c r="B136" s="677">
        <v>10</v>
      </c>
      <c r="C136" s="677">
        <v>1</v>
      </c>
      <c r="D136" s="687"/>
      <c r="E136" s="687"/>
      <c r="F136" s="687"/>
      <c r="G136" s="687"/>
      <c r="H136" s="687"/>
      <c r="I136" s="687"/>
      <c r="J136" s="687"/>
      <c r="K136" s="687"/>
      <c r="L136" s="687"/>
      <c r="M136" s="687"/>
      <c r="N136" s="687"/>
      <c r="O136" s="687"/>
      <c r="P136" s="687"/>
      <c r="Q136" s="687"/>
      <c r="R136" s="687"/>
      <c r="S136" s="687"/>
      <c r="T136" s="687"/>
      <c r="U136" s="687"/>
      <c r="V136" s="687"/>
      <c r="W136" s="687"/>
      <c r="X136" s="687"/>
      <c r="Y136" s="687"/>
      <c r="Z136" s="687"/>
      <c r="AA136" s="687"/>
      <c r="AB136" s="687"/>
      <c r="AC136" s="687"/>
      <c r="AD136" s="687"/>
      <c r="AE136" s="687"/>
      <c r="AF136" s="687"/>
      <c r="AG136" s="687"/>
      <c r="AH136" s="687"/>
      <c r="AI136" s="687"/>
      <c r="AJ136" s="687"/>
      <c r="AK136" s="687"/>
      <c r="AL136" s="688"/>
      <c r="AM136" s="687"/>
      <c r="AN136" s="687"/>
      <c r="AO136" s="687"/>
      <c r="AP136" s="687"/>
      <c r="AQ136" s="687"/>
      <c r="AR136" s="687"/>
      <c r="AS136" s="687"/>
      <c r="AT136" s="687"/>
      <c r="AU136" s="687"/>
      <c r="AV136" s="687"/>
      <c r="AW136" s="687"/>
      <c r="AX136" s="687"/>
    </row>
    <row r="138" spans="2:50" ht="23.25" hidden="1" customHeight="1">
      <c r="B138" t="s">
        <v>39</v>
      </c>
    </row>
    <row r="139" spans="2:50" ht="36" hidden="1" customHeight="1">
      <c r="B139" s="678" t="s">
        <v>28</v>
      </c>
      <c r="C139" s="678"/>
      <c r="D139" s="678"/>
      <c r="E139" s="678"/>
      <c r="F139" s="678"/>
      <c r="G139" s="678"/>
      <c r="H139" s="678"/>
      <c r="I139" s="528"/>
      <c r="J139" s="528"/>
      <c r="K139" s="528"/>
      <c r="L139" s="528"/>
      <c r="M139" s="528"/>
      <c r="N139" s="528"/>
      <c r="O139" s="528"/>
      <c r="P139" s="528"/>
      <c r="Q139" s="528"/>
      <c r="R139" s="528"/>
      <c r="S139" s="528"/>
      <c r="T139" s="528"/>
      <c r="U139" s="528"/>
      <c r="V139" s="528"/>
      <c r="W139" s="528"/>
      <c r="X139" s="528"/>
      <c r="Y139" s="528"/>
    </row>
    <row r="140" spans="2:50" ht="36" hidden="1" customHeight="1">
      <c r="B140" s="691" t="s">
        <v>37</v>
      </c>
      <c r="C140" s="692"/>
      <c r="D140" s="692"/>
      <c r="E140" s="692"/>
      <c r="F140" s="692"/>
      <c r="G140" s="692"/>
      <c r="H140" s="693"/>
      <c r="I140" s="478" t="s">
        <v>748</v>
      </c>
      <c r="J140" s="476"/>
      <c r="K140" s="476"/>
      <c r="L140" s="476"/>
      <c r="M140" s="477"/>
      <c r="N140" s="694" t="s">
        <v>29</v>
      </c>
      <c r="O140" s="692"/>
      <c r="P140" s="692"/>
      <c r="Q140" s="692"/>
      <c r="R140" s="692"/>
      <c r="S140" s="692"/>
      <c r="T140" s="693"/>
      <c r="U140" s="478" t="s">
        <v>748</v>
      </c>
      <c r="V140" s="476"/>
      <c r="W140" s="476"/>
      <c r="X140" s="476"/>
      <c r="Y140" s="477"/>
      <c r="Z140" s="694" t="s">
        <v>30</v>
      </c>
      <c r="AA140" s="692"/>
      <c r="AB140" s="692"/>
      <c r="AC140" s="692"/>
      <c r="AD140" s="692"/>
      <c r="AE140" s="692"/>
      <c r="AF140" s="693"/>
      <c r="AG140" s="478" t="s">
        <v>748</v>
      </c>
      <c r="AH140" s="476"/>
      <c r="AI140" s="476"/>
      <c r="AJ140" s="476"/>
      <c r="AK140" s="477"/>
      <c r="AL140" s="694" t="s">
        <v>31</v>
      </c>
      <c r="AM140" s="692"/>
      <c r="AN140" s="692"/>
      <c r="AO140" s="692"/>
      <c r="AP140" s="692"/>
      <c r="AQ140" s="692"/>
      <c r="AR140" s="693"/>
      <c r="AS140" s="478" t="s">
        <v>748</v>
      </c>
      <c r="AT140" s="476"/>
      <c r="AU140" s="476"/>
      <c r="AV140" s="476"/>
      <c r="AW140" s="477"/>
    </row>
    <row r="141" spans="2:50" ht="36" hidden="1" customHeight="1">
      <c r="B141" s="694" t="s">
        <v>32</v>
      </c>
      <c r="C141" s="692"/>
      <c r="D141" s="692"/>
      <c r="E141" s="692"/>
      <c r="F141" s="692"/>
      <c r="G141" s="692"/>
      <c r="H141" s="693"/>
      <c r="I141" s="695"/>
      <c r="J141" s="630"/>
      <c r="K141" s="630"/>
      <c r="L141" s="630"/>
      <c r="M141" s="696"/>
      <c r="N141" s="694" t="s">
        <v>33</v>
      </c>
      <c r="O141" s="692"/>
      <c r="P141" s="692"/>
      <c r="Q141" s="692"/>
      <c r="R141" s="692"/>
      <c r="S141" s="692"/>
      <c r="T141" s="693"/>
      <c r="U141" s="695"/>
      <c r="V141" s="630"/>
      <c r="W141" s="630"/>
      <c r="X141" s="630"/>
      <c r="Y141" s="696"/>
      <c r="Z141" s="694" t="s">
        <v>34</v>
      </c>
      <c r="AA141" s="692"/>
      <c r="AB141" s="692"/>
      <c r="AC141" s="692"/>
      <c r="AD141" s="692"/>
      <c r="AE141" s="692"/>
      <c r="AF141" s="693"/>
      <c r="AG141" s="695"/>
      <c r="AH141" s="630"/>
      <c r="AI141" s="630"/>
      <c r="AJ141" s="630"/>
      <c r="AK141" s="696"/>
      <c r="AL141" s="691" t="s">
        <v>35</v>
      </c>
      <c r="AM141" s="692"/>
      <c r="AN141" s="692"/>
      <c r="AO141" s="692"/>
      <c r="AP141" s="692"/>
      <c r="AQ141" s="692"/>
      <c r="AR141" s="693"/>
      <c r="AS141" s="695"/>
      <c r="AT141" s="630"/>
      <c r="AU141" s="630"/>
      <c r="AV141" s="630"/>
      <c r="AW141" s="696"/>
    </row>
    <row r="142" spans="2:50">
      <c r="C142" t="s">
        <v>738</v>
      </c>
    </row>
    <row r="143" spans="2:50" ht="34.5" customHeight="1">
      <c r="B143" s="677"/>
      <c r="C143" s="677"/>
      <c r="D143" s="678" t="s">
        <v>659</v>
      </c>
      <c r="E143" s="678"/>
      <c r="F143" s="678"/>
      <c r="G143" s="678"/>
      <c r="H143" s="678"/>
      <c r="I143" s="678"/>
      <c r="J143" s="678"/>
      <c r="K143" s="678"/>
      <c r="L143" s="678"/>
      <c r="M143" s="678"/>
      <c r="N143" s="678" t="s">
        <v>151</v>
      </c>
      <c r="O143" s="678"/>
      <c r="P143" s="678"/>
      <c r="Q143" s="678"/>
      <c r="R143" s="678"/>
      <c r="S143" s="678"/>
      <c r="T143" s="678"/>
      <c r="U143" s="678"/>
      <c r="V143" s="678"/>
      <c r="W143" s="678"/>
      <c r="X143" s="678"/>
      <c r="Y143" s="678"/>
      <c r="Z143" s="678"/>
      <c r="AA143" s="678"/>
      <c r="AB143" s="678"/>
      <c r="AC143" s="678"/>
      <c r="AD143" s="678"/>
      <c r="AE143" s="678"/>
      <c r="AF143" s="678"/>
      <c r="AG143" s="678"/>
      <c r="AH143" s="678"/>
      <c r="AI143" s="678"/>
      <c r="AJ143" s="678"/>
      <c r="AK143" s="678"/>
      <c r="AL143" s="519" t="s">
        <v>152</v>
      </c>
      <c r="AM143" s="678"/>
      <c r="AN143" s="678"/>
      <c r="AO143" s="678"/>
      <c r="AP143" s="678"/>
      <c r="AQ143" s="678"/>
      <c r="AR143" s="678" t="s">
        <v>26</v>
      </c>
      <c r="AS143" s="678"/>
      <c r="AT143" s="678"/>
      <c r="AU143" s="678"/>
      <c r="AV143" s="678" t="s">
        <v>27</v>
      </c>
      <c r="AW143" s="678"/>
      <c r="AX143" s="678"/>
    </row>
    <row r="144" spans="2:50" ht="24" customHeight="1">
      <c r="B144" s="677">
        <v>1</v>
      </c>
      <c r="C144" s="677">
        <v>1</v>
      </c>
      <c r="D144" s="687"/>
      <c r="E144" s="687"/>
      <c r="F144" s="687"/>
      <c r="G144" s="687"/>
      <c r="H144" s="687"/>
      <c r="I144" s="687"/>
      <c r="J144" s="687"/>
      <c r="K144" s="687"/>
      <c r="L144" s="687"/>
      <c r="M144" s="687"/>
      <c r="N144" s="687"/>
      <c r="O144" s="687"/>
      <c r="P144" s="687"/>
      <c r="Q144" s="687"/>
      <c r="R144" s="687"/>
      <c r="S144" s="687"/>
      <c r="T144" s="687"/>
      <c r="U144" s="687"/>
      <c r="V144" s="687"/>
      <c r="W144" s="687"/>
      <c r="X144" s="687"/>
      <c r="Y144" s="687"/>
      <c r="Z144" s="687"/>
      <c r="AA144" s="687"/>
      <c r="AB144" s="687"/>
      <c r="AC144" s="687"/>
      <c r="AD144" s="687"/>
      <c r="AE144" s="687"/>
      <c r="AF144" s="687"/>
      <c r="AG144" s="687"/>
      <c r="AH144" s="687"/>
      <c r="AI144" s="687"/>
      <c r="AJ144" s="687"/>
      <c r="AK144" s="687"/>
      <c r="AL144" s="688"/>
      <c r="AM144" s="687"/>
      <c r="AN144" s="687"/>
      <c r="AO144" s="687"/>
      <c r="AP144" s="687"/>
      <c r="AQ144" s="687"/>
      <c r="AR144" s="687"/>
      <c r="AS144" s="687"/>
      <c r="AT144" s="687"/>
      <c r="AU144" s="687"/>
      <c r="AV144" s="687"/>
      <c r="AW144" s="687"/>
      <c r="AX144" s="687"/>
    </row>
    <row r="145" spans="2:50" ht="24" customHeight="1">
      <c r="B145" s="677">
        <v>2</v>
      </c>
      <c r="C145" s="677">
        <v>1</v>
      </c>
      <c r="D145" s="687"/>
      <c r="E145" s="687"/>
      <c r="F145" s="687"/>
      <c r="G145" s="687"/>
      <c r="H145" s="687"/>
      <c r="I145" s="687"/>
      <c r="J145" s="687"/>
      <c r="K145" s="687"/>
      <c r="L145" s="687"/>
      <c r="M145" s="687"/>
      <c r="N145" s="687"/>
      <c r="O145" s="687"/>
      <c r="P145" s="687"/>
      <c r="Q145" s="687"/>
      <c r="R145" s="687"/>
      <c r="S145" s="687"/>
      <c r="T145" s="687"/>
      <c r="U145" s="687"/>
      <c r="V145" s="687"/>
      <c r="W145" s="687"/>
      <c r="X145" s="687"/>
      <c r="Y145" s="687"/>
      <c r="Z145" s="687"/>
      <c r="AA145" s="687"/>
      <c r="AB145" s="687"/>
      <c r="AC145" s="687"/>
      <c r="AD145" s="687"/>
      <c r="AE145" s="687"/>
      <c r="AF145" s="687"/>
      <c r="AG145" s="687"/>
      <c r="AH145" s="687"/>
      <c r="AI145" s="687"/>
      <c r="AJ145" s="687"/>
      <c r="AK145" s="687"/>
      <c r="AL145" s="688"/>
      <c r="AM145" s="687"/>
      <c r="AN145" s="687"/>
      <c r="AO145" s="687"/>
      <c r="AP145" s="687"/>
      <c r="AQ145" s="687"/>
      <c r="AR145" s="687"/>
      <c r="AS145" s="687"/>
      <c r="AT145" s="687"/>
      <c r="AU145" s="687"/>
      <c r="AV145" s="687"/>
      <c r="AW145" s="687"/>
      <c r="AX145" s="687"/>
    </row>
    <row r="146" spans="2:50" ht="24" customHeight="1">
      <c r="B146" s="677">
        <v>3</v>
      </c>
      <c r="C146" s="677">
        <v>1</v>
      </c>
      <c r="D146" s="687"/>
      <c r="E146" s="687"/>
      <c r="F146" s="687"/>
      <c r="G146" s="687"/>
      <c r="H146" s="687"/>
      <c r="I146" s="687"/>
      <c r="J146" s="687"/>
      <c r="K146" s="687"/>
      <c r="L146" s="687"/>
      <c r="M146" s="687"/>
      <c r="N146" s="687"/>
      <c r="O146" s="687"/>
      <c r="P146" s="687"/>
      <c r="Q146" s="687"/>
      <c r="R146" s="687"/>
      <c r="S146" s="687"/>
      <c r="T146" s="687"/>
      <c r="U146" s="687"/>
      <c r="V146" s="687"/>
      <c r="W146" s="687"/>
      <c r="X146" s="687"/>
      <c r="Y146" s="687"/>
      <c r="Z146" s="687"/>
      <c r="AA146" s="687"/>
      <c r="AB146" s="687"/>
      <c r="AC146" s="687"/>
      <c r="AD146" s="687"/>
      <c r="AE146" s="687"/>
      <c r="AF146" s="687"/>
      <c r="AG146" s="687"/>
      <c r="AH146" s="687"/>
      <c r="AI146" s="687"/>
      <c r="AJ146" s="687"/>
      <c r="AK146" s="687"/>
      <c r="AL146" s="688"/>
      <c r="AM146" s="687"/>
      <c r="AN146" s="687"/>
      <c r="AO146" s="687"/>
      <c r="AP146" s="687"/>
      <c r="AQ146" s="687"/>
      <c r="AR146" s="687"/>
      <c r="AS146" s="687"/>
      <c r="AT146" s="687"/>
      <c r="AU146" s="687"/>
      <c r="AV146" s="687"/>
      <c r="AW146" s="687"/>
      <c r="AX146" s="687"/>
    </row>
    <row r="147" spans="2:50" ht="24" customHeight="1">
      <c r="B147" s="677">
        <v>4</v>
      </c>
      <c r="C147" s="677">
        <v>1</v>
      </c>
      <c r="D147" s="687"/>
      <c r="E147" s="687"/>
      <c r="F147" s="687"/>
      <c r="G147" s="687"/>
      <c r="H147" s="687"/>
      <c r="I147" s="687"/>
      <c r="J147" s="687"/>
      <c r="K147" s="687"/>
      <c r="L147" s="687"/>
      <c r="M147" s="687"/>
      <c r="N147" s="687"/>
      <c r="O147" s="687"/>
      <c r="P147" s="687"/>
      <c r="Q147" s="687"/>
      <c r="R147" s="687"/>
      <c r="S147" s="687"/>
      <c r="T147" s="687"/>
      <c r="U147" s="687"/>
      <c r="V147" s="687"/>
      <c r="W147" s="687"/>
      <c r="X147" s="687"/>
      <c r="Y147" s="687"/>
      <c r="Z147" s="687"/>
      <c r="AA147" s="687"/>
      <c r="AB147" s="687"/>
      <c r="AC147" s="687"/>
      <c r="AD147" s="687"/>
      <c r="AE147" s="687"/>
      <c r="AF147" s="687"/>
      <c r="AG147" s="687"/>
      <c r="AH147" s="687"/>
      <c r="AI147" s="687"/>
      <c r="AJ147" s="687"/>
      <c r="AK147" s="687"/>
      <c r="AL147" s="688"/>
      <c r="AM147" s="687"/>
      <c r="AN147" s="687"/>
      <c r="AO147" s="687"/>
      <c r="AP147" s="687"/>
      <c r="AQ147" s="687"/>
      <c r="AR147" s="687"/>
      <c r="AS147" s="687"/>
      <c r="AT147" s="687"/>
      <c r="AU147" s="687"/>
      <c r="AV147" s="687"/>
      <c r="AW147" s="687"/>
      <c r="AX147" s="687"/>
    </row>
    <row r="148" spans="2:50" ht="24" customHeight="1">
      <c r="B148" s="677">
        <v>5</v>
      </c>
      <c r="C148" s="677">
        <v>1</v>
      </c>
      <c r="D148" s="687"/>
      <c r="E148" s="687"/>
      <c r="F148" s="687"/>
      <c r="G148" s="687"/>
      <c r="H148" s="687"/>
      <c r="I148" s="687"/>
      <c r="J148" s="687"/>
      <c r="K148" s="687"/>
      <c r="L148" s="687"/>
      <c r="M148" s="687"/>
      <c r="N148" s="687"/>
      <c r="O148" s="687"/>
      <c r="P148" s="687"/>
      <c r="Q148" s="687"/>
      <c r="R148" s="687"/>
      <c r="S148" s="687"/>
      <c r="T148" s="687"/>
      <c r="U148" s="687"/>
      <c r="V148" s="687"/>
      <c r="W148" s="687"/>
      <c r="X148" s="687"/>
      <c r="Y148" s="687"/>
      <c r="Z148" s="687"/>
      <c r="AA148" s="687"/>
      <c r="AB148" s="687"/>
      <c r="AC148" s="687"/>
      <c r="AD148" s="687"/>
      <c r="AE148" s="687"/>
      <c r="AF148" s="687"/>
      <c r="AG148" s="687"/>
      <c r="AH148" s="687"/>
      <c r="AI148" s="687"/>
      <c r="AJ148" s="687"/>
      <c r="AK148" s="687"/>
      <c r="AL148" s="688"/>
      <c r="AM148" s="687"/>
      <c r="AN148" s="687"/>
      <c r="AO148" s="687"/>
      <c r="AP148" s="687"/>
      <c r="AQ148" s="687"/>
      <c r="AR148" s="687"/>
      <c r="AS148" s="687"/>
      <c r="AT148" s="687"/>
      <c r="AU148" s="687"/>
      <c r="AV148" s="687"/>
      <c r="AW148" s="687"/>
      <c r="AX148" s="687"/>
    </row>
    <row r="149" spans="2:50" ht="24" customHeight="1">
      <c r="B149" s="677">
        <v>6</v>
      </c>
      <c r="C149" s="677">
        <v>1</v>
      </c>
      <c r="D149" s="687"/>
      <c r="E149" s="687"/>
      <c r="F149" s="687"/>
      <c r="G149" s="687"/>
      <c r="H149" s="687"/>
      <c r="I149" s="687"/>
      <c r="J149" s="687"/>
      <c r="K149" s="687"/>
      <c r="L149" s="687"/>
      <c r="M149" s="687"/>
      <c r="N149" s="687"/>
      <c r="O149" s="687"/>
      <c r="P149" s="687"/>
      <c r="Q149" s="687"/>
      <c r="R149" s="687"/>
      <c r="S149" s="687"/>
      <c r="T149" s="687"/>
      <c r="U149" s="687"/>
      <c r="V149" s="687"/>
      <c r="W149" s="687"/>
      <c r="X149" s="687"/>
      <c r="Y149" s="687"/>
      <c r="Z149" s="687"/>
      <c r="AA149" s="687"/>
      <c r="AB149" s="687"/>
      <c r="AC149" s="687"/>
      <c r="AD149" s="687"/>
      <c r="AE149" s="687"/>
      <c r="AF149" s="687"/>
      <c r="AG149" s="687"/>
      <c r="AH149" s="687"/>
      <c r="AI149" s="687"/>
      <c r="AJ149" s="687"/>
      <c r="AK149" s="687"/>
      <c r="AL149" s="688"/>
      <c r="AM149" s="687"/>
      <c r="AN149" s="687"/>
      <c r="AO149" s="687"/>
      <c r="AP149" s="687"/>
      <c r="AQ149" s="687"/>
      <c r="AR149" s="687"/>
      <c r="AS149" s="687"/>
      <c r="AT149" s="687"/>
      <c r="AU149" s="687"/>
      <c r="AV149" s="687"/>
      <c r="AW149" s="687"/>
      <c r="AX149" s="687"/>
    </row>
    <row r="150" spans="2:50" ht="24" customHeight="1">
      <c r="B150" s="677">
        <v>7</v>
      </c>
      <c r="C150" s="677">
        <v>1</v>
      </c>
      <c r="D150" s="687"/>
      <c r="E150" s="687"/>
      <c r="F150" s="687"/>
      <c r="G150" s="687"/>
      <c r="H150" s="687"/>
      <c r="I150" s="687"/>
      <c r="J150" s="687"/>
      <c r="K150" s="687"/>
      <c r="L150" s="687"/>
      <c r="M150" s="687"/>
      <c r="N150" s="687"/>
      <c r="O150" s="687"/>
      <c r="P150" s="687"/>
      <c r="Q150" s="687"/>
      <c r="R150" s="687"/>
      <c r="S150" s="687"/>
      <c r="T150" s="687"/>
      <c r="U150" s="687"/>
      <c r="V150" s="687"/>
      <c r="W150" s="687"/>
      <c r="X150" s="687"/>
      <c r="Y150" s="687"/>
      <c r="Z150" s="687"/>
      <c r="AA150" s="687"/>
      <c r="AB150" s="687"/>
      <c r="AC150" s="687"/>
      <c r="AD150" s="687"/>
      <c r="AE150" s="687"/>
      <c r="AF150" s="687"/>
      <c r="AG150" s="687"/>
      <c r="AH150" s="687"/>
      <c r="AI150" s="687"/>
      <c r="AJ150" s="687"/>
      <c r="AK150" s="687"/>
      <c r="AL150" s="688"/>
      <c r="AM150" s="687"/>
      <c r="AN150" s="687"/>
      <c r="AO150" s="687"/>
      <c r="AP150" s="687"/>
      <c r="AQ150" s="687"/>
      <c r="AR150" s="687"/>
      <c r="AS150" s="687"/>
      <c r="AT150" s="687"/>
      <c r="AU150" s="687"/>
      <c r="AV150" s="687"/>
      <c r="AW150" s="687"/>
      <c r="AX150" s="687"/>
    </row>
    <row r="151" spans="2:50" ht="24" customHeight="1">
      <c r="B151" s="677">
        <v>8</v>
      </c>
      <c r="C151" s="677">
        <v>1</v>
      </c>
      <c r="D151" s="687"/>
      <c r="E151" s="687"/>
      <c r="F151" s="687"/>
      <c r="G151" s="687"/>
      <c r="H151" s="687"/>
      <c r="I151" s="687"/>
      <c r="J151" s="687"/>
      <c r="K151" s="687"/>
      <c r="L151" s="687"/>
      <c r="M151" s="687"/>
      <c r="N151" s="687"/>
      <c r="O151" s="687"/>
      <c r="P151" s="687"/>
      <c r="Q151" s="687"/>
      <c r="R151" s="687"/>
      <c r="S151" s="687"/>
      <c r="T151" s="687"/>
      <c r="U151" s="687"/>
      <c r="V151" s="687"/>
      <c r="W151" s="687"/>
      <c r="X151" s="687"/>
      <c r="Y151" s="687"/>
      <c r="Z151" s="687"/>
      <c r="AA151" s="687"/>
      <c r="AB151" s="687"/>
      <c r="AC151" s="687"/>
      <c r="AD151" s="687"/>
      <c r="AE151" s="687"/>
      <c r="AF151" s="687"/>
      <c r="AG151" s="687"/>
      <c r="AH151" s="687"/>
      <c r="AI151" s="687"/>
      <c r="AJ151" s="687"/>
      <c r="AK151" s="687"/>
      <c r="AL151" s="688"/>
      <c r="AM151" s="687"/>
      <c r="AN151" s="687"/>
      <c r="AO151" s="687"/>
      <c r="AP151" s="687"/>
      <c r="AQ151" s="687"/>
      <c r="AR151" s="687"/>
      <c r="AS151" s="687"/>
      <c r="AT151" s="687"/>
      <c r="AU151" s="687"/>
      <c r="AV151" s="687"/>
      <c r="AW151" s="687"/>
      <c r="AX151" s="687"/>
    </row>
    <row r="152" spans="2:50" ht="24" customHeight="1">
      <c r="B152" s="677">
        <v>9</v>
      </c>
      <c r="C152" s="677">
        <v>1</v>
      </c>
      <c r="D152" s="687"/>
      <c r="E152" s="687"/>
      <c r="F152" s="687"/>
      <c r="G152" s="687"/>
      <c r="H152" s="687"/>
      <c r="I152" s="687"/>
      <c r="J152" s="687"/>
      <c r="K152" s="687"/>
      <c r="L152" s="687"/>
      <c r="M152" s="687"/>
      <c r="N152" s="687"/>
      <c r="O152" s="687"/>
      <c r="P152" s="687"/>
      <c r="Q152" s="687"/>
      <c r="R152" s="687"/>
      <c r="S152" s="687"/>
      <c r="T152" s="687"/>
      <c r="U152" s="687"/>
      <c r="V152" s="687"/>
      <c r="W152" s="687"/>
      <c r="X152" s="687"/>
      <c r="Y152" s="687"/>
      <c r="Z152" s="687"/>
      <c r="AA152" s="687"/>
      <c r="AB152" s="687"/>
      <c r="AC152" s="687"/>
      <c r="AD152" s="687"/>
      <c r="AE152" s="687"/>
      <c r="AF152" s="687"/>
      <c r="AG152" s="687"/>
      <c r="AH152" s="687"/>
      <c r="AI152" s="687"/>
      <c r="AJ152" s="687"/>
      <c r="AK152" s="687"/>
      <c r="AL152" s="688"/>
      <c r="AM152" s="687"/>
      <c r="AN152" s="687"/>
      <c r="AO152" s="687"/>
      <c r="AP152" s="687"/>
      <c r="AQ152" s="687"/>
      <c r="AR152" s="687"/>
      <c r="AS152" s="687"/>
      <c r="AT152" s="687"/>
      <c r="AU152" s="687"/>
      <c r="AV152" s="687"/>
      <c r="AW152" s="687"/>
      <c r="AX152" s="687"/>
    </row>
    <row r="153" spans="2:50" ht="24" customHeight="1">
      <c r="B153" s="677">
        <v>10</v>
      </c>
      <c r="C153" s="677">
        <v>1</v>
      </c>
      <c r="D153" s="687"/>
      <c r="E153" s="687"/>
      <c r="F153" s="687"/>
      <c r="G153" s="687"/>
      <c r="H153" s="687"/>
      <c r="I153" s="687"/>
      <c r="J153" s="687"/>
      <c r="K153" s="687"/>
      <c r="L153" s="687"/>
      <c r="M153" s="687"/>
      <c r="N153" s="687"/>
      <c r="O153" s="687"/>
      <c r="P153" s="687"/>
      <c r="Q153" s="687"/>
      <c r="R153" s="687"/>
      <c r="S153" s="687"/>
      <c r="T153" s="687"/>
      <c r="U153" s="687"/>
      <c r="V153" s="687"/>
      <c r="W153" s="687"/>
      <c r="X153" s="687"/>
      <c r="Y153" s="687"/>
      <c r="Z153" s="687"/>
      <c r="AA153" s="687"/>
      <c r="AB153" s="687"/>
      <c r="AC153" s="687"/>
      <c r="AD153" s="687"/>
      <c r="AE153" s="687"/>
      <c r="AF153" s="687"/>
      <c r="AG153" s="687"/>
      <c r="AH153" s="687"/>
      <c r="AI153" s="687"/>
      <c r="AJ153" s="687"/>
      <c r="AK153" s="687"/>
      <c r="AL153" s="688"/>
      <c r="AM153" s="687"/>
      <c r="AN153" s="687"/>
      <c r="AO153" s="687"/>
      <c r="AP153" s="687"/>
      <c r="AQ153" s="687"/>
      <c r="AR153" s="687"/>
      <c r="AS153" s="687"/>
      <c r="AT153" s="687"/>
      <c r="AU153" s="687"/>
      <c r="AV153" s="687"/>
      <c r="AW153" s="687"/>
      <c r="AX153" s="687"/>
    </row>
  </sheetData>
  <mergeCells count="596">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AL141:AR141"/>
    <mergeCell ref="AS141:AW141"/>
    <mergeCell ref="B143:C143"/>
    <mergeCell ref="D143:M143"/>
    <mergeCell ref="N143:AK143"/>
    <mergeCell ref="AL143:AQ143"/>
    <mergeCell ref="AR143:AU143"/>
    <mergeCell ref="AV143:AX143"/>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AD81:AH81"/>
    <mergeCell ref="AD84:AH84"/>
    <mergeCell ref="AI84:AU84"/>
    <mergeCell ref="AV84:AY84"/>
    <mergeCell ref="H85:L85"/>
    <mergeCell ref="M85:Y85"/>
    <mergeCell ref="Z85:AC85"/>
    <mergeCell ref="AD85:AH85"/>
    <mergeCell ref="AI85:AU85"/>
    <mergeCell ref="AV85:AY85"/>
    <mergeCell ref="H80:L84"/>
    <mergeCell ref="M80:Y84"/>
    <mergeCell ref="Z80:AC84"/>
    <mergeCell ref="M70:AA70"/>
    <mergeCell ref="AL70:AY70"/>
    <mergeCell ref="B73:G75"/>
    <mergeCell ref="H73:AY75"/>
    <mergeCell ref="B78:G121"/>
    <mergeCell ref="H78:AC78"/>
    <mergeCell ref="AD78:AY78"/>
    <mergeCell ref="H79:L79"/>
    <mergeCell ref="M79:Y79"/>
    <mergeCell ref="Z79:AC79"/>
    <mergeCell ref="AI81:AU81"/>
    <mergeCell ref="AV81:AY81"/>
    <mergeCell ref="AD82:AH82"/>
    <mergeCell ref="AI82:AU82"/>
    <mergeCell ref="AV82:AY82"/>
    <mergeCell ref="AD83:AH83"/>
    <mergeCell ref="AI83:AU83"/>
    <mergeCell ref="AV83:AY83"/>
    <mergeCell ref="AD79:AH79"/>
    <mergeCell ref="AI79:AU79"/>
    <mergeCell ref="AV79:AY79"/>
    <mergeCell ref="AD80:AH80"/>
    <mergeCell ref="AI80:AU80"/>
    <mergeCell ref="AV80:AY80"/>
    <mergeCell ref="B65:AY65"/>
    <mergeCell ref="B66:F66"/>
    <mergeCell ref="G66:AY66"/>
    <mergeCell ref="B67:AY67"/>
    <mergeCell ref="B68:AY68"/>
    <mergeCell ref="B69:AY69"/>
    <mergeCell ref="D60:AY60"/>
    <mergeCell ref="D61:AY61"/>
    <mergeCell ref="D62:AY62"/>
    <mergeCell ref="B63:AY63"/>
    <mergeCell ref="B64:F64"/>
    <mergeCell ref="G64:AY64"/>
    <mergeCell ref="H52:AG52"/>
    <mergeCell ref="H57:U57"/>
    <mergeCell ref="V57:AG57"/>
    <mergeCell ref="D58:G58"/>
    <mergeCell ref="H58:AG58"/>
    <mergeCell ref="B59:C59"/>
    <mergeCell ref="D59:AY59"/>
    <mergeCell ref="B53:C58"/>
    <mergeCell ref="D53:G53"/>
    <mergeCell ref="H53:AG53"/>
    <mergeCell ref="AH53:AY58"/>
    <mergeCell ref="D54:G54"/>
    <mergeCell ref="H54:AG54"/>
    <mergeCell ref="D55:G55"/>
    <mergeCell ref="H55:AG55"/>
    <mergeCell ref="D56:G57"/>
    <mergeCell ref="H56:AG56"/>
    <mergeCell ref="H46:AG46"/>
    <mergeCell ref="D47:G47"/>
    <mergeCell ref="H47:AG47"/>
    <mergeCell ref="B48:C52"/>
    <mergeCell ref="D48:G48"/>
    <mergeCell ref="H48:AG48"/>
    <mergeCell ref="D42:AY42"/>
    <mergeCell ref="B43:AY43"/>
    <mergeCell ref="D44:G44"/>
    <mergeCell ref="H44:AG44"/>
    <mergeCell ref="AH44:AY44"/>
    <mergeCell ref="B45:C47"/>
    <mergeCell ref="D45:G45"/>
    <mergeCell ref="H45:AG45"/>
    <mergeCell ref="AH45:AY47"/>
    <mergeCell ref="D46:G46"/>
    <mergeCell ref="AH48:AY52"/>
    <mergeCell ref="D49:G49"/>
    <mergeCell ref="H49:AG49"/>
    <mergeCell ref="D50:G50"/>
    <mergeCell ref="H50:AG50"/>
    <mergeCell ref="D51:G51"/>
    <mergeCell ref="H51:AG51"/>
    <mergeCell ref="D52:G52"/>
    <mergeCell ref="B37:C40"/>
    <mergeCell ref="D37:AY37"/>
    <mergeCell ref="D38:AY38"/>
    <mergeCell ref="D39:AY39"/>
    <mergeCell ref="D40:AY40"/>
    <mergeCell ref="D41:AY41"/>
    <mergeCell ref="D33:L33"/>
    <mergeCell ref="M33:R33"/>
    <mergeCell ref="S33:X33"/>
    <mergeCell ref="D34:L34"/>
    <mergeCell ref="M34:R34"/>
    <mergeCell ref="S34:X34"/>
    <mergeCell ref="B26:C34"/>
    <mergeCell ref="D26:L26"/>
    <mergeCell ref="M26:R26"/>
    <mergeCell ref="S26:X26"/>
    <mergeCell ref="Y26:AY26"/>
    <mergeCell ref="D27:L27"/>
    <mergeCell ref="M27:R27"/>
    <mergeCell ref="S27:X27"/>
    <mergeCell ref="Y27:AY34"/>
    <mergeCell ref="D31:L31"/>
    <mergeCell ref="M31:R31"/>
    <mergeCell ref="S31:X31"/>
    <mergeCell ref="D32:L32"/>
    <mergeCell ref="M32:R32"/>
    <mergeCell ref="S32:X32"/>
    <mergeCell ref="M28:R28"/>
    <mergeCell ref="S28:X28"/>
    <mergeCell ref="D29:L29"/>
    <mergeCell ref="M29:R29"/>
    <mergeCell ref="S29:X29"/>
    <mergeCell ref="D30:L30"/>
    <mergeCell ref="M30:R30"/>
    <mergeCell ref="S30:X30"/>
    <mergeCell ref="D28:L28"/>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honeticPr fontId="3"/>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4" manualBreakCount="4">
    <brk id="35" max="50" man="1"/>
    <brk id="71" max="50" man="1"/>
    <brk id="76" max="50" man="1"/>
    <brk id="122" max="16383" man="1"/>
  </rowBreaks>
  <drawing r:id="rId2"/>
</worksheet>
</file>

<file path=xl/worksheets/sheet8.xml><?xml version="1.0" encoding="utf-8"?>
<worksheet xmlns="http://schemas.openxmlformats.org/spreadsheetml/2006/main" xmlns:r="http://schemas.openxmlformats.org/officeDocument/2006/relationships">
  <dimension ref="A1:AY153"/>
  <sheetViews>
    <sheetView view="pageBreakPreview" zoomScale="75" zoomScaleNormal="75" zoomScaleSheetLayoutView="75" zoomScalePageLayoutView="30" workbookViewId="0">
      <selection activeCell="B3" sqref="B3:AY3"/>
    </sheetView>
  </sheetViews>
  <sheetFormatPr defaultRowHeight="13.5"/>
  <cols>
    <col min="1" max="2" width="2.25" customWidth="1"/>
    <col min="3" max="3" width="3.625" customWidth="1"/>
    <col min="4" max="6" width="2.25" customWidth="1"/>
    <col min="7" max="7" width="1.625" customWidth="1"/>
    <col min="8" max="25" width="2.25" customWidth="1"/>
    <col min="26" max="28" width="2.75" customWidth="1"/>
    <col min="29" max="34" width="2.25" customWidth="1"/>
    <col min="35" max="35" width="2.625" customWidth="1"/>
    <col min="36" max="36" width="3.5" customWidth="1"/>
    <col min="37" max="46" width="2.625" customWidth="1"/>
    <col min="47" max="47" width="3.5" customWidth="1"/>
    <col min="48" max="58" width="2.25" customWidth="1"/>
    <col min="257" max="258" width="2.25" customWidth="1"/>
    <col min="259" max="259" width="3.625" customWidth="1"/>
    <col min="260" max="262" width="2.25" customWidth="1"/>
    <col min="263" max="263" width="1.625" customWidth="1"/>
    <col min="264" max="281" width="2.25" customWidth="1"/>
    <col min="282" max="284" width="2.75" customWidth="1"/>
    <col min="285" max="290" width="2.25" customWidth="1"/>
    <col min="291" max="291" width="2.625" customWidth="1"/>
    <col min="292" max="292" width="3.5" customWidth="1"/>
    <col min="293" max="302" width="2.625" customWidth="1"/>
    <col min="303" max="303" width="3.5" customWidth="1"/>
    <col min="304" max="314" width="2.25" customWidth="1"/>
    <col min="513" max="514" width="2.25" customWidth="1"/>
    <col min="515" max="515" width="3.625" customWidth="1"/>
    <col min="516" max="518" width="2.25" customWidth="1"/>
    <col min="519" max="519" width="1.625" customWidth="1"/>
    <col min="520" max="537" width="2.25" customWidth="1"/>
    <col min="538" max="540" width="2.75" customWidth="1"/>
    <col min="541" max="546" width="2.25" customWidth="1"/>
    <col min="547" max="547" width="2.625" customWidth="1"/>
    <col min="548" max="548" width="3.5" customWidth="1"/>
    <col min="549" max="558" width="2.625" customWidth="1"/>
    <col min="559" max="559" width="3.5" customWidth="1"/>
    <col min="560" max="570" width="2.25" customWidth="1"/>
    <col min="769" max="770" width="2.25" customWidth="1"/>
    <col min="771" max="771" width="3.625" customWidth="1"/>
    <col min="772" max="774" width="2.25" customWidth="1"/>
    <col min="775" max="775" width="1.625" customWidth="1"/>
    <col min="776" max="793" width="2.25" customWidth="1"/>
    <col min="794" max="796" width="2.75" customWidth="1"/>
    <col min="797" max="802" width="2.25" customWidth="1"/>
    <col min="803" max="803" width="2.625" customWidth="1"/>
    <col min="804" max="804" width="3.5" customWidth="1"/>
    <col min="805" max="814" width="2.625" customWidth="1"/>
    <col min="815" max="815" width="3.5" customWidth="1"/>
    <col min="816" max="826" width="2.25" customWidth="1"/>
    <col min="1025" max="1026" width="2.25" customWidth="1"/>
    <col min="1027" max="1027" width="3.625" customWidth="1"/>
    <col min="1028" max="1030" width="2.25" customWidth="1"/>
    <col min="1031" max="1031" width="1.625" customWidth="1"/>
    <col min="1032" max="1049" width="2.25" customWidth="1"/>
    <col min="1050" max="1052" width="2.75" customWidth="1"/>
    <col min="1053" max="1058" width="2.25" customWidth="1"/>
    <col min="1059" max="1059" width="2.625" customWidth="1"/>
    <col min="1060" max="1060" width="3.5" customWidth="1"/>
    <col min="1061" max="1070" width="2.625" customWidth="1"/>
    <col min="1071" max="1071" width="3.5" customWidth="1"/>
    <col min="1072" max="1082" width="2.25" customWidth="1"/>
    <col min="1281" max="1282" width="2.25" customWidth="1"/>
    <col min="1283" max="1283" width="3.625" customWidth="1"/>
    <col min="1284" max="1286" width="2.25" customWidth="1"/>
    <col min="1287" max="1287" width="1.625" customWidth="1"/>
    <col min="1288" max="1305" width="2.25" customWidth="1"/>
    <col min="1306" max="1308" width="2.75" customWidth="1"/>
    <col min="1309" max="1314" width="2.25" customWidth="1"/>
    <col min="1315" max="1315" width="2.625" customWidth="1"/>
    <col min="1316" max="1316" width="3.5" customWidth="1"/>
    <col min="1317" max="1326" width="2.625" customWidth="1"/>
    <col min="1327" max="1327" width="3.5" customWidth="1"/>
    <col min="1328" max="1338" width="2.25" customWidth="1"/>
    <col min="1537" max="1538" width="2.25" customWidth="1"/>
    <col min="1539" max="1539" width="3.625" customWidth="1"/>
    <col min="1540" max="1542" width="2.25" customWidth="1"/>
    <col min="1543" max="1543" width="1.625" customWidth="1"/>
    <col min="1544" max="1561" width="2.25" customWidth="1"/>
    <col min="1562" max="1564" width="2.75" customWidth="1"/>
    <col min="1565" max="1570" width="2.25" customWidth="1"/>
    <col min="1571" max="1571" width="2.625" customWidth="1"/>
    <col min="1572" max="1572" width="3.5" customWidth="1"/>
    <col min="1573" max="1582" width="2.625" customWidth="1"/>
    <col min="1583" max="1583" width="3.5" customWidth="1"/>
    <col min="1584" max="1594" width="2.25" customWidth="1"/>
    <col min="1793" max="1794" width="2.25" customWidth="1"/>
    <col min="1795" max="1795" width="3.625" customWidth="1"/>
    <col min="1796" max="1798" width="2.25" customWidth="1"/>
    <col min="1799" max="1799" width="1.625" customWidth="1"/>
    <col min="1800" max="1817" width="2.25" customWidth="1"/>
    <col min="1818" max="1820" width="2.75" customWidth="1"/>
    <col min="1821" max="1826" width="2.25" customWidth="1"/>
    <col min="1827" max="1827" width="2.625" customWidth="1"/>
    <col min="1828" max="1828" width="3.5" customWidth="1"/>
    <col min="1829" max="1838" width="2.625" customWidth="1"/>
    <col min="1839" max="1839" width="3.5" customWidth="1"/>
    <col min="1840" max="1850" width="2.25" customWidth="1"/>
    <col min="2049" max="2050" width="2.25" customWidth="1"/>
    <col min="2051" max="2051" width="3.625" customWidth="1"/>
    <col min="2052" max="2054" width="2.25" customWidth="1"/>
    <col min="2055" max="2055" width="1.625" customWidth="1"/>
    <col min="2056" max="2073" width="2.25" customWidth="1"/>
    <col min="2074" max="2076" width="2.75" customWidth="1"/>
    <col min="2077" max="2082" width="2.25" customWidth="1"/>
    <col min="2083" max="2083" width="2.625" customWidth="1"/>
    <col min="2084" max="2084" width="3.5" customWidth="1"/>
    <col min="2085" max="2094" width="2.625" customWidth="1"/>
    <col min="2095" max="2095" width="3.5" customWidth="1"/>
    <col min="2096" max="2106" width="2.25" customWidth="1"/>
    <col min="2305" max="2306" width="2.25" customWidth="1"/>
    <col min="2307" max="2307" width="3.625" customWidth="1"/>
    <col min="2308" max="2310" width="2.25" customWidth="1"/>
    <col min="2311" max="2311" width="1.625" customWidth="1"/>
    <col min="2312" max="2329" width="2.25" customWidth="1"/>
    <col min="2330" max="2332" width="2.75" customWidth="1"/>
    <col min="2333" max="2338" width="2.25" customWidth="1"/>
    <col min="2339" max="2339" width="2.625" customWidth="1"/>
    <col min="2340" max="2340" width="3.5" customWidth="1"/>
    <col min="2341" max="2350" width="2.625" customWidth="1"/>
    <col min="2351" max="2351" width="3.5" customWidth="1"/>
    <col min="2352" max="2362" width="2.25" customWidth="1"/>
    <col min="2561" max="2562" width="2.25" customWidth="1"/>
    <col min="2563" max="2563" width="3.625" customWidth="1"/>
    <col min="2564" max="2566" width="2.25" customWidth="1"/>
    <col min="2567" max="2567" width="1.625" customWidth="1"/>
    <col min="2568" max="2585" width="2.25" customWidth="1"/>
    <col min="2586" max="2588" width="2.75" customWidth="1"/>
    <col min="2589" max="2594" width="2.25" customWidth="1"/>
    <col min="2595" max="2595" width="2.625" customWidth="1"/>
    <col min="2596" max="2596" width="3.5" customWidth="1"/>
    <col min="2597" max="2606" width="2.625" customWidth="1"/>
    <col min="2607" max="2607" width="3.5" customWidth="1"/>
    <col min="2608" max="2618" width="2.25" customWidth="1"/>
    <col min="2817" max="2818" width="2.25" customWidth="1"/>
    <col min="2819" max="2819" width="3.625" customWidth="1"/>
    <col min="2820" max="2822" width="2.25" customWidth="1"/>
    <col min="2823" max="2823" width="1.625" customWidth="1"/>
    <col min="2824" max="2841" width="2.25" customWidth="1"/>
    <col min="2842" max="2844" width="2.75" customWidth="1"/>
    <col min="2845" max="2850" width="2.25" customWidth="1"/>
    <col min="2851" max="2851" width="2.625" customWidth="1"/>
    <col min="2852" max="2852" width="3.5" customWidth="1"/>
    <col min="2853" max="2862" width="2.625" customWidth="1"/>
    <col min="2863" max="2863" width="3.5" customWidth="1"/>
    <col min="2864" max="2874" width="2.25" customWidth="1"/>
    <col min="3073" max="3074" width="2.25" customWidth="1"/>
    <col min="3075" max="3075" width="3.625" customWidth="1"/>
    <col min="3076" max="3078" width="2.25" customWidth="1"/>
    <col min="3079" max="3079" width="1.625" customWidth="1"/>
    <col min="3080" max="3097" width="2.25" customWidth="1"/>
    <col min="3098" max="3100" width="2.75" customWidth="1"/>
    <col min="3101" max="3106" width="2.25" customWidth="1"/>
    <col min="3107" max="3107" width="2.625" customWidth="1"/>
    <col min="3108" max="3108" width="3.5" customWidth="1"/>
    <col min="3109" max="3118" width="2.625" customWidth="1"/>
    <col min="3119" max="3119" width="3.5" customWidth="1"/>
    <col min="3120" max="3130" width="2.25" customWidth="1"/>
    <col min="3329" max="3330" width="2.25" customWidth="1"/>
    <col min="3331" max="3331" width="3.625" customWidth="1"/>
    <col min="3332" max="3334" width="2.25" customWidth="1"/>
    <col min="3335" max="3335" width="1.625" customWidth="1"/>
    <col min="3336" max="3353" width="2.25" customWidth="1"/>
    <col min="3354" max="3356" width="2.75" customWidth="1"/>
    <col min="3357" max="3362" width="2.25" customWidth="1"/>
    <col min="3363" max="3363" width="2.625" customWidth="1"/>
    <col min="3364" max="3364" width="3.5" customWidth="1"/>
    <col min="3365" max="3374" width="2.625" customWidth="1"/>
    <col min="3375" max="3375" width="3.5" customWidth="1"/>
    <col min="3376" max="3386" width="2.25" customWidth="1"/>
    <col min="3585" max="3586" width="2.25" customWidth="1"/>
    <col min="3587" max="3587" width="3.625" customWidth="1"/>
    <col min="3588" max="3590" width="2.25" customWidth="1"/>
    <col min="3591" max="3591" width="1.625" customWidth="1"/>
    <col min="3592" max="3609" width="2.25" customWidth="1"/>
    <col min="3610" max="3612" width="2.75" customWidth="1"/>
    <col min="3613" max="3618" width="2.25" customWidth="1"/>
    <col min="3619" max="3619" width="2.625" customWidth="1"/>
    <col min="3620" max="3620" width="3.5" customWidth="1"/>
    <col min="3621" max="3630" width="2.625" customWidth="1"/>
    <col min="3631" max="3631" width="3.5" customWidth="1"/>
    <col min="3632" max="3642" width="2.25" customWidth="1"/>
    <col min="3841" max="3842" width="2.25" customWidth="1"/>
    <col min="3843" max="3843" width="3.625" customWidth="1"/>
    <col min="3844" max="3846" width="2.25" customWidth="1"/>
    <col min="3847" max="3847" width="1.625" customWidth="1"/>
    <col min="3848" max="3865" width="2.25" customWidth="1"/>
    <col min="3866" max="3868" width="2.75" customWidth="1"/>
    <col min="3869" max="3874" width="2.25" customWidth="1"/>
    <col min="3875" max="3875" width="2.625" customWidth="1"/>
    <col min="3876" max="3876" width="3.5" customWidth="1"/>
    <col min="3877" max="3886" width="2.625" customWidth="1"/>
    <col min="3887" max="3887" width="3.5" customWidth="1"/>
    <col min="3888" max="3898" width="2.25" customWidth="1"/>
    <col min="4097" max="4098" width="2.25" customWidth="1"/>
    <col min="4099" max="4099" width="3.625" customWidth="1"/>
    <col min="4100" max="4102" width="2.25" customWidth="1"/>
    <col min="4103" max="4103" width="1.625" customWidth="1"/>
    <col min="4104" max="4121" width="2.25" customWidth="1"/>
    <col min="4122" max="4124" width="2.75" customWidth="1"/>
    <col min="4125" max="4130" width="2.25" customWidth="1"/>
    <col min="4131" max="4131" width="2.625" customWidth="1"/>
    <col min="4132" max="4132" width="3.5" customWidth="1"/>
    <col min="4133" max="4142" width="2.625" customWidth="1"/>
    <col min="4143" max="4143" width="3.5" customWidth="1"/>
    <col min="4144" max="4154" width="2.25" customWidth="1"/>
    <col min="4353" max="4354" width="2.25" customWidth="1"/>
    <col min="4355" max="4355" width="3.625" customWidth="1"/>
    <col min="4356" max="4358" width="2.25" customWidth="1"/>
    <col min="4359" max="4359" width="1.625" customWidth="1"/>
    <col min="4360" max="4377" width="2.25" customWidth="1"/>
    <col min="4378" max="4380" width="2.75" customWidth="1"/>
    <col min="4381" max="4386" width="2.25" customWidth="1"/>
    <col min="4387" max="4387" width="2.625" customWidth="1"/>
    <col min="4388" max="4388" width="3.5" customWidth="1"/>
    <col min="4389" max="4398" width="2.625" customWidth="1"/>
    <col min="4399" max="4399" width="3.5" customWidth="1"/>
    <col min="4400" max="4410" width="2.25" customWidth="1"/>
    <col min="4609" max="4610" width="2.25" customWidth="1"/>
    <col min="4611" max="4611" width="3.625" customWidth="1"/>
    <col min="4612" max="4614" width="2.25" customWidth="1"/>
    <col min="4615" max="4615" width="1.625" customWidth="1"/>
    <col min="4616" max="4633" width="2.25" customWidth="1"/>
    <col min="4634" max="4636" width="2.75" customWidth="1"/>
    <col min="4637" max="4642" width="2.25" customWidth="1"/>
    <col min="4643" max="4643" width="2.625" customWidth="1"/>
    <col min="4644" max="4644" width="3.5" customWidth="1"/>
    <col min="4645" max="4654" width="2.625" customWidth="1"/>
    <col min="4655" max="4655" width="3.5" customWidth="1"/>
    <col min="4656" max="4666" width="2.25" customWidth="1"/>
    <col min="4865" max="4866" width="2.25" customWidth="1"/>
    <col min="4867" max="4867" width="3.625" customWidth="1"/>
    <col min="4868" max="4870" width="2.25" customWidth="1"/>
    <col min="4871" max="4871" width="1.625" customWidth="1"/>
    <col min="4872" max="4889" width="2.25" customWidth="1"/>
    <col min="4890" max="4892" width="2.75" customWidth="1"/>
    <col min="4893" max="4898" width="2.25" customWidth="1"/>
    <col min="4899" max="4899" width="2.625" customWidth="1"/>
    <col min="4900" max="4900" width="3.5" customWidth="1"/>
    <col min="4901" max="4910" width="2.625" customWidth="1"/>
    <col min="4911" max="4911" width="3.5" customWidth="1"/>
    <col min="4912" max="4922" width="2.25" customWidth="1"/>
    <col min="5121" max="5122" width="2.25" customWidth="1"/>
    <col min="5123" max="5123" width="3.625" customWidth="1"/>
    <col min="5124" max="5126" width="2.25" customWidth="1"/>
    <col min="5127" max="5127" width="1.625" customWidth="1"/>
    <col min="5128" max="5145" width="2.25" customWidth="1"/>
    <col min="5146" max="5148" width="2.75" customWidth="1"/>
    <col min="5149" max="5154" width="2.25" customWidth="1"/>
    <col min="5155" max="5155" width="2.625" customWidth="1"/>
    <col min="5156" max="5156" width="3.5" customWidth="1"/>
    <col min="5157" max="5166" width="2.625" customWidth="1"/>
    <col min="5167" max="5167" width="3.5" customWidth="1"/>
    <col min="5168" max="5178" width="2.25" customWidth="1"/>
    <col min="5377" max="5378" width="2.25" customWidth="1"/>
    <col min="5379" max="5379" width="3.625" customWidth="1"/>
    <col min="5380" max="5382" width="2.25" customWidth="1"/>
    <col min="5383" max="5383" width="1.625" customWidth="1"/>
    <col min="5384" max="5401" width="2.25" customWidth="1"/>
    <col min="5402" max="5404" width="2.75" customWidth="1"/>
    <col min="5405" max="5410" width="2.25" customWidth="1"/>
    <col min="5411" max="5411" width="2.625" customWidth="1"/>
    <col min="5412" max="5412" width="3.5" customWidth="1"/>
    <col min="5413" max="5422" width="2.625" customWidth="1"/>
    <col min="5423" max="5423" width="3.5" customWidth="1"/>
    <col min="5424" max="5434" width="2.25" customWidth="1"/>
    <col min="5633" max="5634" width="2.25" customWidth="1"/>
    <col min="5635" max="5635" width="3.625" customWidth="1"/>
    <col min="5636" max="5638" width="2.25" customWidth="1"/>
    <col min="5639" max="5639" width="1.625" customWidth="1"/>
    <col min="5640" max="5657" width="2.25" customWidth="1"/>
    <col min="5658" max="5660" width="2.75" customWidth="1"/>
    <col min="5661" max="5666" width="2.25" customWidth="1"/>
    <col min="5667" max="5667" width="2.625" customWidth="1"/>
    <col min="5668" max="5668" width="3.5" customWidth="1"/>
    <col min="5669" max="5678" width="2.625" customWidth="1"/>
    <col min="5679" max="5679" width="3.5" customWidth="1"/>
    <col min="5680" max="5690" width="2.25" customWidth="1"/>
    <col min="5889" max="5890" width="2.25" customWidth="1"/>
    <col min="5891" max="5891" width="3.625" customWidth="1"/>
    <col min="5892" max="5894" width="2.25" customWidth="1"/>
    <col min="5895" max="5895" width="1.625" customWidth="1"/>
    <col min="5896" max="5913" width="2.25" customWidth="1"/>
    <col min="5914" max="5916" width="2.75" customWidth="1"/>
    <col min="5917" max="5922" width="2.25" customWidth="1"/>
    <col min="5923" max="5923" width="2.625" customWidth="1"/>
    <col min="5924" max="5924" width="3.5" customWidth="1"/>
    <col min="5925" max="5934" width="2.625" customWidth="1"/>
    <col min="5935" max="5935" width="3.5" customWidth="1"/>
    <col min="5936" max="5946" width="2.25" customWidth="1"/>
    <col min="6145" max="6146" width="2.25" customWidth="1"/>
    <col min="6147" max="6147" width="3.625" customWidth="1"/>
    <col min="6148" max="6150" width="2.25" customWidth="1"/>
    <col min="6151" max="6151" width="1.625" customWidth="1"/>
    <col min="6152" max="6169" width="2.25" customWidth="1"/>
    <col min="6170" max="6172" width="2.75" customWidth="1"/>
    <col min="6173" max="6178" width="2.25" customWidth="1"/>
    <col min="6179" max="6179" width="2.625" customWidth="1"/>
    <col min="6180" max="6180" width="3.5" customWidth="1"/>
    <col min="6181" max="6190" width="2.625" customWidth="1"/>
    <col min="6191" max="6191" width="3.5" customWidth="1"/>
    <col min="6192" max="6202" width="2.25" customWidth="1"/>
    <col min="6401" max="6402" width="2.25" customWidth="1"/>
    <col min="6403" max="6403" width="3.625" customWidth="1"/>
    <col min="6404" max="6406" width="2.25" customWidth="1"/>
    <col min="6407" max="6407" width="1.625" customWidth="1"/>
    <col min="6408" max="6425" width="2.25" customWidth="1"/>
    <col min="6426" max="6428" width="2.75" customWidth="1"/>
    <col min="6429" max="6434" width="2.25" customWidth="1"/>
    <col min="6435" max="6435" width="2.625" customWidth="1"/>
    <col min="6436" max="6436" width="3.5" customWidth="1"/>
    <col min="6437" max="6446" width="2.625" customWidth="1"/>
    <col min="6447" max="6447" width="3.5" customWidth="1"/>
    <col min="6448" max="6458" width="2.25" customWidth="1"/>
    <col min="6657" max="6658" width="2.25" customWidth="1"/>
    <col min="6659" max="6659" width="3.625" customWidth="1"/>
    <col min="6660" max="6662" width="2.25" customWidth="1"/>
    <col min="6663" max="6663" width="1.625" customWidth="1"/>
    <col min="6664" max="6681" width="2.25" customWidth="1"/>
    <col min="6682" max="6684" width="2.75" customWidth="1"/>
    <col min="6685" max="6690" width="2.25" customWidth="1"/>
    <col min="6691" max="6691" width="2.625" customWidth="1"/>
    <col min="6692" max="6692" width="3.5" customWidth="1"/>
    <col min="6693" max="6702" width="2.625" customWidth="1"/>
    <col min="6703" max="6703" width="3.5" customWidth="1"/>
    <col min="6704" max="6714" width="2.25" customWidth="1"/>
    <col min="6913" max="6914" width="2.25" customWidth="1"/>
    <col min="6915" max="6915" width="3.625" customWidth="1"/>
    <col min="6916" max="6918" width="2.25" customWidth="1"/>
    <col min="6919" max="6919" width="1.625" customWidth="1"/>
    <col min="6920" max="6937" width="2.25" customWidth="1"/>
    <col min="6938" max="6940" width="2.75" customWidth="1"/>
    <col min="6941" max="6946" width="2.25" customWidth="1"/>
    <col min="6947" max="6947" width="2.625" customWidth="1"/>
    <col min="6948" max="6948" width="3.5" customWidth="1"/>
    <col min="6949" max="6958" width="2.625" customWidth="1"/>
    <col min="6959" max="6959" width="3.5" customWidth="1"/>
    <col min="6960" max="6970" width="2.25" customWidth="1"/>
    <col min="7169" max="7170" width="2.25" customWidth="1"/>
    <col min="7171" max="7171" width="3.625" customWidth="1"/>
    <col min="7172" max="7174" width="2.25" customWidth="1"/>
    <col min="7175" max="7175" width="1.625" customWidth="1"/>
    <col min="7176" max="7193" width="2.25" customWidth="1"/>
    <col min="7194" max="7196" width="2.75" customWidth="1"/>
    <col min="7197" max="7202" width="2.25" customWidth="1"/>
    <col min="7203" max="7203" width="2.625" customWidth="1"/>
    <col min="7204" max="7204" width="3.5" customWidth="1"/>
    <col min="7205" max="7214" width="2.625" customWidth="1"/>
    <col min="7215" max="7215" width="3.5" customWidth="1"/>
    <col min="7216" max="7226" width="2.25" customWidth="1"/>
    <col min="7425" max="7426" width="2.25" customWidth="1"/>
    <col min="7427" max="7427" width="3.625" customWidth="1"/>
    <col min="7428" max="7430" width="2.25" customWidth="1"/>
    <col min="7431" max="7431" width="1.625" customWidth="1"/>
    <col min="7432" max="7449" width="2.25" customWidth="1"/>
    <col min="7450" max="7452" width="2.75" customWidth="1"/>
    <col min="7453" max="7458" width="2.25" customWidth="1"/>
    <col min="7459" max="7459" width="2.625" customWidth="1"/>
    <col min="7460" max="7460" width="3.5" customWidth="1"/>
    <col min="7461" max="7470" width="2.625" customWidth="1"/>
    <col min="7471" max="7471" width="3.5" customWidth="1"/>
    <col min="7472" max="7482" width="2.25" customWidth="1"/>
    <col min="7681" max="7682" width="2.25" customWidth="1"/>
    <col min="7683" max="7683" width="3.625" customWidth="1"/>
    <col min="7684" max="7686" width="2.25" customWidth="1"/>
    <col min="7687" max="7687" width="1.625" customWidth="1"/>
    <col min="7688" max="7705" width="2.25" customWidth="1"/>
    <col min="7706" max="7708" width="2.75" customWidth="1"/>
    <col min="7709" max="7714" width="2.25" customWidth="1"/>
    <col min="7715" max="7715" width="2.625" customWidth="1"/>
    <col min="7716" max="7716" width="3.5" customWidth="1"/>
    <col min="7717" max="7726" width="2.625" customWidth="1"/>
    <col min="7727" max="7727" width="3.5" customWidth="1"/>
    <col min="7728" max="7738" width="2.25" customWidth="1"/>
    <col min="7937" max="7938" width="2.25" customWidth="1"/>
    <col min="7939" max="7939" width="3.625" customWidth="1"/>
    <col min="7940" max="7942" width="2.25" customWidth="1"/>
    <col min="7943" max="7943" width="1.625" customWidth="1"/>
    <col min="7944" max="7961" width="2.25" customWidth="1"/>
    <col min="7962" max="7964" width="2.75" customWidth="1"/>
    <col min="7965" max="7970" width="2.25" customWidth="1"/>
    <col min="7971" max="7971" width="2.625" customWidth="1"/>
    <col min="7972" max="7972" width="3.5" customWidth="1"/>
    <col min="7973" max="7982" width="2.625" customWidth="1"/>
    <col min="7983" max="7983" width="3.5" customWidth="1"/>
    <col min="7984" max="7994" width="2.25" customWidth="1"/>
    <col min="8193" max="8194" width="2.25" customWidth="1"/>
    <col min="8195" max="8195" width="3.625" customWidth="1"/>
    <col min="8196" max="8198" width="2.25" customWidth="1"/>
    <col min="8199" max="8199" width="1.625" customWidth="1"/>
    <col min="8200" max="8217" width="2.25" customWidth="1"/>
    <col min="8218" max="8220" width="2.75" customWidth="1"/>
    <col min="8221" max="8226" width="2.25" customWidth="1"/>
    <col min="8227" max="8227" width="2.625" customWidth="1"/>
    <col min="8228" max="8228" width="3.5" customWidth="1"/>
    <col min="8229" max="8238" width="2.625" customWidth="1"/>
    <col min="8239" max="8239" width="3.5" customWidth="1"/>
    <col min="8240" max="8250" width="2.25" customWidth="1"/>
    <col min="8449" max="8450" width="2.25" customWidth="1"/>
    <col min="8451" max="8451" width="3.625" customWidth="1"/>
    <col min="8452" max="8454" width="2.25" customWidth="1"/>
    <col min="8455" max="8455" width="1.625" customWidth="1"/>
    <col min="8456" max="8473" width="2.25" customWidth="1"/>
    <col min="8474" max="8476" width="2.75" customWidth="1"/>
    <col min="8477" max="8482" width="2.25" customWidth="1"/>
    <col min="8483" max="8483" width="2.625" customWidth="1"/>
    <col min="8484" max="8484" width="3.5" customWidth="1"/>
    <col min="8485" max="8494" width="2.625" customWidth="1"/>
    <col min="8495" max="8495" width="3.5" customWidth="1"/>
    <col min="8496" max="8506" width="2.25" customWidth="1"/>
    <col min="8705" max="8706" width="2.25" customWidth="1"/>
    <col min="8707" max="8707" width="3.625" customWidth="1"/>
    <col min="8708" max="8710" width="2.25" customWidth="1"/>
    <col min="8711" max="8711" width="1.625" customWidth="1"/>
    <col min="8712" max="8729" width="2.25" customWidth="1"/>
    <col min="8730" max="8732" width="2.75" customWidth="1"/>
    <col min="8733" max="8738" width="2.25" customWidth="1"/>
    <col min="8739" max="8739" width="2.625" customWidth="1"/>
    <col min="8740" max="8740" width="3.5" customWidth="1"/>
    <col min="8741" max="8750" width="2.625" customWidth="1"/>
    <col min="8751" max="8751" width="3.5" customWidth="1"/>
    <col min="8752" max="8762" width="2.25" customWidth="1"/>
    <col min="8961" max="8962" width="2.25" customWidth="1"/>
    <col min="8963" max="8963" width="3.625" customWidth="1"/>
    <col min="8964" max="8966" width="2.25" customWidth="1"/>
    <col min="8967" max="8967" width="1.625" customWidth="1"/>
    <col min="8968" max="8985" width="2.25" customWidth="1"/>
    <col min="8986" max="8988" width="2.75" customWidth="1"/>
    <col min="8989" max="8994" width="2.25" customWidth="1"/>
    <col min="8995" max="8995" width="2.625" customWidth="1"/>
    <col min="8996" max="8996" width="3.5" customWidth="1"/>
    <col min="8997" max="9006" width="2.625" customWidth="1"/>
    <col min="9007" max="9007" width="3.5" customWidth="1"/>
    <col min="9008" max="9018" width="2.25" customWidth="1"/>
    <col min="9217" max="9218" width="2.25" customWidth="1"/>
    <col min="9219" max="9219" width="3.625" customWidth="1"/>
    <col min="9220" max="9222" width="2.25" customWidth="1"/>
    <col min="9223" max="9223" width="1.625" customWidth="1"/>
    <col min="9224" max="9241" width="2.25" customWidth="1"/>
    <col min="9242" max="9244" width="2.75" customWidth="1"/>
    <col min="9245" max="9250" width="2.25" customWidth="1"/>
    <col min="9251" max="9251" width="2.625" customWidth="1"/>
    <col min="9252" max="9252" width="3.5" customWidth="1"/>
    <col min="9253" max="9262" width="2.625" customWidth="1"/>
    <col min="9263" max="9263" width="3.5" customWidth="1"/>
    <col min="9264" max="9274" width="2.25" customWidth="1"/>
    <col min="9473" max="9474" width="2.25" customWidth="1"/>
    <col min="9475" max="9475" width="3.625" customWidth="1"/>
    <col min="9476" max="9478" width="2.25" customWidth="1"/>
    <col min="9479" max="9479" width="1.625" customWidth="1"/>
    <col min="9480" max="9497" width="2.25" customWidth="1"/>
    <col min="9498" max="9500" width="2.75" customWidth="1"/>
    <col min="9501" max="9506" width="2.25" customWidth="1"/>
    <col min="9507" max="9507" width="2.625" customWidth="1"/>
    <col min="9508" max="9508" width="3.5" customWidth="1"/>
    <col min="9509" max="9518" width="2.625" customWidth="1"/>
    <col min="9519" max="9519" width="3.5" customWidth="1"/>
    <col min="9520" max="9530" width="2.25" customWidth="1"/>
    <col min="9729" max="9730" width="2.25" customWidth="1"/>
    <col min="9731" max="9731" width="3.625" customWidth="1"/>
    <col min="9732" max="9734" width="2.25" customWidth="1"/>
    <col min="9735" max="9735" width="1.625" customWidth="1"/>
    <col min="9736" max="9753" width="2.25" customWidth="1"/>
    <col min="9754" max="9756" width="2.75" customWidth="1"/>
    <col min="9757" max="9762" width="2.25" customWidth="1"/>
    <col min="9763" max="9763" width="2.625" customWidth="1"/>
    <col min="9764" max="9764" width="3.5" customWidth="1"/>
    <col min="9765" max="9774" width="2.625" customWidth="1"/>
    <col min="9775" max="9775" width="3.5" customWidth="1"/>
    <col min="9776" max="9786" width="2.25" customWidth="1"/>
    <col min="9985" max="9986" width="2.25" customWidth="1"/>
    <col min="9987" max="9987" width="3.625" customWidth="1"/>
    <col min="9988" max="9990" width="2.25" customWidth="1"/>
    <col min="9991" max="9991" width="1.625" customWidth="1"/>
    <col min="9992" max="10009" width="2.25" customWidth="1"/>
    <col min="10010" max="10012" width="2.75" customWidth="1"/>
    <col min="10013" max="10018" width="2.25" customWidth="1"/>
    <col min="10019" max="10019" width="2.625" customWidth="1"/>
    <col min="10020" max="10020" width="3.5" customWidth="1"/>
    <col min="10021" max="10030" width="2.625" customWidth="1"/>
    <col min="10031" max="10031" width="3.5" customWidth="1"/>
    <col min="10032" max="10042" width="2.25" customWidth="1"/>
    <col min="10241" max="10242" width="2.25" customWidth="1"/>
    <col min="10243" max="10243" width="3.625" customWidth="1"/>
    <col min="10244" max="10246" width="2.25" customWidth="1"/>
    <col min="10247" max="10247" width="1.625" customWidth="1"/>
    <col min="10248" max="10265" width="2.25" customWidth="1"/>
    <col min="10266" max="10268" width="2.75" customWidth="1"/>
    <col min="10269" max="10274" width="2.25" customWidth="1"/>
    <col min="10275" max="10275" width="2.625" customWidth="1"/>
    <col min="10276" max="10276" width="3.5" customWidth="1"/>
    <col min="10277" max="10286" width="2.625" customWidth="1"/>
    <col min="10287" max="10287" width="3.5" customWidth="1"/>
    <col min="10288" max="10298" width="2.25" customWidth="1"/>
    <col min="10497" max="10498" width="2.25" customWidth="1"/>
    <col min="10499" max="10499" width="3.625" customWidth="1"/>
    <col min="10500" max="10502" width="2.25" customWidth="1"/>
    <col min="10503" max="10503" width="1.625" customWidth="1"/>
    <col min="10504" max="10521" width="2.25" customWidth="1"/>
    <col min="10522" max="10524" width="2.75" customWidth="1"/>
    <col min="10525" max="10530" width="2.25" customWidth="1"/>
    <col min="10531" max="10531" width="2.625" customWidth="1"/>
    <col min="10532" max="10532" width="3.5" customWidth="1"/>
    <col min="10533" max="10542" width="2.625" customWidth="1"/>
    <col min="10543" max="10543" width="3.5" customWidth="1"/>
    <col min="10544" max="10554" width="2.25" customWidth="1"/>
    <col min="10753" max="10754" width="2.25" customWidth="1"/>
    <col min="10755" max="10755" width="3.625" customWidth="1"/>
    <col min="10756" max="10758" width="2.25" customWidth="1"/>
    <col min="10759" max="10759" width="1.625" customWidth="1"/>
    <col min="10760" max="10777" width="2.25" customWidth="1"/>
    <col min="10778" max="10780" width="2.75" customWidth="1"/>
    <col min="10781" max="10786" width="2.25" customWidth="1"/>
    <col min="10787" max="10787" width="2.625" customWidth="1"/>
    <col min="10788" max="10788" width="3.5" customWidth="1"/>
    <col min="10789" max="10798" width="2.625" customWidth="1"/>
    <col min="10799" max="10799" width="3.5" customWidth="1"/>
    <col min="10800" max="10810" width="2.25" customWidth="1"/>
    <col min="11009" max="11010" width="2.25" customWidth="1"/>
    <col min="11011" max="11011" width="3.625" customWidth="1"/>
    <col min="11012" max="11014" width="2.25" customWidth="1"/>
    <col min="11015" max="11015" width="1.625" customWidth="1"/>
    <col min="11016" max="11033" width="2.25" customWidth="1"/>
    <col min="11034" max="11036" width="2.75" customWidth="1"/>
    <col min="11037" max="11042" width="2.25" customWidth="1"/>
    <col min="11043" max="11043" width="2.625" customWidth="1"/>
    <col min="11044" max="11044" width="3.5" customWidth="1"/>
    <col min="11045" max="11054" width="2.625" customWidth="1"/>
    <col min="11055" max="11055" width="3.5" customWidth="1"/>
    <col min="11056" max="11066" width="2.25" customWidth="1"/>
    <col min="11265" max="11266" width="2.25" customWidth="1"/>
    <col min="11267" max="11267" width="3.625" customWidth="1"/>
    <col min="11268" max="11270" width="2.25" customWidth="1"/>
    <col min="11271" max="11271" width="1.625" customWidth="1"/>
    <col min="11272" max="11289" width="2.25" customWidth="1"/>
    <col min="11290" max="11292" width="2.75" customWidth="1"/>
    <col min="11293" max="11298" width="2.25" customWidth="1"/>
    <col min="11299" max="11299" width="2.625" customWidth="1"/>
    <col min="11300" max="11300" width="3.5" customWidth="1"/>
    <col min="11301" max="11310" width="2.625" customWidth="1"/>
    <col min="11311" max="11311" width="3.5" customWidth="1"/>
    <col min="11312" max="11322" width="2.25" customWidth="1"/>
    <col min="11521" max="11522" width="2.25" customWidth="1"/>
    <col min="11523" max="11523" width="3.625" customWidth="1"/>
    <col min="11524" max="11526" width="2.25" customWidth="1"/>
    <col min="11527" max="11527" width="1.625" customWidth="1"/>
    <col min="11528" max="11545" width="2.25" customWidth="1"/>
    <col min="11546" max="11548" width="2.75" customWidth="1"/>
    <col min="11549" max="11554" width="2.25" customWidth="1"/>
    <col min="11555" max="11555" width="2.625" customWidth="1"/>
    <col min="11556" max="11556" width="3.5" customWidth="1"/>
    <col min="11557" max="11566" width="2.625" customWidth="1"/>
    <col min="11567" max="11567" width="3.5" customWidth="1"/>
    <col min="11568" max="11578" width="2.25" customWidth="1"/>
    <col min="11777" max="11778" width="2.25" customWidth="1"/>
    <col min="11779" max="11779" width="3.625" customWidth="1"/>
    <col min="11780" max="11782" width="2.25" customWidth="1"/>
    <col min="11783" max="11783" width="1.625" customWidth="1"/>
    <col min="11784" max="11801" width="2.25" customWidth="1"/>
    <col min="11802" max="11804" width="2.75" customWidth="1"/>
    <col min="11805" max="11810" width="2.25" customWidth="1"/>
    <col min="11811" max="11811" width="2.625" customWidth="1"/>
    <col min="11812" max="11812" width="3.5" customWidth="1"/>
    <col min="11813" max="11822" width="2.625" customWidth="1"/>
    <col min="11823" max="11823" width="3.5" customWidth="1"/>
    <col min="11824" max="11834" width="2.25" customWidth="1"/>
    <col min="12033" max="12034" width="2.25" customWidth="1"/>
    <col min="12035" max="12035" width="3.625" customWidth="1"/>
    <col min="12036" max="12038" width="2.25" customWidth="1"/>
    <col min="12039" max="12039" width="1.625" customWidth="1"/>
    <col min="12040" max="12057" width="2.25" customWidth="1"/>
    <col min="12058" max="12060" width="2.75" customWidth="1"/>
    <col min="12061" max="12066" width="2.25" customWidth="1"/>
    <col min="12067" max="12067" width="2.625" customWidth="1"/>
    <col min="12068" max="12068" width="3.5" customWidth="1"/>
    <col min="12069" max="12078" width="2.625" customWidth="1"/>
    <col min="12079" max="12079" width="3.5" customWidth="1"/>
    <col min="12080" max="12090" width="2.25" customWidth="1"/>
    <col min="12289" max="12290" width="2.25" customWidth="1"/>
    <col min="12291" max="12291" width="3.625" customWidth="1"/>
    <col min="12292" max="12294" width="2.25" customWidth="1"/>
    <col min="12295" max="12295" width="1.625" customWidth="1"/>
    <col min="12296" max="12313" width="2.25" customWidth="1"/>
    <col min="12314" max="12316" width="2.75" customWidth="1"/>
    <col min="12317" max="12322" width="2.25" customWidth="1"/>
    <col min="12323" max="12323" width="2.625" customWidth="1"/>
    <col min="12324" max="12324" width="3.5" customWidth="1"/>
    <col min="12325" max="12334" width="2.625" customWidth="1"/>
    <col min="12335" max="12335" width="3.5" customWidth="1"/>
    <col min="12336" max="12346" width="2.25" customWidth="1"/>
    <col min="12545" max="12546" width="2.25" customWidth="1"/>
    <col min="12547" max="12547" width="3.625" customWidth="1"/>
    <col min="12548" max="12550" width="2.25" customWidth="1"/>
    <col min="12551" max="12551" width="1.625" customWidth="1"/>
    <col min="12552" max="12569" width="2.25" customWidth="1"/>
    <col min="12570" max="12572" width="2.75" customWidth="1"/>
    <col min="12573" max="12578" width="2.25" customWidth="1"/>
    <col min="12579" max="12579" width="2.625" customWidth="1"/>
    <col min="12580" max="12580" width="3.5" customWidth="1"/>
    <col min="12581" max="12590" width="2.625" customWidth="1"/>
    <col min="12591" max="12591" width="3.5" customWidth="1"/>
    <col min="12592" max="12602" width="2.25" customWidth="1"/>
    <col min="12801" max="12802" width="2.25" customWidth="1"/>
    <col min="12803" max="12803" width="3.625" customWidth="1"/>
    <col min="12804" max="12806" width="2.25" customWidth="1"/>
    <col min="12807" max="12807" width="1.625" customWidth="1"/>
    <col min="12808" max="12825" width="2.25" customWidth="1"/>
    <col min="12826" max="12828" width="2.75" customWidth="1"/>
    <col min="12829" max="12834" width="2.25" customWidth="1"/>
    <col min="12835" max="12835" width="2.625" customWidth="1"/>
    <col min="12836" max="12836" width="3.5" customWidth="1"/>
    <col min="12837" max="12846" width="2.625" customWidth="1"/>
    <col min="12847" max="12847" width="3.5" customWidth="1"/>
    <col min="12848" max="12858" width="2.25" customWidth="1"/>
    <col min="13057" max="13058" width="2.25" customWidth="1"/>
    <col min="13059" max="13059" width="3.625" customWidth="1"/>
    <col min="13060" max="13062" width="2.25" customWidth="1"/>
    <col min="13063" max="13063" width="1.625" customWidth="1"/>
    <col min="13064" max="13081" width="2.25" customWidth="1"/>
    <col min="13082" max="13084" width="2.75" customWidth="1"/>
    <col min="13085" max="13090" width="2.25" customWidth="1"/>
    <col min="13091" max="13091" width="2.625" customWidth="1"/>
    <col min="13092" max="13092" width="3.5" customWidth="1"/>
    <col min="13093" max="13102" width="2.625" customWidth="1"/>
    <col min="13103" max="13103" width="3.5" customWidth="1"/>
    <col min="13104" max="13114" width="2.25" customWidth="1"/>
    <col min="13313" max="13314" width="2.25" customWidth="1"/>
    <col min="13315" max="13315" width="3.625" customWidth="1"/>
    <col min="13316" max="13318" width="2.25" customWidth="1"/>
    <col min="13319" max="13319" width="1.625" customWidth="1"/>
    <col min="13320" max="13337" width="2.25" customWidth="1"/>
    <col min="13338" max="13340" width="2.75" customWidth="1"/>
    <col min="13341" max="13346" width="2.25" customWidth="1"/>
    <col min="13347" max="13347" width="2.625" customWidth="1"/>
    <col min="13348" max="13348" width="3.5" customWidth="1"/>
    <col min="13349" max="13358" width="2.625" customWidth="1"/>
    <col min="13359" max="13359" width="3.5" customWidth="1"/>
    <col min="13360" max="13370" width="2.25" customWidth="1"/>
    <col min="13569" max="13570" width="2.25" customWidth="1"/>
    <col min="13571" max="13571" width="3.625" customWidth="1"/>
    <col min="13572" max="13574" width="2.25" customWidth="1"/>
    <col min="13575" max="13575" width="1.625" customWidth="1"/>
    <col min="13576" max="13593" width="2.25" customWidth="1"/>
    <col min="13594" max="13596" width="2.75" customWidth="1"/>
    <col min="13597" max="13602" width="2.25" customWidth="1"/>
    <col min="13603" max="13603" width="2.625" customWidth="1"/>
    <col min="13604" max="13604" width="3.5" customWidth="1"/>
    <col min="13605" max="13614" width="2.625" customWidth="1"/>
    <col min="13615" max="13615" width="3.5" customWidth="1"/>
    <col min="13616" max="13626" width="2.25" customWidth="1"/>
    <col min="13825" max="13826" width="2.25" customWidth="1"/>
    <col min="13827" max="13827" width="3.625" customWidth="1"/>
    <col min="13828" max="13830" width="2.25" customWidth="1"/>
    <col min="13831" max="13831" width="1.625" customWidth="1"/>
    <col min="13832" max="13849" width="2.25" customWidth="1"/>
    <col min="13850" max="13852" width="2.75" customWidth="1"/>
    <col min="13853" max="13858" width="2.25" customWidth="1"/>
    <col min="13859" max="13859" width="2.625" customWidth="1"/>
    <col min="13860" max="13860" width="3.5" customWidth="1"/>
    <col min="13861" max="13870" width="2.625" customWidth="1"/>
    <col min="13871" max="13871" width="3.5" customWidth="1"/>
    <col min="13872" max="13882" width="2.25" customWidth="1"/>
    <col min="14081" max="14082" width="2.25" customWidth="1"/>
    <col min="14083" max="14083" width="3.625" customWidth="1"/>
    <col min="14084" max="14086" width="2.25" customWidth="1"/>
    <col min="14087" max="14087" width="1.625" customWidth="1"/>
    <col min="14088" max="14105" width="2.25" customWidth="1"/>
    <col min="14106" max="14108" width="2.75" customWidth="1"/>
    <col min="14109" max="14114" width="2.25" customWidth="1"/>
    <col min="14115" max="14115" width="2.625" customWidth="1"/>
    <col min="14116" max="14116" width="3.5" customWidth="1"/>
    <col min="14117" max="14126" width="2.625" customWidth="1"/>
    <col min="14127" max="14127" width="3.5" customWidth="1"/>
    <col min="14128" max="14138" width="2.25" customWidth="1"/>
    <col min="14337" max="14338" width="2.25" customWidth="1"/>
    <col min="14339" max="14339" width="3.625" customWidth="1"/>
    <col min="14340" max="14342" width="2.25" customWidth="1"/>
    <col min="14343" max="14343" width="1.625" customWidth="1"/>
    <col min="14344" max="14361" width="2.25" customWidth="1"/>
    <col min="14362" max="14364" width="2.75" customWidth="1"/>
    <col min="14365" max="14370" width="2.25" customWidth="1"/>
    <col min="14371" max="14371" width="2.625" customWidth="1"/>
    <col min="14372" max="14372" width="3.5" customWidth="1"/>
    <col min="14373" max="14382" width="2.625" customWidth="1"/>
    <col min="14383" max="14383" width="3.5" customWidth="1"/>
    <col min="14384" max="14394" width="2.25" customWidth="1"/>
    <col min="14593" max="14594" width="2.25" customWidth="1"/>
    <col min="14595" max="14595" width="3.625" customWidth="1"/>
    <col min="14596" max="14598" width="2.25" customWidth="1"/>
    <col min="14599" max="14599" width="1.625" customWidth="1"/>
    <col min="14600" max="14617" width="2.25" customWidth="1"/>
    <col min="14618" max="14620" width="2.75" customWidth="1"/>
    <col min="14621" max="14626" width="2.25" customWidth="1"/>
    <col min="14627" max="14627" width="2.625" customWidth="1"/>
    <col min="14628" max="14628" width="3.5" customWidth="1"/>
    <col min="14629" max="14638" width="2.625" customWidth="1"/>
    <col min="14639" max="14639" width="3.5" customWidth="1"/>
    <col min="14640" max="14650" width="2.25" customWidth="1"/>
    <col min="14849" max="14850" width="2.25" customWidth="1"/>
    <col min="14851" max="14851" width="3.625" customWidth="1"/>
    <col min="14852" max="14854" width="2.25" customWidth="1"/>
    <col min="14855" max="14855" width="1.625" customWidth="1"/>
    <col min="14856" max="14873" width="2.25" customWidth="1"/>
    <col min="14874" max="14876" width="2.75" customWidth="1"/>
    <col min="14877" max="14882" width="2.25" customWidth="1"/>
    <col min="14883" max="14883" width="2.625" customWidth="1"/>
    <col min="14884" max="14884" width="3.5" customWidth="1"/>
    <col min="14885" max="14894" width="2.625" customWidth="1"/>
    <col min="14895" max="14895" width="3.5" customWidth="1"/>
    <col min="14896" max="14906" width="2.25" customWidth="1"/>
    <col min="15105" max="15106" width="2.25" customWidth="1"/>
    <col min="15107" max="15107" width="3.625" customWidth="1"/>
    <col min="15108" max="15110" width="2.25" customWidth="1"/>
    <col min="15111" max="15111" width="1.625" customWidth="1"/>
    <col min="15112" max="15129" width="2.25" customWidth="1"/>
    <col min="15130" max="15132" width="2.75" customWidth="1"/>
    <col min="15133" max="15138" width="2.25" customWidth="1"/>
    <col min="15139" max="15139" width="2.625" customWidth="1"/>
    <col min="15140" max="15140" width="3.5" customWidth="1"/>
    <col min="15141" max="15150" width="2.625" customWidth="1"/>
    <col min="15151" max="15151" width="3.5" customWidth="1"/>
    <col min="15152" max="15162" width="2.25" customWidth="1"/>
    <col min="15361" max="15362" width="2.25" customWidth="1"/>
    <col min="15363" max="15363" width="3.625" customWidth="1"/>
    <col min="15364" max="15366" width="2.25" customWidth="1"/>
    <col min="15367" max="15367" width="1.625" customWidth="1"/>
    <col min="15368" max="15385" width="2.25" customWidth="1"/>
    <col min="15386" max="15388" width="2.75" customWidth="1"/>
    <col min="15389" max="15394" width="2.25" customWidth="1"/>
    <col min="15395" max="15395" width="2.625" customWidth="1"/>
    <col min="15396" max="15396" width="3.5" customWidth="1"/>
    <col min="15397" max="15406" width="2.625" customWidth="1"/>
    <col min="15407" max="15407" width="3.5" customWidth="1"/>
    <col min="15408" max="15418" width="2.25" customWidth="1"/>
    <col min="15617" max="15618" width="2.25" customWidth="1"/>
    <col min="15619" max="15619" width="3.625" customWidth="1"/>
    <col min="15620" max="15622" width="2.25" customWidth="1"/>
    <col min="15623" max="15623" width="1.625" customWidth="1"/>
    <col min="15624" max="15641" width="2.25" customWidth="1"/>
    <col min="15642" max="15644" width="2.75" customWidth="1"/>
    <col min="15645" max="15650" width="2.25" customWidth="1"/>
    <col min="15651" max="15651" width="2.625" customWidth="1"/>
    <col min="15652" max="15652" width="3.5" customWidth="1"/>
    <col min="15653" max="15662" width="2.625" customWidth="1"/>
    <col min="15663" max="15663" width="3.5" customWidth="1"/>
    <col min="15664" max="15674" width="2.25" customWidth="1"/>
    <col min="15873" max="15874" width="2.25" customWidth="1"/>
    <col min="15875" max="15875" width="3.625" customWidth="1"/>
    <col min="15876" max="15878" width="2.25" customWidth="1"/>
    <col min="15879" max="15879" width="1.625" customWidth="1"/>
    <col min="15880" max="15897" width="2.25" customWidth="1"/>
    <col min="15898" max="15900" width="2.75" customWidth="1"/>
    <col min="15901" max="15906" width="2.25" customWidth="1"/>
    <col min="15907" max="15907" width="2.625" customWidth="1"/>
    <col min="15908" max="15908" width="3.5" customWidth="1"/>
    <col min="15909" max="15918" width="2.625" customWidth="1"/>
    <col min="15919" max="15919" width="3.5" customWidth="1"/>
    <col min="15920" max="15930" width="2.25" customWidth="1"/>
    <col min="16129" max="16130" width="2.25" customWidth="1"/>
    <col min="16131" max="16131" width="3.625" customWidth="1"/>
    <col min="16132" max="16134" width="2.25" customWidth="1"/>
    <col min="16135" max="16135" width="1.625" customWidth="1"/>
    <col min="16136" max="16153" width="2.25" customWidth="1"/>
    <col min="16154" max="16156" width="2.75" customWidth="1"/>
    <col min="16157" max="16162" width="2.25" customWidth="1"/>
    <col min="16163" max="16163" width="2.625" customWidth="1"/>
    <col min="16164" max="16164" width="3.5" customWidth="1"/>
    <col min="16165" max="16174" width="2.625" customWidth="1"/>
    <col min="16175" max="16175" width="3.5" customWidth="1"/>
    <col min="16176" max="16186" width="2.25" customWidth="1"/>
  </cols>
  <sheetData>
    <row r="1" spans="2:51" ht="23.25" customHeight="1">
      <c r="AQ1" s="46"/>
      <c r="AR1" s="46"/>
      <c r="AS1" s="46"/>
      <c r="AT1" s="46"/>
      <c r="AU1" s="46"/>
      <c r="AV1" s="46"/>
      <c r="AW1" s="46"/>
      <c r="AX1" s="20"/>
    </row>
    <row r="2" spans="2:51" ht="21.75" customHeight="1" thickBot="1">
      <c r="AK2" s="47" t="s">
        <v>0</v>
      </c>
      <c r="AL2" s="47"/>
      <c r="AM2" s="47"/>
      <c r="AN2" s="47"/>
      <c r="AO2" s="47"/>
      <c r="AP2" s="47"/>
      <c r="AQ2" s="47"/>
      <c r="AR2" s="1002">
        <v>34</v>
      </c>
      <c r="AS2" s="1002"/>
      <c r="AT2" s="1002"/>
      <c r="AU2" s="1002"/>
      <c r="AV2" s="1002"/>
      <c r="AW2" s="1002"/>
      <c r="AX2" s="1002"/>
      <c r="AY2" s="1002"/>
    </row>
    <row r="3" spans="2:51" ht="19.5" thickBot="1">
      <c r="B3" s="49" t="s">
        <v>85</v>
      </c>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466"/>
      <c r="AO3" s="466"/>
      <c r="AP3" s="466"/>
      <c r="AQ3" s="466"/>
      <c r="AR3" s="466"/>
      <c r="AS3" s="466"/>
      <c r="AT3" s="466"/>
      <c r="AU3" s="466"/>
      <c r="AV3" s="466"/>
      <c r="AW3" s="466"/>
      <c r="AX3" s="466"/>
      <c r="AY3" s="467"/>
    </row>
    <row r="4" spans="2:51" ht="21" customHeight="1">
      <c r="B4" s="52" t="s">
        <v>44</v>
      </c>
      <c r="C4" s="53"/>
      <c r="D4" s="53"/>
      <c r="E4" s="53"/>
      <c r="F4" s="53"/>
      <c r="G4" s="53"/>
      <c r="H4" s="1003" t="s">
        <v>749</v>
      </c>
      <c r="I4" s="1004"/>
      <c r="J4" s="1004"/>
      <c r="K4" s="1004"/>
      <c r="L4" s="1004"/>
      <c r="M4" s="1004"/>
      <c r="N4" s="1004"/>
      <c r="O4" s="1004"/>
      <c r="P4" s="1004"/>
      <c r="Q4" s="1004"/>
      <c r="R4" s="1004"/>
      <c r="S4" s="1004"/>
      <c r="T4" s="1004"/>
      <c r="U4" s="1004"/>
      <c r="V4" s="1004"/>
      <c r="W4" s="1004"/>
      <c r="X4" s="1004"/>
      <c r="Y4" s="1004"/>
      <c r="Z4" s="56" t="s">
        <v>83</v>
      </c>
      <c r="AA4" s="469"/>
      <c r="AB4" s="469"/>
      <c r="AC4" s="469"/>
      <c r="AD4" s="469"/>
      <c r="AE4" s="470"/>
      <c r="AF4" s="57" t="s">
        <v>158</v>
      </c>
      <c r="AG4" s="57"/>
      <c r="AH4" s="57"/>
      <c r="AI4" s="57"/>
      <c r="AJ4" s="57"/>
      <c r="AK4" s="57"/>
      <c r="AL4" s="57"/>
      <c r="AM4" s="57"/>
      <c r="AN4" s="57"/>
      <c r="AO4" s="57"/>
      <c r="AP4" s="57"/>
      <c r="AQ4" s="58"/>
      <c r="AR4" s="60" t="s">
        <v>1</v>
      </c>
      <c r="AS4" s="471"/>
      <c r="AT4" s="471"/>
      <c r="AU4" s="471"/>
      <c r="AV4" s="471"/>
      <c r="AW4" s="471"/>
      <c r="AX4" s="471"/>
      <c r="AY4" s="473"/>
    </row>
    <row r="5" spans="2:51" ht="28.15" customHeight="1">
      <c r="B5" s="87" t="s">
        <v>52</v>
      </c>
      <c r="C5" s="88"/>
      <c r="D5" s="88"/>
      <c r="E5" s="88"/>
      <c r="F5" s="88"/>
      <c r="G5" s="89"/>
      <c r="H5" s="1012" t="s">
        <v>750</v>
      </c>
      <c r="I5" s="1013"/>
      <c r="J5" s="1013"/>
      <c r="K5" s="1013"/>
      <c r="L5" s="1013"/>
      <c r="M5" s="1013"/>
      <c r="N5" s="1013"/>
      <c r="O5" s="1013"/>
      <c r="P5" s="1013"/>
      <c r="Q5" s="1013"/>
      <c r="R5" s="1013"/>
      <c r="S5" s="1013"/>
      <c r="T5" s="1013"/>
      <c r="U5" s="1013"/>
      <c r="V5" s="1013"/>
      <c r="W5" s="645"/>
      <c r="X5" s="645"/>
      <c r="Y5" s="645"/>
      <c r="Z5" s="92" t="s">
        <v>2</v>
      </c>
      <c r="AA5" s="487"/>
      <c r="AB5" s="487"/>
      <c r="AC5" s="487"/>
      <c r="AD5" s="487"/>
      <c r="AE5" s="488"/>
      <c r="AF5" s="487" t="s">
        <v>703</v>
      </c>
      <c r="AG5" s="487"/>
      <c r="AH5" s="487"/>
      <c r="AI5" s="487"/>
      <c r="AJ5" s="487"/>
      <c r="AK5" s="487"/>
      <c r="AL5" s="487"/>
      <c r="AM5" s="487"/>
      <c r="AN5" s="487"/>
      <c r="AO5" s="487"/>
      <c r="AP5" s="487"/>
      <c r="AQ5" s="488"/>
      <c r="AR5" s="95" t="s">
        <v>704</v>
      </c>
      <c r="AS5" s="96"/>
      <c r="AT5" s="96"/>
      <c r="AU5" s="96"/>
      <c r="AV5" s="96"/>
      <c r="AW5" s="96"/>
      <c r="AX5" s="96"/>
      <c r="AY5" s="97"/>
    </row>
    <row r="6" spans="2:51" ht="30.75" customHeight="1">
      <c r="B6" s="98" t="s">
        <v>3</v>
      </c>
      <c r="C6" s="99"/>
      <c r="D6" s="99"/>
      <c r="E6" s="99"/>
      <c r="F6" s="99"/>
      <c r="G6" s="99"/>
      <c r="H6" s="1014" t="s">
        <v>162</v>
      </c>
      <c r="I6" s="645"/>
      <c r="J6" s="645"/>
      <c r="K6" s="645"/>
      <c r="L6" s="645"/>
      <c r="M6" s="645"/>
      <c r="N6" s="645"/>
      <c r="O6" s="645"/>
      <c r="P6" s="645"/>
      <c r="Q6" s="645"/>
      <c r="R6" s="645"/>
      <c r="S6" s="645"/>
      <c r="T6" s="645"/>
      <c r="U6" s="645"/>
      <c r="V6" s="645"/>
      <c r="W6" s="645"/>
      <c r="X6" s="645"/>
      <c r="Y6" s="645"/>
      <c r="Z6" s="101" t="s">
        <v>63</v>
      </c>
      <c r="AA6" s="102"/>
      <c r="AB6" s="102"/>
      <c r="AC6" s="102"/>
      <c r="AD6" s="102"/>
      <c r="AE6" s="103"/>
      <c r="AF6" s="1015" t="s">
        <v>705</v>
      </c>
      <c r="AG6" s="1015"/>
      <c r="AH6" s="1015"/>
      <c r="AI6" s="1015"/>
      <c r="AJ6" s="1015"/>
      <c r="AK6" s="1015"/>
      <c r="AL6" s="1015"/>
      <c r="AM6" s="1015"/>
      <c r="AN6" s="1015"/>
      <c r="AO6" s="1015"/>
      <c r="AP6" s="1015"/>
      <c r="AQ6" s="1015"/>
      <c r="AR6" s="645"/>
      <c r="AS6" s="645"/>
      <c r="AT6" s="645"/>
      <c r="AU6" s="645"/>
      <c r="AV6" s="645"/>
      <c r="AW6" s="645"/>
      <c r="AX6" s="645"/>
      <c r="AY6" s="1016"/>
    </row>
    <row r="7" spans="2:51" ht="18" customHeight="1">
      <c r="B7" s="62" t="s">
        <v>36</v>
      </c>
      <c r="C7" s="63"/>
      <c r="D7" s="63"/>
      <c r="E7" s="63"/>
      <c r="F7" s="63"/>
      <c r="G7" s="63"/>
      <c r="H7" s="66" t="s">
        <v>130</v>
      </c>
      <c r="I7" s="67"/>
      <c r="J7" s="67"/>
      <c r="K7" s="67"/>
      <c r="L7" s="67"/>
      <c r="M7" s="67"/>
      <c r="N7" s="67"/>
      <c r="O7" s="67"/>
      <c r="P7" s="67"/>
      <c r="Q7" s="67"/>
      <c r="R7" s="67"/>
      <c r="S7" s="67"/>
      <c r="T7" s="67"/>
      <c r="U7" s="67"/>
      <c r="V7" s="67"/>
      <c r="W7" s="961"/>
      <c r="X7" s="961"/>
      <c r="Y7" s="961"/>
      <c r="Z7" s="72" t="s">
        <v>706</v>
      </c>
      <c r="AA7" s="476"/>
      <c r="AB7" s="476"/>
      <c r="AC7" s="476"/>
      <c r="AD7" s="476"/>
      <c r="AE7" s="477"/>
      <c r="AF7" s="1006" t="s">
        <v>751</v>
      </c>
      <c r="AG7" s="551"/>
      <c r="AH7" s="551"/>
      <c r="AI7" s="551"/>
      <c r="AJ7" s="551"/>
      <c r="AK7" s="551"/>
      <c r="AL7" s="551"/>
      <c r="AM7" s="551"/>
      <c r="AN7" s="551"/>
      <c r="AO7" s="551"/>
      <c r="AP7" s="551"/>
      <c r="AQ7" s="551"/>
      <c r="AR7" s="551"/>
      <c r="AS7" s="551"/>
      <c r="AT7" s="551"/>
      <c r="AU7" s="551"/>
      <c r="AV7" s="551"/>
      <c r="AW7" s="551"/>
      <c r="AX7" s="551"/>
      <c r="AY7" s="1007"/>
    </row>
    <row r="8" spans="2:51" ht="24" customHeight="1">
      <c r="B8" s="64"/>
      <c r="C8" s="65"/>
      <c r="D8" s="65"/>
      <c r="E8" s="65"/>
      <c r="F8" s="65"/>
      <c r="G8" s="65"/>
      <c r="H8" s="69"/>
      <c r="I8" s="70"/>
      <c r="J8" s="70"/>
      <c r="K8" s="70"/>
      <c r="L8" s="70"/>
      <c r="M8" s="70"/>
      <c r="N8" s="70"/>
      <c r="O8" s="70"/>
      <c r="P8" s="70"/>
      <c r="Q8" s="70"/>
      <c r="R8" s="70"/>
      <c r="S8" s="70"/>
      <c r="T8" s="70"/>
      <c r="U8" s="70"/>
      <c r="V8" s="70"/>
      <c r="W8" s="1005"/>
      <c r="X8" s="1005"/>
      <c r="Y8" s="1005"/>
      <c r="Z8" s="478"/>
      <c r="AA8" s="476"/>
      <c r="AB8" s="476"/>
      <c r="AC8" s="476"/>
      <c r="AD8" s="476"/>
      <c r="AE8" s="477"/>
      <c r="AF8" s="554"/>
      <c r="AG8" s="554"/>
      <c r="AH8" s="554"/>
      <c r="AI8" s="554"/>
      <c r="AJ8" s="554"/>
      <c r="AK8" s="554"/>
      <c r="AL8" s="554"/>
      <c r="AM8" s="554"/>
      <c r="AN8" s="554"/>
      <c r="AO8" s="554"/>
      <c r="AP8" s="554"/>
      <c r="AQ8" s="554"/>
      <c r="AR8" s="554"/>
      <c r="AS8" s="554"/>
      <c r="AT8" s="554"/>
      <c r="AU8" s="554"/>
      <c r="AV8" s="554"/>
      <c r="AW8" s="554"/>
      <c r="AX8" s="554"/>
      <c r="AY8" s="1008"/>
    </row>
    <row r="9" spans="2:51" ht="103.7" customHeight="1">
      <c r="B9" s="82" t="s">
        <v>164</v>
      </c>
      <c r="C9" s="83"/>
      <c r="D9" s="83"/>
      <c r="E9" s="83"/>
      <c r="F9" s="83"/>
      <c r="G9" s="83"/>
      <c r="H9" s="1009" t="s">
        <v>752</v>
      </c>
      <c r="I9" s="1010"/>
      <c r="J9" s="1010"/>
      <c r="K9" s="1010"/>
      <c r="L9" s="1010"/>
      <c r="M9" s="1010"/>
      <c r="N9" s="1010"/>
      <c r="O9" s="1010"/>
      <c r="P9" s="1010"/>
      <c r="Q9" s="1010"/>
      <c r="R9" s="1010"/>
      <c r="S9" s="1010"/>
      <c r="T9" s="1010"/>
      <c r="U9" s="1010"/>
      <c r="V9" s="1010"/>
      <c r="W9" s="1010"/>
      <c r="X9" s="1010"/>
      <c r="Y9" s="1010"/>
      <c r="Z9" s="1010"/>
      <c r="AA9" s="1010"/>
      <c r="AB9" s="1010"/>
      <c r="AC9" s="1010"/>
      <c r="AD9" s="1010"/>
      <c r="AE9" s="1010"/>
      <c r="AF9" s="1010"/>
      <c r="AG9" s="1010"/>
      <c r="AH9" s="1010"/>
      <c r="AI9" s="1010"/>
      <c r="AJ9" s="1010"/>
      <c r="AK9" s="1010"/>
      <c r="AL9" s="1010"/>
      <c r="AM9" s="1010"/>
      <c r="AN9" s="1010"/>
      <c r="AO9" s="1010"/>
      <c r="AP9" s="1010"/>
      <c r="AQ9" s="1010"/>
      <c r="AR9" s="1010"/>
      <c r="AS9" s="1010"/>
      <c r="AT9" s="1010"/>
      <c r="AU9" s="1010"/>
      <c r="AV9" s="1010"/>
      <c r="AW9" s="1010"/>
      <c r="AX9" s="1010"/>
      <c r="AY9" s="1011"/>
    </row>
    <row r="10" spans="2:51" ht="137.25" customHeight="1">
      <c r="B10" s="82" t="s">
        <v>166</v>
      </c>
      <c r="C10" s="83"/>
      <c r="D10" s="83"/>
      <c r="E10" s="83"/>
      <c r="F10" s="83"/>
      <c r="G10" s="83"/>
      <c r="H10" s="1009" t="s">
        <v>753</v>
      </c>
      <c r="I10" s="1010"/>
      <c r="J10" s="1010"/>
      <c r="K10" s="1010"/>
      <c r="L10" s="1010"/>
      <c r="M10" s="1010"/>
      <c r="N10" s="1010"/>
      <c r="O10" s="1010"/>
      <c r="P10" s="1010"/>
      <c r="Q10" s="1010"/>
      <c r="R10" s="1010"/>
      <c r="S10" s="1010"/>
      <c r="T10" s="1010"/>
      <c r="U10" s="1010"/>
      <c r="V10" s="1010"/>
      <c r="W10" s="1010"/>
      <c r="X10" s="1010"/>
      <c r="Y10" s="1010"/>
      <c r="Z10" s="1010"/>
      <c r="AA10" s="1010"/>
      <c r="AB10" s="1010"/>
      <c r="AC10" s="1010"/>
      <c r="AD10" s="1010"/>
      <c r="AE10" s="1010"/>
      <c r="AF10" s="1010"/>
      <c r="AG10" s="1010"/>
      <c r="AH10" s="1010"/>
      <c r="AI10" s="1010"/>
      <c r="AJ10" s="1010"/>
      <c r="AK10" s="1010"/>
      <c r="AL10" s="1010"/>
      <c r="AM10" s="1010"/>
      <c r="AN10" s="1010"/>
      <c r="AO10" s="1010"/>
      <c r="AP10" s="1010"/>
      <c r="AQ10" s="1010"/>
      <c r="AR10" s="1010"/>
      <c r="AS10" s="1010"/>
      <c r="AT10" s="1010"/>
      <c r="AU10" s="1010"/>
      <c r="AV10" s="1010"/>
      <c r="AW10" s="1010"/>
      <c r="AX10" s="1010"/>
      <c r="AY10" s="1011"/>
    </row>
    <row r="11" spans="2:51" ht="29.25" customHeight="1">
      <c r="B11" s="82" t="s">
        <v>4</v>
      </c>
      <c r="C11" s="83"/>
      <c r="D11" s="83"/>
      <c r="E11" s="83"/>
      <c r="F11" s="83"/>
      <c r="G11" s="106"/>
      <c r="H11" s="107" t="s">
        <v>86</v>
      </c>
      <c r="I11" s="491"/>
      <c r="J11" s="491"/>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491"/>
      <c r="AK11" s="491"/>
      <c r="AL11" s="491"/>
      <c r="AM11" s="491"/>
      <c r="AN11" s="491"/>
      <c r="AO11" s="491"/>
      <c r="AP11" s="491"/>
      <c r="AQ11" s="491"/>
      <c r="AR11" s="491"/>
      <c r="AS11" s="491"/>
      <c r="AT11" s="491"/>
      <c r="AU11" s="491"/>
      <c r="AV11" s="491"/>
      <c r="AW11" s="491"/>
      <c r="AX11" s="491"/>
      <c r="AY11" s="492"/>
    </row>
    <row r="12" spans="2:51" ht="21" customHeight="1">
      <c r="B12" s="110" t="s">
        <v>168</v>
      </c>
      <c r="C12" s="111"/>
      <c r="D12" s="111"/>
      <c r="E12" s="111"/>
      <c r="F12" s="111"/>
      <c r="G12" s="112"/>
      <c r="H12" s="119"/>
      <c r="I12" s="120"/>
      <c r="J12" s="120"/>
      <c r="K12" s="120"/>
      <c r="L12" s="120"/>
      <c r="M12" s="120"/>
      <c r="N12" s="120"/>
      <c r="O12" s="120"/>
      <c r="P12" s="120"/>
      <c r="Q12" s="121" t="s">
        <v>710</v>
      </c>
      <c r="R12" s="122"/>
      <c r="S12" s="122"/>
      <c r="T12" s="122"/>
      <c r="U12" s="122"/>
      <c r="V12" s="122"/>
      <c r="W12" s="123"/>
      <c r="X12" s="121" t="s">
        <v>711</v>
      </c>
      <c r="Y12" s="122"/>
      <c r="Z12" s="122"/>
      <c r="AA12" s="122"/>
      <c r="AB12" s="122"/>
      <c r="AC12" s="122"/>
      <c r="AD12" s="123"/>
      <c r="AE12" s="121" t="s">
        <v>712</v>
      </c>
      <c r="AF12" s="122"/>
      <c r="AG12" s="122"/>
      <c r="AH12" s="122"/>
      <c r="AI12" s="122"/>
      <c r="AJ12" s="122"/>
      <c r="AK12" s="123"/>
      <c r="AL12" s="121" t="s">
        <v>713</v>
      </c>
      <c r="AM12" s="122"/>
      <c r="AN12" s="122"/>
      <c r="AO12" s="122"/>
      <c r="AP12" s="122"/>
      <c r="AQ12" s="122"/>
      <c r="AR12" s="123"/>
      <c r="AS12" s="121" t="s">
        <v>714</v>
      </c>
      <c r="AT12" s="122"/>
      <c r="AU12" s="122"/>
      <c r="AV12" s="122"/>
      <c r="AW12" s="122"/>
      <c r="AX12" s="122"/>
      <c r="AY12" s="124"/>
    </row>
    <row r="13" spans="2:51" ht="21" customHeight="1">
      <c r="B13" s="113"/>
      <c r="C13" s="114"/>
      <c r="D13" s="114"/>
      <c r="E13" s="114"/>
      <c r="F13" s="114"/>
      <c r="G13" s="115"/>
      <c r="H13" s="125" t="s">
        <v>5</v>
      </c>
      <c r="I13" s="493"/>
      <c r="J13" s="131" t="s">
        <v>6</v>
      </c>
      <c r="K13" s="132"/>
      <c r="L13" s="132"/>
      <c r="M13" s="132"/>
      <c r="N13" s="132"/>
      <c r="O13" s="132"/>
      <c r="P13" s="133"/>
      <c r="Q13" s="498">
        <v>14</v>
      </c>
      <c r="R13" s="498"/>
      <c r="S13" s="498"/>
      <c r="T13" s="498"/>
      <c r="U13" s="498"/>
      <c r="V13" s="498"/>
      <c r="W13" s="498"/>
      <c r="X13" s="498">
        <v>25</v>
      </c>
      <c r="Y13" s="498"/>
      <c r="Z13" s="498"/>
      <c r="AA13" s="498"/>
      <c r="AB13" s="498"/>
      <c r="AC13" s="498"/>
      <c r="AD13" s="498"/>
      <c r="AE13" s="498">
        <v>50</v>
      </c>
      <c r="AF13" s="498"/>
      <c r="AG13" s="498"/>
      <c r="AH13" s="498"/>
      <c r="AI13" s="498"/>
      <c r="AJ13" s="498"/>
      <c r="AK13" s="498"/>
      <c r="AL13" s="498">
        <v>28</v>
      </c>
      <c r="AM13" s="498"/>
      <c r="AN13" s="498"/>
      <c r="AO13" s="498"/>
      <c r="AP13" s="498"/>
      <c r="AQ13" s="498"/>
      <c r="AR13" s="498"/>
      <c r="AS13" s="498">
        <v>0</v>
      </c>
      <c r="AT13" s="498"/>
      <c r="AU13" s="498"/>
      <c r="AV13" s="498"/>
      <c r="AW13" s="498"/>
      <c r="AX13" s="498"/>
      <c r="AY13" s="500"/>
    </row>
    <row r="14" spans="2:51" ht="21" customHeight="1">
      <c r="B14" s="113"/>
      <c r="C14" s="114"/>
      <c r="D14" s="114"/>
      <c r="E14" s="114"/>
      <c r="F14" s="114"/>
      <c r="G14" s="115"/>
      <c r="H14" s="494"/>
      <c r="I14" s="495"/>
      <c r="J14" s="137" t="s">
        <v>7</v>
      </c>
      <c r="K14" s="138"/>
      <c r="L14" s="138"/>
      <c r="M14" s="138"/>
      <c r="N14" s="138"/>
      <c r="O14" s="138"/>
      <c r="P14" s="139"/>
      <c r="Q14" s="501">
        <v>0</v>
      </c>
      <c r="R14" s="501"/>
      <c r="S14" s="501"/>
      <c r="T14" s="501"/>
      <c r="U14" s="501"/>
      <c r="V14" s="501"/>
      <c r="W14" s="501"/>
      <c r="X14" s="501">
        <v>0</v>
      </c>
      <c r="Y14" s="501"/>
      <c r="Z14" s="501"/>
      <c r="AA14" s="501"/>
      <c r="AB14" s="501"/>
      <c r="AC14" s="501"/>
      <c r="AD14" s="501"/>
      <c r="AE14" s="501">
        <v>0</v>
      </c>
      <c r="AF14" s="501"/>
      <c r="AG14" s="501"/>
      <c r="AH14" s="501"/>
      <c r="AI14" s="501"/>
      <c r="AJ14" s="501"/>
      <c r="AK14" s="501"/>
      <c r="AL14" s="501">
        <v>0</v>
      </c>
      <c r="AM14" s="501"/>
      <c r="AN14" s="501"/>
      <c r="AO14" s="501"/>
      <c r="AP14" s="501"/>
      <c r="AQ14" s="501"/>
      <c r="AR14" s="501"/>
      <c r="AS14" s="506"/>
      <c r="AT14" s="506"/>
      <c r="AU14" s="506"/>
      <c r="AV14" s="506"/>
      <c r="AW14" s="506"/>
      <c r="AX14" s="506"/>
      <c r="AY14" s="507"/>
    </row>
    <row r="15" spans="2:51" ht="24.75" customHeight="1">
      <c r="B15" s="113"/>
      <c r="C15" s="114"/>
      <c r="D15" s="114"/>
      <c r="E15" s="114"/>
      <c r="F15" s="114"/>
      <c r="G15" s="115"/>
      <c r="H15" s="494"/>
      <c r="I15" s="495"/>
      <c r="J15" s="137" t="s">
        <v>8</v>
      </c>
      <c r="K15" s="138"/>
      <c r="L15" s="138"/>
      <c r="M15" s="138"/>
      <c r="N15" s="138"/>
      <c r="O15" s="138"/>
      <c r="P15" s="139"/>
      <c r="Q15" s="501">
        <v>0</v>
      </c>
      <c r="R15" s="501"/>
      <c r="S15" s="501"/>
      <c r="T15" s="501"/>
      <c r="U15" s="501"/>
      <c r="V15" s="501"/>
      <c r="W15" s="501"/>
      <c r="X15" s="501">
        <v>0</v>
      </c>
      <c r="Y15" s="501"/>
      <c r="Z15" s="501"/>
      <c r="AA15" s="501"/>
      <c r="AB15" s="501"/>
      <c r="AC15" s="501"/>
      <c r="AD15" s="501"/>
      <c r="AE15" s="501">
        <v>0</v>
      </c>
      <c r="AF15" s="501"/>
      <c r="AG15" s="501"/>
      <c r="AH15" s="501"/>
      <c r="AI15" s="501"/>
      <c r="AJ15" s="501"/>
      <c r="AK15" s="501"/>
      <c r="AL15" s="501">
        <v>0</v>
      </c>
      <c r="AM15" s="501"/>
      <c r="AN15" s="501"/>
      <c r="AO15" s="501"/>
      <c r="AP15" s="501"/>
      <c r="AQ15" s="501"/>
      <c r="AR15" s="501"/>
      <c r="AS15" s="506"/>
      <c r="AT15" s="506"/>
      <c r="AU15" s="506"/>
      <c r="AV15" s="506"/>
      <c r="AW15" s="506"/>
      <c r="AX15" s="506"/>
      <c r="AY15" s="507"/>
    </row>
    <row r="16" spans="2:51" ht="24.75" customHeight="1">
      <c r="B16" s="113"/>
      <c r="C16" s="114"/>
      <c r="D16" s="114"/>
      <c r="E16" s="114"/>
      <c r="F16" s="114"/>
      <c r="G16" s="115"/>
      <c r="H16" s="496"/>
      <c r="I16" s="497"/>
      <c r="J16" s="141" t="s">
        <v>25</v>
      </c>
      <c r="K16" s="142"/>
      <c r="L16" s="142"/>
      <c r="M16" s="142"/>
      <c r="N16" s="142"/>
      <c r="O16" s="142"/>
      <c r="P16" s="143"/>
      <c r="Q16" s="502">
        <v>14</v>
      </c>
      <c r="R16" s="502"/>
      <c r="S16" s="502"/>
      <c r="T16" s="502"/>
      <c r="U16" s="502"/>
      <c r="V16" s="502"/>
      <c r="W16" s="502"/>
      <c r="X16" s="502">
        <v>25</v>
      </c>
      <c r="Y16" s="502"/>
      <c r="Z16" s="502"/>
      <c r="AA16" s="502"/>
      <c r="AB16" s="502"/>
      <c r="AC16" s="502"/>
      <c r="AD16" s="502"/>
      <c r="AE16" s="502">
        <v>50</v>
      </c>
      <c r="AF16" s="502"/>
      <c r="AG16" s="502"/>
      <c r="AH16" s="502"/>
      <c r="AI16" s="502"/>
      <c r="AJ16" s="502"/>
      <c r="AK16" s="502"/>
      <c r="AL16" s="502">
        <v>28</v>
      </c>
      <c r="AM16" s="502"/>
      <c r="AN16" s="502"/>
      <c r="AO16" s="502"/>
      <c r="AP16" s="502"/>
      <c r="AQ16" s="502"/>
      <c r="AR16" s="502"/>
      <c r="AS16" s="502">
        <v>0</v>
      </c>
      <c r="AT16" s="502"/>
      <c r="AU16" s="502"/>
      <c r="AV16" s="502"/>
      <c r="AW16" s="502"/>
      <c r="AX16" s="502"/>
      <c r="AY16" s="504"/>
    </row>
    <row r="17" spans="2:51" ht="24.75" customHeight="1">
      <c r="B17" s="113"/>
      <c r="C17" s="114"/>
      <c r="D17" s="114"/>
      <c r="E17" s="114"/>
      <c r="F17" s="114"/>
      <c r="G17" s="115"/>
      <c r="H17" s="154" t="s">
        <v>9</v>
      </c>
      <c r="I17" s="155"/>
      <c r="J17" s="155"/>
      <c r="K17" s="155"/>
      <c r="L17" s="155"/>
      <c r="M17" s="155"/>
      <c r="N17" s="155"/>
      <c r="O17" s="155"/>
      <c r="P17" s="155"/>
      <c r="Q17" s="511">
        <v>13</v>
      </c>
      <c r="R17" s="511"/>
      <c r="S17" s="511"/>
      <c r="T17" s="511"/>
      <c r="U17" s="511"/>
      <c r="V17" s="511"/>
      <c r="W17" s="511"/>
      <c r="X17" s="511">
        <v>21</v>
      </c>
      <c r="Y17" s="511"/>
      <c r="Z17" s="511"/>
      <c r="AA17" s="511"/>
      <c r="AB17" s="511"/>
      <c r="AC17" s="511"/>
      <c r="AD17" s="511"/>
      <c r="AE17" s="511">
        <v>7</v>
      </c>
      <c r="AF17" s="511"/>
      <c r="AG17" s="511"/>
      <c r="AH17" s="511"/>
      <c r="AI17" s="511"/>
      <c r="AJ17" s="511"/>
      <c r="AK17" s="511"/>
      <c r="AL17" s="509"/>
      <c r="AM17" s="509"/>
      <c r="AN17" s="509"/>
      <c r="AO17" s="509"/>
      <c r="AP17" s="509"/>
      <c r="AQ17" s="509"/>
      <c r="AR17" s="509"/>
      <c r="AS17" s="509"/>
      <c r="AT17" s="509"/>
      <c r="AU17" s="509"/>
      <c r="AV17" s="509"/>
      <c r="AW17" s="509"/>
      <c r="AX17" s="509"/>
      <c r="AY17" s="510"/>
    </row>
    <row r="18" spans="2:51" ht="24.75" customHeight="1">
      <c r="B18" s="116"/>
      <c r="C18" s="117"/>
      <c r="D18" s="117"/>
      <c r="E18" s="117"/>
      <c r="F18" s="117"/>
      <c r="G18" s="118"/>
      <c r="H18" s="154" t="s">
        <v>10</v>
      </c>
      <c r="I18" s="155"/>
      <c r="J18" s="155"/>
      <c r="K18" s="155"/>
      <c r="L18" s="155"/>
      <c r="M18" s="155"/>
      <c r="N18" s="155"/>
      <c r="O18" s="155"/>
      <c r="P18" s="155"/>
      <c r="Q18" s="508">
        <v>0.95799999999999996</v>
      </c>
      <c r="R18" s="508"/>
      <c r="S18" s="508"/>
      <c r="T18" s="508"/>
      <c r="U18" s="508"/>
      <c r="V18" s="508"/>
      <c r="W18" s="508"/>
      <c r="X18" s="508">
        <v>0.82199999999999995</v>
      </c>
      <c r="Y18" s="508"/>
      <c r="Z18" s="508"/>
      <c r="AA18" s="508"/>
      <c r="AB18" s="508"/>
      <c r="AC18" s="508"/>
      <c r="AD18" s="508"/>
      <c r="AE18" s="508">
        <v>0.14000000000000001</v>
      </c>
      <c r="AF18" s="508"/>
      <c r="AG18" s="508"/>
      <c r="AH18" s="508"/>
      <c r="AI18" s="508"/>
      <c r="AJ18" s="508"/>
      <c r="AK18" s="508"/>
      <c r="AL18" s="509"/>
      <c r="AM18" s="509"/>
      <c r="AN18" s="509"/>
      <c r="AO18" s="509"/>
      <c r="AP18" s="509"/>
      <c r="AQ18" s="509"/>
      <c r="AR18" s="509"/>
      <c r="AS18" s="509"/>
      <c r="AT18" s="509"/>
      <c r="AU18" s="509"/>
      <c r="AV18" s="509"/>
      <c r="AW18" s="509"/>
      <c r="AX18" s="509"/>
      <c r="AY18" s="510"/>
    </row>
    <row r="19" spans="2:51" ht="31.7" customHeight="1">
      <c r="B19" s="161" t="s">
        <v>12</v>
      </c>
      <c r="C19" s="162"/>
      <c r="D19" s="162"/>
      <c r="E19" s="162"/>
      <c r="F19" s="162"/>
      <c r="G19" s="163"/>
      <c r="H19" s="187" t="s">
        <v>70</v>
      </c>
      <c r="I19" s="531"/>
      <c r="J19" s="531"/>
      <c r="K19" s="531"/>
      <c r="L19" s="531"/>
      <c r="M19" s="531"/>
      <c r="N19" s="531"/>
      <c r="O19" s="531"/>
      <c r="P19" s="531"/>
      <c r="Q19" s="531"/>
      <c r="R19" s="531"/>
      <c r="S19" s="531"/>
      <c r="T19" s="531"/>
      <c r="U19" s="531"/>
      <c r="V19" s="531"/>
      <c r="W19" s="531"/>
      <c r="X19" s="531"/>
      <c r="Y19" s="532"/>
      <c r="Z19" s="533"/>
      <c r="AA19" s="534"/>
      <c r="AB19" s="535"/>
      <c r="AC19" s="530" t="s">
        <v>11</v>
      </c>
      <c r="AD19" s="531"/>
      <c r="AE19" s="532"/>
      <c r="AF19" s="175" t="s">
        <v>710</v>
      </c>
      <c r="AG19" s="175"/>
      <c r="AH19" s="175"/>
      <c r="AI19" s="175"/>
      <c r="AJ19" s="175"/>
      <c r="AK19" s="175" t="s">
        <v>711</v>
      </c>
      <c r="AL19" s="175"/>
      <c r="AM19" s="175"/>
      <c r="AN19" s="175"/>
      <c r="AO19" s="175"/>
      <c r="AP19" s="175" t="s">
        <v>712</v>
      </c>
      <c r="AQ19" s="175"/>
      <c r="AR19" s="175"/>
      <c r="AS19" s="175"/>
      <c r="AT19" s="175"/>
      <c r="AU19" s="176" t="s">
        <v>291</v>
      </c>
      <c r="AV19" s="175"/>
      <c r="AW19" s="175"/>
      <c r="AX19" s="175"/>
      <c r="AY19" s="177"/>
    </row>
    <row r="20" spans="2:51" ht="32.25" customHeight="1">
      <c r="B20" s="164"/>
      <c r="C20" s="162"/>
      <c r="D20" s="162"/>
      <c r="E20" s="162"/>
      <c r="F20" s="162"/>
      <c r="G20" s="163"/>
      <c r="H20" s="1017" t="s">
        <v>754</v>
      </c>
      <c r="I20" s="1018"/>
      <c r="J20" s="1018"/>
      <c r="K20" s="1018"/>
      <c r="L20" s="1018"/>
      <c r="M20" s="1018"/>
      <c r="N20" s="1018"/>
      <c r="O20" s="1018"/>
      <c r="P20" s="1018"/>
      <c r="Q20" s="1018"/>
      <c r="R20" s="1018"/>
      <c r="S20" s="1018"/>
      <c r="T20" s="1018"/>
      <c r="U20" s="1018"/>
      <c r="V20" s="1018"/>
      <c r="W20" s="1018"/>
      <c r="X20" s="1018"/>
      <c r="Y20" s="1019"/>
      <c r="Z20" s="523" t="s">
        <v>13</v>
      </c>
      <c r="AA20" s="524"/>
      <c r="AB20" s="525"/>
      <c r="AC20" s="527"/>
      <c r="AD20" s="527"/>
      <c r="AE20" s="527"/>
      <c r="AF20" s="185"/>
      <c r="AG20" s="185"/>
      <c r="AH20" s="185"/>
      <c r="AI20" s="185"/>
      <c r="AJ20" s="185"/>
      <c r="AK20" s="185"/>
      <c r="AL20" s="185"/>
      <c r="AM20" s="185"/>
      <c r="AN20" s="185"/>
      <c r="AO20" s="185"/>
      <c r="AP20" s="185"/>
      <c r="AQ20" s="185"/>
      <c r="AR20" s="185"/>
      <c r="AS20" s="185"/>
      <c r="AT20" s="185"/>
      <c r="AU20" s="185"/>
      <c r="AV20" s="185"/>
      <c r="AW20" s="185"/>
      <c r="AX20" s="185"/>
      <c r="AY20" s="186"/>
    </row>
    <row r="21" spans="2:51" ht="32.25" customHeight="1">
      <c r="B21" s="165"/>
      <c r="C21" s="166"/>
      <c r="D21" s="166"/>
      <c r="E21" s="166"/>
      <c r="F21" s="166"/>
      <c r="G21" s="167"/>
      <c r="H21" s="1020"/>
      <c r="I21" s="1021"/>
      <c r="J21" s="1021"/>
      <c r="K21" s="1021"/>
      <c r="L21" s="1021"/>
      <c r="M21" s="1021"/>
      <c r="N21" s="1021"/>
      <c r="O21" s="1021"/>
      <c r="P21" s="1021"/>
      <c r="Q21" s="1021"/>
      <c r="R21" s="1021"/>
      <c r="S21" s="1021"/>
      <c r="T21" s="1021"/>
      <c r="U21" s="1021"/>
      <c r="V21" s="1021"/>
      <c r="W21" s="1021"/>
      <c r="X21" s="1021"/>
      <c r="Y21" s="1022"/>
      <c r="Z21" s="530" t="s">
        <v>14</v>
      </c>
      <c r="AA21" s="531"/>
      <c r="AB21" s="532"/>
      <c r="AC21" s="536" t="s">
        <v>755</v>
      </c>
      <c r="AD21" s="536"/>
      <c r="AE21" s="536"/>
      <c r="AF21" s="191"/>
      <c r="AG21" s="191"/>
      <c r="AH21" s="191"/>
      <c r="AI21" s="191"/>
      <c r="AJ21" s="191"/>
      <c r="AK21" s="191"/>
      <c r="AL21" s="191"/>
      <c r="AM21" s="191"/>
      <c r="AN21" s="191"/>
      <c r="AO21" s="191"/>
      <c r="AP21" s="191"/>
      <c r="AQ21" s="191"/>
      <c r="AR21" s="191"/>
      <c r="AS21" s="191"/>
      <c r="AT21" s="191"/>
      <c r="AU21" s="152"/>
      <c r="AV21" s="152"/>
      <c r="AW21" s="152"/>
      <c r="AX21" s="152"/>
      <c r="AY21" s="153"/>
    </row>
    <row r="22" spans="2:51" ht="31.7" customHeight="1">
      <c r="B22" s="192" t="s">
        <v>62</v>
      </c>
      <c r="C22" s="216"/>
      <c r="D22" s="216"/>
      <c r="E22" s="216"/>
      <c r="F22" s="216"/>
      <c r="G22" s="217"/>
      <c r="H22" s="187" t="s">
        <v>64</v>
      </c>
      <c r="I22" s="531"/>
      <c r="J22" s="531"/>
      <c r="K22" s="531"/>
      <c r="L22" s="531"/>
      <c r="M22" s="531"/>
      <c r="N22" s="531"/>
      <c r="O22" s="531"/>
      <c r="P22" s="531"/>
      <c r="Q22" s="531"/>
      <c r="R22" s="531"/>
      <c r="S22" s="531"/>
      <c r="T22" s="531"/>
      <c r="U22" s="531"/>
      <c r="V22" s="531"/>
      <c r="W22" s="531"/>
      <c r="X22" s="531"/>
      <c r="Y22" s="532"/>
      <c r="Z22" s="533"/>
      <c r="AA22" s="534"/>
      <c r="AB22" s="535"/>
      <c r="AC22" s="530" t="s">
        <v>11</v>
      </c>
      <c r="AD22" s="531"/>
      <c r="AE22" s="532"/>
      <c r="AF22" s="175" t="s">
        <v>710</v>
      </c>
      <c r="AG22" s="175"/>
      <c r="AH22" s="175"/>
      <c r="AI22" s="175"/>
      <c r="AJ22" s="175"/>
      <c r="AK22" s="175" t="s">
        <v>711</v>
      </c>
      <c r="AL22" s="175"/>
      <c r="AM22" s="175"/>
      <c r="AN22" s="175"/>
      <c r="AO22" s="175"/>
      <c r="AP22" s="175" t="s">
        <v>712</v>
      </c>
      <c r="AQ22" s="175"/>
      <c r="AR22" s="175"/>
      <c r="AS22" s="175"/>
      <c r="AT22" s="175"/>
      <c r="AU22" s="224" t="s">
        <v>74</v>
      </c>
      <c r="AV22" s="225"/>
      <c r="AW22" s="225"/>
      <c r="AX22" s="225"/>
      <c r="AY22" s="226"/>
    </row>
    <row r="23" spans="2:51" ht="39.950000000000003" customHeight="1">
      <c r="B23" s="218"/>
      <c r="C23" s="219"/>
      <c r="D23" s="219"/>
      <c r="E23" s="219"/>
      <c r="F23" s="219"/>
      <c r="G23" s="220"/>
      <c r="H23" s="1017" t="s">
        <v>756</v>
      </c>
      <c r="I23" s="1018"/>
      <c r="J23" s="1018"/>
      <c r="K23" s="1018"/>
      <c r="L23" s="1018"/>
      <c r="M23" s="1018"/>
      <c r="N23" s="1018"/>
      <c r="O23" s="1018"/>
      <c r="P23" s="1018"/>
      <c r="Q23" s="1018"/>
      <c r="R23" s="1018"/>
      <c r="S23" s="1018"/>
      <c r="T23" s="1018"/>
      <c r="U23" s="1018"/>
      <c r="V23" s="1018"/>
      <c r="W23" s="1018"/>
      <c r="X23" s="1018"/>
      <c r="Y23" s="1019"/>
      <c r="Z23" s="207" t="s">
        <v>65</v>
      </c>
      <c r="AA23" s="208"/>
      <c r="AB23" s="209"/>
      <c r="AC23" s="550"/>
      <c r="AD23" s="551"/>
      <c r="AE23" s="552"/>
      <c r="AF23" s="536"/>
      <c r="AG23" s="536"/>
      <c r="AH23" s="536"/>
      <c r="AI23" s="536"/>
      <c r="AJ23" s="536"/>
      <c r="AK23" s="536"/>
      <c r="AL23" s="536"/>
      <c r="AM23" s="536"/>
      <c r="AN23" s="536"/>
      <c r="AO23" s="536"/>
      <c r="AP23" s="536"/>
      <c r="AQ23" s="536"/>
      <c r="AR23" s="536"/>
      <c r="AS23" s="536"/>
      <c r="AT23" s="536"/>
      <c r="AU23" s="168" t="s">
        <v>757</v>
      </c>
      <c r="AV23" s="513"/>
      <c r="AW23" s="513"/>
      <c r="AX23" s="513"/>
      <c r="AY23" s="514"/>
    </row>
    <row r="24" spans="2:51" ht="26.85" customHeight="1">
      <c r="B24" s="221"/>
      <c r="C24" s="222"/>
      <c r="D24" s="222"/>
      <c r="E24" s="222"/>
      <c r="F24" s="222"/>
      <c r="G24" s="223"/>
      <c r="H24" s="1020"/>
      <c r="I24" s="1021"/>
      <c r="J24" s="1021"/>
      <c r="K24" s="1021"/>
      <c r="L24" s="1021"/>
      <c r="M24" s="1021"/>
      <c r="N24" s="1021"/>
      <c r="O24" s="1021"/>
      <c r="P24" s="1021"/>
      <c r="Q24" s="1021"/>
      <c r="R24" s="1021"/>
      <c r="S24" s="1021"/>
      <c r="T24" s="1021"/>
      <c r="U24" s="1021"/>
      <c r="V24" s="1021"/>
      <c r="W24" s="1021"/>
      <c r="X24" s="1021"/>
      <c r="Y24" s="1022"/>
      <c r="Z24" s="210"/>
      <c r="AA24" s="211"/>
      <c r="AB24" s="212"/>
      <c r="AC24" s="553"/>
      <c r="AD24" s="554"/>
      <c r="AE24" s="555"/>
      <c r="AF24" s="515"/>
      <c r="AG24" s="516"/>
      <c r="AH24" s="516"/>
      <c r="AI24" s="516"/>
      <c r="AJ24" s="517"/>
      <c r="AK24" s="171" t="s">
        <v>758</v>
      </c>
      <c r="AL24" s="516"/>
      <c r="AM24" s="516"/>
      <c r="AN24" s="516"/>
      <c r="AO24" s="517"/>
      <c r="AP24" s="171" t="s">
        <v>758</v>
      </c>
      <c r="AQ24" s="516"/>
      <c r="AR24" s="516"/>
      <c r="AS24" s="516"/>
      <c r="AT24" s="517"/>
      <c r="AU24" s="171" t="s">
        <v>759</v>
      </c>
      <c r="AV24" s="516"/>
      <c r="AW24" s="516"/>
      <c r="AX24" s="516"/>
      <c r="AY24" s="518"/>
    </row>
    <row r="25" spans="2:51" ht="88.5" customHeight="1">
      <c r="B25" s="192" t="s">
        <v>15</v>
      </c>
      <c r="C25" s="193"/>
      <c r="D25" s="193"/>
      <c r="E25" s="193"/>
      <c r="F25" s="193"/>
      <c r="G25" s="193"/>
      <c r="H25" s="537" t="s">
        <v>760</v>
      </c>
      <c r="I25" s="538"/>
      <c r="J25" s="538"/>
      <c r="K25" s="538"/>
      <c r="L25" s="538"/>
      <c r="M25" s="538"/>
      <c r="N25" s="538"/>
      <c r="O25" s="538"/>
      <c r="P25" s="538"/>
      <c r="Q25" s="538"/>
      <c r="R25" s="538"/>
      <c r="S25" s="538"/>
      <c r="T25" s="538"/>
      <c r="U25" s="538"/>
      <c r="V25" s="538"/>
      <c r="W25" s="538"/>
      <c r="X25" s="538"/>
      <c r="Y25" s="538"/>
      <c r="Z25" s="539" t="s">
        <v>16</v>
      </c>
      <c r="AA25" s="540"/>
      <c r="AB25" s="541"/>
      <c r="AC25" s="1023" t="s">
        <v>761</v>
      </c>
      <c r="AD25" s="932"/>
      <c r="AE25" s="932"/>
      <c r="AF25" s="932"/>
      <c r="AG25" s="932"/>
      <c r="AH25" s="932"/>
      <c r="AI25" s="932"/>
      <c r="AJ25" s="932"/>
      <c r="AK25" s="932"/>
      <c r="AL25" s="932"/>
      <c r="AM25" s="932"/>
      <c r="AN25" s="932"/>
      <c r="AO25" s="932"/>
      <c r="AP25" s="932"/>
      <c r="AQ25" s="932"/>
      <c r="AR25" s="932"/>
      <c r="AS25" s="932"/>
      <c r="AT25" s="932"/>
      <c r="AU25" s="932"/>
      <c r="AV25" s="932"/>
      <c r="AW25" s="932"/>
      <c r="AX25" s="932"/>
      <c r="AY25" s="933"/>
    </row>
    <row r="26" spans="2:51" ht="23.1" customHeight="1">
      <c r="B26" s="234" t="s">
        <v>78</v>
      </c>
      <c r="C26" s="235"/>
      <c r="D26" s="240" t="s">
        <v>22</v>
      </c>
      <c r="E26" s="241"/>
      <c r="F26" s="241"/>
      <c r="G26" s="241"/>
      <c r="H26" s="241"/>
      <c r="I26" s="241"/>
      <c r="J26" s="241"/>
      <c r="K26" s="241"/>
      <c r="L26" s="242"/>
      <c r="M26" s="243" t="s">
        <v>77</v>
      </c>
      <c r="N26" s="243"/>
      <c r="O26" s="243"/>
      <c r="P26" s="243"/>
      <c r="Q26" s="243"/>
      <c r="R26" s="243"/>
      <c r="S26" s="244" t="s">
        <v>714</v>
      </c>
      <c r="T26" s="244"/>
      <c r="U26" s="244"/>
      <c r="V26" s="244"/>
      <c r="W26" s="244"/>
      <c r="X26" s="244"/>
      <c r="Y26" s="245" t="s">
        <v>38</v>
      </c>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6"/>
    </row>
    <row r="27" spans="2:51" ht="23.1" customHeight="1">
      <c r="B27" s="236"/>
      <c r="C27" s="237"/>
      <c r="D27" s="1030" t="s">
        <v>88</v>
      </c>
      <c r="E27" s="848"/>
      <c r="F27" s="848"/>
      <c r="G27" s="848"/>
      <c r="H27" s="848"/>
      <c r="I27" s="848"/>
      <c r="J27" s="848"/>
      <c r="K27" s="848"/>
      <c r="L27" s="849"/>
      <c r="M27" s="1031" t="s">
        <v>299</v>
      </c>
      <c r="N27" s="1032"/>
      <c r="O27" s="1032"/>
      <c r="P27" s="1032"/>
      <c r="Q27" s="1032"/>
      <c r="R27" s="1032"/>
      <c r="S27" s="1033"/>
      <c r="T27" s="1034"/>
      <c r="U27" s="1034"/>
      <c r="V27" s="1034"/>
      <c r="W27" s="1034"/>
      <c r="X27" s="1035"/>
      <c r="Y27" s="251"/>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3"/>
    </row>
    <row r="28" spans="2:51" ht="23.1" customHeight="1">
      <c r="B28" s="236"/>
      <c r="C28" s="237"/>
      <c r="D28" s="1036" t="s">
        <v>762</v>
      </c>
      <c r="E28" s="842"/>
      <c r="F28" s="842"/>
      <c r="G28" s="842"/>
      <c r="H28" s="842"/>
      <c r="I28" s="842"/>
      <c r="J28" s="842"/>
      <c r="K28" s="842"/>
      <c r="L28" s="843"/>
      <c r="M28" s="1024" t="s">
        <v>763</v>
      </c>
      <c r="N28" s="1025"/>
      <c r="O28" s="1025"/>
      <c r="P28" s="1025"/>
      <c r="Q28" s="1025"/>
      <c r="R28" s="1025"/>
      <c r="S28" s="1026"/>
      <c r="T28" s="1027"/>
      <c r="U28" s="1027"/>
      <c r="V28" s="1027"/>
      <c r="W28" s="1027"/>
      <c r="X28" s="1028"/>
      <c r="Y28" s="228"/>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30"/>
    </row>
    <row r="29" spans="2:51" ht="23.1" customHeight="1">
      <c r="B29" s="236"/>
      <c r="C29" s="237"/>
      <c r="D29" s="231"/>
      <c r="E29" s="232"/>
      <c r="F29" s="232"/>
      <c r="G29" s="232"/>
      <c r="H29" s="232"/>
      <c r="I29" s="232"/>
      <c r="J29" s="232"/>
      <c r="K29" s="232"/>
      <c r="L29" s="233"/>
      <c r="M29" s="1029"/>
      <c r="N29" s="1029"/>
      <c r="O29" s="1029"/>
      <c r="P29" s="1029"/>
      <c r="Q29" s="1029"/>
      <c r="R29" s="1029"/>
      <c r="S29" s="254"/>
      <c r="T29" s="254"/>
      <c r="U29" s="254"/>
      <c r="V29" s="254"/>
      <c r="W29" s="254"/>
      <c r="X29" s="254"/>
      <c r="Y29" s="228"/>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30"/>
    </row>
    <row r="30" spans="2:51" ht="23.1" customHeight="1">
      <c r="B30" s="236"/>
      <c r="C30" s="237"/>
      <c r="D30" s="231"/>
      <c r="E30" s="232"/>
      <c r="F30" s="232"/>
      <c r="G30" s="232"/>
      <c r="H30" s="232"/>
      <c r="I30" s="232"/>
      <c r="J30" s="232"/>
      <c r="K30" s="232"/>
      <c r="L30" s="233"/>
      <c r="M30" s="1029"/>
      <c r="N30" s="1029"/>
      <c r="O30" s="1029"/>
      <c r="P30" s="1029"/>
      <c r="Q30" s="1029"/>
      <c r="R30" s="1029"/>
      <c r="S30" s="254"/>
      <c r="T30" s="254"/>
      <c r="U30" s="254"/>
      <c r="V30" s="254"/>
      <c r="W30" s="254"/>
      <c r="X30" s="254"/>
      <c r="Y30" s="228"/>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30"/>
    </row>
    <row r="31" spans="2:51" ht="23.1" customHeight="1">
      <c r="B31" s="236"/>
      <c r="C31" s="237"/>
      <c r="D31" s="231"/>
      <c r="E31" s="232"/>
      <c r="F31" s="232"/>
      <c r="G31" s="232"/>
      <c r="H31" s="232"/>
      <c r="I31" s="232"/>
      <c r="J31" s="232"/>
      <c r="K31" s="232"/>
      <c r="L31" s="233"/>
      <c r="M31" s="1029"/>
      <c r="N31" s="1029"/>
      <c r="O31" s="1029"/>
      <c r="P31" s="1029"/>
      <c r="Q31" s="1029"/>
      <c r="R31" s="1029"/>
      <c r="S31" s="254"/>
      <c r="T31" s="254"/>
      <c r="U31" s="254"/>
      <c r="V31" s="254"/>
      <c r="W31" s="254"/>
      <c r="X31" s="254"/>
      <c r="Y31" s="228"/>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30"/>
    </row>
    <row r="32" spans="2:51" ht="23.1" customHeight="1">
      <c r="B32" s="236"/>
      <c r="C32" s="237"/>
      <c r="D32" s="231"/>
      <c r="E32" s="232"/>
      <c r="F32" s="232"/>
      <c r="G32" s="232"/>
      <c r="H32" s="232"/>
      <c r="I32" s="232"/>
      <c r="J32" s="232"/>
      <c r="K32" s="232"/>
      <c r="L32" s="233"/>
      <c r="M32" s="1029"/>
      <c r="N32" s="1029"/>
      <c r="O32" s="1029"/>
      <c r="P32" s="1029"/>
      <c r="Q32" s="1029"/>
      <c r="R32" s="1029"/>
      <c r="S32" s="254"/>
      <c r="T32" s="254"/>
      <c r="U32" s="254"/>
      <c r="V32" s="254"/>
      <c r="W32" s="254"/>
      <c r="X32" s="254"/>
      <c r="Y32" s="228"/>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30"/>
    </row>
    <row r="33" spans="1:51" ht="23.1" customHeight="1">
      <c r="B33" s="236"/>
      <c r="C33" s="237"/>
      <c r="D33" s="255"/>
      <c r="E33" s="256"/>
      <c r="F33" s="256"/>
      <c r="G33" s="256"/>
      <c r="H33" s="256"/>
      <c r="I33" s="256"/>
      <c r="J33" s="256"/>
      <c r="K33" s="256"/>
      <c r="L33" s="257"/>
      <c r="M33" s="1037"/>
      <c r="N33" s="1037"/>
      <c r="O33" s="1037"/>
      <c r="P33" s="1037"/>
      <c r="Q33" s="1037"/>
      <c r="R33" s="1037"/>
      <c r="S33" s="258"/>
      <c r="T33" s="258"/>
      <c r="U33" s="258"/>
      <c r="V33" s="258"/>
      <c r="W33" s="258"/>
      <c r="X33" s="258"/>
      <c r="Y33" s="228"/>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30"/>
    </row>
    <row r="34" spans="1:51" ht="23.1" customHeight="1">
      <c r="B34" s="238"/>
      <c r="C34" s="239"/>
      <c r="D34" s="274" t="s">
        <v>25</v>
      </c>
      <c r="E34" s="275"/>
      <c r="F34" s="275"/>
      <c r="G34" s="275"/>
      <c r="H34" s="275"/>
      <c r="I34" s="275"/>
      <c r="J34" s="275"/>
      <c r="K34" s="275"/>
      <c r="L34" s="276"/>
      <c r="M34" s="1038" t="s">
        <v>764</v>
      </c>
      <c r="N34" s="1039"/>
      <c r="O34" s="1039"/>
      <c r="P34" s="1039"/>
      <c r="Q34" s="1039"/>
      <c r="R34" s="1039"/>
      <c r="S34" s="1040">
        <f>S27+S28</f>
        <v>0</v>
      </c>
      <c r="T34" s="1041"/>
      <c r="U34" s="1041"/>
      <c r="V34" s="1041"/>
      <c r="W34" s="1041"/>
      <c r="X34" s="1041"/>
      <c r="Y34" s="278"/>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80"/>
    </row>
    <row r="35" spans="1:51" ht="3" customHeight="1">
      <c r="A35" s="29"/>
      <c r="B35" s="2"/>
      <c r="C35" s="2"/>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row>
    <row r="36" spans="1:51" ht="3" customHeight="1" thickBot="1">
      <c r="A36" s="29"/>
      <c r="B36" s="1"/>
      <c r="C36" s="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row>
    <row r="37" spans="1:51" ht="21" hidden="1" customHeight="1">
      <c r="B37" s="281" t="s">
        <v>17</v>
      </c>
      <c r="C37" s="282"/>
      <c r="D37" s="285" t="s">
        <v>18</v>
      </c>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86"/>
    </row>
    <row r="38" spans="1:51" ht="203.25" hidden="1" customHeight="1">
      <c r="B38" s="281"/>
      <c r="C38" s="282"/>
      <c r="D38" s="566" t="s">
        <v>19</v>
      </c>
      <c r="E38" s="567"/>
      <c r="F38" s="567"/>
      <c r="G38" s="567"/>
      <c r="H38" s="567"/>
      <c r="I38" s="567"/>
      <c r="J38" s="567"/>
      <c r="K38" s="567"/>
      <c r="L38" s="567"/>
      <c r="M38" s="567"/>
      <c r="N38" s="567"/>
      <c r="O38" s="567"/>
      <c r="P38" s="567"/>
      <c r="Q38" s="567"/>
      <c r="R38" s="567"/>
      <c r="S38" s="567"/>
      <c r="T38" s="567"/>
      <c r="U38" s="567"/>
      <c r="V38" s="567"/>
      <c r="W38" s="567"/>
      <c r="X38" s="567"/>
      <c r="Y38" s="567"/>
      <c r="Z38" s="567"/>
      <c r="AA38" s="567"/>
      <c r="AB38" s="567"/>
      <c r="AC38" s="567"/>
      <c r="AD38" s="567"/>
      <c r="AE38" s="567"/>
      <c r="AF38" s="567"/>
      <c r="AG38" s="567"/>
      <c r="AH38" s="567"/>
      <c r="AI38" s="567"/>
      <c r="AJ38" s="567"/>
      <c r="AK38" s="567"/>
      <c r="AL38" s="567"/>
      <c r="AM38" s="567"/>
      <c r="AN38" s="567"/>
      <c r="AO38" s="567"/>
      <c r="AP38" s="567"/>
      <c r="AQ38" s="567"/>
      <c r="AR38" s="567"/>
      <c r="AS38" s="567"/>
      <c r="AT38" s="567"/>
      <c r="AU38" s="567"/>
      <c r="AV38" s="567"/>
      <c r="AW38" s="567"/>
      <c r="AX38" s="567"/>
      <c r="AY38" s="568"/>
    </row>
    <row r="39" spans="1:51" ht="20.25" hidden="1" customHeight="1">
      <c r="B39" s="281"/>
      <c r="C39" s="282"/>
      <c r="D39" s="290" t="s">
        <v>20</v>
      </c>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292"/>
    </row>
    <row r="40" spans="1:51" ht="100.5" hidden="1" customHeight="1" thickBot="1">
      <c r="B40" s="283"/>
      <c r="C40" s="284"/>
      <c r="D40" s="569"/>
      <c r="E40" s="570"/>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0"/>
      <c r="AJ40" s="570"/>
      <c r="AK40" s="570"/>
      <c r="AL40" s="570"/>
      <c r="AM40" s="570"/>
      <c r="AN40" s="570"/>
      <c r="AO40" s="570"/>
      <c r="AP40" s="570"/>
      <c r="AQ40" s="570"/>
      <c r="AR40" s="570"/>
      <c r="AS40" s="570"/>
      <c r="AT40" s="570"/>
      <c r="AU40" s="570"/>
      <c r="AV40" s="570"/>
      <c r="AW40" s="570"/>
      <c r="AX40" s="570"/>
      <c r="AY40" s="571"/>
    </row>
    <row r="41" spans="1:51" ht="21" hidden="1" customHeight="1">
      <c r="A41" s="32"/>
      <c r="B41" s="12"/>
      <c r="C41" s="13"/>
      <c r="D41" s="260" t="s">
        <v>21</v>
      </c>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2"/>
    </row>
    <row r="42" spans="1:51" ht="135.94999999999999" hidden="1" customHeight="1">
      <c r="A42" s="32"/>
      <c r="B42" s="14"/>
      <c r="C42" s="15"/>
      <c r="D42" s="263"/>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5"/>
    </row>
    <row r="43" spans="1:51" ht="21" customHeight="1">
      <c r="A43" s="32"/>
      <c r="B43" s="266" t="s">
        <v>55</v>
      </c>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8"/>
    </row>
    <row r="44" spans="1:51" ht="21" customHeight="1">
      <c r="A44" s="32"/>
      <c r="B44" s="14"/>
      <c r="C44" s="15"/>
      <c r="D44" s="269" t="s">
        <v>61</v>
      </c>
      <c r="E44" s="270"/>
      <c r="F44" s="270"/>
      <c r="G44" s="270"/>
      <c r="H44" s="271" t="s">
        <v>60</v>
      </c>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2"/>
      <c r="AH44" s="271" t="s">
        <v>79</v>
      </c>
      <c r="AI44" s="270"/>
      <c r="AJ44" s="270"/>
      <c r="AK44" s="270"/>
      <c r="AL44" s="270"/>
      <c r="AM44" s="270"/>
      <c r="AN44" s="270"/>
      <c r="AO44" s="270"/>
      <c r="AP44" s="270"/>
      <c r="AQ44" s="270"/>
      <c r="AR44" s="270"/>
      <c r="AS44" s="270"/>
      <c r="AT44" s="270"/>
      <c r="AU44" s="270"/>
      <c r="AV44" s="270"/>
      <c r="AW44" s="270"/>
      <c r="AX44" s="270"/>
      <c r="AY44" s="273"/>
    </row>
    <row r="45" spans="1:51" ht="26.25" customHeight="1">
      <c r="A45" s="32"/>
      <c r="B45" s="296" t="s">
        <v>47</v>
      </c>
      <c r="C45" s="297"/>
      <c r="D45" s="606" t="s">
        <v>765</v>
      </c>
      <c r="E45" s="604"/>
      <c r="F45" s="604"/>
      <c r="G45" s="605"/>
      <c r="H45" s="305" t="s">
        <v>54</v>
      </c>
      <c r="I45" s="604"/>
      <c r="J45" s="604"/>
      <c r="K45" s="604"/>
      <c r="L45" s="604"/>
      <c r="M45" s="604"/>
      <c r="N45" s="604"/>
      <c r="O45" s="604"/>
      <c r="P45" s="604"/>
      <c r="Q45" s="604"/>
      <c r="R45" s="604"/>
      <c r="S45" s="604"/>
      <c r="T45" s="604"/>
      <c r="U45" s="604"/>
      <c r="V45" s="604"/>
      <c r="W45" s="604"/>
      <c r="X45" s="604"/>
      <c r="Y45" s="604"/>
      <c r="Z45" s="604"/>
      <c r="AA45" s="604"/>
      <c r="AB45" s="604"/>
      <c r="AC45" s="604"/>
      <c r="AD45" s="604"/>
      <c r="AE45" s="604"/>
      <c r="AF45" s="604"/>
      <c r="AG45" s="605"/>
      <c r="AH45" s="954" t="s">
        <v>766</v>
      </c>
      <c r="AI45" s="717"/>
      <c r="AJ45" s="717"/>
      <c r="AK45" s="717"/>
      <c r="AL45" s="717"/>
      <c r="AM45" s="717"/>
      <c r="AN45" s="717"/>
      <c r="AO45" s="717"/>
      <c r="AP45" s="717"/>
      <c r="AQ45" s="717"/>
      <c r="AR45" s="717"/>
      <c r="AS45" s="717"/>
      <c r="AT45" s="717"/>
      <c r="AU45" s="717"/>
      <c r="AV45" s="717"/>
      <c r="AW45" s="717"/>
      <c r="AX45" s="717"/>
      <c r="AY45" s="718"/>
    </row>
    <row r="46" spans="1:51" ht="33.4" customHeight="1">
      <c r="A46" s="32"/>
      <c r="B46" s="298"/>
      <c r="C46" s="299"/>
      <c r="D46" s="607" t="s">
        <v>765</v>
      </c>
      <c r="E46" s="608"/>
      <c r="F46" s="608"/>
      <c r="G46" s="609"/>
      <c r="H46" s="321" t="s">
        <v>728</v>
      </c>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3"/>
      <c r="AH46" s="719"/>
      <c r="AI46" s="720"/>
      <c r="AJ46" s="720"/>
      <c r="AK46" s="720"/>
      <c r="AL46" s="720"/>
      <c r="AM46" s="720"/>
      <c r="AN46" s="720"/>
      <c r="AO46" s="720"/>
      <c r="AP46" s="720"/>
      <c r="AQ46" s="720"/>
      <c r="AR46" s="720"/>
      <c r="AS46" s="720"/>
      <c r="AT46" s="720"/>
      <c r="AU46" s="720"/>
      <c r="AV46" s="720"/>
      <c r="AW46" s="720"/>
      <c r="AX46" s="720"/>
      <c r="AY46" s="721"/>
    </row>
    <row r="47" spans="1:51" ht="34.5" customHeight="1">
      <c r="A47" s="32"/>
      <c r="B47" s="300"/>
      <c r="C47" s="301"/>
      <c r="D47" s="596" t="s">
        <v>765</v>
      </c>
      <c r="E47" s="597"/>
      <c r="F47" s="597"/>
      <c r="G47" s="598"/>
      <c r="H47" s="327" t="s">
        <v>767</v>
      </c>
      <c r="I47" s="599"/>
      <c r="J47" s="599"/>
      <c r="K47" s="599"/>
      <c r="L47" s="599"/>
      <c r="M47" s="599"/>
      <c r="N47" s="599"/>
      <c r="O47" s="599"/>
      <c r="P47" s="599"/>
      <c r="Q47" s="599"/>
      <c r="R47" s="599"/>
      <c r="S47" s="599"/>
      <c r="T47" s="599"/>
      <c r="U47" s="599"/>
      <c r="V47" s="599"/>
      <c r="W47" s="599"/>
      <c r="X47" s="599"/>
      <c r="Y47" s="599"/>
      <c r="Z47" s="599"/>
      <c r="AA47" s="599"/>
      <c r="AB47" s="599"/>
      <c r="AC47" s="599"/>
      <c r="AD47" s="599"/>
      <c r="AE47" s="599"/>
      <c r="AF47" s="599"/>
      <c r="AG47" s="600"/>
      <c r="AH47" s="722"/>
      <c r="AI47" s="723"/>
      <c r="AJ47" s="723"/>
      <c r="AK47" s="723"/>
      <c r="AL47" s="723"/>
      <c r="AM47" s="723"/>
      <c r="AN47" s="723"/>
      <c r="AO47" s="723"/>
      <c r="AP47" s="723"/>
      <c r="AQ47" s="723"/>
      <c r="AR47" s="723"/>
      <c r="AS47" s="723"/>
      <c r="AT47" s="723"/>
      <c r="AU47" s="723"/>
      <c r="AV47" s="723"/>
      <c r="AW47" s="723"/>
      <c r="AX47" s="723"/>
      <c r="AY47" s="724"/>
    </row>
    <row r="48" spans="1:51" ht="26.25" customHeight="1">
      <c r="A48" s="32"/>
      <c r="B48" s="298" t="s">
        <v>49</v>
      </c>
      <c r="C48" s="299"/>
      <c r="D48" s="601" t="s">
        <v>765</v>
      </c>
      <c r="E48" s="602"/>
      <c r="F48" s="602"/>
      <c r="G48" s="603"/>
      <c r="H48" s="305" t="s">
        <v>50</v>
      </c>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5"/>
      <c r="AH48" s="954" t="s">
        <v>768</v>
      </c>
      <c r="AI48" s="725"/>
      <c r="AJ48" s="725"/>
      <c r="AK48" s="725"/>
      <c r="AL48" s="725"/>
      <c r="AM48" s="725"/>
      <c r="AN48" s="725"/>
      <c r="AO48" s="725"/>
      <c r="AP48" s="725"/>
      <c r="AQ48" s="725"/>
      <c r="AR48" s="725"/>
      <c r="AS48" s="725"/>
      <c r="AT48" s="725"/>
      <c r="AU48" s="725"/>
      <c r="AV48" s="725"/>
      <c r="AW48" s="725"/>
      <c r="AX48" s="725"/>
      <c r="AY48" s="726"/>
    </row>
    <row r="49" spans="1:51" ht="26.25" customHeight="1">
      <c r="A49" s="32"/>
      <c r="B49" s="298"/>
      <c r="C49" s="299"/>
      <c r="D49" s="611" t="s">
        <v>765</v>
      </c>
      <c r="E49" s="1042"/>
      <c r="F49" s="1042"/>
      <c r="G49" s="1043"/>
      <c r="H49" s="333" t="s">
        <v>769</v>
      </c>
      <c r="I49" s="608"/>
      <c r="J49" s="608"/>
      <c r="K49" s="608"/>
      <c r="L49" s="608"/>
      <c r="M49" s="608"/>
      <c r="N49" s="608"/>
      <c r="O49" s="608"/>
      <c r="P49" s="608"/>
      <c r="Q49" s="608"/>
      <c r="R49" s="608"/>
      <c r="S49" s="608"/>
      <c r="T49" s="608"/>
      <c r="U49" s="608"/>
      <c r="V49" s="608"/>
      <c r="W49" s="608"/>
      <c r="X49" s="608"/>
      <c r="Y49" s="608"/>
      <c r="Z49" s="608"/>
      <c r="AA49" s="608"/>
      <c r="AB49" s="608"/>
      <c r="AC49" s="608"/>
      <c r="AD49" s="608"/>
      <c r="AE49" s="608"/>
      <c r="AF49" s="608"/>
      <c r="AG49" s="609"/>
      <c r="AH49" s="727"/>
      <c r="AI49" s="728"/>
      <c r="AJ49" s="728"/>
      <c r="AK49" s="728"/>
      <c r="AL49" s="728"/>
      <c r="AM49" s="728"/>
      <c r="AN49" s="728"/>
      <c r="AO49" s="728"/>
      <c r="AP49" s="728"/>
      <c r="AQ49" s="728"/>
      <c r="AR49" s="728"/>
      <c r="AS49" s="728"/>
      <c r="AT49" s="728"/>
      <c r="AU49" s="728"/>
      <c r="AV49" s="728"/>
      <c r="AW49" s="728"/>
      <c r="AX49" s="728"/>
      <c r="AY49" s="729"/>
    </row>
    <row r="50" spans="1:51" ht="26.25" customHeight="1">
      <c r="A50" s="32"/>
      <c r="B50" s="298"/>
      <c r="C50" s="299"/>
      <c r="D50" s="611" t="s">
        <v>770</v>
      </c>
      <c r="E50" s="1042"/>
      <c r="F50" s="1042"/>
      <c r="G50" s="1043"/>
      <c r="H50" s="333" t="s">
        <v>51</v>
      </c>
      <c r="I50" s="608"/>
      <c r="J50" s="608"/>
      <c r="K50" s="608"/>
      <c r="L50" s="608"/>
      <c r="M50" s="608"/>
      <c r="N50" s="608"/>
      <c r="O50" s="608"/>
      <c r="P50" s="608"/>
      <c r="Q50" s="608"/>
      <c r="R50" s="608"/>
      <c r="S50" s="608"/>
      <c r="T50" s="608"/>
      <c r="U50" s="608"/>
      <c r="V50" s="608"/>
      <c r="W50" s="608"/>
      <c r="X50" s="608"/>
      <c r="Y50" s="608"/>
      <c r="Z50" s="608"/>
      <c r="AA50" s="608"/>
      <c r="AB50" s="608"/>
      <c r="AC50" s="608"/>
      <c r="AD50" s="608"/>
      <c r="AE50" s="608"/>
      <c r="AF50" s="608"/>
      <c r="AG50" s="609"/>
      <c r="AH50" s="727"/>
      <c r="AI50" s="728"/>
      <c r="AJ50" s="728"/>
      <c r="AK50" s="728"/>
      <c r="AL50" s="728"/>
      <c r="AM50" s="728"/>
      <c r="AN50" s="728"/>
      <c r="AO50" s="728"/>
      <c r="AP50" s="728"/>
      <c r="AQ50" s="728"/>
      <c r="AR50" s="728"/>
      <c r="AS50" s="728"/>
      <c r="AT50" s="728"/>
      <c r="AU50" s="728"/>
      <c r="AV50" s="728"/>
      <c r="AW50" s="728"/>
      <c r="AX50" s="728"/>
      <c r="AY50" s="729"/>
    </row>
    <row r="51" spans="1:51" ht="26.25" customHeight="1">
      <c r="A51" s="32"/>
      <c r="B51" s="298"/>
      <c r="C51" s="299"/>
      <c r="D51" s="611" t="s">
        <v>770</v>
      </c>
      <c r="E51" s="612"/>
      <c r="F51" s="612"/>
      <c r="G51" s="613"/>
      <c r="H51" s="333" t="s">
        <v>56</v>
      </c>
      <c r="I51" s="608"/>
      <c r="J51" s="608"/>
      <c r="K51" s="608"/>
      <c r="L51" s="608"/>
      <c r="M51" s="608"/>
      <c r="N51" s="608"/>
      <c r="O51" s="608"/>
      <c r="P51" s="608"/>
      <c r="Q51" s="608"/>
      <c r="R51" s="608"/>
      <c r="S51" s="608"/>
      <c r="T51" s="608"/>
      <c r="U51" s="608"/>
      <c r="V51" s="608"/>
      <c r="W51" s="608"/>
      <c r="X51" s="608"/>
      <c r="Y51" s="608"/>
      <c r="Z51" s="608"/>
      <c r="AA51" s="608"/>
      <c r="AB51" s="608"/>
      <c r="AC51" s="608"/>
      <c r="AD51" s="608"/>
      <c r="AE51" s="608"/>
      <c r="AF51" s="608"/>
      <c r="AG51" s="609"/>
      <c r="AH51" s="727"/>
      <c r="AI51" s="728"/>
      <c r="AJ51" s="728"/>
      <c r="AK51" s="728"/>
      <c r="AL51" s="728"/>
      <c r="AM51" s="728"/>
      <c r="AN51" s="728"/>
      <c r="AO51" s="728"/>
      <c r="AP51" s="728"/>
      <c r="AQ51" s="728"/>
      <c r="AR51" s="728"/>
      <c r="AS51" s="728"/>
      <c r="AT51" s="728"/>
      <c r="AU51" s="728"/>
      <c r="AV51" s="728"/>
      <c r="AW51" s="728"/>
      <c r="AX51" s="728"/>
      <c r="AY51" s="729"/>
    </row>
    <row r="52" spans="1:51" ht="26.25" customHeight="1">
      <c r="A52" s="32"/>
      <c r="B52" s="300"/>
      <c r="C52" s="301"/>
      <c r="D52" s="596" t="s">
        <v>765</v>
      </c>
      <c r="E52" s="1044"/>
      <c r="F52" s="1044"/>
      <c r="G52" s="1045"/>
      <c r="H52" s="327" t="s">
        <v>57</v>
      </c>
      <c r="I52" s="599"/>
      <c r="J52" s="599"/>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600"/>
      <c r="AH52" s="730"/>
      <c r="AI52" s="731"/>
      <c r="AJ52" s="731"/>
      <c r="AK52" s="731"/>
      <c r="AL52" s="731"/>
      <c r="AM52" s="731"/>
      <c r="AN52" s="731"/>
      <c r="AO52" s="731"/>
      <c r="AP52" s="731"/>
      <c r="AQ52" s="731"/>
      <c r="AR52" s="731"/>
      <c r="AS52" s="731"/>
      <c r="AT52" s="731"/>
      <c r="AU52" s="731"/>
      <c r="AV52" s="731"/>
      <c r="AW52" s="731"/>
      <c r="AX52" s="731"/>
      <c r="AY52" s="732"/>
    </row>
    <row r="53" spans="1:51" ht="26.25" customHeight="1">
      <c r="A53" s="32"/>
      <c r="B53" s="296" t="s">
        <v>46</v>
      </c>
      <c r="C53" s="297"/>
      <c r="D53" s="601" t="s">
        <v>765</v>
      </c>
      <c r="E53" s="602"/>
      <c r="F53" s="602"/>
      <c r="G53" s="603"/>
      <c r="H53" s="305" t="s">
        <v>48</v>
      </c>
      <c r="I53" s="604"/>
      <c r="J53" s="604"/>
      <c r="K53" s="604"/>
      <c r="L53" s="604"/>
      <c r="M53" s="604"/>
      <c r="N53" s="604"/>
      <c r="O53" s="604"/>
      <c r="P53" s="604"/>
      <c r="Q53" s="604"/>
      <c r="R53" s="604"/>
      <c r="S53" s="604"/>
      <c r="T53" s="604"/>
      <c r="U53" s="604"/>
      <c r="V53" s="604"/>
      <c r="W53" s="604"/>
      <c r="X53" s="604"/>
      <c r="Y53" s="604"/>
      <c r="Z53" s="604"/>
      <c r="AA53" s="604"/>
      <c r="AB53" s="604"/>
      <c r="AC53" s="604"/>
      <c r="AD53" s="604"/>
      <c r="AE53" s="604"/>
      <c r="AF53" s="604"/>
      <c r="AG53" s="605"/>
      <c r="AH53" s="954" t="s">
        <v>771</v>
      </c>
      <c r="AI53" s="717"/>
      <c r="AJ53" s="717"/>
      <c r="AK53" s="717"/>
      <c r="AL53" s="717"/>
      <c r="AM53" s="717"/>
      <c r="AN53" s="717"/>
      <c r="AO53" s="717"/>
      <c r="AP53" s="717"/>
      <c r="AQ53" s="717"/>
      <c r="AR53" s="717"/>
      <c r="AS53" s="717"/>
      <c r="AT53" s="717"/>
      <c r="AU53" s="717"/>
      <c r="AV53" s="717"/>
      <c r="AW53" s="717"/>
      <c r="AX53" s="717"/>
      <c r="AY53" s="718"/>
    </row>
    <row r="54" spans="1:51" ht="26.25" customHeight="1">
      <c r="A54" s="32"/>
      <c r="B54" s="298"/>
      <c r="C54" s="299"/>
      <c r="D54" s="611" t="s">
        <v>770</v>
      </c>
      <c r="E54" s="1042"/>
      <c r="F54" s="1042"/>
      <c r="G54" s="1043"/>
      <c r="H54" s="333" t="s">
        <v>58</v>
      </c>
      <c r="I54" s="608"/>
      <c r="J54" s="608"/>
      <c r="K54" s="608"/>
      <c r="L54" s="608"/>
      <c r="M54" s="608"/>
      <c r="N54" s="608"/>
      <c r="O54" s="608"/>
      <c r="P54" s="608"/>
      <c r="Q54" s="608"/>
      <c r="R54" s="608"/>
      <c r="S54" s="608"/>
      <c r="T54" s="608"/>
      <c r="U54" s="608"/>
      <c r="V54" s="608"/>
      <c r="W54" s="608"/>
      <c r="X54" s="608"/>
      <c r="Y54" s="608"/>
      <c r="Z54" s="608"/>
      <c r="AA54" s="608"/>
      <c r="AB54" s="608"/>
      <c r="AC54" s="608"/>
      <c r="AD54" s="608"/>
      <c r="AE54" s="608"/>
      <c r="AF54" s="608"/>
      <c r="AG54" s="609"/>
      <c r="AH54" s="719"/>
      <c r="AI54" s="720"/>
      <c r="AJ54" s="720"/>
      <c r="AK54" s="720"/>
      <c r="AL54" s="720"/>
      <c r="AM54" s="720"/>
      <c r="AN54" s="720"/>
      <c r="AO54" s="720"/>
      <c r="AP54" s="720"/>
      <c r="AQ54" s="720"/>
      <c r="AR54" s="720"/>
      <c r="AS54" s="720"/>
      <c r="AT54" s="720"/>
      <c r="AU54" s="720"/>
      <c r="AV54" s="720"/>
      <c r="AW54" s="720"/>
      <c r="AX54" s="720"/>
      <c r="AY54" s="721"/>
    </row>
    <row r="55" spans="1:51" ht="26.25" customHeight="1">
      <c r="A55" s="32"/>
      <c r="B55" s="298"/>
      <c r="C55" s="299"/>
      <c r="D55" s="611" t="s">
        <v>770</v>
      </c>
      <c r="E55" s="1042"/>
      <c r="F55" s="1042"/>
      <c r="G55" s="1043"/>
      <c r="H55" s="333" t="s">
        <v>772</v>
      </c>
      <c r="I55" s="608"/>
      <c r="J55" s="608"/>
      <c r="K55" s="608"/>
      <c r="L55" s="608"/>
      <c r="M55" s="608"/>
      <c r="N55" s="608"/>
      <c r="O55" s="608"/>
      <c r="P55" s="608"/>
      <c r="Q55" s="608"/>
      <c r="R55" s="608"/>
      <c r="S55" s="608"/>
      <c r="T55" s="608"/>
      <c r="U55" s="608"/>
      <c r="V55" s="608"/>
      <c r="W55" s="608"/>
      <c r="X55" s="608"/>
      <c r="Y55" s="608"/>
      <c r="Z55" s="608"/>
      <c r="AA55" s="608"/>
      <c r="AB55" s="608"/>
      <c r="AC55" s="608"/>
      <c r="AD55" s="608"/>
      <c r="AE55" s="608"/>
      <c r="AF55" s="608"/>
      <c r="AG55" s="609"/>
      <c r="AH55" s="719"/>
      <c r="AI55" s="720"/>
      <c r="AJ55" s="720"/>
      <c r="AK55" s="720"/>
      <c r="AL55" s="720"/>
      <c r="AM55" s="720"/>
      <c r="AN55" s="720"/>
      <c r="AO55" s="720"/>
      <c r="AP55" s="720"/>
      <c r="AQ55" s="720"/>
      <c r="AR55" s="720"/>
      <c r="AS55" s="720"/>
      <c r="AT55" s="720"/>
      <c r="AU55" s="720"/>
      <c r="AV55" s="720"/>
      <c r="AW55" s="720"/>
      <c r="AX55" s="720"/>
      <c r="AY55" s="721"/>
    </row>
    <row r="56" spans="1:51" ht="26.25" customHeight="1">
      <c r="A56" s="32"/>
      <c r="B56" s="298"/>
      <c r="C56" s="299"/>
      <c r="D56" s="611" t="s">
        <v>770</v>
      </c>
      <c r="E56" s="1042"/>
      <c r="F56" s="1042"/>
      <c r="G56" s="1043"/>
      <c r="H56" s="334" t="s">
        <v>81</v>
      </c>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6"/>
      <c r="AH56" s="719"/>
      <c r="AI56" s="720"/>
      <c r="AJ56" s="720"/>
      <c r="AK56" s="720"/>
      <c r="AL56" s="720"/>
      <c r="AM56" s="720"/>
      <c r="AN56" s="720"/>
      <c r="AO56" s="720"/>
      <c r="AP56" s="720"/>
      <c r="AQ56" s="720"/>
      <c r="AR56" s="720"/>
      <c r="AS56" s="720"/>
      <c r="AT56" s="720"/>
      <c r="AU56" s="720"/>
      <c r="AV56" s="720"/>
      <c r="AW56" s="720"/>
      <c r="AX56" s="720"/>
      <c r="AY56" s="721"/>
    </row>
    <row r="57" spans="1:51" ht="26.25" customHeight="1">
      <c r="A57" s="32"/>
      <c r="B57" s="298"/>
      <c r="C57" s="299"/>
      <c r="D57" s="1046" t="s">
        <v>770</v>
      </c>
      <c r="E57" s="615"/>
      <c r="F57" s="615"/>
      <c r="G57" s="616"/>
      <c r="H57" s="340" t="s">
        <v>69</v>
      </c>
      <c r="I57" s="341"/>
      <c r="J57" s="341"/>
      <c r="K57" s="341"/>
      <c r="L57" s="341"/>
      <c r="M57" s="341"/>
      <c r="N57" s="341"/>
      <c r="O57" s="341"/>
      <c r="P57" s="341"/>
      <c r="Q57" s="341"/>
      <c r="R57" s="341"/>
      <c r="S57" s="341"/>
      <c r="T57" s="341"/>
      <c r="U57" s="341"/>
      <c r="V57" s="617"/>
      <c r="W57" s="617"/>
      <c r="X57" s="617"/>
      <c r="Y57" s="617"/>
      <c r="Z57" s="617"/>
      <c r="AA57" s="617"/>
      <c r="AB57" s="617"/>
      <c r="AC57" s="617"/>
      <c r="AD57" s="617"/>
      <c r="AE57" s="617"/>
      <c r="AF57" s="617"/>
      <c r="AG57" s="618"/>
      <c r="AH57" s="719"/>
      <c r="AI57" s="720"/>
      <c r="AJ57" s="720"/>
      <c r="AK57" s="720"/>
      <c r="AL57" s="720"/>
      <c r="AM57" s="720"/>
      <c r="AN57" s="720"/>
      <c r="AO57" s="720"/>
      <c r="AP57" s="720"/>
      <c r="AQ57" s="720"/>
      <c r="AR57" s="720"/>
      <c r="AS57" s="720"/>
      <c r="AT57" s="720"/>
      <c r="AU57" s="720"/>
      <c r="AV57" s="720"/>
      <c r="AW57" s="720"/>
      <c r="AX57" s="720"/>
      <c r="AY57" s="721"/>
    </row>
    <row r="58" spans="1:51" ht="26.25" customHeight="1">
      <c r="A58" s="32"/>
      <c r="B58" s="300"/>
      <c r="C58" s="301"/>
      <c r="D58" s="596" t="s">
        <v>765</v>
      </c>
      <c r="E58" s="597"/>
      <c r="F58" s="597"/>
      <c r="G58" s="598"/>
      <c r="H58" s="327" t="s">
        <v>59</v>
      </c>
      <c r="I58" s="599"/>
      <c r="J58" s="599"/>
      <c r="K58" s="599"/>
      <c r="L58" s="599"/>
      <c r="M58" s="599"/>
      <c r="N58" s="599"/>
      <c r="O58" s="599"/>
      <c r="P58" s="599"/>
      <c r="Q58" s="599"/>
      <c r="R58" s="599"/>
      <c r="S58" s="599"/>
      <c r="T58" s="599"/>
      <c r="U58" s="599"/>
      <c r="V58" s="599"/>
      <c r="W58" s="599"/>
      <c r="X58" s="599"/>
      <c r="Y58" s="599"/>
      <c r="Z58" s="599"/>
      <c r="AA58" s="599"/>
      <c r="AB58" s="599"/>
      <c r="AC58" s="599"/>
      <c r="AD58" s="599"/>
      <c r="AE58" s="599"/>
      <c r="AF58" s="599"/>
      <c r="AG58" s="600"/>
      <c r="AH58" s="722"/>
      <c r="AI58" s="723"/>
      <c r="AJ58" s="723"/>
      <c r="AK58" s="723"/>
      <c r="AL58" s="723"/>
      <c r="AM58" s="723"/>
      <c r="AN58" s="723"/>
      <c r="AO58" s="723"/>
      <c r="AP58" s="723"/>
      <c r="AQ58" s="723"/>
      <c r="AR58" s="723"/>
      <c r="AS58" s="723"/>
      <c r="AT58" s="723"/>
      <c r="AU58" s="723"/>
      <c r="AV58" s="723"/>
      <c r="AW58" s="723"/>
      <c r="AX58" s="723"/>
      <c r="AY58" s="724"/>
    </row>
    <row r="59" spans="1:51" ht="180" customHeight="1" thickBot="1">
      <c r="A59" s="32"/>
      <c r="B59" s="362" t="s">
        <v>45</v>
      </c>
      <c r="C59" s="363"/>
      <c r="D59" s="955" t="s">
        <v>773</v>
      </c>
      <c r="E59" s="956"/>
      <c r="F59" s="956"/>
      <c r="G59" s="956"/>
      <c r="H59" s="956"/>
      <c r="I59" s="956"/>
      <c r="J59" s="956"/>
      <c r="K59" s="956"/>
      <c r="L59" s="956"/>
      <c r="M59" s="956"/>
      <c r="N59" s="956"/>
      <c r="O59" s="956"/>
      <c r="P59" s="956"/>
      <c r="Q59" s="956"/>
      <c r="R59" s="956"/>
      <c r="S59" s="956"/>
      <c r="T59" s="956"/>
      <c r="U59" s="956"/>
      <c r="V59" s="956"/>
      <c r="W59" s="956"/>
      <c r="X59" s="956"/>
      <c r="Y59" s="956"/>
      <c r="Z59" s="956"/>
      <c r="AA59" s="956"/>
      <c r="AB59" s="956"/>
      <c r="AC59" s="956"/>
      <c r="AD59" s="956"/>
      <c r="AE59" s="956"/>
      <c r="AF59" s="956"/>
      <c r="AG59" s="956"/>
      <c r="AH59" s="956"/>
      <c r="AI59" s="956"/>
      <c r="AJ59" s="956"/>
      <c r="AK59" s="956"/>
      <c r="AL59" s="956"/>
      <c r="AM59" s="956"/>
      <c r="AN59" s="956"/>
      <c r="AO59" s="956"/>
      <c r="AP59" s="956"/>
      <c r="AQ59" s="956"/>
      <c r="AR59" s="956"/>
      <c r="AS59" s="956"/>
      <c r="AT59" s="956"/>
      <c r="AU59" s="956"/>
      <c r="AV59" s="956"/>
      <c r="AW59" s="956"/>
      <c r="AX59" s="956"/>
      <c r="AY59" s="957"/>
    </row>
    <row r="60" spans="1:51" ht="21" hidden="1" customHeight="1">
      <c r="A60" s="32"/>
      <c r="B60" s="14"/>
      <c r="C60" s="15"/>
      <c r="D60" s="285" t="s">
        <v>41</v>
      </c>
      <c r="E60" s="222"/>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22"/>
      <c r="AL60" s="222"/>
      <c r="AM60" s="222"/>
      <c r="AN60" s="222"/>
      <c r="AO60" s="222"/>
      <c r="AP60" s="222"/>
      <c r="AQ60" s="222"/>
      <c r="AR60" s="222"/>
      <c r="AS60" s="222"/>
      <c r="AT60" s="222"/>
      <c r="AU60" s="222"/>
      <c r="AV60" s="222"/>
      <c r="AW60" s="222"/>
      <c r="AX60" s="222"/>
      <c r="AY60" s="286"/>
    </row>
    <row r="61" spans="1:51" ht="97.5" hidden="1" customHeight="1">
      <c r="A61" s="32"/>
      <c r="B61" s="14"/>
      <c r="C61" s="15"/>
      <c r="D61" s="367" t="s">
        <v>43</v>
      </c>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c r="AO61" s="368"/>
      <c r="AP61" s="368"/>
      <c r="AQ61" s="368"/>
      <c r="AR61" s="368"/>
      <c r="AS61" s="368"/>
      <c r="AT61" s="368"/>
      <c r="AU61" s="368"/>
      <c r="AV61" s="368"/>
      <c r="AW61" s="368"/>
      <c r="AX61" s="368"/>
      <c r="AY61" s="369"/>
    </row>
    <row r="62" spans="1:51" ht="119.85" hidden="1" customHeight="1">
      <c r="A62" s="32"/>
      <c r="B62" s="14"/>
      <c r="C62" s="15"/>
      <c r="D62" s="370" t="s">
        <v>42</v>
      </c>
      <c r="E62" s="371"/>
      <c r="F62" s="371"/>
      <c r="G62" s="371"/>
      <c r="H62" s="371"/>
      <c r="I62" s="371"/>
      <c r="J62" s="371"/>
      <c r="K62" s="371"/>
      <c r="L62" s="371"/>
      <c r="M62" s="371"/>
      <c r="N62" s="371"/>
      <c r="O62" s="371"/>
      <c r="P62" s="371"/>
      <c r="Q62" s="371"/>
      <c r="R62" s="371"/>
      <c r="S62" s="371"/>
      <c r="T62" s="371"/>
      <c r="U62" s="371"/>
      <c r="V62" s="371"/>
      <c r="W62" s="371"/>
      <c r="X62" s="371"/>
      <c r="Y62" s="371"/>
      <c r="Z62" s="371"/>
      <c r="AA62" s="371"/>
      <c r="AB62" s="371"/>
      <c r="AC62" s="371"/>
      <c r="AD62" s="371"/>
      <c r="AE62" s="371"/>
      <c r="AF62" s="371"/>
      <c r="AG62" s="371"/>
      <c r="AH62" s="371"/>
      <c r="AI62" s="371"/>
      <c r="AJ62" s="371"/>
      <c r="AK62" s="371"/>
      <c r="AL62" s="371"/>
      <c r="AM62" s="371"/>
      <c r="AN62" s="371"/>
      <c r="AO62" s="371"/>
      <c r="AP62" s="371"/>
      <c r="AQ62" s="371"/>
      <c r="AR62" s="371"/>
      <c r="AS62" s="371"/>
      <c r="AT62" s="371"/>
      <c r="AU62" s="371"/>
      <c r="AV62" s="371"/>
      <c r="AW62" s="371"/>
      <c r="AX62" s="371"/>
      <c r="AY62" s="372"/>
    </row>
    <row r="63" spans="1:51" ht="21" customHeight="1">
      <c r="A63" s="32"/>
      <c r="B63" s="221" t="s">
        <v>40</v>
      </c>
      <c r="C63" s="222"/>
      <c r="D63" s="222"/>
      <c r="E63" s="222"/>
      <c r="F63" s="222"/>
      <c r="G63" s="222"/>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2"/>
      <c r="AY63" s="286"/>
    </row>
    <row r="64" spans="1:51" ht="122.45" customHeight="1">
      <c r="A64" s="33"/>
      <c r="B64" s="344" t="s">
        <v>774</v>
      </c>
      <c r="C64" s="630"/>
      <c r="D64" s="630"/>
      <c r="E64" s="630"/>
      <c r="F64" s="631"/>
      <c r="G64" s="347" t="s">
        <v>775</v>
      </c>
      <c r="H64" s="632"/>
      <c r="I64" s="632"/>
      <c r="J64" s="632"/>
      <c r="K64" s="632"/>
      <c r="L64" s="632"/>
      <c r="M64" s="632"/>
      <c r="N64" s="632"/>
      <c r="O64" s="632"/>
      <c r="P64" s="632"/>
      <c r="Q64" s="632"/>
      <c r="R64" s="632"/>
      <c r="S64" s="632"/>
      <c r="T64" s="632"/>
      <c r="U64" s="632"/>
      <c r="V64" s="632"/>
      <c r="W64" s="632"/>
      <c r="X64" s="632"/>
      <c r="Y64" s="632"/>
      <c r="Z64" s="632"/>
      <c r="AA64" s="632"/>
      <c r="AB64" s="632"/>
      <c r="AC64" s="632"/>
      <c r="AD64" s="632"/>
      <c r="AE64" s="632"/>
      <c r="AF64" s="632"/>
      <c r="AG64" s="632"/>
      <c r="AH64" s="632"/>
      <c r="AI64" s="632"/>
      <c r="AJ64" s="632"/>
      <c r="AK64" s="632"/>
      <c r="AL64" s="632"/>
      <c r="AM64" s="632"/>
      <c r="AN64" s="632"/>
      <c r="AO64" s="632"/>
      <c r="AP64" s="632"/>
      <c r="AQ64" s="632"/>
      <c r="AR64" s="632"/>
      <c r="AS64" s="632"/>
      <c r="AT64" s="632"/>
      <c r="AU64" s="632"/>
      <c r="AV64" s="632"/>
      <c r="AW64" s="632"/>
      <c r="AX64" s="632"/>
      <c r="AY64" s="633"/>
    </row>
    <row r="65" spans="1:51" ht="18.399999999999999" customHeight="1">
      <c r="A65" s="33"/>
      <c r="B65" s="350" t="s">
        <v>53</v>
      </c>
      <c r="C65" s="351"/>
      <c r="D65" s="351"/>
      <c r="E65" s="351"/>
      <c r="F65" s="351"/>
      <c r="G65" s="351"/>
      <c r="H65" s="351"/>
      <c r="I65" s="351"/>
      <c r="J65" s="351"/>
      <c r="K65" s="351"/>
      <c r="L65" s="351"/>
      <c r="M65" s="351"/>
      <c r="N65" s="351"/>
      <c r="O65" s="351"/>
      <c r="P65" s="351"/>
      <c r="Q65" s="351"/>
      <c r="R65" s="351"/>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2"/>
    </row>
    <row r="66" spans="1:51" ht="119.1" customHeight="1" thickBot="1">
      <c r="A66" s="33"/>
      <c r="B66" s="353" t="s">
        <v>776</v>
      </c>
      <c r="C66" s="622"/>
      <c r="D66" s="622"/>
      <c r="E66" s="622"/>
      <c r="F66" s="623"/>
      <c r="G66" s="347" t="s">
        <v>777</v>
      </c>
      <c r="H66" s="632"/>
      <c r="I66" s="632"/>
      <c r="J66" s="632"/>
      <c r="K66" s="632"/>
      <c r="L66" s="632"/>
      <c r="M66" s="632"/>
      <c r="N66" s="632"/>
      <c r="O66" s="632"/>
      <c r="P66" s="632"/>
      <c r="Q66" s="632"/>
      <c r="R66" s="632"/>
      <c r="S66" s="632"/>
      <c r="T66" s="632"/>
      <c r="U66" s="632"/>
      <c r="V66" s="632"/>
      <c r="W66" s="632"/>
      <c r="X66" s="632"/>
      <c r="Y66" s="632"/>
      <c r="Z66" s="632"/>
      <c r="AA66" s="632"/>
      <c r="AB66" s="632"/>
      <c r="AC66" s="632"/>
      <c r="AD66" s="632"/>
      <c r="AE66" s="632"/>
      <c r="AF66" s="632"/>
      <c r="AG66" s="632"/>
      <c r="AH66" s="632"/>
      <c r="AI66" s="632"/>
      <c r="AJ66" s="632"/>
      <c r="AK66" s="632"/>
      <c r="AL66" s="632"/>
      <c r="AM66" s="632"/>
      <c r="AN66" s="632"/>
      <c r="AO66" s="632"/>
      <c r="AP66" s="632"/>
      <c r="AQ66" s="632"/>
      <c r="AR66" s="632"/>
      <c r="AS66" s="632"/>
      <c r="AT66" s="632"/>
      <c r="AU66" s="632"/>
      <c r="AV66" s="632"/>
      <c r="AW66" s="632"/>
      <c r="AX66" s="632"/>
      <c r="AY66" s="633"/>
    </row>
    <row r="67" spans="1:51" ht="19.7" customHeight="1">
      <c r="A67" s="33"/>
      <c r="B67" s="359" t="s">
        <v>82</v>
      </c>
      <c r="C67" s="360"/>
      <c r="D67" s="360"/>
      <c r="E67" s="360"/>
      <c r="F67" s="360"/>
      <c r="G67" s="360"/>
      <c r="H67" s="360"/>
      <c r="I67" s="360"/>
      <c r="J67" s="360"/>
      <c r="K67" s="360"/>
      <c r="L67" s="360"/>
      <c r="M67" s="360"/>
      <c r="N67" s="360"/>
      <c r="O67" s="360"/>
      <c r="P67" s="360"/>
      <c r="Q67" s="360"/>
      <c r="R67" s="360"/>
      <c r="S67" s="360"/>
      <c r="T67" s="360"/>
      <c r="U67" s="360"/>
      <c r="V67" s="360"/>
      <c r="W67" s="360"/>
      <c r="X67" s="360"/>
      <c r="Y67" s="360"/>
      <c r="Z67" s="360"/>
      <c r="AA67" s="360"/>
      <c r="AB67" s="360"/>
      <c r="AC67" s="360"/>
      <c r="AD67" s="360"/>
      <c r="AE67" s="360"/>
      <c r="AF67" s="360"/>
      <c r="AG67" s="360"/>
      <c r="AH67" s="360"/>
      <c r="AI67" s="360"/>
      <c r="AJ67" s="360"/>
      <c r="AK67" s="360"/>
      <c r="AL67" s="360"/>
      <c r="AM67" s="360"/>
      <c r="AN67" s="360"/>
      <c r="AO67" s="360"/>
      <c r="AP67" s="360"/>
      <c r="AQ67" s="360"/>
      <c r="AR67" s="360"/>
      <c r="AS67" s="360"/>
      <c r="AT67" s="360"/>
      <c r="AU67" s="360"/>
      <c r="AV67" s="360"/>
      <c r="AW67" s="360"/>
      <c r="AX67" s="360"/>
      <c r="AY67" s="361"/>
    </row>
    <row r="68" spans="1:51" ht="205.15" customHeight="1" thickBot="1">
      <c r="A68" s="33"/>
      <c r="B68" s="373"/>
      <c r="C68" s="627"/>
      <c r="D68" s="627"/>
      <c r="E68" s="627"/>
      <c r="F68" s="627"/>
      <c r="G68" s="627"/>
      <c r="H68" s="627"/>
      <c r="I68" s="627"/>
      <c r="J68" s="627"/>
      <c r="K68" s="627"/>
      <c r="L68" s="627"/>
      <c r="M68" s="627"/>
      <c r="N68" s="627"/>
      <c r="O68" s="627"/>
      <c r="P68" s="627"/>
      <c r="Q68" s="627"/>
      <c r="R68" s="627"/>
      <c r="S68" s="627"/>
      <c r="T68" s="627"/>
      <c r="U68" s="627"/>
      <c r="V68" s="627"/>
      <c r="W68" s="627"/>
      <c r="X68" s="627"/>
      <c r="Y68" s="627"/>
      <c r="Z68" s="627"/>
      <c r="AA68" s="627"/>
      <c r="AB68" s="627"/>
      <c r="AC68" s="627"/>
      <c r="AD68" s="627"/>
      <c r="AE68" s="627"/>
      <c r="AF68" s="627"/>
      <c r="AG68" s="627"/>
      <c r="AH68" s="627"/>
      <c r="AI68" s="627"/>
      <c r="AJ68" s="627"/>
      <c r="AK68" s="627"/>
      <c r="AL68" s="627"/>
      <c r="AM68" s="627"/>
      <c r="AN68" s="627"/>
      <c r="AO68" s="627"/>
      <c r="AP68" s="627"/>
      <c r="AQ68" s="627"/>
      <c r="AR68" s="627"/>
      <c r="AS68" s="627"/>
      <c r="AT68" s="627"/>
      <c r="AU68" s="627"/>
      <c r="AV68" s="627"/>
      <c r="AW68" s="627"/>
      <c r="AX68" s="627"/>
      <c r="AY68" s="628"/>
    </row>
    <row r="69" spans="1:51" ht="19.7" customHeight="1">
      <c r="A69" s="33"/>
      <c r="B69" s="359" t="s">
        <v>66</v>
      </c>
      <c r="C69" s="376"/>
      <c r="D69" s="376"/>
      <c r="E69" s="376"/>
      <c r="F69" s="376"/>
      <c r="G69" s="376"/>
      <c r="H69" s="376"/>
      <c r="I69" s="376"/>
      <c r="J69" s="376"/>
      <c r="K69" s="376"/>
      <c r="L69" s="376"/>
      <c r="M69" s="376"/>
      <c r="N69" s="376"/>
      <c r="O69" s="376"/>
      <c r="P69" s="376"/>
      <c r="Q69" s="376"/>
      <c r="R69" s="376"/>
      <c r="S69" s="376"/>
      <c r="T69" s="376"/>
      <c r="U69" s="376"/>
      <c r="V69" s="376"/>
      <c r="W69" s="376"/>
      <c r="X69" s="376"/>
      <c r="Y69" s="376"/>
      <c r="Z69" s="376"/>
      <c r="AA69" s="376"/>
      <c r="AB69" s="376"/>
      <c r="AC69" s="376"/>
      <c r="AD69" s="376"/>
      <c r="AE69" s="376"/>
      <c r="AF69" s="376"/>
      <c r="AG69" s="376"/>
      <c r="AH69" s="376"/>
      <c r="AI69" s="376"/>
      <c r="AJ69" s="376"/>
      <c r="AK69" s="376"/>
      <c r="AL69" s="376"/>
      <c r="AM69" s="376"/>
      <c r="AN69" s="376"/>
      <c r="AO69" s="376"/>
      <c r="AP69" s="376"/>
      <c r="AQ69" s="376"/>
      <c r="AR69" s="376"/>
      <c r="AS69" s="376"/>
      <c r="AT69" s="376"/>
      <c r="AU69" s="376"/>
      <c r="AV69" s="376"/>
      <c r="AW69" s="376"/>
      <c r="AX69" s="376"/>
      <c r="AY69" s="377"/>
    </row>
    <row r="70" spans="1:51" ht="19.899999999999999" customHeight="1">
      <c r="A70" s="33"/>
      <c r="B70" s="19" t="s">
        <v>67</v>
      </c>
      <c r="C70" s="17"/>
      <c r="D70" s="17"/>
      <c r="E70" s="17"/>
      <c r="F70" s="17"/>
      <c r="G70" s="17"/>
      <c r="H70" s="17"/>
      <c r="I70" s="17"/>
      <c r="J70" s="17"/>
      <c r="K70" s="17"/>
      <c r="L70" s="18"/>
      <c r="M70" s="1047">
        <v>84</v>
      </c>
      <c r="N70" s="275"/>
      <c r="O70" s="275"/>
      <c r="P70" s="275"/>
      <c r="Q70" s="275"/>
      <c r="R70" s="275"/>
      <c r="S70" s="275"/>
      <c r="T70" s="275"/>
      <c r="U70" s="275"/>
      <c r="V70" s="275"/>
      <c r="W70" s="275"/>
      <c r="X70" s="275"/>
      <c r="Y70" s="275"/>
      <c r="Z70" s="275"/>
      <c r="AA70" s="276"/>
      <c r="AB70" s="17" t="s">
        <v>68</v>
      </c>
      <c r="AC70" s="17"/>
      <c r="AD70" s="17"/>
      <c r="AE70" s="17"/>
      <c r="AF70" s="17"/>
      <c r="AG70" s="17"/>
      <c r="AH70" s="17"/>
      <c r="AI70" s="17"/>
      <c r="AJ70" s="17"/>
      <c r="AK70" s="18"/>
      <c r="AL70" s="1048" t="s">
        <v>778</v>
      </c>
      <c r="AM70" s="1049"/>
      <c r="AN70" s="1049"/>
      <c r="AO70" s="1049"/>
      <c r="AP70" s="1049"/>
      <c r="AQ70" s="1049"/>
      <c r="AR70" s="1049"/>
      <c r="AS70" s="1049"/>
      <c r="AT70" s="1049"/>
      <c r="AU70" s="1049"/>
      <c r="AV70" s="1049"/>
      <c r="AW70" s="1049"/>
      <c r="AX70" s="1049"/>
      <c r="AY70" s="1050"/>
    </row>
    <row r="71" spans="1:51" ht="3" customHeight="1">
      <c r="A71" s="32"/>
      <c r="B71" s="2"/>
      <c r="C71" s="2"/>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row>
    <row r="72" spans="1:51" ht="3" customHeight="1" thickBot="1">
      <c r="A72" s="32"/>
      <c r="B72" s="1"/>
      <c r="C72" s="1"/>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row>
    <row r="73" spans="1:51" ht="385.5" customHeight="1">
      <c r="A73" s="33"/>
      <c r="B73" s="382" t="s">
        <v>184</v>
      </c>
      <c r="C73" s="383"/>
      <c r="D73" s="383"/>
      <c r="E73" s="383"/>
      <c r="F73" s="383"/>
      <c r="G73" s="384"/>
      <c r="H73" s="10" t="s">
        <v>262</v>
      </c>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11"/>
    </row>
    <row r="74" spans="1:51" ht="348.95" customHeight="1">
      <c r="B74" s="113"/>
      <c r="C74" s="114"/>
      <c r="D74" s="114"/>
      <c r="E74" s="114"/>
      <c r="F74" s="114"/>
      <c r="G74" s="115"/>
      <c r="H74" s="7"/>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9"/>
    </row>
    <row r="75" spans="1:51" ht="324" customHeight="1" thickBot="1">
      <c r="B75" s="113"/>
      <c r="C75" s="114"/>
      <c r="D75" s="114"/>
      <c r="E75" s="114"/>
      <c r="F75" s="114"/>
      <c r="G75" s="115"/>
      <c r="H75" s="7"/>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9"/>
    </row>
    <row r="76" spans="1:51" ht="3" customHeight="1">
      <c r="B76" s="4"/>
      <c r="C76" s="4"/>
      <c r="D76" s="4"/>
      <c r="E76" s="4"/>
      <c r="F76" s="4"/>
      <c r="G76" s="4"/>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row>
    <row r="77" spans="1:51" ht="3" customHeight="1" thickBot="1">
      <c r="B77" s="6"/>
      <c r="C77" s="6"/>
      <c r="D77" s="6"/>
      <c r="E77" s="6"/>
      <c r="F77" s="6"/>
      <c r="G77" s="6"/>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row>
    <row r="78" spans="1:51" ht="24.75" customHeight="1">
      <c r="B78" s="218" t="s">
        <v>735</v>
      </c>
      <c r="C78" s="219"/>
      <c r="D78" s="219"/>
      <c r="E78" s="219"/>
      <c r="F78" s="219"/>
      <c r="G78" s="220"/>
      <c r="H78" s="388" t="s">
        <v>779</v>
      </c>
      <c r="I78" s="389"/>
      <c r="J78" s="389"/>
      <c r="K78" s="389"/>
      <c r="L78" s="389"/>
      <c r="M78" s="389"/>
      <c r="N78" s="389"/>
      <c r="O78" s="389"/>
      <c r="P78" s="389"/>
      <c r="Q78" s="389"/>
      <c r="R78" s="389"/>
      <c r="S78" s="389"/>
      <c r="T78" s="389"/>
      <c r="U78" s="389"/>
      <c r="V78" s="389"/>
      <c r="W78" s="389"/>
      <c r="X78" s="389"/>
      <c r="Y78" s="389"/>
      <c r="Z78" s="389"/>
      <c r="AA78" s="389"/>
      <c r="AB78" s="389"/>
      <c r="AC78" s="390"/>
      <c r="AD78" s="388" t="s">
        <v>780</v>
      </c>
      <c r="AE78" s="389"/>
      <c r="AF78" s="389"/>
      <c r="AG78" s="389"/>
      <c r="AH78" s="389"/>
      <c r="AI78" s="389"/>
      <c r="AJ78" s="389"/>
      <c r="AK78" s="389"/>
      <c r="AL78" s="389"/>
      <c r="AM78" s="389"/>
      <c r="AN78" s="389"/>
      <c r="AO78" s="389"/>
      <c r="AP78" s="389"/>
      <c r="AQ78" s="389"/>
      <c r="AR78" s="389"/>
      <c r="AS78" s="389"/>
      <c r="AT78" s="389"/>
      <c r="AU78" s="389"/>
      <c r="AV78" s="389"/>
      <c r="AW78" s="389"/>
      <c r="AX78" s="389"/>
      <c r="AY78" s="391"/>
    </row>
    <row r="79" spans="1:51" ht="24.75" customHeight="1">
      <c r="B79" s="218"/>
      <c r="C79" s="219"/>
      <c r="D79" s="219"/>
      <c r="E79" s="219"/>
      <c r="F79" s="219"/>
      <c r="G79" s="220"/>
      <c r="H79" s="643" t="s">
        <v>22</v>
      </c>
      <c r="I79" s="513"/>
      <c r="J79" s="513"/>
      <c r="K79" s="513"/>
      <c r="L79" s="513"/>
      <c r="M79" s="644" t="s">
        <v>23</v>
      </c>
      <c r="N79" s="645"/>
      <c r="O79" s="645"/>
      <c r="P79" s="645"/>
      <c r="Q79" s="645"/>
      <c r="R79" s="645"/>
      <c r="S79" s="645"/>
      <c r="T79" s="645"/>
      <c r="U79" s="645"/>
      <c r="V79" s="645"/>
      <c r="W79" s="645"/>
      <c r="X79" s="645"/>
      <c r="Y79" s="646"/>
      <c r="Z79" s="404" t="s">
        <v>24</v>
      </c>
      <c r="AA79" s="405"/>
      <c r="AB79" s="405"/>
      <c r="AC79" s="406"/>
      <c r="AD79" s="643" t="s">
        <v>22</v>
      </c>
      <c r="AE79" s="513"/>
      <c r="AF79" s="513"/>
      <c r="AG79" s="513"/>
      <c r="AH79" s="513"/>
      <c r="AI79" s="644" t="s">
        <v>23</v>
      </c>
      <c r="AJ79" s="645"/>
      <c r="AK79" s="645"/>
      <c r="AL79" s="645"/>
      <c r="AM79" s="645"/>
      <c r="AN79" s="645"/>
      <c r="AO79" s="645"/>
      <c r="AP79" s="645"/>
      <c r="AQ79" s="645"/>
      <c r="AR79" s="645"/>
      <c r="AS79" s="645"/>
      <c r="AT79" s="645"/>
      <c r="AU79" s="646"/>
      <c r="AV79" s="404" t="s">
        <v>24</v>
      </c>
      <c r="AW79" s="405"/>
      <c r="AX79" s="405"/>
      <c r="AY79" s="407"/>
    </row>
    <row r="80" spans="1:51" ht="24.75" customHeight="1">
      <c r="B80" s="218"/>
      <c r="C80" s="219"/>
      <c r="D80" s="219"/>
      <c r="E80" s="219"/>
      <c r="F80" s="219"/>
      <c r="G80" s="220"/>
      <c r="H80" s="601" t="s">
        <v>325</v>
      </c>
      <c r="I80" s="1051"/>
      <c r="J80" s="1051"/>
      <c r="K80" s="1051"/>
      <c r="L80" s="1052"/>
      <c r="M80" s="409" t="s">
        <v>781</v>
      </c>
      <c r="N80" s="655"/>
      <c r="O80" s="655"/>
      <c r="P80" s="655"/>
      <c r="Q80" s="655"/>
      <c r="R80" s="655"/>
      <c r="S80" s="655"/>
      <c r="T80" s="655"/>
      <c r="U80" s="655"/>
      <c r="V80" s="655"/>
      <c r="W80" s="655"/>
      <c r="X80" s="655"/>
      <c r="Y80" s="656"/>
      <c r="Z80" s="660">
        <v>7</v>
      </c>
      <c r="AA80" s="661"/>
      <c r="AB80" s="661"/>
      <c r="AC80" s="676"/>
      <c r="AD80" s="654"/>
      <c r="AE80" s="602"/>
      <c r="AF80" s="602"/>
      <c r="AG80" s="602"/>
      <c r="AH80" s="603"/>
      <c r="AI80" s="409"/>
      <c r="AJ80" s="655"/>
      <c r="AK80" s="655"/>
      <c r="AL80" s="655"/>
      <c r="AM80" s="655"/>
      <c r="AN80" s="655"/>
      <c r="AO80" s="655"/>
      <c r="AP80" s="655"/>
      <c r="AQ80" s="655"/>
      <c r="AR80" s="655"/>
      <c r="AS80" s="655"/>
      <c r="AT80" s="655"/>
      <c r="AU80" s="656"/>
      <c r="AV80" s="660"/>
      <c r="AW80" s="661"/>
      <c r="AX80" s="661"/>
      <c r="AY80" s="662"/>
    </row>
    <row r="81" spans="2:51" ht="24.75" customHeight="1">
      <c r="B81" s="218"/>
      <c r="C81" s="219"/>
      <c r="D81" s="219"/>
      <c r="E81" s="219"/>
      <c r="F81" s="219"/>
      <c r="G81" s="220"/>
      <c r="H81" s="647"/>
      <c r="I81" s="612"/>
      <c r="J81" s="612"/>
      <c r="K81" s="612"/>
      <c r="L81" s="613"/>
      <c r="M81" s="395"/>
      <c r="N81" s="648"/>
      <c r="O81" s="648"/>
      <c r="P81" s="648"/>
      <c r="Q81" s="648"/>
      <c r="R81" s="648"/>
      <c r="S81" s="648"/>
      <c r="T81" s="648"/>
      <c r="U81" s="648"/>
      <c r="V81" s="648"/>
      <c r="W81" s="648"/>
      <c r="X81" s="648"/>
      <c r="Y81" s="649"/>
      <c r="Z81" s="650"/>
      <c r="AA81" s="651"/>
      <c r="AB81" s="651"/>
      <c r="AC81" s="652"/>
      <c r="AD81" s="647"/>
      <c r="AE81" s="612"/>
      <c r="AF81" s="612"/>
      <c r="AG81" s="612"/>
      <c r="AH81" s="613"/>
      <c r="AI81" s="395"/>
      <c r="AJ81" s="648"/>
      <c r="AK81" s="648"/>
      <c r="AL81" s="648"/>
      <c r="AM81" s="648"/>
      <c r="AN81" s="648"/>
      <c r="AO81" s="648"/>
      <c r="AP81" s="648"/>
      <c r="AQ81" s="648"/>
      <c r="AR81" s="648"/>
      <c r="AS81" s="648"/>
      <c r="AT81" s="648"/>
      <c r="AU81" s="649"/>
      <c r="AV81" s="650"/>
      <c r="AW81" s="651"/>
      <c r="AX81" s="651"/>
      <c r="AY81" s="653"/>
    </row>
    <row r="82" spans="2:51" ht="24.75" customHeight="1">
      <c r="B82" s="218"/>
      <c r="C82" s="219"/>
      <c r="D82" s="219"/>
      <c r="E82" s="219"/>
      <c r="F82" s="219"/>
      <c r="G82" s="220"/>
      <c r="H82" s="647"/>
      <c r="I82" s="612"/>
      <c r="J82" s="612"/>
      <c r="K82" s="612"/>
      <c r="L82" s="613"/>
      <c r="M82" s="395"/>
      <c r="N82" s="648"/>
      <c r="O82" s="648"/>
      <c r="P82" s="648"/>
      <c r="Q82" s="648"/>
      <c r="R82" s="648"/>
      <c r="S82" s="648"/>
      <c r="T82" s="648"/>
      <c r="U82" s="648"/>
      <c r="V82" s="648"/>
      <c r="W82" s="648"/>
      <c r="X82" s="648"/>
      <c r="Y82" s="649"/>
      <c r="Z82" s="650"/>
      <c r="AA82" s="651"/>
      <c r="AB82" s="651"/>
      <c r="AC82" s="652"/>
      <c r="AD82" s="647"/>
      <c r="AE82" s="612"/>
      <c r="AF82" s="612"/>
      <c r="AG82" s="612"/>
      <c r="AH82" s="613"/>
      <c r="AI82" s="395"/>
      <c r="AJ82" s="648"/>
      <c r="AK82" s="648"/>
      <c r="AL82" s="648"/>
      <c r="AM82" s="648"/>
      <c r="AN82" s="648"/>
      <c r="AO82" s="648"/>
      <c r="AP82" s="648"/>
      <c r="AQ82" s="648"/>
      <c r="AR82" s="648"/>
      <c r="AS82" s="648"/>
      <c r="AT82" s="648"/>
      <c r="AU82" s="649"/>
      <c r="AV82" s="650"/>
      <c r="AW82" s="651"/>
      <c r="AX82" s="651"/>
      <c r="AY82" s="653"/>
    </row>
    <row r="83" spans="2:51" ht="24.75" customHeight="1">
      <c r="B83" s="218"/>
      <c r="C83" s="219"/>
      <c r="D83" s="219"/>
      <c r="E83" s="219"/>
      <c r="F83" s="219"/>
      <c r="G83" s="220"/>
      <c r="H83" s="647"/>
      <c r="I83" s="612"/>
      <c r="J83" s="612"/>
      <c r="K83" s="612"/>
      <c r="L83" s="613"/>
      <c r="M83" s="395"/>
      <c r="N83" s="648"/>
      <c r="O83" s="648"/>
      <c r="P83" s="648"/>
      <c r="Q83" s="648"/>
      <c r="R83" s="648"/>
      <c r="S83" s="648"/>
      <c r="T83" s="648"/>
      <c r="U83" s="648"/>
      <c r="V83" s="648"/>
      <c r="W83" s="648"/>
      <c r="X83" s="648"/>
      <c r="Y83" s="649"/>
      <c r="Z83" s="650"/>
      <c r="AA83" s="651"/>
      <c r="AB83" s="651"/>
      <c r="AC83" s="652"/>
      <c r="AD83" s="647"/>
      <c r="AE83" s="612"/>
      <c r="AF83" s="612"/>
      <c r="AG83" s="612"/>
      <c r="AH83" s="613"/>
      <c r="AI83" s="395"/>
      <c r="AJ83" s="648"/>
      <c r="AK83" s="648"/>
      <c r="AL83" s="648"/>
      <c r="AM83" s="648"/>
      <c r="AN83" s="648"/>
      <c r="AO83" s="648"/>
      <c r="AP83" s="648"/>
      <c r="AQ83" s="648"/>
      <c r="AR83" s="648"/>
      <c r="AS83" s="648"/>
      <c r="AT83" s="648"/>
      <c r="AU83" s="649"/>
      <c r="AV83" s="650"/>
      <c r="AW83" s="651"/>
      <c r="AX83" s="651"/>
      <c r="AY83" s="653"/>
    </row>
    <row r="84" spans="2:51" ht="24.75" customHeight="1">
      <c r="B84" s="218"/>
      <c r="C84" s="219"/>
      <c r="D84" s="219"/>
      <c r="E84" s="219"/>
      <c r="F84" s="219"/>
      <c r="G84" s="220"/>
      <c r="H84" s="647"/>
      <c r="I84" s="612"/>
      <c r="J84" s="612"/>
      <c r="K84" s="612"/>
      <c r="L84" s="613"/>
      <c r="M84" s="395"/>
      <c r="N84" s="648"/>
      <c r="O84" s="648"/>
      <c r="P84" s="648"/>
      <c r="Q84" s="648"/>
      <c r="R84" s="648"/>
      <c r="S84" s="648"/>
      <c r="T84" s="648"/>
      <c r="U84" s="648"/>
      <c r="V84" s="648"/>
      <c r="W84" s="648"/>
      <c r="X84" s="648"/>
      <c r="Y84" s="649"/>
      <c r="Z84" s="650"/>
      <c r="AA84" s="651"/>
      <c r="AB84" s="651"/>
      <c r="AC84" s="651"/>
      <c r="AD84" s="647"/>
      <c r="AE84" s="612"/>
      <c r="AF84" s="612"/>
      <c r="AG84" s="612"/>
      <c r="AH84" s="613"/>
      <c r="AI84" s="395"/>
      <c r="AJ84" s="648"/>
      <c r="AK84" s="648"/>
      <c r="AL84" s="648"/>
      <c r="AM84" s="648"/>
      <c r="AN84" s="648"/>
      <c r="AO84" s="648"/>
      <c r="AP84" s="648"/>
      <c r="AQ84" s="648"/>
      <c r="AR84" s="648"/>
      <c r="AS84" s="648"/>
      <c r="AT84" s="648"/>
      <c r="AU84" s="649"/>
      <c r="AV84" s="650"/>
      <c r="AW84" s="651"/>
      <c r="AX84" s="651"/>
      <c r="AY84" s="653"/>
    </row>
    <row r="85" spans="2:51" ht="24.75" customHeight="1">
      <c r="B85" s="218"/>
      <c r="C85" s="219"/>
      <c r="D85" s="219"/>
      <c r="E85" s="219"/>
      <c r="F85" s="219"/>
      <c r="G85" s="220"/>
      <c r="H85" s="647"/>
      <c r="I85" s="612"/>
      <c r="J85" s="612"/>
      <c r="K85" s="612"/>
      <c r="L85" s="613"/>
      <c r="M85" s="395"/>
      <c r="N85" s="648"/>
      <c r="O85" s="648"/>
      <c r="P85" s="648"/>
      <c r="Q85" s="648"/>
      <c r="R85" s="648"/>
      <c r="S85" s="648"/>
      <c r="T85" s="648"/>
      <c r="U85" s="648"/>
      <c r="V85" s="648"/>
      <c r="W85" s="648"/>
      <c r="X85" s="648"/>
      <c r="Y85" s="649"/>
      <c r="Z85" s="650"/>
      <c r="AA85" s="651"/>
      <c r="AB85" s="651"/>
      <c r="AC85" s="651"/>
      <c r="AD85" s="647"/>
      <c r="AE85" s="612"/>
      <c r="AF85" s="612"/>
      <c r="AG85" s="612"/>
      <c r="AH85" s="613"/>
      <c r="AI85" s="395"/>
      <c r="AJ85" s="648"/>
      <c r="AK85" s="648"/>
      <c r="AL85" s="648"/>
      <c r="AM85" s="648"/>
      <c r="AN85" s="648"/>
      <c r="AO85" s="648"/>
      <c r="AP85" s="648"/>
      <c r="AQ85" s="648"/>
      <c r="AR85" s="648"/>
      <c r="AS85" s="648"/>
      <c r="AT85" s="648"/>
      <c r="AU85" s="649"/>
      <c r="AV85" s="650"/>
      <c r="AW85" s="651"/>
      <c r="AX85" s="651"/>
      <c r="AY85" s="653"/>
    </row>
    <row r="86" spans="2:51" ht="24.75" customHeight="1">
      <c r="B86" s="218"/>
      <c r="C86" s="219"/>
      <c r="D86" s="219"/>
      <c r="E86" s="219"/>
      <c r="F86" s="219"/>
      <c r="G86" s="220"/>
      <c r="H86" s="647"/>
      <c r="I86" s="612"/>
      <c r="J86" s="612"/>
      <c r="K86" s="612"/>
      <c r="L86" s="613"/>
      <c r="M86" s="395"/>
      <c r="N86" s="648"/>
      <c r="O86" s="648"/>
      <c r="P86" s="648"/>
      <c r="Q86" s="648"/>
      <c r="R86" s="648"/>
      <c r="S86" s="648"/>
      <c r="T86" s="648"/>
      <c r="U86" s="648"/>
      <c r="V86" s="648"/>
      <c r="W86" s="648"/>
      <c r="X86" s="648"/>
      <c r="Y86" s="649"/>
      <c r="Z86" s="650"/>
      <c r="AA86" s="651"/>
      <c r="AB86" s="651"/>
      <c r="AC86" s="651"/>
      <c r="AD86" s="647"/>
      <c r="AE86" s="612"/>
      <c r="AF86" s="612"/>
      <c r="AG86" s="612"/>
      <c r="AH86" s="613"/>
      <c r="AI86" s="395"/>
      <c r="AJ86" s="648"/>
      <c r="AK86" s="648"/>
      <c r="AL86" s="648"/>
      <c r="AM86" s="648"/>
      <c r="AN86" s="648"/>
      <c r="AO86" s="648"/>
      <c r="AP86" s="648"/>
      <c r="AQ86" s="648"/>
      <c r="AR86" s="648"/>
      <c r="AS86" s="648"/>
      <c r="AT86" s="648"/>
      <c r="AU86" s="649"/>
      <c r="AV86" s="650"/>
      <c r="AW86" s="651"/>
      <c r="AX86" s="651"/>
      <c r="AY86" s="653"/>
    </row>
    <row r="87" spans="2:51" ht="24.75" customHeight="1">
      <c r="B87" s="218"/>
      <c r="C87" s="219"/>
      <c r="D87" s="219"/>
      <c r="E87" s="219"/>
      <c r="F87" s="219"/>
      <c r="G87" s="220"/>
      <c r="H87" s="663"/>
      <c r="I87" s="597"/>
      <c r="J87" s="597"/>
      <c r="K87" s="597"/>
      <c r="L87" s="598"/>
      <c r="M87" s="420"/>
      <c r="N87" s="664"/>
      <c r="O87" s="664"/>
      <c r="P87" s="664"/>
      <c r="Q87" s="664"/>
      <c r="R87" s="664"/>
      <c r="S87" s="664"/>
      <c r="T87" s="664"/>
      <c r="U87" s="664"/>
      <c r="V87" s="664"/>
      <c r="W87" s="664"/>
      <c r="X87" s="664"/>
      <c r="Y87" s="665"/>
      <c r="Z87" s="666"/>
      <c r="AA87" s="667"/>
      <c r="AB87" s="667"/>
      <c r="AC87" s="667"/>
      <c r="AD87" s="663"/>
      <c r="AE87" s="597"/>
      <c r="AF87" s="597"/>
      <c r="AG87" s="597"/>
      <c r="AH87" s="598"/>
      <c r="AI87" s="420"/>
      <c r="AJ87" s="664"/>
      <c r="AK87" s="664"/>
      <c r="AL87" s="664"/>
      <c r="AM87" s="664"/>
      <c r="AN87" s="664"/>
      <c r="AO87" s="664"/>
      <c r="AP87" s="664"/>
      <c r="AQ87" s="664"/>
      <c r="AR87" s="664"/>
      <c r="AS87" s="664"/>
      <c r="AT87" s="664"/>
      <c r="AU87" s="665"/>
      <c r="AV87" s="666"/>
      <c r="AW87" s="667"/>
      <c r="AX87" s="667"/>
      <c r="AY87" s="668"/>
    </row>
    <row r="88" spans="2:51" ht="24.75" customHeight="1">
      <c r="B88" s="218"/>
      <c r="C88" s="219"/>
      <c r="D88" s="219"/>
      <c r="E88" s="219"/>
      <c r="F88" s="219"/>
      <c r="G88" s="220"/>
      <c r="H88" s="669" t="s">
        <v>25</v>
      </c>
      <c r="I88" s="476"/>
      <c r="J88" s="476"/>
      <c r="K88" s="476"/>
      <c r="L88" s="476"/>
      <c r="M88" s="431"/>
      <c r="N88" s="670"/>
      <c r="O88" s="670"/>
      <c r="P88" s="670"/>
      <c r="Q88" s="670"/>
      <c r="R88" s="670"/>
      <c r="S88" s="670"/>
      <c r="T88" s="670"/>
      <c r="U88" s="670"/>
      <c r="V88" s="670"/>
      <c r="W88" s="670"/>
      <c r="X88" s="670"/>
      <c r="Y88" s="671"/>
      <c r="Z88" s="672">
        <f>SUM(Z80:AC87)</f>
        <v>7</v>
      </c>
      <c r="AA88" s="673"/>
      <c r="AB88" s="673"/>
      <c r="AC88" s="674"/>
      <c r="AD88" s="669" t="s">
        <v>25</v>
      </c>
      <c r="AE88" s="476"/>
      <c r="AF88" s="476"/>
      <c r="AG88" s="476"/>
      <c r="AH88" s="476"/>
      <c r="AI88" s="431"/>
      <c r="AJ88" s="670"/>
      <c r="AK88" s="670"/>
      <c r="AL88" s="670"/>
      <c r="AM88" s="670"/>
      <c r="AN88" s="670"/>
      <c r="AO88" s="670"/>
      <c r="AP88" s="670"/>
      <c r="AQ88" s="670"/>
      <c r="AR88" s="670"/>
      <c r="AS88" s="670"/>
      <c r="AT88" s="670"/>
      <c r="AU88" s="671"/>
      <c r="AV88" s="672">
        <f>SUM(AV80:AY87)</f>
        <v>0</v>
      </c>
      <c r="AW88" s="673"/>
      <c r="AX88" s="673"/>
      <c r="AY88" s="675"/>
    </row>
    <row r="89" spans="2:51" ht="25.15" customHeight="1">
      <c r="B89" s="218"/>
      <c r="C89" s="219"/>
      <c r="D89" s="219"/>
      <c r="E89" s="219"/>
      <c r="F89" s="219"/>
      <c r="G89" s="220"/>
      <c r="H89" s="426" t="s">
        <v>782</v>
      </c>
      <c r="I89" s="427"/>
      <c r="J89" s="427"/>
      <c r="K89" s="427"/>
      <c r="L89" s="427"/>
      <c r="M89" s="427"/>
      <c r="N89" s="427"/>
      <c r="O89" s="427"/>
      <c r="P89" s="427"/>
      <c r="Q89" s="427"/>
      <c r="R89" s="427"/>
      <c r="S89" s="427"/>
      <c r="T89" s="427"/>
      <c r="U89" s="427"/>
      <c r="V89" s="427"/>
      <c r="W89" s="427"/>
      <c r="X89" s="427"/>
      <c r="Y89" s="427"/>
      <c r="Z89" s="427"/>
      <c r="AA89" s="427"/>
      <c r="AB89" s="427"/>
      <c r="AC89" s="428"/>
      <c r="AD89" s="426" t="s">
        <v>783</v>
      </c>
      <c r="AE89" s="427"/>
      <c r="AF89" s="427"/>
      <c r="AG89" s="427"/>
      <c r="AH89" s="427"/>
      <c r="AI89" s="427"/>
      <c r="AJ89" s="427"/>
      <c r="AK89" s="427"/>
      <c r="AL89" s="427"/>
      <c r="AM89" s="427"/>
      <c r="AN89" s="427"/>
      <c r="AO89" s="427"/>
      <c r="AP89" s="427"/>
      <c r="AQ89" s="427"/>
      <c r="AR89" s="427"/>
      <c r="AS89" s="427"/>
      <c r="AT89" s="427"/>
      <c r="AU89" s="427"/>
      <c r="AV89" s="427"/>
      <c r="AW89" s="427"/>
      <c r="AX89" s="427"/>
      <c r="AY89" s="429"/>
    </row>
    <row r="90" spans="2:51" ht="25.5" customHeight="1">
      <c r="B90" s="218"/>
      <c r="C90" s="219"/>
      <c r="D90" s="219"/>
      <c r="E90" s="219"/>
      <c r="F90" s="219"/>
      <c r="G90" s="220"/>
      <c r="H90" s="643" t="s">
        <v>22</v>
      </c>
      <c r="I90" s="513"/>
      <c r="J90" s="513"/>
      <c r="K90" s="513"/>
      <c r="L90" s="513"/>
      <c r="M90" s="644" t="s">
        <v>23</v>
      </c>
      <c r="N90" s="645"/>
      <c r="O90" s="645"/>
      <c r="P90" s="645"/>
      <c r="Q90" s="645"/>
      <c r="R90" s="645"/>
      <c r="S90" s="645"/>
      <c r="T90" s="645"/>
      <c r="U90" s="645"/>
      <c r="V90" s="645"/>
      <c r="W90" s="645"/>
      <c r="X90" s="645"/>
      <c r="Y90" s="646"/>
      <c r="Z90" s="404" t="s">
        <v>24</v>
      </c>
      <c r="AA90" s="405"/>
      <c r="AB90" s="405"/>
      <c r="AC90" s="406"/>
      <c r="AD90" s="643" t="s">
        <v>22</v>
      </c>
      <c r="AE90" s="513"/>
      <c r="AF90" s="513"/>
      <c r="AG90" s="513"/>
      <c r="AH90" s="513"/>
      <c r="AI90" s="644" t="s">
        <v>23</v>
      </c>
      <c r="AJ90" s="645"/>
      <c r="AK90" s="645"/>
      <c r="AL90" s="645"/>
      <c r="AM90" s="645"/>
      <c r="AN90" s="645"/>
      <c r="AO90" s="645"/>
      <c r="AP90" s="645"/>
      <c r="AQ90" s="645"/>
      <c r="AR90" s="645"/>
      <c r="AS90" s="645"/>
      <c r="AT90" s="645"/>
      <c r="AU90" s="646"/>
      <c r="AV90" s="404" t="s">
        <v>24</v>
      </c>
      <c r="AW90" s="405"/>
      <c r="AX90" s="405"/>
      <c r="AY90" s="407"/>
    </row>
    <row r="91" spans="2:51" ht="24.75" customHeight="1">
      <c r="B91" s="218"/>
      <c r="C91" s="219"/>
      <c r="D91" s="219"/>
      <c r="E91" s="219"/>
      <c r="F91" s="219"/>
      <c r="G91" s="220"/>
      <c r="H91" s="654"/>
      <c r="I91" s="602"/>
      <c r="J91" s="602"/>
      <c r="K91" s="602"/>
      <c r="L91" s="603"/>
      <c r="M91" s="409"/>
      <c r="N91" s="655"/>
      <c r="O91" s="655"/>
      <c r="P91" s="655"/>
      <c r="Q91" s="655"/>
      <c r="R91" s="655"/>
      <c r="S91" s="655"/>
      <c r="T91" s="655"/>
      <c r="U91" s="655"/>
      <c r="V91" s="655"/>
      <c r="W91" s="655"/>
      <c r="X91" s="655"/>
      <c r="Y91" s="656"/>
      <c r="Z91" s="660"/>
      <c r="AA91" s="661"/>
      <c r="AB91" s="661"/>
      <c r="AC91" s="676"/>
      <c r="AD91" s="654"/>
      <c r="AE91" s="602"/>
      <c r="AF91" s="602"/>
      <c r="AG91" s="602"/>
      <c r="AH91" s="603"/>
      <c r="AI91" s="409"/>
      <c r="AJ91" s="655"/>
      <c r="AK91" s="655"/>
      <c r="AL91" s="655"/>
      <c r="AM91" s="655"/>
      <c r="AN91" s="655"/>
      <c r="AO91" s="655"/>
      <c r="AP91" s="655"/>
      <c r="AQ91" s="655"/>
      <c r="AR91" s="655"/>
      <c r="AS91" s="655"/>
      <c r="AT91" s="655"/>
      <c r="AU91" s="656"/>
      <c r="AV91" s="660"/>
      <c r="AW91" s="661"/>
      <c r="AX91" s="661"/>
      <c r="AY91" s="662"/>
    </row>
    <row r="92" spans="2:51" ht="24.75" customHeight="1">
      <c r="B92" s="218"/>
      <c r="C92" s="219"/>
      <c r="D92" s="219"/>
      <c r="E92" s="219"/>
      <c r="F92" s="219"/>
      <c r="G92" s="220"/>
      <c r="H92" s="647"/>
      <c r="I92" s="612"/>
      <c r="J92" s="612"/>
      <c r="K92" s="612"/>
      <c r="L92" s="613"/>
      <c r="M92" s="395"/>
      <c r="N92" s="648"/>
      <c r="O92" s="648"/>
      <c r="P92" s="648"/>
      <c r="Q92" s="648"/>
      <c r="R92" s="648"/>
      <c r="S92" s="648"/>
      <c r="T92" s="648"/>
      <c r="U92" s="648"/>
      <c r="V92" s="648"/>
      <c r="W92" s="648"/>
      <c r="X92" s="648"/>
      <c r="Y92" s="649"/>
      <c r="Z92" s="650"/>
      <c r="AA92" s="651"/>
      <c r="AB92" s="651"/>
      <c r="AC92" s="652"/>
      <c r="AD92" s="647"/>
      <c r="AE92" s="612"/>
      <c r="AF92" s="612"/>
      <c r="AG92" s="612"/>
      <c r="AH92" s="613"/>
      <c r="AI92" s="395"/>
      <c r="AJ92" s="648"/>
      <c r="AK92" s="648"/>
      <c r="AL92" s="648"/>
      <c r="AM92" s="648"/>
      <c r="AN92" s="648"/>
      <c r="AO92" s="648"/>
      <c r="AP92" s="648"/>
      <c r="AQ92" s="648"/>
      <c r="AR92" s="648"/>
      <c r="AS92" s="648"/>
      <c r="AT92" s="648"/>
      <c r="AU92" s="649"/>
      <c r="AV92" s="650"/>
      <c r="AW92" s="651"/>
      <c r="AX92" s="651"/>
      <c r="AY92" s="653"/>
    </row>
    <row r="93" spans="2:51" ht="24.75" customHeight="1">
      <c r="B93" s="218"/>
      <c r="C93" s="219"/>
      <c r="D93" s="219"/>
      <c r="E93" s="219"/>
      <c r="F93" s="219"/>
      <c r="G93" s="220"/>
      <c r="H93" s="647"/>
      <c r="I93" s="612"/>
      <c r="J93" s="612"/>
      <c r="K93" s="612"/>
      <c r="L93" s="613"/>
      <c r="M93" s="395"/>
      <c r="N93" s="648"/>
      <c r="O93" s="648"/>
      <c r="P93" s="648"/>
      <c r="Q93" s="648"/>
      <c r="R93" s="648"/>
      <c r="S93" s="648"/>
      <c r="T93" s="648"/>
      <c r="U93" s="648"/>
      <c r="V93" s="648"/>
      <c r="W93" s="648"/>
      <c r="X93" s="648"/>
      <c r="Y93" s="649"/>
      <c r="Z93" s="650"/>
      <c r="AA93" s="651"/>
      <c r="AB93" s="651"/>
      <c r="AC93" s="652"/>
      <c r="AD93" s="647"/>
      <c r="AE93" s="612"/>
      <c r="AF93" s="612"/>
      <c r="AG93" s="612"/>
      <c r="AH93" s="613"/>
      <c r="AI93" s="395"/>
      <c r="AJ93" s="648"/>
      <c r="AK93" s="648"/>
      <c r="AL93" s="648"/>
      <c r="AM93" s="648"/>
      <c r="AN93" s="648"/>
      <c r="AO93" s="648"/>
      <c r="AP93" s="648"/>
      <c r="AQ93" s="648"/>
      <c r="AR93" s="648"/>
      <c r="AS93" s="648"/>
      <c r="AT93" s="648"/>
      <c r="AU93" s="649"/>
      <c r="AV93" s="650"/>
      <c r="AW93" s="651"/>
      <c r="AX93" s="651"/>
      <c r="AY93" s="653"/>
    </row>
    <row r="94" spans="2:51" ht="24.75" customHeight="1">
      <c r="B94" s="218"/>
      <c r="C94" s="219"/>
      <c r="D94" s="219"/>
      <c r="E94" s="219"/>
      <c r="F94" s="219"/>
      <c r="G94" s="220"/>
      <c r="H94" s="647"/>
      <c r="I94" s="612"/>
      <c r="J94" s="612"/>
      <c r="K94" s="612"/>
      <c r="L94" s="613"/>
      <c r="M94" s="395"/>
      <c r="N94" s="648"/>
      <c r="O94" s="648"/>
      <c r="P94" s="648"/>
      <c r="Q94" s="648"/>
      <c r="R94" s="648"/>
      <c r="S94" s="648"/>
      <c r="T94" s="648"/>
      <c r="U94" s="648"/>
      <c r="V94" s="648"/>
      <c r="W94" s="648"/>
      <c r="X94" s="648"/>
      <c r="Y94" s="649"/>
      <c r="Z94" s="650"/>
      <c r="AA94" s="651"/>
      <c r="AB94" s="651"/>
      <c r="AC94" s="652"/>
      <c r="AD94" s="647"/>
      <c r="AE94" s="612"/>
      <c r="AF94" s="612"/>
      <c r="AG94" s="612"/>
      <c r="AH94" s="613"/>
      <c r="AI94" s="395"/>
      <c r="AJ94" s="648"/>
      <c r="AK94" s="648"/>
      <c r="AL94" s="648"/>
      <c r="AM94" s="648"/>
      <c r="AN94" s="648"/>
      <c r="AO94" s="648"/>
      <c r="AP94" s="648"/>
      <c r="AQ94" s="648"/>
      <c r="AR94" s="648"/>
      <c r="AS94" s="648"/>
      <c r="AT94" s="648"/>
      <c r="AU94" s="649"/>
      <c r="AV94" s="650"/>
      <c r="AW94" s="651"/>
      <c r="AX94" s="651"/>
      <c r="AY94" s="653"/>
    </row>
    <row r="95" spans="2:51" ht="24.75" customHeight="1">
      <c r="B95" s="218"/>
      <c r="C95" s="219"/>
      <c r="D95" s="219"/>
      <c r="E95" s="219"/>
      <c r="F95" s="219"/>
      <c r="G95" s="220"/>
      <c r="H95" s="647"/>
      <c r="I95" s="612"/>
      <c r="J95" s="612"/>
      <c r="K95" s="612"/>
      <c r="L95" s="613"/>
      <c r="M95" s="395"/>
      <c r="N95" s="648"/>
      <c r="O95" s="648"/>
      <c r="P95" s="648"/>
      <c r="Q95" s="648"/>
      <c r="R95" s="648"/>
      <c r="S95" s="648"/>
      <c r="T95" s="648"/>
      <c r="U95" s="648"/>
      <c r="V95" s="648"/>
      <c r="W95" s="648"/>
      <c r="X95" s="648"/>
      <c r="Y95" s="649"/>
      <c r="Z95" s="650"/>
      <c r="AA95" s="651"/>
      <c r="AB95" s="651"/>
      <c r="AC95" s="651"/>
      <c r="AD95" s="647"/>
      <c r="AE95" s="612"/>
      <c r="AF95" s="612"/>
      <c r="AG95" s="612"/>
      <c r="AH95" s="613"/>
      <c r="AI95" s="395"/>
      <c r="AJ95" s="648"/>
      <c r="AK95" s="648"/>
      <c r="AL95" s="648"/>
      <c r="AM95" s="648"/>
      <c r="AN95" s="648"/>
      <c r="AO95" s="648"/>
      <c r="AP95" s="648"/>
      <c r="AQ95" s="648"/>
      <c r="AR95" s="648"/>
      <c r="AS95" s="648"/>
      <c r="AT95" s="648"/>
      <c r="AU95" s="649"/>
      <c r="AV95" s="650"/>
      <c r="AW95" s="651"/>
      <c r="AX95" s="651"/>
      <c r="AY95" s="653"/>
    </row>
    <row r="96" spans="2:51" ht="24.75" customHeight="1">
      <c r="B96" s="218"/>
      <c r="C96" s="219"/>
      <c r="D96" s="219"/>
      <c r="E96" s="219"/>
      <c r="F96" s="219"/>
      <c r="G96" s="220"/>
      <c r="H96" s="647"/>
      <c r="I96" s="612"/>
      <c r="J96" s="612"/>
      <c r="K96" s="612"/>
      <c r="L96" s="613"/>
      <c r="M96" s="395"/>
      <c r="N96" s="648"/>
      <c r="O96" s="648"/>
      <c r="P96" s="648"/>
      <c r="Q96" s="648"/>
      <c r="R96" s="648"/>
      <c r="S96" s="648"/>
      <c r="T96" s="648"/>
      <c r="U96" s="648"/>
      <c r="V96" s="648"/>
      <c r="W96" s="648"/>
      <c r="X96" s="648"/>
      <c r="Y96" s="649"/>
      <c r="Z96" s="650"/>
      <c r="AA96" s="651"/>
      <c r="AB96" s="651"/>
      <c r="AC96" s="651"/>
      <c r="AD96" s="647"/>
      <c r="AE96" s="612"/>
      <c r="AF96" s="612"/>
      <c r="AG96" s="612"/>
      <c r="AH96" s="613"/>
      <c r="AI96" s="395"/>
      <c r="AJ96" s="648"/>
      <c r="AK96" s="648"/>
      <c r="AL96" s="648"/>
      <c r="AM96" s="648"/>
      <c r="AN96" s="648"/>
      <c r="AO96" s="648"/>
      <c r="AP96" s="648"/>
      <c r="AQ96" s="648"/>
      <c r="AR96" s="648"/>
      <c r="AS96" s="648"/>
      <c r="AT96" s="648"/>
      <c r="AU96" s="649"/>
      <c r="AV96" s="650"/>
      <c r="AW96" s="651"/>
      <c r="AX96" s="651"/>
      <c r="AY96" s="653"/>
    </row>
    <row r="97" spans="2:51" ht="24.75" customHeight="1">
      <c r="B97" s="218"/>
      <c r="C97" s="219"/>
      <c r="D97" s="219"/>
      <c r="E97" s="219"/>
      <c r="F97" s="219"/>
      <c r="G97" s="220"/>
      <c r="H97" s="647"/>
      <c r="I97" s="612"/>
      <c r="J97" s="612"/>
      <c r="K97" s="612"/>
      <c r="L97" s="613"/>
      <c r="M97" s="395"/>
      <c r="N97" s="648"/>
      <c r="O97" s="648"/>
      <c r="P97" s="648"/>
      <c r="Q97" s="648"/>
      <c r="R97" s="648"/>
      <c r="S97" s="648"/>
      <c r="T97" s="648"/>
      <c r="U97" s="648"/>
      <c r="V97" s="648"/>
      <c r="W97" s="648"/>
      <c r="X97" s="648"/>
      <c r="Y97" s="649"/>
      <c r="Z97" s="650"/>
      <c r="AA97" s="651"/>
      <c r="AB97" s="651"/>
      <c r="AC97" s="651"/>
      <c r="AD97" s="647"/>
      <c r="AE97" s="612"/>
      <c r="AF97" s="612"/>
      <c r="AG97" s="612"/>
      <c r="AH97" s="613"/>
      <c r="AI97" s="395"/>
      <c r="AJ97" s="648"/>
      <c r="AK97" s="648"/>
      <c r="AL97" s="648"/>
      <c r="AM97" s="648"/>
      <c r="AN97" s="648"/>
      <c r="AO97" s="648"/>
      <c r="AP97" s="648"/>
      <c r="AQ97" s="648"/>
      <c r="AR97" s="648"/>
      <c r="AS97" s="648"/>
      <c r="AT97" s="648"/>
      <c r="AU97" s="649"/>
      <c r="AV97" s="650"/>
      <c r="AW97" s="651"/>
      <c r="AX97" s="651"/>
      <c r="AY97" s="653"/>
    </row>
    <row r="98" spans="2:51" ht="24.75" customHeight="1">
      <c r="B98" s="218"/>
      <c r="C98" s="219"/>
      <c r="D98" s="219"/>
      <c r="E98" s="219"/>
      <c r="F98" s="219"/>
      <c r="G98" s="220"/>
      <c r="H98" s="663"/>
      <c r="I98" s="597"/>
      <c r="J98" s="597"/>
      <c r="K98" s="597"/>
      <c r="L98" s="598"/>
      <c r="M98" s="420"/>
      <c r="N98" s="664"/>
      <c r="O98" s="664"/>
      <c r="P98" s="664"/>
      <c r="Q98" s="664"/>
      <c r="R98" s="664"/>
      <c r="S98" s="664"/>
      <c r="T98" s="664"/>
      <c r="U98" s="664"/>
      <c r="V98" s="664"/>
      <c r="W98" s="664"/>
      <c r="X98" s="664"/>
      <c r="Y98" s="665"/>
      <c r="Z98" s="666"/>
      <c r="AA98" s="667"/>
      <c r="AB98" s="667"/>
      <c r="AC98" s="667"/>
      <c r="AD98" s="663"/>
      <c r="AE98" s="597"/>
      <c r="AF98" s="597"/>
      <c r="AG98" s="597"/>
      <c r="AH98" s="598"/>
      <c r="AI98" s="420"/>
      <c r="AJ98" s="664"/>
      <c r="AK98" s="664"/>
      <c r="AL98" s="664"/>
      <c r="AM98" s="664"/>
      <c r="AN98" s="664"/>
      <c r="AO98" s="664"/>
      <c r="AP98" s="664"/>
      <c r="AQ98" s="664"/>
      <c r="AR98" s="664"/>
      <c r="AS98" s="664"/>
      <c r="AT98" s="664"/>
      <c r="AU98" s="665"/>
      <c r="AV98" s="666"/>
      <c r="AW98" s="667"/>
      <c r="AX98" s="667"/>
      <c r="AY98" s="668"/>
    </row>
    <row r="99" spans="2:51" ht="24.75" customHeight="1">
      <c r="B99" s="218"/>
      <c r="C99" s="219"/>
      <c r="D99" s="219"/>
      <c r="E99" s="219"/>
      <c r="F99" s="219"/>
      <c r="G99" s="220"/>
      <c r="H99" s="669" t="s">
        <v>25</v>
      </c>
      <c r="I99" s="476"/>
      <c r="J99" s="476"/>
      <c r="K99" s="476"/>
      <c r="L99" s="476"/>
      <c r="M99" s="431"/>
      <c r="N99" s="670"/>
      <c r="O99" s="670"/>
      <c r="P99" s="670"/>
      <c r="Q99" s="670"/>
      <c r="R99" s="670"/>
      <c r="S99" s="670"/>
      <c r="T99" s="670"/>
      <c r="U99" s="670"/>
      <c r="V99" s="670"/>
      <c r="W99" s="670"/>
      <c r="X99" s="670"/>
      <c r="Y99" s="671"/>
      <c r="Z99" s="672">
        <f>SUM(Z91:AC98)</f>
        <v>0</v>
      </c>
      <c r="AA99" s="673"/>
      <c r="AB99" s="673"/>
      <c r="AC99" s="674"/>
      <c r="AD99" s="669" t="s">
        <v>25</v>
      </c>
      <c r="AE99" s="476"/>
      <c r="AF99" s="476"/>
      <c r="AG99" s="476"/>
      <c r="AH99" s="476"/>
      <c r="AI99" s="431"/>
      <c r="AJ99" s="670"/>
      <c r="AK99" s="670"/>
      <c r="AL99" s="670"/>
      <c r="AM99" s="670"/>
      <c r="AN99" s="670"/>
      <c r="AO99" s="670"/>
      <c r="AP99" s="670"/>
      <c r="AQ99" s="670"/>
      <c r="AR99" s="670"/>
      <c r="AS99" s="670"/>
      <c r="AT99" s="670"/>
      <c r="AU99" s="671"/>
      <c r="AV99" s="672">
        <f>SUM(AV91:AY98)</f>
        <v>0</v>
      </c>
      <c r="AW99" s="673"/>
      <c r="AX99" s="673"/>
      <c r="AY99" s="675"/>
    </row>
    <row r="100" spans="2:51" ht="24.75" customHeight="1">
      <c r="B100" s="218"/>
      <c r="C100" s="219"/>
      <c r="D100" s="219"/>
      <c r="E100" s="219"/>
      <c r="F100" s="219"/>
      <c r="G100" s="220"/>
      <c r="H100" s="426" t="s">
        <v>784</v>
      </c>
      <c r="I100" s="427"/>
      <c r="J100" s="427"/>
      <c r="K100" s="427"/>
      <c r="L100" s="427"/>
      <c r="M100" s="427"/>
      <c r="N100" s="427"/>
      <c r="O100" s="427"/>
      <c r="P100" s="427"/>
      <c r="Q100" s="427"/>
      <c r="R100" s="427"/>
      <c r="S100" s="427"/>
      <c r="T100" s="427"/>
      <c r="U100" s="427"/>
      <c r="V100" s="427"/>
      <c r="W100" s="427"/>
      <c r="X100" s="427"/>
      <c r="Y100" s="427"/>
      <c r="Z100" s="427"/>
      <c r="AA100" s="427"/>
      <c r="AB100" s="427"/>
      <c r="AC100" s="428"/>
      <c r="AD100" s="426" t="s">
        <v>785</v>
      </c>
      <c r="AE100" s="427"/>
      <c r="AF100" s="427"/>
      <c r="AG100" s="427"/>
      <c r="AH100" s="427"/>
      <c r="AI100" s="427"/>
      <c r="AJ100" s="427"/>
      <c r="AK100" s="427"/>
      <c r="AL100" s="427"/>
      <c r="AM100" s="427"/>
      <c r="AN100" s="427"/>
      <c r="AO100" s="427"/>
      <c r="AP100" s="427"/>
      <c r="AQ100" s="427"/>
      <c r="AR100" s="427"/>
      <c r="AS100" s="427"/>
      <c r="AT100" s="427"/>
      <c r="AU100" s="427"/>
      <c r="AV100" s="427"/>
      <c r="AW100" s="427"/>
      <c r="AX100" s="427"/>
      <c r="AY100" s="429"/>
    </row>
    <row r="101" spans="2:51" ht="24.75" customHeight="1">
      <c r="B101" s="218"/>
      <c r="C101" s="219"/>
      <c r="D101" s="219"/>
      <c r="E101" s="219"/>
      <c r="F101" s="219"/>
      <c r="G101" s="220"/>
      <c r="H101" s="643" t="s">
        <v>22</v>
      </c>
      <c r="I101" s="513"/>
      <c r="J101" s="513"/>
      <c r="K101" s="513"/>
      <c r="L101" s="513"/>
      <c r="M101" s="644" t="s">
        <v>23</v>
      </c>
      <c r="N101" s="645"/>
      <c r="O101" s="645"/>
      <c r="P101" s="645"/>
      <c r="Q101" s="645"/>
      <c r="R101" s="645"/>
      <c r="S101" s="645"/>
      <c r="T101" s="645"/>
      <c r="U101" s="645"/>
      <c r="V101" s="645"/>
      <c r="W101" s="645"/>
      <c r="X101" s="645"/>
      <c r="Y101" s="646"/>
      <c r="Z101" s="404" t="s">
        <v>24</v>
      </c>
      <c r="AA101" s="405"/>
      <c r="AB101" s="405"/>
      <c r="AC101" s="406"/>
      <c r="AD101" s="643" t="s">
        <v>22</v>
      </c>
      <c r="AE101" s="513"/>
      <c r="AF101" s="513"/>
      <c r="AG101" s="513"/>
      <c r="AH101" s="513"/>
      <c r="AI101" s="644" t="s">
        <v>23</v>
      </c>
      <c r="AJ101" s="645"/>
      <c r="AK101" s="645"/>
      <c r="AL101" s="645"/>
      <c r="AM101" s="645"/>
      <c r="AN101" s="645"/>
      <c r="AO101" s="645"/>
      <c r="AP101" s="645"/>
      <c r="AQ101" s="645"/>
      <c r="AR101" s="645"/>
      <c r="AS101" s="645"/>
      <c r="AT101" s="645"/>
      <c r="AU101" s="646"/>
      <c r="AV101" s="404" t="s">
        <v>24</v>
      </c>
      <c r="AW101" s="405"/>
      <c r="AX101" s="405"/>
      <c r="AY101" s="407"/>
    </row>
    <row r="102" spans="2:51" ht="24.75" customHeight="1">
      <c r="B102" s="218"/>
      <c r="C102" s="219"/>
      <c r="D102" s="219"/>
      <c r="E102" s="219"/>
      <c r="F102" s="219"/>
      <c r="G102" s="220"/>
      <c r="H102" s="654"/>
      <c r="I102" s="602"/>
      <c r="J102" s="602"/>
      <c r="K102" s="602"/>
      <c r="L102" s="603"/>
      <c r="M102" s="409"/>
      <c r="N102" s="655"/>
      <c r="O102" s="655"/>
      <c r="P102" s="655"/>
      <c r="Q102" s="655"/>
      <c r="R102" s="655"/>
      <c r="S102" s="655"/>
      <c r="T102" s="655"/>
      <c r="U102" s="655"/>
      <c r="V102" s="655"/>
      <c r="W102" s="655"/>
      <c r="X102" s="655"/>
      <c r="Y102" s="656"/>
      <c r="Z102" s="660"/>
      <c r="AA102" s="661"/>
      <c r="AB102" s="661"/>
      <c r="AC102" s="676"/>
      <c r="AD102" s="654"/>
      <c r="AE102" s="602"/>
      <c r="AF102" s="602"/>
      <c r="AG102" s="602"/>
      <c r="AH102" s="603"/>
      <c r="AI102" s="409"/>
      <c r="AJ102" s="655"/>
      <c r="AK102" s="655"/>
      <c r="AL102" s="655"/>
      <c r="AM102" s="655"/>
      <c r="AN102" s="655"/>
      <c r="AO102" s="655"/>
      <c r="AP102" s="655"/>
      <c r="AQ102" s="655"/>
      <c r="AR102" s="655"/>
      <c r="AS102" s="655"/>
      <c r="AT102" s="655"/>
      <c r="AU102" s="656"/>
      <c r="AV102" s="660"/>
      <c r="AW102" s="661"/>
      <c r="AX102" s="661"/>
      <c r="AY102" s="662"/>
    </row>
    <row r="103" spans="2:51" ht="24.75" customHeight="1">
      <c r="B103" s="218"/>
      <c r="C103" s="219"/>
      <c r="D103" s="219"/>
      <c r="E103" s="219"/>
      <c r="F103" s="219"/>
      <c r="G103" s="220"/>
      <c r="H103" s="647"/>
      <c r="I103" s="612"/>
      <c r="J103" s="612"/>
      <c r="K103" s="612"/>
      <c r="L103" s="613"/>
      <c r="M103" s="395"/>
      <c r="N103" s="648"/>
      <c r="O103" s="648"/>
      <c r="P103" s="648"/>
      <c r="Q103" s="648"/>
      <c r="R103" s="648"/>
      <c r="S103" s="648"/>
      <c r="T103" s="648"/>
      <c r="U103" s="648"/>
      <c r="V103" s="648"/>
      <c r="W103" s="648"/>
      <c r="X103" s="648"/>
      <c r="Y103" s="649"/>
      <c r="Z103" s="650"/>
      <c r="AA103" s="651"/>
      <c r="AB103" s="651"/>
      <c r="AC103" s="652"/>
      <c r="AD103" s="647"/>
      <c r="AE103" s="612"/>
      <c r="AF103" s="612"/>
      <c r="AG103" s="612"/>
      <c r="AH103" s="613"/>
      <c r="AI103" s="395"/>
      <c r="AJ103" s="648"/>
      <c r="AK103" s="648"/>
      <c r="AL103" s="648"/>
      <c r="AM103" s="648"/>
      <c r="AN103" s="648"/>
      <c r="AO103" s="648"/>
      <c r="AP103" s="648"/>
      <c r="AQ103" s="648"/>
      <c r="AR103" s="648"/>
      <c r="AS103" s="648"/>
      <c r="AT103" s="648"/>
      <c r="AU103" s="649"/>
      <c r="AV103" s="650"/>
      <c r="AW103" s="651"/>
      <c r="AX103" s="651"/>
      <c r="AY103" s="653"/>
    </row>
    <row r="104" spans="2:51" ht="24.75" customHeight="1">
      <c r="B104" s="218"/>
      <c r="C104" s="219"/>
      <c r="D104" s="219"/>
      <c r="E104" s="219"/>
      <c r="F104" s="219"/>
      <c r="G104" s="220"/>
      <c r="H104" s="647"/>
      <c r="I104" s="612"/>
      <c r="J104" s="612"/>
      <c r="K104" s="612"/>
      <c r="L104" s="613"/>
      <c r="M104" s="395"/>
      <c r="N104" s="648"/>
      <c r="O104" s="648"/>
      <c r="P104" s="648"/>
      <c r="Q104" s="648"/>
      <c r="R104" s="648"/>
      <c r="S104" s="648"/>
      <c r="T104" s="648"/>
      <c r="U104" s="648"/>
      <c r="V104" s="648"/>
      <c r="W104" s="648"/>
      <c r="X104" s="648"/>
      <c r="Y104" s="649"/>
      <c r="Z104" s="650"/>
      <c r="AA104" s="651"/>
      <c r="AB104" s="651"/>
      <c r="AC104" s="652"/>
      <c r="AD104" s="647"/>
      <c r="AE104" s="612"/>
      <c r="AF104" s="612"/>
      <c r="AG104" s="612"/>
      <c r="AH104" s="613"/>
      <c r="AI104" s="395"/>
      <c r="AJ104" s="648"/>
      <c r="AK104" s="648"/>
      <c r="AL104" s="648"/>
      <c r="AM104" s="648"/>
      <c r="AN104" s="648"/>
      <c r="AO104" s="648"/>
      <c r="AP104" s="648"/>
      <c r="AQ104" s="648"/>
      <c r="AR104" s="648"/>
      <c r="AS104" s="648"/>
      <c r="AT104" s="648"/>
      <c r="AU104" s="649"/>
      <c r="AV104" s="650"/>
      <c r="AW104" s="651"/>
      <c r="AX104" s="651"/>
      <c r="AY104" s="653"/>
    </row>
    <row r="105" spans="2:51" ht="24.75" customHeight="1">
      <c r="B105" s="218"/>
      <c r="C105" s="219"/>
      <c r="D105" s="219"/>
      <c r="E105" s="219"/>
      <c r="F105" s="219"/>
      <c r="G105" s="220"/>
      <c r="H105" s="647"/>
      <c r="I105" s="612"/>
      <c r="J105" s="612"/>
      <c r="K105" s="612"/>
      <c r="L105" s="613"/>
      <c r="M105" s="395"/>
      <c r="N105" s="648"/>
      <c r="O105" s="648"/>
      <c r="P105" s="648"/>
      <c r="Q105" s="648"/>
      <c r="R105" s="648"/>
      <c r="S105" s="648"/>
      <c r="T105" s="648"/>
      <c r="U105" s="648"/>
      <c r="V105" s="648"/>
      <c r="W105" s="648"/>
      <c r="X105" s="648"/>
      <c r="Y105" s="649"/>
      <c r="Z105" s="650"/>
      <c r="AA105" s="651"/>
      <c r="AB105" s="651"/>
      <c r="AC105" s="652"/>
      <c r="AD105" s="647"/>
      <c r="AE105" s="612"/>
      <c r="AF105" s="612"/>
      <c r="AG105" s="612"/>
      <c r="AH105" s="613"/>
      <c r="AI105" s="395"/>
      <c r="AJ105" s="648"/>
      <c r="AK105" s="648"/>
      <c r="AL105" s="648"/>
      <c r="AM105" s="648"/>
      <c r="AN105" s="648"/>
      <c r="AO105" s="648"/>
      <c r="AP105" s="648"/>
      <c r="AQ105" s="648"/>
      <c r="AR105" s="648"/>
      <c r="AS105" s="648"/>
      <c r="AT105" s="648"/>
      <c r="AU105" s="649"/>
      <c r="AV105" s="650"/>
      <c r="AW105" s="651"/>
      <c r="AX105" s="651"/>
      <c r="AY105" s="653"/>
    </row>
    <row r="106" spans="2:51" ht="24.75" customHeight="1">
      <c r="B106" s="218"/>
      <c r="C106" s="219"/>
      <c r="D106" s="219"/>
      <c r="E106" s="219"/>
      <c r="F106" s="219"/>
      <c r="G106" s="220"/>
      <c r="H106" s="647"/>
      <c r="I106" s="612"/>
      <c r="J106" s="612"/>
      <c r="K106" s="612"/>
      <c r="L106" s="613"/>
      <c r="M106" s="395"/>
      <c r="N106" s="648"/>
      <c r="O106" s="648"/>
      <c r="P106" s="648"/>
      <c r="Q106" s="648"/>
      <c r="R106" s="648"/>
      <c r="S106" s="648"/>
      <c r="T106" s="648"/>
      <c r="U106" s="648"/>
      <c r="V106" s="648"/>
      <c r="W106" s="648"/>
      <c r="X106" s="648"/>
      <c r="Y106" s="649"/>
      <c r="Z106" s="650"/>
      <c r="AA106" s="651"/>
      <c r="AB106" s="651"/>
      <c r="AC106" s="651"/>
      <c r="AD106" s="647"/>
      <c r="AE106" s="612"/>
      <c r="AF106" s="612"/>
      <c r="AG106" s="612"/>
      <c r="AH106" s="613"/>
      <c r="AI106" s="395"/>
      <c r="AJ106" s="648"/>
      <c r="AK106" s="648"/>
      <c r="AL106" s="648"/>
      <c r="AM106" s="648"/>
      <c r="AN106" s="648"/>
      <c r="AO106" s="648"/>
      <c r="AP106" s="648"/>
      <c r="AQ106" s="648"/>
      <c r="AR106" s="648"/>
      <c r="AS106" s="648"/>
      <c r="AT106" s="648"/>
      <c r="AU106" s="649"/>
      <c r="AV106" s="650"/>
      <c r="AW106" s="651"/>
      <c r="AX106" s="651"/>
      <c r="AY106" s="653"/>
    </row>
    <row r="107" spans="2:51" ht="24.75" customHeight="1">
      <c r="B107" s="218"/>
      <c r="C107" s="219"/>
      <c r="D107" s="219"/>
      <c r="E107" s="219"/>
      <c r="F107" s="219"/>
      <c r="G107" s="220"/>
      <c r="H107" s="647"/>
      <c r="I107" s="612"/>
      <c r="J107" s="612"/>
      <c r="K107" s="612"/>
      <c r="L107" s="613"/>
      <c r="M107" s="395"/>
      <c r="N107" s="648"/>
      <c r="O107" s="648"/>
      <c r="P107" s="648"/>
      <c r="Q107" s="648"/>
      <c r="R107" s="648"/>
      <c r="S107" s="648"/>
      <c r="T107" s="648"/>
      <c r="U107" s="648"/>
      <c r="V107" s="648"/>
      <c r="W107" s="648"/>
      <c r="X107" s="648"/>
      <c r="Y107" s="649"/>
      <c r="Z107" s="650"/>
      <c r="AA107" s="651"/>
      <c r="AB107" s="651"/>
      <c r="AC107" s="651"/>
      <c r="AD107" s="647"/>
      <c r="AE107" s="612"/>
      <c r="AF107" s="612"/>
      <c r="AG107" s="612"/>
      <c r="AH107" s="613"/>
      <c r="AI107" s="395"/>
      <c r="AJ107" s="648"/>
      <c r="AK107" s="648"/>
      <c r="AL107" s="648"/>
      <c r="AM107" s="648"/>
      <c r="AN107" s="648"/>
      <c r="AO107" s="648"/>
      <c r="AP107" s="648"/>
      <c r="AQ107" s="648"/>
      <c r="AR107" s="648"/>
      <c r="AS107" s="648"/>
      <c r="AT107" s="648"/>
      <c r="AU107" s="649"/>
      <c r="AV107" s="650"/>
      <c r="AW107" s="651"/>
      <c r="AX107" s="651"/>
      <c r="AY107" s="653"/>
    </row>
    <row r="108" spans="2:51" ht="24.75" customHeight="1">
      <c r="B108" s="218"/>
      <c r="C108" s="219"/>
      <c r="D108" s="219"/>
      <c r="E108" s="219"/>
      <c r="F108" s="219"/>
      <c r="G108" s="220"/>
      <c r="H108" s="647"/>
      <c r="I108" s="612"/>
      <c r="J108" s="612"/>
      <c r="K108" s="612"/>
      <c r="L108" s="613"/>
      <c r="M108" s="395"/>
      <c r="N108" s="648"/>
      <c r="O108" s="648"/>
      <c r="P108" s="648"/>
      <c r="Q108" s="648"/>
      <c r="R108" s="648"/>
      <c r="S108" s="648"/>
      <c r="T108" s="648"/>
      <c r="U108" s="648"/>
      <c r="V108" s="648"/>
      <c r="W108" s="648"/>
      <c r="X108" s="648"/>
      <c r="Y108" s="649"/>
      <c r="Z108" s="650"/>
      <c r="AA108" s="651"/>
      <c r="AB108" s="651"/>
      <c r="AC108" s="651"/>
      <c r="AD108" s="647"/>
      <c r="AE108" s="612"/>
      <c r="AF108" s="612"/>
      <c r="AG108" s="612"/>
      <c r="AH108" s="613"/>
      <c r="AI108" s="395"/>
      <c r="AJ108" s="648"/>
      <c r="AK108" s="648"/>
      <c r="AL108" s="648"/>
      <c r="AM108" s="648"/>
      <c r="AN108" s="648"/>
      <c r="AO108" s="648"/>
      <c r="AP108" s="648"/>
      <c r="AQ108" s="648"/>
      <c r="AR108" s="648"/>
      <c r="AS108" s="648"/>
      <c r="AT108" s="648"/>
      <c r="AU108" s="649"/>
      <c r="AV108" s="650"/>
      <c r="AW108" s="651"/>
      <c r="AX108" s="651"/>
      <c r="AY108" s="653"/>
    </row>
    <row r="109" spans="2:51" ht="24.75" customHeight="1">
      <c r="B109" s="218"/>
      <c r="C109" s="219"/>
      <c r="D109" s="219"/>
      <c r="E109" s="219"/>
      <c r="F109" s="219"/>
      <c r="G109" s="220"/>
      <c r="H109" s="663"/>
      <c r="I109" s="597"/>
      <c r="J109" s="597"/>
      <c r="K109" s="597"/>
      <c r="L109" s="598"/>
      <c r="M109" s="420"/>
      <c r="N109" s="664"/>
      <c r="O109" s="664"/>
      <c r="P109" s="664"/>
      <c r="Q109" s="664"/>
      <c r="R109" s="664"/>
      <c r="S109" s="664"/>
      <c r="T109" s="664"/>
      <c r="U109" s="664"/>
      <c r="V109" s="664"/>
      <c r="W109" s="664"/>
      <c r="X109" s="664"/>
      <c r="Y109" s="665"/>
      <c r="Z109" s="666"/>
      <c r="AA109" s="667"/>
      <c r="AB109" s="667"/>
      <c r="AC109" s="667"/>
      <c r="AD109" s="663"/>
      <c r="AE109" s="597"/>
      <c r="AF109" s="597"/>
      <c r="AG109" s="597"/>
      <c r="AH109" s="598"/>
      <c r="AI109" s="420"/>
      <c r="AJ109" s="664"/>
      <c r="AK109" s="664"/>
      <c r="AL109" s="664"/>
      <c r="AM109" s="664"/>
      <c r="AN109" s="664"/>
      <c r="AO109" s="664"/>
      <c r="AP109" s="664"/>
      <c r="AQ109" s="664"/>
      <c r="AR109" s="664"/>
      <c r="AS109" s="664"/>
      <c r="AT109" s="664"/>
      <c r="AU109" s="665"/>
      <c r="AV109" s="666"/>
      <c r="AW109" s="667"/>
      <c r="AX109" s="667"/>
      <c r="AY109" s="668"/>
    </row>
    <row r="110" spans="2:51" ht="24.75" customHeight="1">
      <c r="B110" s="218"/>
      <c r="C110" s="219"/>
      <c r="D110" s="219"/>
      <c r="E110" s="219"/>
      <c r="F110" s="219"/>
      <c r="G110" s="220"/>
      <c r="H110" s="669" t="s">
        <v>25</v>
      </c>
      <c r="I110" s="476"/>
      <c r="J110" s="476"/>
      <c r="K110" s="476"/>
      <c r="L110" s="476"/>
      <c r="M110" s="431"/>
      <c r="N110" s="670"/>
      <c r="O110" s="670"/>
      <c r="P110" s="670"/>
      <c r="Q110" s="670"/>
      <c r="R110" s="670"/>
      <c r="S110" s="670"/>
      <c r="T110" s="670"/>
      <c r="U110" s="670"/>
      <c r="V110" s="670"/>
      <c r="W110" s="670"/>
      <c r="X110" s="670"/>
      <c r="Y110" s="671"/>
      <c r="Z110" s="672">
        <f>SUM(Z102:AC109)</f>
        <v>0</v>
      </c>
      <c r="AA110" s="673"/>
      <c r="AB110" s="673"/>
      <c r="AC110" s="674"/>
      <c r="AD110" s="669" t="s">
        <v>25</v>
      </c>
      <c r="AE110" s="476"/>
      <c r="AF110" s="476"/>
      <c r="AG110" s="476"/>
      <c r="AH110" s="476"/>
      <c r="AI110" s="431"/>
      <c r="AJ110" s="670"/>
      <c r="AK110" s="670"/>
      <c r="AL110" s="670"/>
      <c r="AM110" s="670"/>
      <c r="AN110" s="670"/>
      <c r="AO110" s="670"/>
      <c r="AP110" s="670"/>
      <c r="AQ110" s="670"/>
      <c r="AR110" s="670"/>
      <c r="AS110" s="670"/>
      <c r="AT110" s="670"/>
      <c r="AU110" s="671"/>
      <c r="AV110" s="672">
        <f>SUM(AV102:AY109)</f>
        <v>0</v>
      </c>
      <c r="AW110" s="673"/>
      <c r="AX110" s="673"/>
      <c r="AY110" s="675"/>
    </row>
    <row r="111" spans="2:51" ht="24.75" customHeight="1">
      <c r="B111" s="218"/>
      <c r="C111" s="219"/>
      <c r="D111" s="219"/>
      <c r="E111" s="219"/>
      <c r="F111" s="219"/>
      <c r="G111" s="220"/>
      <c r="H111" s="426" t="s">
        <v>786</v>
      </c>
      <c r="I111" s="427"/>
      <c r="J111" s="427"/>
      <c r="K111" s="427"/>
      <c r="L111" s="427"/>
      <c r="M111" s="427"/>
      <c r="N111" s="427"/>
      <c r="O111" s="427"/>
      <c r="P111" s="427"/>
      <c r="Q111" s="427"/>
      <c r="R111" s="427"/>
      <c r="S111" s="427"/>
      <c r="T111" s="427"/>
      <c r="U111" s="427"/>
      <c r="V111" s="427"/>
      <c r="W111" s="427"/>
      <c r="X111" s="427"/>
      <c r="Y111" s="427"/>
      <c r="Z111" s="427"/>
      <c r="AA111" s="427"/>
      <c r="AB111" s="427"/>
      <c r="AC111" s="428"/>
      <c r="AD111" s="426" t="s">
        <v>787</v>
      </c>
      <c r="AE111" s="427"/>
      <c r="AF111" s="427"/>
      <c r="AG111" s="427"/>
      <c r="AH111" s="427"/>
      <c r="AI111" s="427"/>
      <c r="AJ111" s="427"/>
      <c r="AK111" s="427"/>
      <c r="AL111" s="427"/>
      <c r="AM111" s="427"/>
      <c r="AN111" s="427"/>
      <c r="AO111" s="427"/>
      <c r="AP111" s="427"/>
      <c r="AQ111" s="427"/>
      <c r="AR111" s="427"/>
      <c r="AS111" s="427"/>
      <c r="AT111" s="427"/>
      <c r="AU111" s="427"/>
      <c r="AV111" s="427"/>
      <c r="AW111" s="427"/>
      <c r="AX111" s="427"/>
      <c r="AY111" s="429"/>
    </row>
    <row r="112" spans="2:51" ht="24.75" customHeight="1">
      <c r="B112" s="218"/>
      <c r="C112" s="219"/>
      <c r="D112" s="219"/>
      <c r="E112" s="219"/>
      <c r="F112" s="219"/>
      <c r="G112" s="220"/>
      <c r="H112" s="643" t="s">
        <v>22</v>
      </c>
      <c r="I112" s="513"/>
      <c r="J112" s="513"/>
      <c r="K112" s="513"/>
      <c r="L112" s="513"/>
      <c r="M112" s="644" t="s">
        <v>23</v>
      </c>
      <c r="N112" s="645"/>
      <c r="O112" s="645"/>
      <c r="P112" s="645"/>
      <c r="Q112" s="645"/>
      <c r="R112" s="645"/>
      <c r="S112" s="645"/>
      <c r="T112" s="645"/>
      <c r="U112" s="645"/>
      <c r="V112" s="645"/>
      <c r="W112" s="645"/>
      <c r="X112" s="645"/>
      <c r="Y112" s="646"/>
      <c r="Z112" s="404" t="s">
        <v>24</v>
      </c>
      <c r="AA112" s="405"/>
      <c r="AB112" s="405"/>
      <c r="AC112" s="406"/>
      <c r="AD112" s="643" t="s">
        <v>22</v>
      </c>
      <c r="AE112" s="513"/>
      <c r="AF112" s="513"/>
      <c r="AG112" s="513"/>
      <c r="AH112" s="513"/>
      <c r="AI112" s="644" t="s">
        <v>23</v>
      </c>
      <c r="AJ112" s="645"/>
      <c r="AK112" s="645"/>
      <c r="AL112" s="645"/>
      <c r="AM112" s="645"/>
      <c r="AN112" s="645"/>
      <c r="AO112" s="645"/>
      <c r="AP112" s="645"/>
      <c r="AQ112" s="645"/>
      <c r="AR112" s="645"/>
      <c r="AS112" s="645"/>
      <c r="AT112" s="645"/>
      <c r="AU112" s="646"/>
      <c r="AV112" s="404" t="s">
        <v>24</v>
      </c>
      <c r="AW112" s="405"/>
      <c r="AX112" s="405"/>
      <c r="AY112" s="407"/>
    </row>
    <row r="113" spans="2:51" ht="24.75" customHeight="1">
      <c r="B113" s="218"/>
      <c r="C113" s="219"/>
      <c r="D113" s="219"/>
      <c r="E113" s="219"/>
      <c r="F113" s="219"/>
      <c r="G113" s="220"/>
      <c r="H113" s="654"/>
      <c r="I113" s="602"/>
      <c r="J113" s="602"/>
      <c r="K113" s="602"/>
      <c r="L113" s="603"/>
      <c r="M113" s="409"/>
      <c r="N113" s="655"/>
      <c r="O113" s="655"/>
      <c r="P113" s="655"/>
      <c r="Q113" s="655"/>
      <c r="R113" s="655"/>
      <c r="S113" s="655"/>
      <c r="T113" s="655"/>
      <c r="U113" s="655"/>
      <c r="V113" s="655"/>
      <c r="W113" s="655"/>
      <c r="X113" s="655"/>
      <c r="Y113" s="656"/>
      <c r="Z113" s="660"/>
      <c r="AA113" s="661"/>
      <c r="AB113" s="661"/>
      <c r="AC113" s="676"/>
      <c r="AD113" s="654"/>
      <c r="AE113" s="602"/>
      <c r="AF113" s="602"/>
      <c r="AG113" s="602"/>
      <c r="AH113" s="603"/>
      <c r="AI113" s="409"/>
      <c r="AJ113" s="655"/>
      <c r="AK113" s="655"/>
      <c r="AL113" s="655"/>
      <c r="AM113" s="655"/>
      <c r="AN113" s="655"/>
      <c r="AO113" s="655"/>
      <c r="AP113" s="655"/>
      <c r="AQ113" s="655"/>
      <c r="AR113" s="655"/>
      <c r="AS113" s="655"/>
      <c r="AT113" s="655"/>
      <c r="AU113" s="656"/>
      <c r="AV113" s="660"/>
      <c r="AW113" s="661"/>
      <c r="AX113" s="661"/>
      <c r="AY113" s="662"/>
    </row>
    <row r="114" spans="2:51" ht="24.75" customHeight="1">
      <c r="B114" s="218"/>
      <c r="C114" s="219"/>
      <c r="D114" s="219"/>
      <c r="E114" s="219"/>
      <c r="F114" s="219"/>
      <c r="G114" s="220"/>
      <c r="H114" s="647"/>
      <c r="I114" s="612"/>
      <c r="J114" s="612"/>
      <c r="K114" s="612"/>
      <c r="L114" s="613"/>
      <c r="M114" s="395"/>
      <c r="N114" s="648"/>
      <c r="O114" s="648"/>
      <c r="P114" s="648"/>
      <c r="Q114" s="648"/>
      <c r="R114" s="648"/>
      <c r="S114" s="648"/>
      <c r="T114" s="648"/>
      <c r="U114" s="648"/>
      <c r="V114" s="648"/>
      <c r="W114" s="648"/>
      <c r="X114" s="648"/>
      <c r="Y114" s="649"/>
      <c r="Z114" s="650"/>
      <c r="AA114" s="651"/>
      <c r="AB114" s="651"/>
      <c r="AC114" s="652"/>
      <c r="AD114" s="647"/>
      <c r="AE114" s="612"/>
      <c r="AF114" s="612"/>
      <c r="AG114" s="612"/>
      <c r="AH114" s="613"/>
      <c r="AI114" s="395"/>
      <c r="AJ114" s="648"/>
      <c r="AK114" s="648"/>
      <c r="AL114" s="648"/>
      <c r="AM114" s="648"/>
      <c r="AN114" s="648"/>
      <c r="AO114" s="648"/>
      <c r="AP114" s="648"/>
      <c r="AQ114" s="648"/>
      <c r="AR114" s="648"/>
      <c r="AS114" s="648"/>
      <c r="AT114" s="648"/>
      <c r="AU114" s="649"/>
      <c r="AV114" s="650"/>
      <c r="AW114" s="651"/>
      <c r="AX114" s="651"/>
      <c r="AY114" s="653"/>
    </row>
    <row r="115" spans="2:51" ht="24.75" customHeight="1">
      <c r="B115" s="218"/>
      <c r="C115" s="219"/>
      <c r="D115" s="219"/>
      <c r="E115" s="219"/>
      <c r="F115" s="219"/>
      <c r="G115" s="220"/>
      <c r="H115" s="647"/>
      <c r="I115" s="612"/>
      <c r="J115" s="612"/>
      <c r="K115" s="612"/>
      <c r="L115" s="613"/>
      <c r="M115" s="395"/>
      <c r="N115" s="648"/>
      <c r="O115" s="648"/>
      <c r="P115" s="648"/>
      <c r="Q115" s="648"/>
      <c r="R115" s="648"/>
      <c r="S115" s="648"/>
      <c r="T115" s="648"/>
      <c r="U115" s="648"/>
      <c r="V115" s="648"/>
      <c r="W115" s="648"/>
      <c r="X115" s="648"/>
      <c r="Y115" s="649"/>
      <c r="Z115" s="650"/>
      <c r="AA115" s="651"/>
      <c r="AB115" s="651"/>
      <c r="AC115" s="652"/>
      <c r="AD115" s="647"/>
      <c r="AE115" s="612"/>
      <c r="AF115" s="612"/>
      <c r="AG115" s="612"/>
      <c r="AH115" s="613"/>
      <c r="AI115" s="395"/>
      <c r="AJ115" s="648"/>
      <c r="AK115" s="648"/>
      <c r="AL115" s="648"/>
      <c r="AM115" s="648"/>
      <c r="AN115" s="648"/>
      <c r="AO115" s="648"/>
      <c r="AP115" s="648"/>
      <c r="AQ115" s="648"/>
      <c r="AR115" s="648"/>
      <c r="AS115" s="648"/>
      <c r="AT115" s="648"/>
      <c r="AU115" s="649"/>
      <c r="AV115" s="650"/>
      <c r="AW115" s="651"/>
      <c r="AX115" s="651"/>
      <c r="AY115" s="653"/>
    </row>
    <row r="116" spans="2:51" ht="24.75" customHeight="1">
      <c r="B116" s="218"/>
      <c r="C116" s="219"/>
      <c r="D116" s="219"/>
      <c r="E116" s="219"/>
      <c r="F116" s="219"/>
      <c r="G116" s="220"/>
      <c r="H116" s="647"/>
      <c r="I116" s="612"/>
      <c r="J116" s="612"/>
      <c r="K116" s="612"/>
      <c r="L116" s="613"/>
      <c r="M116" s="395"/>
      <c r="N116" s="648"/>
      <c r="O116" s="648"/>
      <c r="P116" s="648"/>
      <c r="Q116" s="648"/>
      <c r="R116" s="648"/>
      <c r="S116" s="648"/>
      <c r="T116" s="648"/>
      <c r="U116" s="648"/>
      <c r="V116" s="648"/>
      <c r="W116" s="648"/>
      <c r="X116" s="648"/>
      <c r="Y116" s="649"/>
      <c r="Z116" s="650"/>
      <c r="AA116" s="651"/>
      <c r="AB116" s="651"/>
      <c r="AC116" s="652"/>
      <c r="AD116" s="647"/>
      <c r="AE116" s="612"/>
      <c r="AF116" s="612"/>
      <c r="AG116" s="612"/>
      <c r="AH116" s="613"/>
      <c r="AI116" s="395"/>
      <c r="AJ116" s="648"/>
      <c r="AK116" s="648"/>
      <c r="AL116" s="648"/>
      <c r="AM116" s="648"/>
      <c r="AN116" s="648"/>
      <c r="AO116" s="648"/>
      <c r="AP116" s="648"/>
      <c r="AQ116" s="648"/>
      <c r="AR116" s="648"/>
      <c r="AS116" s="648"/>
      <c r="AT116" s="648"/>
      <c r="AU116" s="649"/>
      <c r="AV116" s="650"/>
      <c r="AW116" s="651"/>
      <c r="AX116" s="651"/>
      <c r="AY116" s="653"/>
    </row>
    <row r="117" spans="2:51" ht="24.75" customHeight="1">
      <c r="B117" s="218"/>
      <c r="C117" s="219"/>
      <c r="D117" s="219"/>
      <c r="E117" s="219"/>
      <c r="F117" s="219"/>
      <c r="G117" s="220"/>
      <c r="H117" s="647"/>
      <c r="I117" s="612"/>
      <c r="J117" s="612"/>
      <c r="K117" s="612"/>
      <c r="L117" s="613"/>
      <c r="M117" s="395"/>
      <c r="N117" s="648"/>
      <c r="O117" s="648"/>
      <c r="P117" s="648"/>
      <c r="Q117" s="648"/>
      <c r="R117" s="648"/>
      <c r="S117" s="648"/>
      <c r="T117" s="648"/>
      <c r="U117" s="648"/>
      <c r="V117" s="648"/>
      <c r="W117" s="648"/>
      <c r="X117" s="648"/>
      <c r="Y117" s="649"/>
      <c r="Z117" s="650"/>
      <c r="AA117" s="651"/>
      <c r="AB117" s="651"/>
      <c r="AC117" s="651"/>
      <c r="AD117" s="647"/>
      <c r="AE117" s="612"/>
      <c r="AF117" s="612"/>
      <c r="AG117" s="612"/>
      <c r="AH117" s="613"/>
      <c r="AI117" s="395"/>
      <c r="AJ117" s="648"/>
      <c r="AK117" s="648"/>
      <c r="AL117" s="648"/>
      <c r="AM117" s="648"/>
      <c r="AN117" s="648"/>
      <c r="AO117" s="648"/>
      <c r="AP117" s="648"/>
      <c r="AQ117" s="648"/>
      <c r="AR117" s="648"/>
      <c r="AS117" s="648"/>
      <c r="AT117" s="648"/>
      <c r="AU117" s="649"/>
      <c r="AV117" s="650"/>
      <c r="AW117" s="651"/>
      <c r="AX117" s="651"/>
      <c r="AY117" s="653"/>
    </row>
    <row r="118" spans="2:51" ht="24.75" customHeight="1">
      <c r="B118" s="218"/>
      <c r="C118" s="219"/>
      <c r="D118" s="219"/>
      <c r="E118" s="219"/>
      <c r="F118" s="219"/>
      <c r="G118" s="220"/>
      <c r="H118" s="647"/>
      <c r="I118" s="612"/>
      <c r="J118" s="612"/>
      <c r="K118" s="612"/>
      <c r="L118" s="613"/>
      <c r="M118" s="395"/>
      <c r="N118" s="648"/>
      <c r="O118" s="648"/>
      <c r="P118" s="648"/>
      <c r="Q118" s="648"/>
      <c r="R118" s="648"/>
      <c r="S118" s="648"/>
      <c r="T118" s="648"/>
      <c r="U118" s="648"/>
      <c r="V118" s="648"/>
      <c r="W118" s="648"/>
      <c r="X118" s="648"/>
      <c r="Y118" s="649"/>
      <c r="Z118" s="650"/>
      <c r="AA118" s="651"/>
      <c r="AB118" s="651"/>
      <c r="AC118" s="651"/>
      <c r="AD118" s="647"/>
      <c r="AE118" s="612"/>
      <c r="AF118" s="612"/>
      <c r="AG118" s="612"/>
      <c r="AH118" s="613"/>
      <c r="AI118" s="395"/>
      <c r="AJ118" s="648"/>
      <c r="AK118" s="648"/>
      <c r="AL118" s="648"/>
      <c r="AM118" s="648"/>
      <c r="AN118" s="648"/>
      <c r="AO118" s="648"/>
      <c r="AP118" s="648"/>
      <c r="AQ118" s="648"/>
      <c r="AR118" s="648"/>
      <c r="AS118" s="648"/>
      <c r="AT118" s="648"/>
      <c r="AU118" s="649"/>
      <c r="AV118" s="650"/>
      <c r="AW118" s="651"/>
      <c r="AX118" s="651"/>
      <c r="AY118" s="653"/>
    </row>
    <row r="119" spans="2:51" ht="24.75" customHeight="1">
      <c r="B119" s="218"/>
      <c r="C119" s="219"/>
      <c r="D119" s="219"/>
      <c r="E119" s="219"/>
      <c r="F119" s="219"/>
      <c r="G119" s="220"/>
      <c r="H119" s="647"/>
      <c r="I119" s="612"/>
      <c r="J119" s="612"/>
      <c r="K119" s="612"/>
      <c r="L119" s="613"/>
      <c r="M119" s="395"/>
      <c r="N119" s="648"/>
      <c r="O119" s="648"/>
      <c r="P119" s="648"/>
      <c r="Q119" s="648"/>
      <c r="R119" s="648"/>
      <c r="S119" s="648"/>
      <c r="T119" s="648"/>
      <c r="U119" s="648"/>
      <c r="V119" s="648"/>
      <c r="W119" s="648"/>
      <c r="X119" s="648"/>
      <c r="Y119" s="649"/>
      <c r="Z119" s="650"/>
      <c r="AA119" s="651"/>
      <c r="AB119" s="651"/>
      <c r="AC119" s="651"/>
      <c r="AD119" s="647"/>
      <c r="AE119" s="612"/>
      <c r="AF119" s="612"/>
      <c r="AG119" s="612"/>
      <c r="AH119" s="613"/>
      <c r="AI119" s="395"/>
      <c r="AJ119" s="648"/>
      <c r="AK119" s="648"/>
      <c r="AL119" s="648"/>
      <c r="AM119" s="648"/>
      <c r="AN119" s="648"/>
      <c r="AO119" s="648"/>
      <c r="AP119" s="648"/>
      <c r="AQ119" s="648"/>
      <c r="AR119" s="648"/>
      <c r="AS119" s="648"/>
      <c r="AT119" s="648"/>
      <c r="AU119" s="649"/>
      <c r="AV119" s="650"/>
      <c r="AW119" s="651"/>
      <c r="AX119" s="651"/>
      <c r="AY119" s="653"/>
    </row>
    <row r="120" spans="2:51" ht="24.75" customHeight="1">
      <c r="B120" s="218"/>
      <c r="C120" s="219"/>
      <c r="D120" s="219"/>
      <c r="E120" s="219"/>
      <c r="F120" s="219"/>
      <c r="G120" s="220"/>
      <c r="H120" s="663"/>
      <c r="I120" s="597"/>
      <c r="J120" s="597"/>
      <c r="K120" s="597"/>
      <c r="L120" s="598"/>
      <c r="M120" s="420"/>
      <c r="N120" s="664"/>
      <c r="O120" s="664"/>
      <c r="P120" s="664"/>
      <c r="Q120" s="664"/>
      <c r="R120" s="664"/>
      <c r="S120" s="664"/>
      <c r="T120" s="664"/>
      <c r="U120" s="664"/>
      <c r="V120" s="664"/>
      <c r="W120" s="664"/>
      <c r="X120" s="664"/>
      <c r="Y120" s="665"/>
      <c r="Z120" s="666"/>
      <c r="AA120" s="667"/>
      <c r="AB120" s="667"/>
      <c r="AC120" s="667"/>
      <c r="AD120" s="663"/>
      <c r="AE120" s="597"/>
      <c r="AF120" s="597"/>
      <c r="AG120" s="597"/>
      <c r="AH120" s="598"/>
      <c r="AI120" s="420"/>
      <c r="AJ120" s="664"/>
      <c r="AK120" s="664"/>
      <c r="AL120" s="664"/>
      <c r="AM120" s="664"/>
      <c r="AN120" s="664"/>
      <c r="AO120" s="664"/>
      <c r="AP120" s="664"/>
      <c r="AQ120" s="664"/>
      <c r="AR120" s="664"/>
      <c r="AS120" s="664"/>
      <c r="AT120" s="664"/>
      <c r="AU120" s="665"/>
      <c r="AV120" s="666"/>
      <c r="AW120" s="667"/>
      <c r="AX120" s="667"/>
      <c r="AY120" s="668"/>
    </row>
    <row r="121" spans="2:51" ht="24.75" customHeight="1" thickBot="1">
      <c r="B121" s="385"/>
      <c r="C121" s="386"/>
      <c r="D121" s="386"/>
      <c r="E121" s="386"/>
      <c r="F121" s="386"/>
      <c r="G121" s="387"/>
      <c r="H121" s="679" t="s">
        <v>25</v>
      </c>
      <c r="I121" s="680"/>
      <c r="J121" s="680"/>
      <c r="K121" s="680"/>
      <c r="L121" s="680"/>
      <c r="M121" s="443"/>
      <c r="N121" s="681"/>
      <c r="O121" s="681"/>
      <c r="P121" s="681"/>
      <c r="Q121" s="681"/>
      <c r="R121" s="681"/>
      <c r="S121" s="681"/>
      <c r="T121" s="681"/>
      <c r="U121" s="681"/>
      <c r="V121" s="681"/>
      <c r="W121" s="681"/>
      <c r="X121" s="681"/>
      <c r="Y121" s="682"/>
      <c r="Z121" s="683">
        <f>SUM(Z113:AC120)</f>
        <v>0</v>
      </c>
      <c r="AA121" s="684"/>
      <c r="AB121" s="684"/>
      <c r="AC121" s="685"/>
      <c r="AD121" s="679" t="s">
        <v>25</v>
      </c>
      <c r="AE121" s="680"/>
      <c r="AF121" s="680"/>
      <c r="AG121" s="680"/>
      <c r="AH121" s="680"/>
      <c r="AI121" s="443"/>
      <c r="AJ121" s="681"/>
      <c r="AK121" s="681"/>
      <c r="AL121" s="681"/>
      <c r="AM121" s="681"/>
      <c r="AN121" s="681"/>
      <c r="AO121" s="681"/>
      <c r="AP121" s="681"/>
      <c r="AQ121" s="681"/>
      <c r="AR121" s="681"/>
      <c r="AS121" s="681"/>
      <c r="AT121" s="681"/>
      <c r="AU121" s="682"/>
      <c r="AV121" s="683">
        <f>SUM(AV113:AY120)</f>
        <v>0</v>
      </c>
      <c r="AW121" s="684"/>
      <c r="AX121" s="684"/>
      <c r="AY121" s="686"/>
    </row>
    <row r="124" spans="2:51" ht="14.25">
      <c r="C124" s="16" t="s">
        <v>788</v>
      </c>
    </row>
    <row r="125" spans="2:51">
      <c r="C125" t="s">
        <v>779</v>
      </c>
    </row>
    <row r="126" spans="2:51" ht="34.5" customHeight="1">
      <c r="B126" s="677"/>
      <c r="C126" s="677"/>
      <c r="D126" s="678" t="s">
        <v>789</v>
      </c>
      <c r="E126" s="678"/>
      <c r="F126" s="678"/>
      <c r="G126" s="678"/>
      <c r="H126" s="678"/>
      <c r="I126" s="678"/>
      <c r="J126" s="678"/>
      <c r="K126" s="678"/>
      <c r="L126" s="678"/>
      <c r="M126" s="678"/>
      <c r="N126" s="678" t="s">
        <v>790</v>
      </c>
      <c r="O126" s="678"/>
      <c r="P126" s="678"/>
      <c r="Q126" s="678"/>
      <c r="R126" s="678"/>
      <c r="S126" s="678"/>
      <c r="T126" s="678"/>
      <c r="U126" s="678"/>
      <c r="V126" s="678"/>
      <c r="W126" s="678"/>
      <c r="X126" s="678"/>
      <c r="Y126" s="678"/>
      <c r="Z126" s="678"/>
      <c r="AA126" s="678"/>
      <c r="AB126" s="678"/>
      <c r="AC126" s="678"/>
      <c r="AD126" s="678"/>
      <c r="AE126" s="678"/>
      <c r="AF126" s="678"/>
      <c r="AG126" s="678"/>
      <c r="AH126" s="678"/>
      <c r="AI126" s="678"/>
      <c r="AJ126" s="678"/>
      <c r="AK126" s="678"/>
      <c r="AL126" s="519" t="s">
        <v>791</v>
      </c>
      <c r="AM126" s="678"/>
      <c r="AN126" s="678"/>
      <c r="AO126" s="678"/>
      <c r="AP126" s="678"/>
      <c r="AQ126" s="678"/>
      <c r="AR126" s="678" t="s">
        <v>26</v>
      </c>
      <c r="AS126" s="678"/>
      <c r="AT126" s="678"/>
      <c r="AU126" s="678"/>
      <c r="AV126" s="678" t="s">
        <v>27</v>
      </c>
      <c r="AW126" s="678"/>
      <c r="AX126" s="678"/>
    </row>
    <row r="127" spans="2:51" ht="51" customHeight="1">
      <c r="B127" s="677">
        <v>1</v>
      </c>
      <c r="C127" s="677">
        <v>1</v>
      </c>
      <c r="D127" s="798" t="s">
        <v>792</v>
      </c>
      <c r="E127" s="632"/>
      <c r="F127" s="632"/>
      <c r="G127" s="632"/>
      <c r="H127" s="632"/>
      <c r="I127" s="632"/>
      <c r="J127" s="632"/>
      <c r="K127" s="632"/>
      <c r="L127" s="632"/>
      <c r="M127" s="799"/>
      <c r="N127" s="798" t="s">
        <v>793</v>
      </c>
      <c r="O127" s="632"/>
      <c r="P127" s="632"/>
      <c r="Q127" s="632"/>
      <c r="R127" s="632"/>
      <c r="S127" s="632"/>
      <c r="T127" s="632"/>
      <c r="U127" s="632"/>
      <c r="V127" s="632"/>
      <c r="W127" s="632"/>
      <c r="X127" s="632"/>
      <c r="Y127" s="632"/>
      <c r="Z127" s="632"/>
      <c r="AA127" s="632"/>
      <c r="AB127" s="632"/>
      <c r="AC127" s="632"/>
      <c r="AD127" s="632"/>
      <c r="AE127" s="632"/>
      <c r="AF127" s="632"/>
      <c r="AG127" s="632"/>
      <c r="AH127" s="632"/>
      <c r="AI127" s="632"/>
      <c r="AJ127" s="632"/>
      <c r="AK127" s="799"/>
      <c r="AL127" s="688">
        <v>7</v>
      </c>
      <c r="AM127" s="687"/>
      <c r="AN127" s="687"/>
      <c r="AO127" s="687"/>
      <c r="AP127" s="687"/>
      <c r="AQ127" s="687"/>
      <c r="AR127" s="687">
        <v>4</v>
      </c>
      <c r="AS127" s="687"/>
      <c r="AT127" s="687"/>
      <c r="AU127" s="687"/>
      <c r="AV127" s="985">
        <v>0.104</v>
      </c>
      <c r="AW127" s="985"/>
      <c r="AX127" s="985"/>
    </row>
    <row r="128" spans="2:51" ht="24" customHeight="1">
      <c r="B128" s="677">
        <v>2</v>
      </c>
      <c r="C128" s="677">
        <v>1</v>
      </c>
      <c r="D128" s="687"/>
      <c r="E128" s="687"/>
      <c r="F128" s="687"/>
      <c r="G128" s="687"/>
      <c r="H128" s="687"/>
      <c r="I128" s="687"/>
      <c r="J128" s="687"/>
      <c r="K128" s="687"/>
      <c r="L128" s="687"/>
      <c r="M128" s="687"/>
      <c r="N128" s="687"/>
      <c r="O128" s="687"/>
      <c r="P128" s="687"/>
      <c r="Q128" s="687"/>
      <c r="R128" s="687"/>
      <c r="S128" s="687"/>
      <c r="T128" s="687"/>
      <c r="U128" s="687"/>
      <c r="V128" s="687"/>
      <c r="W128" s="687"/>
      <c r="X128" s="687"/>
      <c r="Y128" s="687"/>
      <c r="Z128" s="687"/>
      <c r="AA128" s="687"/>
      <c r="AB128" s="687"/>
      <c r="AC128" s="687"/>
      <c r="AD128" s="687"/>
      <c r="AE128" s="687"/>
      <c r="AF128" s="687"/>
      <c r="AG128" s="687"/>
      <c r="AH128" s="687"/>
      <c r="AI128" s="687"/>
      <c r="AJ128" s="687"/>
      <c r="AK128" s="687"/>
      <c r="AL128" s="688"/>
      <c r="AM128" s="687"/>
      <c r="AN128" s="687"/>
      <c r="AO128" s="687"/>
      <c r="AP128" s="687"/>
      <c r="AQ128" s="687"/>
      <c r="AR128" s="687"/>
      <c r="AS128" s="687"/>
      <c r="AT128" s="687"/>
      <c r="AU128" s="687"/>
      <c r="AV128" s="687"/>
      <c r="AW128" s="687"/>
      <c r="AX128" s="687"/>
    </row>
    <row r="129" spans="2:50" ht="24" customHeight="1">
      <c r="B129" s="677">
        <v>3</v>
      </c>
      <c r="C129" s="677">
        <v>1</v>
      </c>
      <c r="D129" s="687"/>
      <c r="E129" s="687"/>
      <c r="F129" s="687"/>
      <c r="G129" s="687"/>
      <c r="H129" s="687"/>
      <c r="I129" s="687"/>
      <c r="J129" s="687"/>
      <c r="K129" s="687"/>
      <c r="L129" s="687"/>
      <c r="M129" s="687"/>
      <c r="N129" s="687"/>
      <c r="O129" s="687"/>
      <c r="P129" s="687"/>
      <c r="Q129" s="687"/>
      <c r="R129" s="687"/>
      <c r="S129" s="687"/>
      <c r="T129" s="687"/>
      <c r="U129" s="687"/>
      <c r="V129" s="687"/>
      <c r="W129" s="687"/>
      <c r="X129" s="687"/>
      <c r="Y129" s="687"/>
      <c r="Z129" s="687"/>
      <c r="AA129" s="687"/>
      <c r="AB129" s="687"/>
      <c r="AC129" s="687"/>
      <c r="AD129" s="687"/>
      <c r="AE129" s="687"/>
      <c r="AF129" s="687"/>
      <c r="AG129" s="687"/>
      <c r="AH129" s="687"/>
      <c r="AI129" s="687"/>
      <c r="AJ129" s="687"/>
      <c r="AK129" s="687"/>
      <c r="AL129" s="688"/>
      <c r="AM129" s="687"/>
      <c r="AN129" s="687"/>
      <c r="AO129" s="687"/>
      <c r="AP129" s="687"/>
      <c r="AQ129" s="687"/>
      <c r="AR129" s="687"/>
      <c r="AS129" s="687"/>
      <c r="AT129" s="687"/>
      <c r="AU129" s="687"/>
      <c r="AV129" s="687"/>
      <c r="AW129" s="687"/>
      <c r="AX129" s="687"/>
    </row>
    <row r="130" spans="2:50" ht="24" customHeight="1">
      <c r="B130" s="677">
        <v>4</v>
      </c>
      <c r="C130" s="677">
        <v>1</v>
      </c>
      <c r="D130" s="687"/>
      <c r="E130" s="687"/>
      <c r="F130" s="687"/>
      <c r="G130" s="687"/>
      <c r="H130" s="687"/>
      <c r="I130" s="687"/>
      <c r="J130" s="687"/>
      <c r="K130" s="687"/>
      <c r="L130" s="687"/>
      <c r="M130" s="687"/>
      <c r="N130" s="687"/>
      <c r="O130" s="687"/>
      <c r="P130" s="687"/>
      <c r="Q130" s="687"/>
      <c r="R130" s="687"/>
      <c r="S130" s="687"/>
      <c r="T130" s="687"/>
      <c r="U130" s="687"/>
      <c r="V130" s="687"/>
      <c r="W130" s="687"/>
      <c r="X130" s="687"/>
      <c r="Y130" s="687"/>
      <c r="Z130" s="687"/>
      <c r="AA130" s="687"/>
      <c r="AB130" s="687"/>
      <c r="AC130" s="687"/>
      <c r="AD130" s="687"/>
      <c r="AE130" s="687"/>
      <c r="AF130" s="687"/>
      <c r="AG130" s="687"/>
      <c r="AH130" s="687"/>
      <c r="AI130" s="687"/>
      <c r="AJ130" s="687"/>
      <c r="AK130" s="687"/>
      <c r="AL130" s="688"/>
      <c r="AM130" s="687"/>
      <c r="AN130" s="687"/>
      <c r="AO130" s="687"/>
      <c r="AP130" s="687"/>
      <c r="AQ130" s="687"/>
      <c r="AR130" s="687"/>
      <c r="AS130" s="687"/>
      <c r="AT130" s="687"/>
      <c r="AU130" s="687"/>
      <c r="AV130" s="687"/>
      <c r="AW130" s="687"/>
      <c r="AX130" s="687"/>
    </row>
    <row r="131" spans="2:50" ht="24" customHeight="1">
      <c r="B131" s="677">
        <v>5</v>
      </c>
      <c r="C131" s="677">
        <v>1</v>
      </c>
      <c r="D131" s="687"/>
      <c r="E131" s="687"/>
      <c r="F131" s="687"/>
      <c r="G131" s="687"/>
      <c r="H131" s="687"/>
      <c r="I131" s="687"/>
      <c r="J131" s="687"/>
      <c r="K131" s="687"/>
      <c r="L131" s="687"/>
      <c r="M131" s="687"/>
      <c r="N131" s="687"/>
      <c r="O131" s="687"/>
      <c r="P131" s="687"/>
      <c r="Q131" s="687"/>
      <c r="R131" s="687"/>
      <c r="S131" s="687"/>
      <c r="T131" s="687"/>
      <c r="U131" s="687"/>
      <c r="V131" s="687"/>
      <c r="W131" s="687"/>
      <c r="X131" s="687"/>
      <c r="Y131" s="687"/>
      <c r="Z131" s="687"/>
      <c r="AA131" s="687"/>
      <c r="AB131" s="687"/>
      <c r="AC131" s="687"/>
      <c r="AD131" s="687"/>
      <c r="AE131" s="687"/>
      <c r="AF131" s="687"/>
      <c r="AG131" s="687"/>
      <c r="AH131" s="687"/>
      <c r="AI131" s="687"/>
      <c r="AJ131" s="687"/>
      <c r="AK131" s="687"/>
      <c r="AL131" s="688"/>
      <c r="AM131" s="687"/>
      <c r="AN131" s="687"/>
      <c r="AO131" s="687"/>
      <c r="AP131" s="687"/>
      <c r="AQ131" s="687"/>
      <c r="AR131" s="687"/>
      <c r="AS131" s="687"/>
      <c r="AT131" s="687"/>
      <c r="AU131" s="687"/>
      <c r="AV131" s="687"/>
      <c r="AW131" s="687"/>
      <c r="AX131" s="687"/>
    </row>
    <row r="132" spans="2:50" ht="24" customHeight="1">
      <c r="B132" s="677">
        <v>6</v>
      </c>
      <c r="C132" s="677">
        <v>1</v>
      </c>
      <c r="D132" s="687"/>
      <c r="E132" s="687"/>
      <c r="F132" s="687"/>
      <c r="G132" s="687"/>
      <c r="H132" s="687"/>
      <c r="I132" s="687"/>
      <c r="J132" s="687"/>
      <c r="K132" s="687"/>
      <c r="L132" s="687"/>
      <c r="M132" s="687"/>
      <c r="N132" s="687"/>
      <c r="O132" s="687"/>
      <c r="P132" s="687"/>
      <c r="Q132" s="687"/>
      <c r="R132" s="687"/>
      <c r="S132" s="687"/>
      <c r="T132" s="687"/>
      <c r="U132" s="687"/>
      <c r="V132" s="687"/>
      <c r="W132" s="687"/>
      <c r="X132" s="687"/>
      <c r="Y132" s="687"/>
      <c r="Z132" s="687"/>
      <c r="AA132" s="687"/>
      <c r="AB132" s="687"/>
      <c r="AC132" s="687"/>
      <c r="AD132" s="687"/>
      <c r="AE132" s="687"/>
      <c r="AF132" s="687"/>
      <c r="AG132" s="687"/>
      <c r="AH132" s="687"/>
      <c r="AI132" s="687"/>
      <c r="AJ132" s="687"/>
      <c r="AK132" s="687"/>
      <c r="AL132" s="688"/>
      <c r="AM132" s="687"/>
      <c r="AN132" s="687"/>
      <c r="AO132" s="687"/>
      <c r="AP132" s="687"/>
      <c r="AQ132" s="687"/>
      <c r="AR132" s="687"/>
      <c r="AS132" s="687"/>
      <c r="AT132" s="687"/>
      <c r="AU132" s="687"/>
      <c r="AV132" s="687"/>
      <c r="AW132" s="687"/>
      <c r="AX132" s="687"/>
    </row>
    <row r="133" spans="2:50" ht="24" customHeight="1">
      <c r="B133" s="677">
        <v>7</v>
      </c>
      <c r="C133" s="677">
        <v>1</v>
      </c>
      <c r="D133" s="687"/>
      <c r="E133" s="687"/>
      <c r="F133" s="687"/>
      <c r="G133" s="687"/>
      <c r="H133" s="687"/>
      <c r="I133" s="687"/>
      <c r="J133" s="687"/>
      <c r="K133" s="687"/>
      <c r="L133" s="687"/>
      <c r="M133" s="687"/>
      <c r="N133" s="687"/>
      <c r="O133" s="687"/>
      <c r="P133" s="687"/>
      <c r="Q133" s="687"/>
      <c r="R133" s="687"/>
      <c r="S133" s="687"/>
      <c r="T133" s="687"/>
      <c r="U133" s="687"/>
      <c r="V133" s="687"/>
      <c r="W133" s="687"/>
      <c r="X133" s="687"/>
      <c r="Y133" s="687"/>
      <c r="Z133" s="687"/>
      <c r="AA133" s="687"/>
      <c r="AB133" s="687"/>
      <c r="AC133" s="687"/>
      <c r="AD133" s="687"/>
      <c r="AE133" s="687"/>
      <c r="AF133" s="687"/>
      <c r="AG133" s="687"/>
      <c r="AH133" s="687"/>
      <c r="AI133" s="687"/>
      <c r="AJ133" s="687"/>
      <c r="AK133" s="687"/>
      <c r="AL133" s="688"/>
      <c r="AM133" s="687"/>
      <c r="AN133" s="687"/>
      <c r="AO133" s="687"/>
      <c r="AP133" s="687"/>
      <c r="AQ133" s="687"/>
      <c r="AR133" s="687"/>
      <c r="AS133" s="687"/>
      <c r="AT133" s="687"/>
      <c r="AU133" s="687"/>
      <c r="AV133" s="687"/>
      <c r="AW133" s="687"/>
      <c r="AX133" s="687"/>
    </row>
    <row r="134" spans="2:50" ht="24" customHeight="1">
      <c r="B134" s="677">
        <v>8</v>
      </c>
      <c r="C134" s="677">
        <v>1</v>
      </c>
      <c r="D134" s="687"/>
      <c r="E134" s="687"/>
      <c r="F134" s="687"/>
      <c r="G134" s="687"/>
      <c r="H134" s="687"/>
      <c r="I134" s="687"/>
      <c r="J134" s="687"/>
      <c r="K134" s="687"/>
      <c r="L134" s="687"/>
      <c r="M134" s="687"/>
      <c r="N134" s="687"/>
      <c r="O134" s="687"/>
      <c r="P134" s="687"/>
      <c r="Q134" s="687"/>
      <c r="R134" s="687"/>
      <c r="S134" s="687"/>
      <c r="T134" s="687"/>
      <c r="U134" s="687"/>
      <c r="V134" s="687"/>
      <c r="W134" s="687"/>
      <c r="X134" s="687"/>
      <c r="Y134" s="687"/>
      <c r="Z134" s="687"/>
      <c r="AA134" s="687"/>
      <c r="AB134" s="687"/>
      <c r="AC134" s="687"/>
      <c r="AD134" s="687"/>
      <c r="AE134" s="687"/>
      <c r="AF134" s="687"/>
      <c r="AG134" s="687"/>
      <c r="AH134" s="687"/>
      <c r="AI134" s="687"/>
      <c r="AJ134" s="687"/>
      <c r="AK134" s="687"/>
      <c r="AL134" s="688"/>
      <c r="AM134" s="687"/>
      <c r="AN134" s="687"/>
      <c r="AO134" s="687"/>
      <c r="AP134" s="687"/>
      <c r="AQ134" s="687"/>
      <c r="AR134" s="687"/>
      <c r="AS134" s="687"/>
      <c r="AT134" s="687"/>
      <c r="AU134" s="687"/>
      <c r="AV134" s="687"/>
      <c r="AW134" s="687"/>
      <c r="AX134" s="687"/>
    </row>
    <row r="135" spans="2:50" ht="24" customHeight="1">
      <c r="B135" s="677">
        <v>9</v>
      </c>
      <c r="C135" s="677">
        <v>1</v>
      </c>
      <c r="D135" s="687"/>
      <c r="E135" s="687"/>
      <c r="F135" s="687"/>
      <c r="G135" s="687"/>
      <c r="H135" s="687"/>
      <c r="I135" s="687"/>
      <c r="J135" s="687"/>
      <c r="K135" s="687"/>
      <c r="L135" s="687"/>
      <c r="M135" s="687"/>
      <c r="N135" s="687"/>
      <c r="O135" s="687"/>
      <c r="P135" s="687"/>
      <c r="Q135" s="687"/>
      <c r="R135" s="687"/>
      <c r="S135" s="687"/>
      <c r="T135" s="687"/>
      <c r="U135" s="687"/>
      <c r="V135" s="687"/>
      <c r="W135" s="687"/>
      <c r="X135" s="687"/>
      <c r="Y135" s="687"/>
      <c r="Z135" s="687"/>
      <c r="AA135" s="687"/>
      <c r="AB135" s="687"/>
      <c r="AC135" s="687"/>
      <c r="AD135" s="687"/>
      <c r="AE135" s="687"/>
      <c r="AF135" s="687"/>
      <c r="AG135" s="687"/>
      <c r="AH135" s="687"/>
      <c r="AI135" s="687"/>
      <c r="AJ135" s="687"/>
      <c r="AK135" s="687"/>
      <c r="AL135" s="688"/>
      <c r="AM135" s="687"/>
      <c r="AN135" s="687"/>
      <c r="AO135" s="687"/>
      <c r="AP135" s="687"/>
      <c r="AQ135" s="687"/>
      <c r="AR135" s="687"/>
      <c r="AS135" s="687"/>
      <c r="AT135" s="687"/>
      <c r="AU135" s="687"/>
      <c r="AV135" s="687"/>
      <c r="AW135" s="687"/>
      <c r="AX135" s="687"/>
    </row>
    <row r="136" spans="2:50" ht="24" customHeight="1">
      <c r="B136" s="677">
        <v>10</v>
      </c>
      <c r="C136" s="677">
        <v>1</v>
      </c>
      <c r="D136" s="687"/>
      <c r="E136" s="687"/>
      <c r="F136" s="687"/>
      <c r="G136" s="687"/>
      <c r="H136" s="687"/>
      <c r="I136" s="687"/>
      <c r="J136" s="687"/>
      <c r="K136" s="687"/>
      <c r="L136" s="687"/>
      <c r="M136" s="687"/>
      <c r="N136" s="687"/>
      <c r="O136" s="687"/>
      <c r="P136" s="687"/>
      <c r="Q136" s="687"/>
      <c r="R136" s="687"/>
      <c r="S136" s="687"/>
      <c r="T136" s="687"/>
      <c r="U136" s="687"/>
      <c r="V136" s="687"/>
      <c r="W136" s="687"/>
      <c r="X136" s="687"/>
      <c r="Y136" s="687"/>
      <c r="Z136" s="687"/>
      <c r="AA136" s="687"/>
      <c r="AB136" s="687"/>
      <c r="AC136" s="687"/>
      <c r="AD136" s="687"/>
      <c r="AE136" s="687"/>
      <c r="AF136" s="687"/>
      <c r="AG136" s="687"/>
      <c r="AH136" s="687"/>
      <c r="AI136" s="687"/>
      <c r="AJ136" s="687"/>
      <c r="AK136" s="687"/>
      <c r="AL136" s="688"/>
      <c r="AM136" s="687"/>
      <c r="AN136" s="687"/>
      <c r="AO136" s="687"/>
      <c r="AP136" s="687"/>
      <c r="AQ136" s="687"/>
      <c r="AR136" s="687"/>
      <c r="AS136" s="687"/>
      <c r="AT136" s="687"/>
      <c r="AU136" s="687"/>
      <c r="AV136" s="687"/>
      <c r="AW136" s="687"/>
      <c r="AX136" s="687"/>
    </row>
    <row r="138" spans="2:50" ht="23.25" hidden="1" customHeight="1">
      <c r="B138" t="s">
        <v>39</v>
      </c>
    </row>
    <row r="139" spans="2:50" ht="36" hidden="1" customHeight="1">
      <c r="B139" s="678" t="s">
        <v>28</v>
      </c>
      <c r="C139" s="678"/>
      <c r="D139" s="678"/>
      <c r="E139" s="678"/>
      <c r="F139" s="678"/>
      <c r="G139" s="678"/>
      <c r="H139" s="678"/>
      <c r="I139" s="528"/>
      <c r="J139" s="528"/>
      <c r="K139" s="528"/>
      <c r="L139" s="528"/>
      <c r="M139" s="528"/>
      <c r="N139" s="528"/>
      <c r="O139" s="528"/>
      <c r="P139" s="528"/>
      <c r="Q139" s="528"/>
      <c r="R139" s="528"/>
      <c r="S139" s="528"/>
      <c r="T139" s="528"/>
      <c r="U139" s="528"/>
      <c r="V139" s="528"/>
      <c r="W139" s="528"/>
      <c r="X139" s="528"/>
      <c r="Y139" s="528"/>
    </row>
    <row r="140" spans="2:50" ht="36" hidden="1" customHeight="1">
      <c r="B140" s="691" t="s">
        <v>37</v>
      </c>
      <c r="C140" s="692"/>
      <c r="D140" s="692"/>
      <c r="E140" s="692"/>
      <c r="F140" s="692"/>
      <c r="G140" s="692"/>
      <c r="H140" s="693"/>
      <c r="I140" s="478" t="s">
        <v>794</v>
      </c>
      <c r="J140" s="476"/>
      <c r="K140" s="476"/>
      <c r="L140" s="476"/>
      <c r="M140" s="477"/>
      <c r="N140" s="694" t="s">
        <v>29</v>
      </c>
      <c r="O140" s="692"/>
      <c r="P140" s="692"/>
      <c r="Q140" s="692"/>
      <c r="R140" s="692"/>
      <c r="S140" s="692"/>
      <c r="T140" s="693"/>
      <c r="U140" s="478" t="s">
        <v>794</v>
      </c>
      <c r="V140" s="476"/>
      <c r="W140" s="476"/>
      <c r="X140" s="476"/>
      <c r="Y140" s="477"/>
      <c r="Z140" s="694" t="s">
        <v>30</v>
      </c>
      <c r="AA140" s="692"/>
      <c r="AB140" s="692"/>
      <c r="AC140" s="692"/>
      <c r="AD140" s="692"/>
      <c r="AE140" s="692"/>
      <c r="AF140" s="693"/>
      <c r="AG140" s="478" t="s">
        <v>794</v>
      </c>
      <c r="AH140" s="476"/>
      <c r="AI140" s="476"/>
      <c r="AJ140" s="476"/>
      <c r="AK140" s="477"/>
      <c r="AL140" s="694" t="s">
        <v>31</v>
      </c>
      <c r="AM140" s="692"/>
      <c r="AN140" s="692"/>
      <c r="AO140" s="692"/>
      <c r="AP140" s="692"/>
      <c r="AQ140" s="692"/>
      <c r="AR140" s="693"/>
      <c r="AS140" s="478" t="s">
        <v>794</v>
      </c>
      <c r="AT140" s="476"/>
      <c r="AU140" s="476"/>
      <c r="AV140" s="476"/>
      <c r="AW140" s="477"/>
    </row>
    <row r="141" spans="2:50" ht="36" hidden="1" customHeight="1">
      <c r="B141" s="694" t="s">
        <v>32</v>
      </c>
      <c r="C141" s="692"/>
      <c r="D141" s="692"/>
      <c r="E141" s="692"/>
      <c r="F141" s="692"/>
      <c r="G141" s="692"/>
      <c r="H141" s="693"/>
      <c r="I141" s="695"/>
      <c r="J141" s="630"/>
      <c r="K141" s="630"/>
      <c r="L141" s="630"/>
      <c r="M141" s="696"/>
      <c r="N141" s="694" t="s">
        <v>33</v>
      </c>
      <c r="O141" s="692"/>
      <c r="P141" s="692"/>
      <c r="Q141" s="692"/>
      <c r="R141" s="692"/>
      <c r="S141" s="692"/>
      <c r="T141" s="693"/>
      <c r="U141" s="695"/>
      <c r="V141" s="630"/>
      <c r="W141" s="630"/>
      <c r="X141" s="630"/>
      <c r="Y141" s="696"/>
      <c r="Z141" s="694" t="s">
        <v>34</v>
      </c>
      <c r="AA141" s="692"/>
      <c r="AB141" s="692"/>
      <c r="AC141" s="692"/>
      <c r="AD141" s="692"/>
      <c r="AE141" s="692"/>
      <c r="AF141" s="693"/>
      <c r="AG141" s="695"/>
      <c r="AH141" s="630"/>
      <c r="AI141" s="630"/>
      <c r="AJ141" s="630"/>
      <c r="AK141" s="696"/>
      <c r="AL141" s="691" t="s">
        <v>35</v>
      </c>
      <c r="AM141" s="692"/>
      <c r="AN141" s="692"/>
      <c r="AO141" s="692"/>
      <c r="AP141" s="692"/>
      <c r="AQ141" s="692"/>
      <c r="AR141" s="693"/>
      <c r="AS141" s="695"/>
      <c r="AT141" s="630"/>
      <c r="AU141" s="630"/>
      <c r="AV141" s="630"/>
      <c r="AW141" s="696"/>
    </row>
    <row r="142" spans="2:50">
      <c r="C142" t="s">
        <v>782</v>
      </c>
    </row>
    <row r="143" spans="2:50" ht="34.5" customHeight="1">
      <c r="B143" s="677"/>
      <c r="C143" s="677"/>
      <c r="D143" s="678" t="s">
        <v>789</v>
      </c>
      <c r="E143" s="678"/>
      <c r="F143" s="678"/>
      <c r="G143" s="678"/>
      <c r="H143" s="678"/>
      <c r="I143" s="678"/>
      <c r="J143" s="678"/>
      <c r="K143" s="678"/>
      <c r="L143" s="678"/>
      <c r="M143" s="678"/>
      <c r="N143" s="678" t="s">
        <v>790</v>
      </c>
      <c r="O143" s="678"/>
      <c r="P143" s="678"/>
      <c r="Q143" s="678"/>
      <c r="R143" s="678"/>
      <c r="S143" s="678"/>
      <c r="T143" s="678"/>
      <c r="U143" s="678"/>
      <c r="V143" s="678"/>
      <c r="W143" s="678"/>
      <c r="X143" s="678"/>
      <c r="Y143" s="678"/>
      <c r="Z143" s="678"/>
      <c r="AA143" s="678"/>
      <c r="AB143" s="678"/>
      <c r="AC143" s="678"/>
      <c r="AD143" s="678"/>
      <c r="AE143" s="678"/>
      <c r="AF143" s="678"/>
      <c r="AG143" s="678"/>
      <c r="AH143" s="678"/>
      <c r="AI143" s="678"/>
      <c r="AJ143" s="678"/>
      <c r="AK143" s="678"/>
      <c r="AL143" s="519" t="s">
        <v>791</v>
      </c>
      <c r="AM143" s="678"/>
      <c r="AN143" s="678"/>
      <c r="AO143" s="678"/>
      <c r="AP143" s="678"/>
      <c r="AQ143" s="678"/>
      <c r="AR143" s="678" t="s">
        <v>26</v>
      </c>
      <c r="AS143" s="678"/>
      <c r="AT143" s="678"/>
      <c r="AU143" s="678"/>
      <c r="AV143" s="678" t="s">
        <v>27</v>
      </c>
      <c r="AW143" s="678"/>
      <c r="AX143" s="678"/>
    </row>
    <row r="144" spans="2:50" ht="24" customHeight="1">
      <c r="B144" s="677">
        <v>1</v>
      </c>
      <c r="C144" s="677">
        <v>1</v>
      </c>
      <c r="D144" s="687"/>
      <c r="E144" s="687"/>
      <c r="F144" s="687"/>
      <c r="G144" s="687"/>
      <c r="H144" s="687"/>
      <c r="I144" s="687"/>
      <c r="J144" s="687"/>
      <c r="K144" s="687"/>
      <c r="L144" s="687"/>
      <c r="M144" s="687"/>
      <c r="N144" s="687"/>
      <c r="O144" s="687"/>
      <c r="P144" s="687"/>
      <c r="Q144" s="687"/>
      <c r="R144" s="687"/>
      <c r="S144" s="687"/>
      <c r="T144" s="687"/>
      <c r="U144" s="687"/>
      <c r="V144" s="687"/>
      <c r="W144" s="687"/>
      <c r="X144" s="687"/>
      <c r="Y144" s="687"/>
      <c r="Z144" s="687"/>
      <c r="AA144" s="687"/>
      <c r="AB144" s="687"/>
      <c r="AC144" s="687"/>
      <c r="AD144" s="687"/>
      <c r="AE144" s="687"/>
      <c r="AF144" s="687"/>
      <c r="AG144" s="687"/>
      <c r="AH144" s="687"/>
      <c r="AI144" s="687"/>
      <c r="AJ144" s="687"/>
      <c r="AK144" s="687"/>
      <c r="AL144" s="688"/>
      <c r="AM144" s="687"/>
      <c r="AN144" s="687"/>
      <c r="AO144" s="687"/>
      <c r="AP144" s="687"/>
      <c r="AQ144" s="687"/>
      <c r="AR144" s="687"/>
      <c r="AS144" s="687"/>
      <c r="AT144" s="687"/>
      <c r="AU144" s="687"/>
      <c r="AV144" s="687"/>
      <c r="AW144" s="687"/>
      <c r="AX144" s="687"/>
    </row>
    <row r="145" spans="2:50" ht="24" customHeight="1">
      <c r="B145" s="677">
        <v>2</v>
      </c>
      <c r="C145" s="677">
        <v>1</v>
      </c>
      <c r="D145" s="687"/>
      <c r="E145" s="687"/>
      <c r="F145" s="687"/>
      <c r="G145" s="687"/>
      <c r="H145" s="687"/>
      <c r="I145" s="687"/>
      <c r="J145" s="687"/>
      <c r="K145" s="687"/>
      <c r="L145" s="687"/>
      <c r="M145" s="687"/>
      <c r="N145" s="687"/>
      <c r="O145" s="687"/>
      <c r="P145" s="687"/>
      <c r="Q145" s="687"/>
      <c r="R145" s="687"/>
      <c r="S145" s="687"/>
      <c r="T145" s="687"/>
      <c r="U145" s="687"/>
      <c r="V145" s="687"/>
      <c r="W145" s="687"/>
      <c r="X145" s="687"/>
      <c r="Y145" s="687"/>
      <c r="Z145" s="687"/>
      <c r="AA145" s="687"/>
      <c r="AB145" s="687"/>
      <c r="AC145" s="687"/>
      <c r="AD145" s="687"/>
      <c r="AE145" s="687"/>
      <c r="AF145" s="687"/>
      <c r="AG145" s="687"/>
      <c r="AH145" s="687"/>
      <c r="AI145" s="687"/>
      <c r="AJ145" s="687"/>
      <c r="AK145" s="687"/>
      <c r="AL145" s="688"/>
      <c r="AM145" s="687"/>
      <c r="AN145" s="687"/>
      <c r="AO145" s="687"/>
      <c r="AP145" s="687"/>
      <c r="AQ145" s="687"/>
      <c r="AR145" s="687"/>
      <c r="AS145" s="687"/>
      <c r="AT145" s="687"/>
      <c r="AU145" s="687"/>
      <c r="AV145" s="687"/>
      <c r="AW145" s="687"/>
      <c r="AX145" s="687"/>
    </row>
    <row r="146" spans="2:50" ht="24" customHeight="1">
      <c r="B146" s="677">
        <v>3</v>
      </c>
      <c r="C146" s="677">
        <v>1</v>
      </c>
      <c r="D146" s="687"/>
      <c r="E146" s="687"/>
      <c r="F146" s="687"/>
      <c r="G146" s="687"/>
      <c r="H146" s="687"/>
      <c r="I146" s="687"/>
      <c r="J146" s="687"/>
      <c r="K146" s="687"/>
      <c r="L146" s="687"/>
      <c r="M146" s="687"/>
      <c r="N146" s="687"/>
      <c r="O146" s="687"/>
      <c r="P146" s="687"/>
      <c r="Q146" s="687"/>
      <c r="R146" s="687"/>
      <c r="S146" s="687"/>
      <c r="T146" s="687"/>
      <c r="U146" s="687"/>
      <c r="V146" s="687"/>
      <c r="W146" s="687"/>
      <c r="X146" s="687"/>
      <c r="Y146" s="687"/>
      <c r="Z146" s="687"/>
      <c r="AA146" s="687"/>
      <c r="AB146" s="687"/>
      <c r="AC146" s="687"/>
      <c r="AD146" s="687"/>
      <c r="AE146" s="687"/>
      <c r="AF146" s="687"/>
      <c r="AG146" s="687"/>
      <c r="AH146" s="687"/>
      <c r="AI146" s="687"/>
      <c r="AJ146" s="687"/>
      <c r="AK146" s="687"/>
      <c r="AL146" s="688"/>
      <c r="AM146" s="687"/>
      <c r="AN146" s="687"/>
      <c r="AO146" s="687"/>
      <c r="AP146" s="687"/>
      <c r="AQ146" s="687"/>
      <c r="AR146" s="687"/>
      <c r="AS146" s="687"/>
      <c r="AT146" s="687"/>
      <c r="AU146" s="687"/>
      <c r="AV146" s="687"/>
      <c r="AW146" s="687"/>
      <c r="AX146" s="687"/>
    </row>
    <row r="147" spans="2:50" ht="24" customHeight="1">
      <c r="B147" s="677">
        <v>4</v>
      </c>
      <c r="C147" s="677">
        <v>1</v>
      </c>
      <c r="D147" s="687"/>
      <c r="E147" s="687"/>
      <c r="F147" s="687"/>
      <c r="G147" s="687"/>
      <c r="H147" s="687"/>
      <c r="I147" s="687"/>
      <c r="J147" s="687"/>
      <c r="K147" s="687"/>
      <c r="L147" s="687"/>
      <c r="M147" s="687"/>
      <c r="N147" s="687"/>
      <c r="O147" s="687"/>
      <c r="P147" s="687"/>
      <c r="Q147" s="687"/>
      <c r="R147" s="687"/>
      <c r="S147" s="687"/>
      <c r="T147" s="687"/>
      <c r="U147" s="687"/>
      <c r="V147" s="687"/>
      <c r="W147" s="687"/>
      <c r="X147" s="687"/>
      <c r="Y147" s="687"/>
      <c r="Z147" s="687"/>
      <c r="AA147" s="687"/>
      <c r="AB147" s="687"/>
      <c r="AC147" s="687"/>
      <c r="AD147" s="687"/>
      <c r="AE147" s="687"/>
      <c r="AF147" s="687"/>
      <c r="AG147" s="687"/>
      <c r="AH147" s="687"/>
      <c r="AI147" s="687"/>
      <c r="AJ147" s="687"/>
      <c r="AK147" s="687"/>
      <c r="AL147" s="688"/>
      <c r="AM147" s="687"/>
      <c r="AN147" s="687"/>
      <c r="AO147" s="687"/>
      <c r="AP147" s="687"/>
      <c r="AQ147" s="687"/>
      <c r="AR147" s="687"/>
      <c r="AS147" s="687"/>
      <c r="AT147" s="687"/>
      <c r="AU147" s="687"/>
      <c r="AV147" s="687"/>
      <c r="AW147" s="687"/>
      <c r="AX147" s="687"/>
    </row>
    <row r="148" spans="2:50" ht="24" customHeight="1">
      <c r="B148" s="677">
        <v>5</v>
      </c>
      <c r="C148" s="677">
        <v>1</v>
      </c>
      <c r="D148" s="687"/>
      <c r="E148" s="687"/>
      <c r="F148" s="687"/>
      <c r="G148" s="687"/>
      <c r="H148" s="687"/>
      <c r="I148" s="687"/>
      <c r="J148" s="687"/>
      <c r="K148" s="687"/>
      <c r="L148" s="687"/>
      <c r="M148" s="687"/>
      <c r="N148" s="687"/>
      <c r="O148" s="687"/>
      <c r="P148" s="687"/>
      <c r="Q148" s="687"/>
      <c r="R148" s="687"/>
      <c r="S148" s="687"/>
      <c r="T148" s="687"/>
      <c r="U148" s="687"/>
      <c r="V148" s="687"/>
      <c r="W148" s="687"/>
      <c r="X148" s="687"/>
      <c r="Y148" s="687"/>
      <c r="Z148" s="687"/>
      <c r="AA148" s="687"/>
      <c r="AB148" s="687"/>
      <c r="AC148" s="687"/>
      <c r="AD148" s="687"/>
      <c r="AE148" s="687"/>
      <c r="AF148" s="687"/>
      <c r="AG148" s="687"/>
      <c r="AH148" s="687"/>
      <c r="AI148" s="687"/>
      <c r="AJ148" s="687"/>
      <c r="AK148" s="687"/>
      <c r="AL148" s="688"/>
      <c r="AM148" s="687"/>
      <c r="AN148" s="687"/>
      <c r="AO148" s="687"/>
      <c r="AP148" s="687"/>
      <c r="AQ148" s="687"/>
      <c r="AR148" s="687"/>
      <c r="AS148" s="687"/>
      <c r="AT148" s="687"/>
      <c r="AU148" s="687"/>
      <c r="AV148" s="687"/>
      <c r="AW148" s="687"/>
      <c r="AX148" s="687"/>
    </row>
    <row r="149" spans="2:50" ht="24" customHeight="1">
      <c r="B149" s="677">
        <v>6</v>
      </c>
      <c r="C149" s="677">
        <v>1</v>
      </c>
      <c r="D149" s="687"/>
      <c r="E149" s="687"/>
      <c r="F149" s="687"/>
      <c r="G149" s="687"/>
      <c r="H149" s="687"/>
      <c r="I149" s="687"/>
      <c r="J149" s="687"/>
      <c r="K149" s="687"/>
      <c r="L149" s="687"/>
      <c r="M149" s="687"/>
      <c r="N149" s="687"/>
      <c r="O149" s="687"/>
      <c r="P149" s="687"/>
      <c r="Q149" s="687"/>
      <c r="R149" s="687"/>
      <c r="S149" s="687"/>
      <c r="T149" s="687"/>
      <c r="U149" s="687"/>
      <c r="V149" s="687"/>
      <c r="W149" s="687"/>
      <c r="X149" s="687"/>
      <c r="Y149" s="687"/>
      <c r="Z149" s="687"/>
      <c r="AA149" s="687"/>
      <c r="AB149" s="687"/>
      <c r="AC149" s="687"/>
      <c r="AD149" s="687"/>
      <c r="AE149" s="687"/>
      <c r="AF149" s="687"/>
      <c r="AG149" s="687"/>
      <c r="AH149" s="687"/>
      <c r="AI149" s="687"/>
      <c r="AJ149" s="687"/>
      <c r="AK149" s="687"/>
      <c r="AL149" s="688"/>
      <c r="AM149" s="687"/>
      <c r="AN149" s="687"/>
      <c r="AO149" s="687"/>
      <c r="AP149" s="687"/>
      <c r="AQ149" s="687"/>
      <c r="AR149" s="687"/>
      <c r="AS149" s="687"/>
      <c r="AT149" s="687"/>
      <c r="AU149" s="687"/>
      <c r="AV149" s="687"/>
      <c r="AW149" s="687"/>
      <c r="AX149" s="687"/>
    </row>
    <row r="150" spans="2:50" ht="24" customHeight="1">
      <c r="B150" s="677">
        <v>7</v>
      </c>
      <c r="C150" s="677">
        <v>1</v>
      </c>
      <c r="D150" s="687"/>
      <c r="E150" s="687"/>
      <c r="F150" s="687"/>
      <c r="G150" s="687"/>
      <c r="H150" s="687"/>
      <c r="I150" s="687"/>
      <c r="J150" s="687"/>
      <c r="K150" s="687"/>
      <c r="L150" s="687"/>
      <c r="M150" s="687"/>
      <c r="N150" s="687"/>
      <c r="O150" s="687"/>
      <c r="P150" s="687"/>
      <c r="Q150" s="687"/>
      <c r="R150" s="687"/>
      <c r="S150" s="687"/>
      <c r="T150" s="687"/>
      <c r="U150" s="687"/>
      <c r="V150" s="687"/>
      <c r="W150" s="687"/>
      <c r="X150" s="687"/>
      <c r="Y150" s="687"/>
      <c r="Z150" s="687"/>
      <c r="AA150" s="687"/>
      <c r="AB150" s="687"/>
      <c r="AC150" s="687"/>
      <c r="AD150" s="687"/>
      <c r="AE150" s="687"/>
      <c r="AF150" s="687"/>
      <c r="AG150" s="687"/>
      <c r="AH150" s="687"/>
      <c r="AI150" s="687"/>
      <c r="AJ150" s="687"/>
      <c r="AK150" s="687"/>
      <c r="AL150" s="688"/>
      <c r="AM150" s="687"/>
      <c r="AN150" s="687"/>
      <c r="AO150" s="687"/>
      <c r="AP150" s="687"/>
      <c r="AQ150" s="687"/>
      <c r="AR150" s="687"/>
      <c r="AS150" s="687"/>
      <c r="AT150" s="687"/>
      <c r="AU150" s="687"/>
      <c r="AV150" s="687"/>
      <c r="AW150" s="687"/>
      <c r="AX150" s="687"/>
    </row>
    <row r="151" spans="2:50" ht="24" customHeight="1">
      <c r="B151" s="677">
        <v>8</v>
      </c>
      <c r="C151" s="677">
        <v>1</v>
      </c>
      <c r="D151" s="687"/>
      <c r="E151" s="687"/>
      <c r="F151" s="687"/>
      <c r="G151" s="687"/>
      <c r="H151" s="687"/>
      <c r="I151" s="687"/>
      <c r="J151" s="687"/>
      <c r="K151" s="687"/>
      <c r="L151" s="687"/>
      <c r="M151" s="687"/>
      <c r="N151" s="687"/>
      <c r="O151" s="687"/>
      <c r="P151" s="687"/>
      <c r="Q151" s="687"/>
      <c r="R151" s="687"/>
      <c r="S151" s="687"/>
      <c r="T151" s="687"/>
      <c r="U151" s="687"/>
      <c r="V151" s="687"/>
      <c r="W151" s="687"/>
      <c r="X151" s="687"/>
      <c r="Y151" s="687"/>
      <c r="Z151" s="687"/>
      <c r="AA151" s="687"/>
      <c r="AB151" s="687"/>
      <c r="AC151" s="687"/>
      <c r="AD151" s="687"/>
      <c r="AE151" s="687"/>
      <c r="AF151" s="687"/>
      <c r="AG151" s="687"/>
      <c r="AH151" s="687"/>
      <c r="AI151" s="687"/>
      <c r="AJ151" s="687"/>
      <c r="AK151" s="687"/>
      <c r="AL151" s="688"/>
      <c r="AM151" s="687"/>
      <c r="AN151" s="687"/>
      <c r="AO151" s="687"/>
      <c r="AP151" s="687"/>
      <c r="AQ151" s="687"/>
      <c r="AR151" s="687"/>
      <c r="AS151" s="687"/>
      <c r="AT151" s="687"/>
      <c r="AU151" s="687"/>
      <c r="AV151" s="687"/>
      <c r="AW151" s="687"/>
      <c r="AX151" s="687"/>
    </row>
    <row r="152" spans="2:50" ht="24" customHeight="1">
      <c r="B152" s="677">
        <v>9</v>
      </c>
      <c r="C152" s="677">
        <v>1</v>
      </c>
      <c r="D152" s="687"/>
      <c r="E152" s="687"/>
      <c r="F152" s="687"/>
      <c r="G152" s="687"/>
      <c r="H152" s="687"/>
      <c r="I152" s="687"/>
      <c r="J152" s="687"/>
      <c r="K152" s="687"/>
      <c r="L152" s="687"/>
      <c r="M152" s="687"/>
      <c r="N152" s="687"/>
      <c r="O152" s="687"/>
      <c r="P152" s="687"/>
      <c r="Q152" s="687"/>
      <c r="R152" s="687"/>
      <c r="S152" s="687"/>
      <c r="T152" s="687"/>
      <c r="U152" s="687"/>
      <c r="V152" s="687"/>
      <c r="W152" s="687"/>
      <c r="X152" s="687"/>
      <c r="Y152" s="687"/>
      <c r="Z152" s="687"/>
      <c r="AA152" s="687"/>
      <c r="AB152" s="687"/>
      <c r="AC152" s="687"/>
      <c r="AD152" s="687"/>
      <c r="AE152" s="687"/>
      <c r="AF152" s="687"/>
      <c r="AG152" s="687"/>
      <c r="AH152" s="687"/>
      <c r="AI152" s="687"/>
      <c r="AJ152" s="687"/>
      <c r="AK152" s="687"/>
      <c r="AL152" s="688"/>
      <c r="AM152" s="687"/>
      <c r="AN152" s="687"/>
      <c r="AO152" s="687"/>
      <c r="AP152" s="687"/>
      <c r="AQ152" s="687"/>
      <c r="AR152" s="687"/>
      <c r="AS152" s="687"/>
      <c r="AT152" s="687"/>
      <c r="AU152" s="687"/>
      <c r="AV152" s="687"/>
      <c r="AW152" s="687"/>
      <c r="AX152" s="687"/>
    </row>
    <row r="153" spans="2:50" ht="24" customHeight="1">
      <c r="B153" s="677">
        <v>10</v>
      </c>
      <c r="C153" s="677">
        <v>1</v>
      </c>
      <c r="D153" s="687"/>
      <c r="E153" s="687"/>
      <c r="F153" s="687"/>
      <c r="G153" s="687"/>
      <c r="H153" s="687"/>
      <c r="I153" s="687"/>
      <c r="J153" s="687"/>
      <c r="K153" s="687"/>
      <c r="L153" s="687"/>
      <c r="M153" s="687"/>
      <c r="N153" s="687"/>
      <c r="O153" s="687"/>
      <c r="P153" s="687"/>
      <c r="Q153" s="687"/>
      <c r="R153" s="687"/>
      <c r="S153" s="687"/>
      <c r="T153" s="687"/>
      <c r="U153" s="687"/>
      <c r="V153" s="687"/>
      <c r="W153" s="687"/>
      <c r="X153" s="687"/>
      <c r="Y153" s="687"/>
      <c r="Z153" s="687"/>
      <c r="AA153" s="687"/>
      <c r="AB153" s="687"/>
      <c r="AC153" s="687"/>
      <c r="AD153" s="687"/>
      <c r="AE153" s="687"/>
      <c r="AF153" s="687"/>
      <c r="AG153" s="687"/>
      <c r="AH153" s="687"/>
      <c r="AI153" s="687"/>
      <c r="AJ153" s="687"/>
      <c r="AK153" s="687"/>
      <c r="AL153" s="688"/>
      <c r="AM153" s="687"/>
      <c r="AN153" s="687"/>
      <c r="AO153" s="687"/>
      <c r="AP153" s="687"/>
      <c r="AQ153" s="687"/>
      <c r="AR153" s="687"/>
      <c r="AS153" s="687"/>
      <c r="AT153" s="687"/>
      <c r="AU153" s="687"/>
      <c r="AV153" s="687"/>
      <c r="AW153" s="687"/>
      <c r="AX153" s="687"/>
    </row>
  </sheetData>
  <mergeCells count="615">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AL141:AR141"/>
    <mergeCell ref="AS141:AW141"/>
    <mergeCell ref="B143:C143"/>
    <mergeCell ref="D143:M143"/>
    <mergeCell ref="N143:AK143"/>
    <mergeCell ref="AL143:AQ143"/>
    <mergeCell ref="AR143:AU143"/>
    <mergeCell ref="AV143:AX143"/>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AI80:AU80"/>
    <mergeCell ref="AV80:AY80"/>
    <mergeCell ref="H83:L83"/>
    <mergeCell ref="M83:Y83"/>
    <mergeCell ref="Z83:AC83"/>
    <mergeCell ref="AD83:AH83"/>
    <mergeCell ref="AI83:AU83"/>
    <mergeCell ref="AV83:AY83"/>
    <mergeCell ref="H82:L82"/>
    <mergeCell ref="M82:Y82"/>
    <mergeCell ref="Z82:AC82"/>
    <mergeCell ref="AD82:AH82"/>
    <mergeCell ref="AI82:AU82"/>
    <mergeCell ref="AV82:AY82"/>
    <mergeCell ref="B68:AY68"/>
    <mergeCell ref="B69:AY69"/>
    <mergeCell ref="M70:AA70"/>
    <mergeCell ref="AL70:AY70"/>
    <mergeCell ref="B73:G75"/>
    <mergeCell ref="B78:G121"/>
    <mergeCell ref="H78:AC78"/>
    <mergeCell ref="AD78:AY78"/>
    <mergeCell ref="H79:L79"/>
    <mergeCell ref="M79:Y79"/>
    <mergeCell ref="H81:L81"/>
    <mergeCell ref="M81:Y81"/>
    <mergeCell ref="Z81:AC81"/>
    <mergeCell ref="AD81:AH81"/>
    <mergeCell ref="AI81:AU81"/>
    <mergeCell ref="AV81:AY81"/>
    <mergeCell ref="Z79:AC79"/>
    <mergeCell ref="AD79:AH79"/>
    <mergeCell ref="AI79:AU79"/>
    <mergeCell ref="AV79:AY79"/>
    <mergeCell ref="H80:L80"/>
    <mergeCell ref="M80:Y80"/>
    <mergeCell ref="Z80:AC80"/>
    <mergeCell ref="AD80:AH80"/>
    <mergeCell ref="B64:F64"/>
    <mergeCell ref="G64:AY64"/>
    <mergeCell ref="B65:AY65"/>
    <mergeCell ref="B66:F66"/>
    <mergeCell ref="G66:AY66"/>
    <mergeCell ref="B67:AY67"/>
    <mergeCell ref="B59:C59"/>
    <mergeCell ref="D59:AY59"/>
    <mergeCell ref="D60:AY60"/>
    <mergeCell ref="D61:AY61"/>
    <mergeCell ref="D62:AY62"/>
    <mergeCell ref="B63:AY63"/>
    <mergeCell ref="AH53:AY58"/>
    <mergeCell ref="D54:G54"/>
    <mergeCell ref="H54:AG54"/>
    <mergeCell ref="D55:G55"/>
    <mergeCell ref="H55:AG55"/>
    <mergeCell ref="D56:G56"/>
    <mergeCell ref="H56:AG56"/>
    <mergeCell ref="D57:G57"/>
    <mergeCell ref="H57:U57"/>
    <mergeCell ref="V57:AG57"/>
    <mergeCell ref="D58:G58"/>
    <mergeCell ref="B45:C47"/>
    <mergeCell ref="D45:G45"/>
    <mergeCell ref="H45:AG45"/>
    <mergeCell ref="D48:G48"/>
    <mergeCell ref="H48:AG48"/>
    <mergeCell ref="B53:C58"/>
    <mergeCell ref="B48:C52"/>
    <mergeCell ref="AH45:AY47"/>
    <mergeCell ref="D46:G46"/>
    <mergeCell ref="H46:AG46"/>
    <mergeCell ref="D47:G47"/>
    <mergeCell ref="H47:AG47"/>
    <mergeCell ref="AH48:AY52"/>
    <mergeCell ref="D49:G49"/>
    <mergeCell ref="H49:AG49"/>
    <mergeCell ref="D50:G50"/>
    <mergeCell ref="H50:AG50"/>
    <mergeCell ref="D51:G51"/>
    <mergeCell ref="H51:AG51"/>
    <mergeCell ref="H58:AG58"/>
    <mergeCell ref="D52:G52"/>
    <mergeCell ref="H52:AG52"/>
    <mergeCell ref="D53:G53"/>
    <mergeCell ref="H53:AG53"/>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D32:L32"/>
    <mergeCell ref="M32:R32"/>
    <mergeCell ref="S32:X32"/>
    <mergeCell ref="Y32:AY32"/>
    <mergeCell ref="D33:L33"/>
    <mergeCell ref="M33:R33"/>
    <mergeCell ref="S33:X33"/>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honeticPr fontId="3"/>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4" manualBreakCount="4">
    <brk id="35" max="50" man="1"/>
    <brk id="71" max="50" man="1"/>
    <brk id="76" max="50" man="1"/>
    <brk id="122" max="16383" man="1"/>
  </rowBreaks>
  <drawing r:id="rId2"/>
</worksheet>
</file>

<file path=xl/worksheets/sheet9.xml><?xml version="1.0" encoding="utf-8"?>
<worksheet xmlns="http://schemas.openxmlformats.org/spreadsheetml/2006/main" xmlns:r="http://schemas.openxmlformats.org/officeDocument/2006/relationships">
  <dimension ref="A1:AY153"/>
  <sheetViews>
    <sheetView view="pageBreakPreview" zoomScale="75" zoomScaleNormal="75" zoomScaleSheetLayoutView="75" zoomScalePageLayoutView="30" workbookViewId="0">
      <selection activeCell="B3" sqref="B3:AY3"/>
    </sheetView>
  </sheetViews>
  <sheetFormatPr defaultRowHeight="13.5"/>
  <cols>
    <col min="1" max="2" width="2.25" customWidth="1"/>
    <col min="3" max="3" width="3.625" customWidth="1"/>
    <col min="4" max="6" width="2.25" customWidth="1"/>
    <col min="7" max="7" width="1.625" customWidth="1"/>
    <col min="8" max="25" width="2.25" customWidth="1"/>
    <col min="26" max="28" width="2.75" customWidth="1"/>
    <col min="29" max="34" width="2.25" customWidth="1"/>
    <col min="35" max="35" width="2.625" customWidth="1"/>
    <col min="36" max="36" width="3.5" customWidth="1"/>
    <col min="37" max="46" width="2.625" customWidth="1"/>
    <col min="47" max="47" width="3.5" customWidth="1"/>
    <col min="48" max="51" width="2.25" customWidth="1"/>
    <col min="52" max="52" width="5.75" customWidth="1"/>
    <col min="53" max="58" width="2.25" customWidth="1"/>
    <col min="257" max="258" width="2.25" customWidth="1"/>
    <col min="259" max="259" width="3.625" customWidth="1"/>
    <col min="260" max="262" width="2.25" customWidth="1"/>
    <col min="263" max="263" width="1.625" customWidth="1"/>
    <col min="264" max="281" width="2.25" customWidth="1"/>
    <col min="282" max="284" width="2.75" customWidth="1"/>
    <col min="285" max="290" width="2.25" customWidth="1"/>
    <col min="291" max="291" width="2.625" customWidth="1"/>
    <col min="292" max="292" width="3.5" customWidth="1"/>
    <col min="293" max="302" width="2.625" customWidth="1"/>
    <col min="303" max="303" width="3.5" customWidth="1"/>
    <col min="304" max="307" width="2.25" customWidth="1"/>
    <col min="308" max="308" width="5.75" customWidth="1"/>
    <col min="309" max="314" width="2.25" customWidth="1"/>
    <col min="513" max="514" width="2.25" customWidth="1"/>
    <col min="515" max="515" width="3.625" customWidth="1"/>
    <col min="516" max="518" width="2.25" customWidth="1"/>
    <col min="519" max="519" width="1.625" customWidth="1"/>
    <col min="520" max="537" width="2.25" customWidth="1"/>
    <col min="538" max="540" width="2.75" customWidth="1"/>
    <col min="541" max="546" width="2.25" customWidth="1"/>
    <col min="547" max="547" width="2.625" customWidth="1"/>
    <col min="548" max="548" width="3.5" customWidth="1"/>
    <col min="549" max="558" width="2.625" customWidth="1"/>
    <col min="559" max="559" width="3.5" customWidth="1"/>
    <col min="560" max="563" width="2.25" customWidth="1"/>
    <col min="564" max="564" width="5.75" customWidth="1"/>
    <col min="565" max="570" width="2.25" customWidth="1"/>
    <col min="769" max="770" width="2.25" customWidth="1"/>
    <col min="771" max="771" width="3.625" customWidth="1"/>
    <col min="772" max="774" width="2.25" customWidth="1"/>
    <col min="775" max="775" width="1.625" customWidth="1"/>
    <col min="776" max="793" width="2.25" customWidth="1"/>
    <col min="794" max="796" width="2.75" customWidth="1"/>
    <col min="797" max="802" width="2.25" customWidth="1"/>
    <col min="803" max="803" width="2.625" customWidth="1"/>
    <col min="804" max="804" width="3.5" customWidth="1"/>
    <col min="805" max="814" width="2.625" customWidth="1"/>
    <col min="815" max="815" width="3.5" customWidth="1"/>
    <col min="816" max="819" width="2.25" customWidth="1"/>
    <col min="820" max="820" width="5.75" customWidth="1"/>
    <col min="821" max="826" width="2.25" customWidth="1"/>
    <col min="1025" max="1026" width="2.25" customWidth="1"/>
    <col min="1027" max="1027" width="3.625" customWidth="1"/>
    <col min="1028" max="1030" width="2.25" customWidth="1"/>
    <col min="1031" max="1031" width="1.625" customWidth="1"/>
    <col min="1032" max="1049" width="2.25" customWidth="1"/>
    <col min="1050" max="1052" width="2.75" customWidth="1"/>
    <col min="1053" max="1058" width="2.25" customWidth="1"/>
    <col min="1059" max="1059" width="2.625" customWidth="1"/>
    <col min="1060" max="1060" width="3.5" customWidth="1"/>
    <col min="1061" max="1070" width="2.625" customWidth="1"/>
    <col min="1071" max="1071" width="3.5" customWidth="1"/>
    <col min="1072" max="1075" width="2.25" customWidth="1"/>
    <col min="1076" max="1076" width="5.75" customWidth="1"/>
    <col min="1077" max="1082" width="2.25" customWidth="1"/>
    <col min="1281" max="1282" width="2.25" customWidth="1"/>
    <col min="1283" max="1283" width="3.625" customWidth="1"/>
    <col min="1284" max="1286" width="2.25" customWidth="1"/>
    <col min="1287" max="1287" width="1.625" customWidth="1"/>
    <col min="1288" max="1305" width="2.25" customWidth="1"/>
    <col min="1306" max="1308" width="2.75" customWidth="1"/>
    <col min="1309" max="1314" width="2.25" customWidth="1"/>
    <col min="1315" max="1315" width="2.625" customWidth="1"/>
    <col min="1316" max="1316" width="3.5" customWidth="1"/>
    <col min="1317" max="1326" width="2.625" customWidth="1"/>
    <col min="1327" max="1327" width="3.5" customWidth="1"/>
    <col min="1328" max="1331" width="2.25" customWidth="1"/>
    <col min="1332" max="1332" width="5.75" customWidth="1"/>
    <col min="1333" max="1338" width="2.25" customWidth="1"/>
    <col min="1537" max="1538" width="2.25" customWidth="1"/>
    <col min="1539" max="1539" width="3.625" customWidth="1"/>
    <col min="1540" max="1542" width="2.25" customWidth="1"/>
    <col min="1543" max="1543" width="1.625" customWidth="1"/>
    <col min="1544" max="1561" width="2.25" customWidth="1"/>
    <col min="1562" max="1564" width="2.75" customWidth="1"/>
    <col min="1565" max="1570" width="2.25" customWidth="1"/>
    <col min="1571" max="1571" width="2.625" customWidth="1"/>
    <col min="1572" max="1572" width="3.5" customWidth="1"/>
    <col min="1573" max="1582" width="2.625" customWidth="1"/>
    <col min="1583" max="1583" width="3.5" customWidth="1"/>
    <col min="1584" max="1587" width="2.25" customWidth="1"/>
    <col min="1588" max="1588" width="5.75" customWidth="1"/>
    <col min="1589" max="1594" width="2.25" customWidth="1"/>
    <col min="1793" max="1794" width="2.25" customWidth="1"/>
    <col min="1795" max="1795" width="3.625" customWidth="1"/>
    <col min="1796" max="1798" width="2.25" customWidth="1"/>
    <col min="1799" max="1799" width="1.625" customWidth="1"/>
    <col min="1800" max="1817" width="2.25" customWidth="1"/>
    <col min="1818" max="1820" width="2.75" customWidth="1"/>
    <col min="1821" max="1826" width="2.25" customWidth="1"/>
    <col min="1827" max="1827" width="2.625" customWidth="1"/>
    <col min="1828" max="1828" width="3.5" customWidth="1"/>
    <col min="1829" max="1838" width="2.625" customWidth="1"/>
    <col min="1839" max="1839" width="3.5" customWidth="1"/>
    <col min="1840" max="1843" width="2.25" customWidth="1"/>
    <col min="1844" max="1844" width="5.75" customWidth="1"/>
    <col min="1845" max="1850" width="2.25" customWidth="1"/>
    <col min="2049" max="2050" width="2.25" customWidth="1"/>
    <col min="2051" max="2051" width="3.625" customWidth="1"/>
    <col min="2052" max="2054" width="2.25" customWidth="1"/>
    <col min="2055" max="2055" width="1.625" customWidth="1"/>
    <col min="2056" max="2073" width="2.25" customWidth="1"/>
    <col min="2074" max="2076" width="2.75" customWidth="1"/>
    <col min="2077" max="2082" width="2.25" customWidth="1"/>
    <col min="2083" max="2083" width="2.625" customWidth="1"/>
    <col min="2084" max="2084" width="3.5" customWidth="1"/>
    <col min="2085" max="2094" width="2.625" customWidth="1"/>
    <col min="2095" max="2095" width="3.5" customWidth="1"/>
    <col min="2096" max="2099" width="2.25" customWidth="1"/>
    <col min="2100" max="2100" width="5.75" customWidth="1"/>
    <col min="2101" max="2106" width="2.25" customWidth="1"/>
    <col min="2305" max="2306" width="2.25" customWidth="1"/>
    <col min="2307" max="2307" width="3.625" customWidth="1"/>
    <col min="2308" max="2310" width="2.25" customWidth="1"/>
    <col min="2311" max="2311" width="1.625" customWidth="1"/>
    <col min="2312" max="2329" width="2.25" customWidth="1"/>
    <col min="2330" max="2332" width="2.75" customWidth="1"/>
    <col min="2333" max="2338" width="2.25" customWidth="1"/>
    <col min="2339" max="2339" width="2.625" customWidth="1"/>
    <col min="2340" max="2340" width="3.5" customWidth="1"/>
    <col min="2341" max="2350" width="2.625" customWidth="1"/>
    <col min="2351" max="2351" width="3.5" customWidth="1"/>
    <col min="2352" max="2355" width="2.25" customWidth="1"/>
    <col min="2356" max="2356" width="5.75" customWidth="1"/>
    <col min="2357" max="2362" width="2.25" customWidth="1"/>
    <col min="2561" max="2562" width="2.25" customWidth="1"/>
    <col min="2563" max="2563" width="3.625" customWidth="1"/>
    <col min="2564" max="2566" width="2.25" customWidth="1"/>
    <col min="2567" max="2567" width="1.625" customWidth="1"/>
    <col min="2568" max="2585" width="2.25" customWidth="1"/>
    <col min="2586" max="2588" width="2.75" customWidth="1"/>
    <col min="2589" max="2594" width="2.25" customWidth="1"/>
    <col min="2595" max="2595" width="2.625" customWidth="1"/>
    <col min="2596" max="2596" width="3.5" customWidth="1"/>
    <col min="2597" max="2606" width="2.625" customWidth="1"/>
    <col min="2607" max="2607" width="3.5" customWidth="1"/>
    <col min="2608" max="2611" width="2.25" customWidth="1"/>
    <col min="2612" max="2612" width="5.75" customWidth="1"/>
    <col min="2613" max="2618" width="2.25" customWidth="1"/>
    <col min="2817" max="2818" width="2.25" customWidth="1"/>
    <col min="2819" max="2819" width="3.625" customWidth="1"/>
    <col min="2820" max="2822" width="2.25" customWidth="1"/>
    <col min="2823" max="2823" width="1.625" customWidth="1"/>
    <col min="2824" max="2841" width="2.25" customWidth="1"/>
    <col min="2842" max="2844" width="2.75" customWidth="1"/>
    <col min="2845" max="2850" width="2.25" customWidth="1"/>
    <col min="2851" max="2851" width="2.625" customWidth="1"/>
    <col min="2852" max="2852" width="3.5" customWidth="1"/>
    <col min="2853" max="2862" width="2.625" customWidth="1"/>
    <col min="2863" max="2863" width="3.5" customWidth="1"/>
    <col min="2864" max="2867" width="2.25" customWidth="1"/>
    <col min="2868" max="2868" width="5.75" customWidth="1"/>
    <col min="2869" max="2874" width="2.25" customWidth="1"/>
    <col min="3073" max="3074" width="2.25" customWidth="1"/>
    <col min="3075" max="3075" width="3.625" customWidth="1"/>
    <col min="3076" max="3078" width="2.25" customWidth="1"/>
    <col min="3079" max="3079" width="1.625" customWidth="1"/>
    <col min="3080" max="3097" width="2.25" customWidth="1"/>
    <col min="3098" max="3100" width="2.75" customWidth="1"/>
    <col min="3101" max="3106" width="2.25" customWidth="1"/>
    <col min="3107" max="3107" width="2.625" customWidth="1"/>
    <col min="3108" max="3108" width="3.5" customWidth="1"/>
    <col min="3109" max="3118" width="2.625" customWidth="1"/>
    <col min="3119" max="3119" width="3.5" customWidth="1"/>
    <col min="3120" max="3123" width="2.25" customWidth="1"/>
    <col min="3124" max="3124" width="5.75" customWidth="1"/>
    <col min="3125" max="3130" width="2.25" customWidth="1"/>
    <col min="3329" max="3330" width="2.25" customWidth="1"/>
    <col min="3331" max="3331" width="3.625" customWidth="1"/>
    <col min="3332" max="3334" width="2.25" customWidth="1"/>
    <col min="3335" max="3335" width="1.625" customWidth="1"/>
    <col min="3336" max="3353" width="2.25" customWidth="1"/>
    <col min="3354" max="3356" width="2.75" customWidth="1"/>
    <col min="3357" max="3362" width="2.25" customWidth="1"/>
    <col min="3363" max="3363" width="2.625" customWidth="1"/>
    <col min="3364" max="3364" width="3.5" customWidth="1"/>
    <col min="3365" max="3374" width="2.625" customWidth="1"/>
    <col min="3375" max="3375" width="3.5" customWidth="1"/>
    <col min="3376" max="3379" width="2.25" customWidth="1"/>
    <col min="3380" max="3380" width="5.75" customWidth="1"/>
    <col min="3381" max="3386" width="2.25" customWidth="1"/>
    <col min="3585" max="3586" width="2.25" customWidth="1"/>
    <col min="3587" max="3587" width="3.625" customWidth="1"/>
    <col min="3588" max="3590" width="2.25" customWidth="1"/>
    <col min="3591" max="3591" width="1.625" customWidth="1"/>
    <col min="3592" max="3609" width="2.25" customWidth="1"/>
    <col min="3610" max="3612" width="2.75" customWidth="1"/>
    <col min="3613" max="3618" width="2.25" customWidth="1"/>
    <col min="3619" max="3619" width="2.625" customWidth="1"/>
    <col min="3620" max="3620" width="3.5" customWidth="1"/>
    <col min="3621" max="3630" width="2.625" customWidth="1"/>
    <col min="3631" max="3631" width="3.5" customWidth="1"/>
    <col min="3632" max="3635" width="2.25" customWidth="1"/>
    <col min="3636" max="3636" width="5.75" customWidth="1"/>
    <col min="3637" max="3642" width="2.25" customWidth="1"/>
    <col min="3841" max="3842" width="2.25" customWidth="1"/>
    <col min="3843" max="3843" width="3.625" customWidth="1"/>
    <col min="3844" max="3846" width="2.25" customWidth="1"/>
    <col min="3847" max="3847" width="1.625" customWidth="1"/>
    <col min="3848" max="3865" width="2.25" customWidth="1"/>
    <col min="3866" max="3868" width="2.75" customWidth="1"/>
    <col min="3869" max="3874" width="2.25" customWidth="1"/>
    <col min="3875" max="3875" width="2.625" customWidth="1"/>
    <col min="3876" max="3876" width="3.5" customWidth="1"/>
    <col min="3877" max="3886" width="2.625" customWidth="1"/>
    <col min="3887" max="3887" width="3.5" customWidth="1"/>
    <col min="3888" max="3891" width="2.25" customWidth="1"/>
    <col min="3892" max="3892" width="5.75" customWidth="1"/>
    <col min="3893" max="3898" width="2.25" customWidth="1"/>
    <col min="4097" max="4098" width="2.25" customWidth="1"/>
    <col min="4099" max="4099" width="3.625" customWidth="1"/>
    <col min="4100" max="4102" width="2.25" customWidth="1"/>
    <col min="4103" max="4103" width="1.625" customWidth="1"/>
    <col min="4104" max="4121" width="2.25" customWidth="1"/>
    <col min="4122" max="4124" width="2.75" customWidth="1"/>
    <col min="4125" max="4130" width="2.25" customWidth="1"/>
    <col min="4131" max="4131" width="2.625" customWidth="1"/>
    <col min="4132" max="4132" width="3.5" customWidth="1"/>
    <col min="4133" max="4142" width="2.625" customWidth="1"/>
    <col min="4143" max="4143" width="3.5" customWidth="1"/>
    <col min="4144" max="4147" width="2.25" customWidth="1"/>
    <col min="4148" max="4148" width="5.75" customWidth="1"/>
    <col min="4149" max="4154" width="2.25" customWidth="1"/>
    <col min="4353" max="4354" width="2.25" customWidth="1"/>
    <col min="4355" max="4355" width="3.625" customWidth="1"/>
    <col min="4356" max="4358" width="2.25" customWidth="1"/>
    <col min="4359" max="4359" width="1.625" customWidth="1"/>
    <col min="4360" max="4377" width="2.25" customWidth="1"/>
    <col min="4378" max="4380" width="2.75" customWidth="1"/>
    <col min="4381" max="4386" width="2.25" customWidth="1"/>
    <col min="4387" max="4387" width="2.625" customWidth="1"/>
    <col min="4388" max="4388" width="3.5" customWidth="1"/>
    <col min="4389" max="4398" width="2.625" customWidth="1"/>
    <col min="4399" max="4399" width="3.5" customWidth="1"/>
    <col min="4400" max="4403" width="2.25" customWidth="1"/>
    <col min="4404" max="4404" width="5.75" customWidth="1"/>
    <col min="4405" max="4410" width="2.25" customWidth="1"/>
    <col min="4609" max="4610" width="2.25" customWidth="1"/>
    <col min="4611" max="4611" width="3.625" customWidth="1"/>
    <col min="4612" max="4614" width="2.25" customWidth="1"/>
    <col min="4615" max="4615" width="1.625" customWidth="1"/>
    <col min="4616" max="4633" width="2.25" customWidth="1"/>
    <col min="4634" max="4636" width="2.75" customWidth="1"/>
    <col min="4637" max="4642" width="2.25" customWidth="1"/>
    <col min="4643" max="4643" width="2.625" customWidth="1"/>
    <col min="4644" max="4644" width="3.5" customWidth="1"/>
    <col min="4645" max="4654" width="2.625" customWidth="1"/>
    <col min="4655" max="4655" width="3.5" customWidth="1"/>
    <col min="4656" max="4659" width="2.25" customWidth="1"/>
    <col min="4660" max="4660" width="5.75" customWidth="1"/>
    <col min="4661" max="4666" width="2.25" customWidth="1"/>
    <col min="4865" max="4866" width="2.25" customWidth="1"/>
    <col min="4867" max="4867" width="3.625" customWidth="1"/>
    <col min="4868" max="4870" width="2.25" customWidth="1"/>
    <col min="4871" max="4871" width="1.625" customWidth="1"/>
    <col min="4872" max="4889" width="2.25" customWidth="1"/>
    <col min="4890" max="4892" width="2.75" customWidth="1"/>
    <col min="4893" max="4898" width="2.25" customWidth="1"/>
    <col min="4899" max="4899" width="2.625" customWidth="1"/>
    <col min="4900" max="4900" width="3.5" customWidth="1"/>
    <col min="4901" max="4910" width="2.625" customWidth="1"/>
    <col min="4911" max="4911" width="3.5" customWidth="1"/>
    <col min="4912" max="4915" width="2.25" customWidth="1"/>
    <col min="4916" max="4916" width="5.75" customWidth="1"/>
    <col min="4917" max="4922" width="2.25" customWidth="1"/>
    <col min="5121" max="5122" width="2.25" customWidth="1"/>
    <col min="5123" max="5123" width="3.625" customWidth="1"/>
    <col min="5124" max="5126" width="2.25" customWidth="1"/>
    <col min="5127" max="5127" width="1.625" customWidth="1"/>
    <col min="5128" max="5145" width="2.25" customWidth="1"/>
    <col min="5146" max="5148" width="2.75" customWidth="1"/>
    <col min="5149" max="5154" width="2.25" customWidth="1"/>
    <col min="5155" max="5155" width="2.625" customWidth="1"/>
    <col min="5156" max="5156" width="3.5" customWidth="1"/>
    <col min="5157" max="5166" width="2.625" customWidth="1"/>
    <col min="5167" max="5167" width="3.5" customWidth="1"/>
    <col min="5168" max="5171" width="2.25" customWidth="1"/>
    <col min="5172" max="5172" width="5.75" customWidth="1"/>
    <col min="5173" max="5178" width="2.25" customWidth="1"/>
    <col min="5377" max="5378" width="2.25" customWidth="1"/>
    <col min="5379" max="5379" width="3.625" customWidth="1"/>
    <col min="5380" max="5382" width="2.25" customWidth="1"/>
    <col min="5383" max="5383" width="1.625" customWidth="1"/>
    <col min="5384" max="5401" width="2.25" customWidth="1"/>
    <col min="5402" max="5404" width="2.75" customWidth="1"/>
    <col min="5405" max="5410" width="2.25" customWidth="1"/>
    <col min="5411" max="5411" width="2.625" customWidth="1"/>
    <col min="5412" max="5412" width="3.5" customWidth="1"/>
    <col min="5413" max="5422" width="2.625" customWidth="1"/>
    <col min="5423" max="5423" width="3.5" customWidth="1"/>
    <col min="5424" max="5427" width="2.25" customWidth="1"/>
    <col min="5428" max="5428" width="5.75" customWidth="1"/>
    <col min="5429" max="5434" width="2.25" customWidth="1"/>
    <col min="5633" max="5634" width="2.25" customWidth="1"/>
    <col min="5635" max="5635" width="3.625" customWidth="1"/>
    <col min="5636" max="5638" width="2.25" customWidth="1"/>
    <col min="5639" max="5639" width="1.625" customWidth="1"/>
    <col min="5640" max="5657" width="2.25" customWidth="1"/>
    <col min="5658" max="5660" width="2.75" customWidth="1"/>
    <col min="5661" max="5666" width="2.25" customWidth="1"/>
    <col min="5667" max="5667" width="2.625" customWidth="1"/>
    <col min="5668" max="5668" width="3.5" customWidth="1"/>
    <col min="5669" max="5678" width="2.625" customWidth="1"/>
    <col min="5679" max="5679" width="3.5" customWidth="1"/>
    <col min="5680" max="5683" width="2.25" customWidth="1"/>
    <col min="5684" max="5684" width="5.75" customWidth="1"/>
    <col min="5685" max="5690" width="2.25" customWidth="1"/>
    <col min="5889" max="5890" width="2.25" customWidth="1"/>
    <col min="5891" max="5891" width="3.625" customWidth="1"/>
    <col min="5892" max="5894" width="2.25" customWidth="1"/>
    <col min="5895" max="5895" width="1.625" customWidth="1"/>
    <col min="5896" max="5913" width="2.25" customWidth="1"/>
    <col min="5914" max="5916" width="2.75" customWidth="1"/>
    <col min="5917" max="5922" width="2.25" customWidth="1"/>
    <col min="5923" max="5923" width="2.625" customWidth="1"/>
    <col min="5924" max="5924" width="3.5" customWidth="1"/>
    <col min="5925" max="5934" width="2.625" customWidth="1"/>
    <col min="5935" max="5935" width="3.5" customWidth="1"/>
    <col min="5936" max="5939" width="2.25" customWidth="1"/>
    <col min="5940" max="5940" width="5.75" customWidth="1"/>
    <col min="5941" max="5946" width="2.25" customWidth="1"/>
    <col min="6145" max="6146" width="2.25" customWidth="1"/>
    <col min="6147" max="6147" width="3.625" customWidth="1"/>
    <col min="6148" max="6150" width="2.25" customWidth="1"/>
    <col min="6151" max="6151" width="1.625" customWidth="1"/>
    <col min="6152" max="6169" width="2.25" customWidth="1"/>
    <col min="6170" max="6172" width="2.75" customWidth="1"/>
    <col min="6173" max="6178" width="2.25" customWidth="1"/>
    <col min="6179" max="6179" width="2.625" customWidth="1"/>
    <col min="6180" max="6180" width="3.5" customWidth="1"/>
    <col min="6181" max="6190" width="2.625" customWidth="1"/>
    <col min="6191" max="6191" width="3.5" customWidth="1"/>
    <col min="6192" max="6195" width="2.25" customWidth="1"/>
    <col min="6196" max="6196" width="5.75" customWidth="1"/>
    <col min="6197" max="6202" width="2.25" customWidth="1"/>
    <col min="6401" max="6402" width="2.25" customWidth="1"/>
    <col min="6403" max="6403" width="3.625" customWidth="1"/>
    <col min="6404" max="6406" width="2.25" customWidth="1"/>
    <col min="6407" max="6407" width="1.625" customWidth="1"/>
    <col min="6408" max="6425" width="2.25" customWidth="1"/>
    <col min="6426" max="6428" width="2.75" customWidth="1"/>
    <col min="6429" max="6434" width="2.25" customWidth="1"/>
    <col min="6435" max="6435" width="2.625" customWidth="1"/>
    <col min="6436" max="6436" width="3.5" customWidth="1"/>
    <col min="6437" max="6446" width="2.625" customWidth="1"/>
    <col min="6447" max="6447" width="3.5" customWidth="1"/>
    <col min="6448" max="6451" width="2.25" customWidth="1"/>
    <col min="6452" max="6452" width="5.75" customWidth="1"/>
    <col min="6453" max="6458" width="2.25" customWidth="1"/>
    <col min="6657" max="6658" width="2.25" customWidth="1"/>
    <col min="6659" max="6659" width="3.625" customWidth="1"/>
    <col min="6660" max="6662" width="2.25" customWidth="1"/>
    <col min="6663" max="6663" width="1.625" customWidth="1"/>
    <col min="6664" max="6681" width="2.25" customWidth="1"/>
    <col min="6682" max="6684" width="2.75" customWidth="1"/>
    <col min="6685" max="6690" width="2.25" customWidth="1"/>
    <col min="6691" max="6691" width="2.625" customWidth="1"/>
    <col min="6692" max="6692" width="3.5" customWidth="1"/>
    <col min="6693" max="6702" width="2.625" customWidth="1"/>
    <col min="6703" max="6703" width="3.5" customWidth="1"/>
    <col min="6704" max="6707" width="2.25" customWidth="1"/>
    <col min="6708" max="6708" width="5.75" customWidth="1"/>
    <col min="6709" max="6714" width="2.25" customWidth="1"/>
    <col min="6913" max="6914" width="2.25" customWidth="1"/>
    <col min="6915" max="6915" width="3.625" customWidth="1"/>
    <col min="6916" max="6918" width="2.25" customWidth="1"/>
    <col min="6919" max="6919" width="1.625" customWidth="1"/>
    <col min="6920" max="6937" width="2.25" customWidth="1"/>
    <col min="6938" max="6940" width="2.75" customWidth="1"/>
    <col min="6941" max="6946" width="2.25" customWidth="1"/>
    <col min="6947" max="6947" width="2.625" customWidth="1"/>
    <col min="6948" max="6948" width="3.5" customWidth="1"/>
    <col min="6949" max="6958" width="2.625" customWidth="1"/>
    <col min="6959" max="6959" width="3.5" customWidth="1"/>
    <col min="6960" max="6963" width="2.25" customWidth="1"/>
    <col min="6964" max="6964" width="5.75" customWidth="1"/>
    <col min="6965" max="6970" width="2.25" customWidth="1"/>
    <col min="7169" max="7170" width="2.25" customWidth="1"/>
    <col min="7171" max="7171" width="3.625" customWidth="1"/>
    <col min="7172" max="7174" width="2.25" customWidth="1"/>
    <col min="7175" max="7175" width="1.625" customWidth="1"/>
    <col min="7176" max="7193" width="2.25" customWidth="1"/>
    <col min="7194" max="7196" width="2.75" customWidth="1"/>
    <col min="7197" max="7202" width="2.25" customWidth="1"/>
    <col min="7203" max="7203" width="2.625" customWidth="1"/>
    <col min="7204" max="7204" width="3.5" customWidth="1"/>
    <col min="7205" max="7214" width="2.625" customWidth="1"/>
    <col min="7215" max="7215" width="3.5" customWidth="1"/>
    <col min="7216" max="7219" width="2.25" customWidth="1"/>
    <col min="7220" max="7220" width="5.75" customWidth="1"/>
    <col min="7221" max="7226" width="2.25" customWidth="1"/>
    <col min="7425" max="7426" width="2.25" customWidth="1"/>
    <col min="7427" max="7427" width="3.625" customWidth="1"/>
    <col min="7428" max="7430" width="2.25" customWidth="1"/>
    <col min="7431" max="7431" width="1.625" customWidth="1"/>
    <col min="7432" max="7449" width="2.25" customWidth="1"/>
    <col min="7450" max="7452" width="2.75" customWidth="1"/>
    <col min="7453" max="7458" width="2.25" customWidth="1"/>
    <col min="7459" max="7459" width="2.625" customWidth="1"/>
    <col min="7460" max="7460" width="3.5" customWidth="1"/>
    <col min="7461" max="7470" width="2.625" customWidth="1"/>
    <col min="7471" max="7471" width="3.5" customWidth="1"/>
    <col min="7472" max="7475" width="2.25" customWidth="1"/>
    <col min="7476" max="7476" width="5.75" customWidth="1"/>
    <col min="7477" max="7482" width="2.25" customWidth="1"/>
    <col min="7681" max="7682" width="2.25" customWidth="1"/>
    <col min="7683" max="7683" width="3.625" customWidth="1"/>
    <col min="7684" max="7686" width="2.25" customWidth="1"/>
    <col min="7687" max="7687" width="1.625" customWidth="1"/>
    <col min="7688" max="7705" width="2.25" customWidth="1"/>
    <col min="7706" max="7708" width="2.75" customWidth="1"/>
    <col min="7709" max="7714" width="2.25" customWidth="1"/>
    <col min="7715" max="7715" width="2.625" customWidth="1"/>
    <col min="7716" max="7716" width="3.5" customWidth="1"/>
    <col min="7717" max="7726" width="2.625" customWidth="1"/>
    <col min="7727" max="7727" width="3.5" customWidth="1"/>
    <col min="7728" max="7731" width="2.25" customWidth="1"/>
    <col min="7732" max="7732" width="5.75" customWidth="1"/>
    <col min="7733" max="7738" width="2.25" customWidth="1"/>
    <col min="7937" max="7938" width="2.25" customWidth="1"/>
    <col min="7939" max="7939" width="3.625" customWidth="1"/>
    <col min="7940" max="7942" width="2.25" customWidth="1"/>
    <col min="7943" max="7943" width="1.625" customWidth="1"/>
    <col min="7944" max="7961" width="2.25" customWidth="1"/>
    <col min="7962" max="7964" width="2.75" customWidth="1"/>
    <col min="7965" max="7970" width="2.25" customWidth="1"/>
    <col min="7971" max="7971" width="2.625" customWidth="1"/>
    <col min="7972" max="7972" width="3.5" customWidth="1"/>
    <col min="7973" max="7982" width="2.625" customWidth="1"/>
    <col min="7983" max="7983" width="3.5" customWidth="1"/>
    <col min="7984" max="7987" width="2.25" customWidth="1"/>
    <col min="7988" max="7988" width="5.75" customWidth="1"/>
    <col min="7989" max="7994" width="2.25" customWidth="1"/>
    <col min="8193" max="8194" width="2.25" customWidth="1"/>
    <col min="8195" max="8195" width="3.625" customWidth="1"/>
    <col min="8196" max="8198" width="2.25" customWidth="1"/>
    <col min="8199" max="8199" width="1.625" customWidth="1"/>
    <col min="8200" max="8217" width="2.25" customWidth="1"/>
    <col min="8218" max="8220" width="2.75" customWidth="1"/>
    <col min="8221" max="8226" width="2.25" customWidth="1"/>
    <col min="8227" max="8227" width="2.625" customWidth="1"/>
    <col min="8228" max="8228" width="3.5" customWidth="1"/>
    <col min="8229" max="8238" width="2.625" customWidth="1"/>
    <col min="8239" max="8239" width="3.5" customWidth="1"/>
    <col min="8240" max="8243" width="2.25" customWidth="1"/>
    <col min="8244" max="8244" width="5.75" customWidth="1"/>
    <col min="8245" max="8250" width="2.25" customWidth="1"/>
    <col min="8449" max="8450" width="2.25" customWidth="1"/>
    <col min="8451" max="8451" width="3.625" customWidth="1"/>
    <col min="8452" max="8454" width="2.25" customWidth="1"/>
    <col min="8455" max="8455" width="1.625" customWidth="1"/>
    <col min="8456" max="8473" width="2.25" customWidth="1"/>
    <col min="8474" max="8476" width="2.75" customWidth="1"/>
    <col min="8477" max="8482" width="2.25" customWidth="1"/>
    <col min="8483" max="8483" width="2.625" customWidth="1"/>
    <col min="8484" max="8484" width="3.5" customWidth="1"/>
    <col min="8485" max="8494" width="2.625" customWidth="1"/>
    <col min="8495" max="8495" width="3.5" customWidth="1"/>
    <col min="8496" max="8499" width="2.25" customWidth="1"/>
    <col min="8500" max="8500" width="5.75" customWidth="1"/>
    <col min="8501" max="8506" width="2.25" customWidth="1"/>
    <col min="8705" max="8706" width="2.25" customWidth="1"/>
    <col min="8707" max="8707" width="3.625" customWidth="1"/>
    <col min="8708" max="8710" width="2.25" customWidth="1"/>
    <col min="8711" max="8711" width="1.625" customWidth="1"/>
    <col min="8712" max="8729" width="2.25" customWidth="1"/>
    <col min="8730" max="8732" width="2.75" customWidth="1"/>
    <col min="8733" max="8738" width="2.25" customWidth="1"/>
    <col min="8739" max="8739" width="2.625" customWidth="1"/>
    <col min="8740" max="8740" width="3.5" customWidth="1"/>
    <col min="8741" max="8750" width="2.625" customWidth="1"/>
    <col min="8751" max="8751" width="3.5" customWidth="1"/>
    <col min="8752" max="8755" width="2.25" customWidth="1"/>
    <col min="8756" max="8756" width="5.75" customWidth="1"/>
    <col min="8757" max="8762" width="2.25" customWidth="1"/>
    <col min="8961" max="8962" width="2.25" customWidth="1"/>
    <col min="8963" max="8963" width="3.625" customWidth="1"/>
    <col min="8964" max="8966" width="2.25" customWidth="1"/>
    <col min="8967" max="8967" width="1.625" customWidth="1"/>
    <col min="8968" max="8985" width="2.25" customWidth="1"/>
    <col min="8986" max="8988" width="2.75" customWidth="1"/>
    <col min="8989" max="8994" width="2.25" customWidth="1"/>
    <col min="8995" max="8995" width="2.625" customWidth="1"/>
    <col min="8996" max="8996" width="3.5" customWidth="1"/>
    <col min="8997" max="9006" width="2.625" customWidth="1"/>
    <col min="9007" max="9007" width="3.5" customWidth="1"/>
    <col min="9008" max="9011" width="2.25" customWidth="1"/>
    <col min="9012" max="9012" width="5.75" customWidth="1"/>
    <col min="9013" max="9018" width="2.25" customWidth="1"/>
    <col min="9217" max="9218" width="2.25" customWidth="1"/>
    <col min="9219" max="9219" width="3.625" customWidth="1"/>
    <col min="9220" max="9222" width="2.25" customWidth="1"/>
    <col min="9223" max="9223" width="1.625" customWidth="1"/>
    <col min="9224" max="9241" width="2.25" customWidth="1"/>
    <col min="9242" max="9244" width="2.75" customWidth="1"/>
    <col min="9245" max="9250" width="2.25" customWidth="1"/>
    <col min="9251" max="9251" width="2.625" customWidth="1"/>
    <col min="9252" max="9252" width="3.5" customWidth="1"/>
    <col min="9253" max="9262" width="2.625" customWidth="1"/>
    <col min="9263" max="9263" width="3.5" customWidth="1"/>
    <col min="9264" max="9267" width="2.25" customWidth="1"/>
    <col min="9268" max="9268" width="5.75" customWidth="1"/>
    <col min="9269" max="9274" width="2.25" customWidth="1"/>
    <col min="9473" max="9474" width="2.25" customWidth="1"/>
    <col min="9475" max="9475" width="3.625" customWidth="1"/>
    <col min="9476" max="9478" width="2.25" customWidth="1"/>
    <col min="9479" max="9479" width="1.625" customWidth="1"/>
    <col min="9480" max="9497" width="2.25" customWidth="1"/>
    <col min="9498" max="9500" width="2.75" customWidth="1"/>
    <col min="9501" max="9506" width="2.25" customWidth="1"/>
    <col min="9507" max="9507" width="2.625" customWidth="1"/>
    <col min="9508" max="9508" width="3.5" customWidth="1"/>
    <col min="9509" max="9518" width="2.625" customWidth="1"/>
    <col min="9519" max="9519" width="3.5" customWidth="1"/>
    <col min="9520" max="9523" width="2.25" customWidth="1"/>
    <col min="9524" max="9524" width="5.75" customWidth="1"/>
    <col min="9525" max="9530" width="2.25" customWidth="1"/>
    <col min="9729" max="9730" width="2.25" customWidth="1"/>
    <col min="9731" max="9731" width="3.625" customWidth="1"/>
    <col min="9732" max="9734" width="2.25" customWidth="1"/>
    <col min="9735" max="9735" width="1.625" customWidth="1"/>
    <col min="9736" max="9753" width="2.25" customWidth="1"/>
    <col min="9754" max="9756" width="2.75" customWidth="1"/>
    <col min="9757" max="9762" width="2.25" customWidth="1"/>
    <col min="9763" max="9763" width="2.625" customWidth="1"/>
    <col min="9764" max="9764" width="3.5" customWidth="1"/>
    <col min="9765" max="9774" width="2.625" customWidth="1"/>
    <col min="9775" max="9775" width="3.5" customWidth="1"/>
    <col min="9776" max="9779" width="2.25" customWidth="1"/>
    <col min="9780" max="9780" width="5.75" customWidth="1"/>
    <col min="9781" max="9786" width="2.25" customWidth="1"/>
    <col min="9985" max="9986" width="2.25" customWidth="1"/>
    <col min="9987" max="9987" width="3.625" customWidth="1"/>
    <col min="9988" max="9990" width="2.25" customWidth="1"/>
    <col min="9991" max="9991" width="1.625" customWidth="1"/>
    <col min="9992" max="10009" width="2.25" customWidth="1"/>
    <col min="10010" max="10012" width="2.75" customWidth="1"/>
    <col min="10013" max="10018" width="2.25" customWidth="1"/>
    <col min="10019" max="10019" width="2.625" customWidth="1"/>
    <col min="10020" max="10020" width="3.5" customWidth="1"/>
    <col min="10021" max="10030" width="2.625" customWidth="1"/>
    <col min="10031" max="10031" width="3.5" customWidth="1"/>
    <col min="10032" max="10035" width="2.25" customWidth="1"/>
    <col min="10036" max="10036" width="5.75" customWidth="1"/>
    <col min="10037" max="10042" width="2.25" customWidth="1"/>
    <col min="10241" max="10242" width="2.25" customWidth="1"/>
    <col min="10243" max="10243" width="3.625" customWidth="1"/>
    <col min="10244" max="10246" width="2.25" customWidth="1"/>
    <col min="10247" max="10247" width="1.625" customWidth="1"/>
    <col min="10248" max="10265" width="2.25" customWidth="1"/>
    <col min="10266" max="10268" width="2.75" customWidth="1"/>
    <col min="10269" max="10274" width="2.25" customWidth="1"/>
    <col min="10275" max="10275" width="2.625" customWidth="1"/>
    <col min="10276" max="10276" width="3.5" customWidth="1"/>
    <col min="10277" max="10286" width="2.625" customWidth="1"/>
    <col min="10287" max="10287" width="3.5" customWidth="1"/>
    <col min="10288" max="10291" width="2.25" customWidth="1"/>
    <col min="10292" max="10292" width="5.75" customWidth="1"/>
    <col min="10293" max="10298" width="2.25" customWidth="1"/>
    <col min="10497" max="10498" width="2.25" customWidth="1"/>
    <col min="10499" max="10499" width="3.625" customWidth="1"/>
    <col min="10500" max="10502" width="2.25" customWidth="1"/>
    <col min="10503" max="10503" width="1.625" customWidth="1"/>
    <col min="10504" max="10521" width="2.25" customWidth="1"/>
    <col min="10522" max="10524" width="2.75" customWidth="1"/>
    <col min="10525" max="10530" width="2.25" customWidth="1"/>
    <col min="10531" max="10531" width="2.625" customWidth="1"/>
    <col min="10532" max="10532" width="3.5" customWidth="1"/>
    <col min="10533" max="10542" width="2.625" customWidth="1"/>
    <col min="10543" max="10543" width="3.5" customWidth="1"/>
    <col min="10544" max="10547" width="2.25" customWidth="1"/>
    <col min="10548" max="10548" width="5.75" customWidth="1"/>
    <col min="10549" max="10554" width="2.25" customWidth="1"/>
    <col min="10753" max="10754" width="2.25" customWidth="1"/>
    <col min="10755" max="10755" width="3.625" customWidth="1"/>
    <col min="10756" max="10758" width="2.25" customWidth="1"/>
    <col min="10759" max="10759" width="1.625" customWidth="1"/>
    <col min="10760" max="10777" width="2.25" customWidth="1"/>
    <col min="10778" max="10780" width="2.75" customWidth="1"/>
    <col min="10781" max="10786" width="2.25" customWidth="1"/>
    <col min="10787" max="10787" width="2.625" customWidth="1"/>
    <col min="10788" max="10788" width="3.5" customWidth="1"/>
    <col min="10789" max="10798" width="2.625" customWidth="1"/>
    <col min="10799" max="10799" width="3.5" customWidth="1"/>
    <col min="10800" max="10803" width="2.25" customWidth="1"/>
    <col min="10804" max="10804" width="5.75" customWidth="1"/>
    <col min="10805" max="10810" width="2.25" customWidth="1"/>
    <col min="11009" max="11010" width="2.25" customWidth="1"/>
    <col min="11011" max="11011" width="3.625" customWidth="1"/>
    <col min="11012" max="11014" width="2.25" customWidth="1"/>
    <col min="11015" max="11015" width="1.625" customWidth="1"/>
    <col min="11016" max="11033" width="2.25" customWidth="1"/>
    <col min="11034" max="11036" width="2.75" customWidth="1"/>
    <col min="11037" max="11042" width="2.25" customWidth="1"/>
    <col min="11043" max="11043" width="2.625" customWidth="1"/>
    <col min="11044" max="11044" width="3.5" customWidth="1"/>
    <col min="11045" max="11054" width="2.625" customWidth="1"/>
    <col min="11055" max="11055" width="3.5" customWidth="1"/>
    <col min="11056" max="11059" width="2.25" customWidth="1"/>
    <col min="11060" max="11060" width="5.75" customWidth="1"/>
    <col min="11061" max="11066" width="2.25" customWidth="1"/>
    <col min="11265" max="11266" width="2.25" customWidth="1"/>
    <col min="11267" max="11267" width="3.625" customWidth="1"/>
    <col min="11268" max="11270" width="2.25" customWidth="1"/>
    <col min="11271" max="11271" width="1.625" customWidth="1"/>
    <col min="11272" max="11289" width="2.25" customWidth="1"/>
    <col min="11290" max="11292" width="2.75" customWidth="1"/>
    <col min="11293" max="11298" width="2.25" customWidth="1"/>
    <col min="11299" max="11299" width="2.625" customWidth="1"/>
    <col min="11300" max="11300" width="3.5" customWidth="1"/>
    <col min="11301" max="11310" width="2.625" customWidth="1"/>
    <col min="11311" max="11311" width="3.5" customWidth="1"/>
    <col min="11312" max="11315" width="2.25" customWidth="1"/>
    <col min="11316" max="11316" width="5.75" customWidth="1"/>
    <col min="11317" max="11322" width="2.25" customWidth="1"/>
    <col min="11521" max="11522" width="2.25" customWidth="1"/>
    <col min="11523" max="11523" width="3.625" customWidth="1"/>
    <col min="11524" max="11526" width="2.25" customWidth="1"/>
    <col min="11527" max="11527" width="1.625" customWidth="1"/>
    <col min="11528" max="11545" width="2.25" customWidth="1"/>
    <col min="11546" max="11548" width="2.75" customWidth="1"/>
    <col min="11549" max="11554" width="2.25" customWidth="1"/>
    <col min="11555" max="11555" width="2.625" customWidth="1"/>
    <col min="11556" max="11556" width="3.5" customWidth="1"/>
    <col min="11557" max="11566" width="2.625" customWidth="1"/>
    <col min="11567" max="11567" width="3.5" customWidth="1"/>
    <col min="11568" max="11571" width="2.25" customWidth="1"/>
    <col min="11572" max="11572" width="5.75" customWidth="1"/>
    <col min="11573" max="11578" width="2.25" customWidth="1"/>
    <col min="11777" max="11778" width="2.25" customWidth="1"/>
    <col min="11779" max="11779" width="3.625" customWidth="1"/>
    <col min="11780" max="11782" width="2.25" customWidth="1"/>
    <col min="11783" max="11783" width="1.625" customWidth="1"/>
    <col min="11784" max="11801" width="2.25" customWidth="1"/>
    <col min="11802" max="11804" width="2.75" customWidth="1"/>
    <col min="11805" max="11810" width="2.25" customWidth="1"/>
    <col min="11811" max="11811" width="2.625" customWidth="1"/>
    <col min="11812" max="11812" width="3.5" customWidth="1"/>
    <col min="11813" max="11822" width="2.625" customWidth="1"/>
    <col min="11823" max="11823" width="3.5" customWidth="1"/>
    <col min="11824" max="11827" width="2.25" customWidth="1"/>
    <col min="11828" max="11828" width="5.75" customWidth="1"/>
    <col min="11829" max="11834" width="2.25" customWidth="1"/>
    <col min="12033" max="12034" width="2.25" customWidth="1"/>
    <col min="12035" max="12035" width="3.625" customWidth="1"/>
    <col min="12036" max="12038" width="2.25" customWidth="1"/>
    <col min="12039" max="12039" width="1.625" customWidth="1"/>
    <col min="12040" max="12057" width="2.25" customWidth="1"/>
    <col min="12058" max="12060" width="2.75" customWidth="1"/>
    <col min="12061" max="12066" width="2.25" customWidth="1"/>
    <col min="12067" max="12067" width="2.625" customWidth="1"/>
    <col min="12068" max="12068" width="3.5" customWidth="1"/>
    <col min="12069" max="12078" width="2.625" customWidth="1"/>
    <col min="12079" max="12079" width="3.5" customWidth="1"/>
    <col min="12080" max="12083" width="2.25" customWidth="1"/>
    <col min="12084" max="12084" width="5.75" customWidth="1"/>
    <col min="12085" max="12090" width="2.25" customWidth="1"/>
    <col min="12289" max="12290" width="2.25" customWidth="1"/>
    <col min="12291" max="12291" width="3.625" customWidth="1"/>
    <col min="12292" max="12294" width="2.25" customWidth="1"/>
    <col min="12295" max="12295" width="1.625" customWidth="1"/>
    <col min="12296" max="12313" width="2.25" customWidth="1"/>
    <col min="12314" max="12316" width="2.75" customWidth="1"/>
    <col min="12317" max="12322" width="2.25" customWidth="1"/>
    <col min="12323" max="12323" width="2.625" customWidth="1"/>
    <col min="12324" max="12324" width="3.5" customWidth="1"/>
    <col min="12325" max="12334" width="2.625" customWidth="1"/>
    <col min="12335" max="12335" width="3.5" customWidth="1"/>
    <col min="12336" max="12339" width="2.25" customWidth="1"/>
    <col min="12340" max="12340" width="5.75" customWidth="1"/>
    <col min="12341" max="12346" width="2.25" customWidth="1"/>
    <col min="12545" max="12546" width="2.25" customWidth="1"/>
    <col min="12547" max="12547" width="3.625" customWidth="1"/>
    <col min="12548" max="12550" width="2.25" customWidth="1"/>
    <col min="12551" max="12551" width="1.625" customWidth="1"/>
    <col min="12552" max="12569" width="2.25" customWidth="1"/>
    <col min="12570" max="12572" width="2.75" customWidth="1"/>
    <col min="12573" max="12578" width="2.25" customWidth="1"/>
    <col min="12579" max="12579" width="2.625" customWidth="1"/>
    <col min="12580" max="12580" width="3.5" customWidth="1"/>
    <col min="12581" max="12590" width="2.625" customWidth="1"/>
    <col min="12591" max="12591" width="3.5" customWidth="1"/>
    <col min="12592" max="12595" width="2.25" customWidth="1"/>
    <col min="12596" max="12596" width="5.75" customWidth="1"/>
    <col min="12597" max="12602" width="2.25" customWidth="1"/>
    <col min="12801" max="12802" width="2.25" customWidth="1"/>
    <col min="12803" max="12803" width="3.625" customWidth="1"/>
    <col min="12804" max="12806" width="2.25" customWidth="1"/>
    <col min="12807" max="12807" width="1.625" customWidth="1"/>
    <col min="12808" max="12825" width="2.25" customWidth="1"/>
    <col min="12826" max="12828" width="2.75" customWidth="1"/>
    <col min="12829" max="12834" width="2.25" customWidth="1"/>
    <col min="12835" max="12835" width="2.625" customWidth="1"/>
    <col min="12836" max="12836" width="3.5" customWidth="1"/>
    <col min="12837" max="12846" width="2.625" customWidth="1"/>
    <col min="12847" max="12847" width="3.5" customWidth="1"/>
    <col min="12848" max="12851" width="2.25" customWidth="1"/>
    <col min="12852" max="12852" width="5.75" customWidth="1"/>
    <col min="12853" max="12858" width="2.25" customWidth="1"/>
    <col min="13057" max="13058" width="2.25" customWidth="1"/>
    <col min="13059" max="13059" width="3.625" customWidth="1"/>
    <col min="13060" max="13062" width="2.25" customWidth="1"/>
    <col min="13063" max="13063" width="1.625" customWidth="1"/>
    <col min="13064" max="13081" width="2.25" customWidth="1"/>
    <col min="13082" max="13084" width="2.75" customWidth="1"/>
    <col min="13085" max="13090" width="2.25" customWidth="1"/>
    <col min="13091" max="13091" width="2.625" customWidth="1"/>
    <col min="13092" max="13092" width="3.5" customWidth="1"/>
    <col min="13093" max="13102" width="2.625" customWidth="1"/>
    <col min="13103" max="13103" width="3.5" customWidth="1"/>
    <col min="13104" max="13107" width="2.25" customWidth="1"/>
    <col min="13108" max="13108" width="5.75" customWidth="1"/>
    <col min="13109" max="13114" width="2.25" customWidth="1"/>
    <col min="13313" max="13314" width="2.25" customWidth="1"/>
    <col min="13315" max="13315" width="3.625" customWidth="1"/>
    <col min="13316" max="13318" width="2.25" customWidth="1"/>
    <col min="13319" max="13319" width="1.625" customWidth="1"/>
    <col min="13320" max="13337" width="2.25" customWidth="1"/>
    <col min="13338" max="13340" width="2.75" customWidth="1"/>
    <col min="13341" max="13346" width="2.25" customWidth="1"/>
    <col min="13347" max="13347" width="2.625" customWidth="1"/>
    <col min="13348" max="13348" width="3.5" customWidth="1"/>
    <col min="13349" max="13358" width="2.625" customWidth="1"/>
    <col min="13359" max="13359" width="3.5" customWidth="1"/>
    <col min="13360" max="13363" width="2.25" customWidth="1"/>
    <col min="13364" max="13364" width="5.75" customWidth="1"/>
    <col min="13365" max="13370" width="2.25" customWidth="1"/>
    <col min="13569" max="13570" width="2.25" customWidth="1"/>
    <col min="13571" max="13571" width="3.625" customWidth="1"/>
    <col min="13572" max="13574" width="2.25" customWidth="1"/>
    <col min="13575" max="13575" width="1.625" customWidth="1"/>
    <col min="13576" max="13593" width="2.25" customWidth="1"/>
    <col min="13594" max="13596" width="2.75" customWidth="1"/>
    <col min="13597" max="13602" width="2.25" customWidth="1"/>
    <col min="13603" max="13603" width="2.625" customWidth="1"/>
    <col min="13604" max="13604" width="3.5" customWidth="1"/>
    <col min="13605" max="13614" width="2.625" customWidth="1"/>
    <col min="13615" max="13615" width="3.5" customWidth="1"/>
    <col min="13616" max="13619" width="2.25" customWidth="1"/>
    <col min="13620" max="13620" width="5.75" customWidth="1"/>
    <col min="13621" max="13626" width="2.25" customWidth="1"/>
    <col min="13825" max="13826" width="2.25" customWidth="1"/>
    <col min="13827" max="13827" width="3.625" customWidth="1"/>
    <col min="13828" max="13830" width="2.25" customWidth="1"/>
    <col min="13831" max="13831" width="1.625" customWidth="1"/>
    <col min="13832" max="13849" width="2.25" customWidth="1"/>
    <col min="13850" max="13852" width="2.75" customWidth="1"/>
    <col min="13853" max="13858" width="2.25" customWidth="1"/>
    <col min="13859" max="13859" width="2.625" customWidth="1"/>
    <col min="13860" max="13860" width="3.5" customWidth="1"/>
    <col min="13861" max="13870" width="2.625" customWidth="1"/>
    <col min="13871" max="13871" width="3.5" customWidth="1"/>
    <col min="13872" max="13875" width="2.25" customWidth="1"/>
    <col min="13876" max="13876" width="5.75" customWidth="1"/>
    <col min="13877" max="13882" width="2.25" customWidth="1"/>
    <col min="14081" max="14082" width="2.25" customWidth="1"/>
    <col min="14083" max="14083" width="3.625" customWidth="1"/>
    <col min="14084" max="14086" width="2.25" customWidth="1"/>
    <col min="14087" max="14087" width="1.625" customWidth="1"/>
    <col min="14088" max="14105" width="2.25" customWidth="1"/>
    <col min="14106" max="14108" width="2.75" customWidth="1"/>
    <col min="14109" max="14114" width="2.25" customWidth="1"/>
    <col min="14115" max="14115" width="2.625" customWidth="1"/>
    <col min="14116" max="14116" width="3.5" customWidth="1"/>
    <col min="14117" max="14126" width="2.625" customWidth="1"/>
    <col min="14127" max="14127" width="3.5" customWidth="1"/>
    <col min="14128" max="14131" width="2.25" customWidth="1"/>
    <col min="14132" max="14132" width="5.75" customWidth="1"/>
    <col min="14133" max="14138" width="2.25" customWidth="1"/>
    <col min="14337" max="14338" width="2.25" customWidth="1"/>
    <col min="14339" max="14339" width="3.625" customWidth="1"/>
    <col min="14340" max="14342" width="2.25" customWidth="1"/>
    <col min="14343" max="14343" width="1.625" customWidth="1"/>
    <col min="14344" max="14361" width="2.25" customWidth="1"/>
    <col min="14362" max="14364" width="2.75" customWidth="1"/>
    <col min="14365" max="14370" width="2.25" customWidth="1"/>
    <col min="14371" max="14371" width="2.625" customWidth="1"/>
    <col min="14372" max="14372" width="3.5" customWidth="1"/>
    <col min="14373" max="14382" width="2.625" customWidth="1"/>
    <col min="14383" max="14383" width="3.5" customWidth="1"/>
    <col min="14384" max="14387" width="2.25" customWidth="1"/>
    <col min="14388" max="14388" width="5.75" customWidth="1"/>
    <col min="14389" max="14394" width="2.25" customWidth="1"/>
    <col min="14593" max="14594" width="2.25" customWidth="1"/>
    <col min="14595" max="14595" width="3.625" customWidth="1"/>
    <col min="14596" max="14598" width="2.25" customWidth="1"/>
    <col min="14599" max="14599" width="1.625" customWidth="1"/>
    <col min="14600" max="14617" width="2.25" customWidth="1"/>
    <col min="14618" max="14620" width="2.75" customWidth="1"/>
    <col min="14621" max="14626" width="2.25" customWidth="1"/>
    <col min="14627" max="14627" width="2.625" customWidth="1"/>
    <col min="14628" max="14628" width="3.5" customWidth="1"/>
    <col min="14629" max="14638" width="2.625" customWidth="1"/>
    <col min="14639" max="14639" width="3.5" customWidth="1"/>
    <col min="14640" max="14643" width="2.25" customWidth="1"/>
    <col min="14644" max="14644" width="5.75" customWidth="1"/>
    <col min="14645" max="14650" width="2.25" customWidth="1"/>
    <col min="14849" max="14850" width="2.25" customWidth="1"/>
    <col min="14851" max="14851" width="3.625" customWidth="1"/>
    <col min="14852" max="14854" width="2.25" customWidth="1"/>
    <col min="14855" max="14855" width="1.625" customWidth="1"/>
    <col min="14856" max="14873" width="2.25" customWidth="1"/>
    <col min="14874" max="14876" width="2.75" customWidth="1"/>
    <col min="14877" max="14882" width="2.25" customWidth="1"/>
    <col min="14883" max="14883" width="2.625" customWidth="1"/>
    <col min="14884" max="14884" width="3.5" customWidth="1"/>
    <col min="14885" max="14894" width="2.625" customWidth="1"/>
    <col min="14895" max="14895" width="3.5" customWidth="1"/>
    <col min="14896" max="14899" width="2.25" customWidth="1"/>
    <col min="14900" max="14900" width="5.75" customWidth="1"/>
    <col min="14901" max="14906" width="2.25" customWidth="1"/>
    <col min="15105" max="15106" width="2.25" customWidth="1"/>
    <col min="15107" max="15107" width="3.625" customWidth="1"/>
    <col min="15108" max="15110" width="2.25" customWidth="1"/>
    <col min="15111" max="15111" width="1.625" customWidth="1"/>
    <col min="15112" max="15129" width="2.25" customWidth="1"/>
    <col min="15130" max="15132" width="2.75" customWidth="1"/>
    <col min="15133" max="15138" width="2.25" customWidth="1"/>
    <col min="15139" max="15139" width="2.625" customWidth="1"/>
    <col min="15140" max="15140" width="3.5" customWidth="1"/>
    <col min="15141" max="15150" width="2.625" customWidth="1"/>
    <col min="15151" max="15151" width="3.5" customWidth="1"/>
    <col min="15152" max="15155" width="2.25" customWidth="1"/>
    <col min="15156" max="15156" width="5.75" customWidth="1"/>
    <col min="15157" max="15162" width="2.25" customWidth="1"/>
    <col min="15361" max="15362" width="2.25" customWidth="1"/>
    <col min="15363" max="15363" width="3.625" customWidth="1"/>
    <col min="15364" max="15366" width="2.25" customWidth="1"/>
    <col min="15367" max="15367" width="1.625" customWidth="1"/>
    <col min="15368" max="15385" width="2.25" customWidth="1"/>
    <col min="15386" max="15388" width="2.75" customWidth="1"/>
    <col min="15389" max="15394" width="2.25" customWidth="1"/>
    <col min="15395" max="15395" width="2.625" customWidth="1"/>
    <col min="15396" max="15396" width="3.5" customWidth="1"/>
    <col min="15397" max="15406" width="2.625" customWidth="1"/>
    <col min="15407" max="15407" width="3.5" customWidth="1"/>
    <col min="15408" max="15411" width="2.25" customWidth="1"/>
    <col min="15412" max="15412" width="5.75" customWidth="1"/>
    <col min="15413" max="15418" width="2.25" customWidth="1"/>
    <col min="15617" max="15618" width="2.25" customWidth="1"/>
    <col min="15619" max="15619" width="3.625" customWidth="1"/>
    <col min="15620" max="15622" width="2.25" customWidth="1"/>
    <col min="15623" max="15623" width="1.625" customWidth="1"/>
    <col min="15624" max="15641" width="2.25" customWidth="1"/>
    <col min="15642" max="15644" width="2.75" customWidth="1"/>
    <col min="15645" max="15650" width="2.25" customWidth="1"/>
    <col min="15651" max="15651" width="2.625" customWidth="1"/>
    <col min="15652" max="15652" width="3.5" customWidth="1"/>
    <col min="15653" max="15662" width="2.625" customWidth="1"/>
    <col min="15663" max="15663" width="3.5" customWidth="1"/>
    <col min="15664" max="15667" width="2.25" customWidth="1"/>
    <col min="15668" max="15668" width="5.75" customWidth="1"/>
    <col min="15669" max="15674" width="2.25" customWidth="1"/>
    <col min="15873" max="15874" width="2.25" customWidth="1"/>
    <col min="15875" max="15875" width="3.625" customWidth="1"/>
    <col min="15876" max="15878" width="2.25" customWidth="1"/>
    <col min="15879" max="15879" width="1.625" customWidth="1"/>
    <col min="15880" max="15897" width="2.25" customWidth="1"/>
    <col min="15898" max="15900" width="2.75" customWidth="1"/>
    <col min="15901" max="15906" width="2.25" customWidth="1"/>
    <col min="15907" max="15907" width="2.625" customWidth="1"/>
    <col min="15908" max="15908" width="3.5" customWidth="1"/>
    <col min="15909" max="15918" width="2.625" customWidth="1"/>
    <col min="15919" max="15919" width="3.5" customWidth="1"/>
    <col min="15920" max="15923" width="2.25" customWidth="1"/>
    <col min="15924" max="15924" width="5.75" customWidth="1"/>
    <col min="15925" max="15930" width="2.25" customWidth="1"/>
    <col min="16129" max="16130" width="2.25" customWidth="1"/>
    <col min="16131" max="16131" width="3.625" customWidth="1"/>
    <col min="16132" max="16134" width="2.25" customWidth="1"/>
    <col min="16135" max="16135" width="1.625" customWidth="1"/>
    <col min="16136" max="16153" width="2.25" customWidth="1"/>
    <col min="16154" max="16156" width="2.75" customWidth="1"/>
    <col min="16157" max="16162" width="2.25" customWidth="1"/>
    <col min="16163" max="16163" width="2.625" customWidth="1"/>
    <col min="16164" max="16164" width="3.5" customWidth="1"/>
    <col min="16165" max="16174" width="2.625" customWidth="1"/>
    <col min="16175" max="16175" width="3.5" customWidth="1"/>
    <col min="16176" max="16179" width="2.25" customWidth="1"/>
    <col min="16180" max="16180" width="5.75" customWidth="1"/>
    <col min="16181" max="16186" width="2.25" customWidth="1"/>
  </cols>
  <sheetData>
    <row r="1" spans="2:51" ht="23.25" customHeight="1">
      <c r="AQ1" s="46"/>
      <c r="AR1" s="46"/>
      <c r="AS1" s="46"/>
      <c r="AT1" s="46"/>
      <c r="AU1" s="46"/>
      <c r="AV1" s="46"/>
      <c r="AW1" s="46"/>
      <c r="AX1" s="20"/>
    </row>
    <row r="2" spans="2:51" ht="21.75" customHeight="1" thickBot="1">
      <c r="AK2" s="47" t="s">
        <v>0</v>
      </c>
      <c r="AL2" s="47"/>
      <c r="AM2" s="47"/>
      <c r="AN2" s="47"/>
      <c r="AO2" s="47"/>
      <c r="AP2" s="47"/>
      <c r="AQ2" s="47"/>
      <c r="AR2" s="1002">
        <v>35</v>
      </c>
      <c r="AS2" s="1002"/>
      <c r="AT2" s="1002"/>
      <c r="AU2" s="1002"/>
      <c r="AV2" s="1002"/>
      <c r="AW2" s="1002"/>
      <c r="AX2" s="1002"/>
      <c r="AY2" s="1002"/>
    </row>
    <row r="3" spans="2:51" ht="19.5" thickBot="1">
      <c r="B3" s="49" t="s">
        <v>795</v>
      </c>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466"/>
      <c r="AO3" s="466"/>
      <c r="AP3" s="466"/>
      <c r="AQ3" s="466"/>
      <c r="AR3" s="466"/>
      <c r="AS3" s="466"/>
      <c r="AT3" s="466"/>
      <c r="AU3" s="466"/>
      <c r="AV3" s="466"/>
      <c r="AW3" s="466"/>
      <c r="AX3" s="466"/>
      <c r="AY3" s="467"/>
    </row>
    <row r="4" spans="2:51" ht="21" customHeight="1">
      <c r="B4" s="52" t="s">
        <v>44</v>
      </c>
      <c r="C4" s="53"/>
      <c r="D4" s="53"/>
      <c r="E4" s="53"/>
      <c r="F4" s="53"/>
      <c r="G4" s="53"/>
      <c r="H4" s="1003" t="s">
        <v>796</v>
      </c>
      <c r="I4" s="1004"/>
      <c r="J4" s="1004"/>
      <c r="K4" s="1004"/>
      <c r="L4" s="1004"/>
      <c r="M4" s="1004"/>
      <c r="N4" s="1004"/>
      <c r="O4" s="1004"/>
      <c r="P4" s="1004"/>
      <c r="Q4" s="1004"/>
      <c r="R4" s="1004"/>
      <c r="S4" s="1004"/>
      <c r="T4" s="1004"/>
      <c r="U4" s="1004"/>
      <c r="V4" s="1004"/>
      <c r="W4" s="1004"/>
      <c r="X4" s="1004"/>
      <c r="Y4" s="1053"/>
      <c r="Z4" s="56" t="s">
        <v>83</v>
      </c>
      <c r="AA4" s="469"/>
      <c r="AB4" s="469"/>
      <c r="AC4" s="469"/>
      <c r="AD4" s="469"/>
      <c r="AE4" s="470"/>
      <c r="AF4" s="469" t="s">
        <v>158</v>
      </c>
      <c r="AG4" s="469"/>
      <c r="AH4" s="469"/>
      <c r="AI4" s="469"/>
      <c r="AJ4" s="469"/>
      <c r="AK4" s="469"/>
      <c r="AL4" s="469"/>
      <c r="AM4" s="469"/>
      <c r="AN4" s="469"/>
      <c r="AO4" s="469"/>
      <c r="AP4" s="469"/>
      <c r="AQ4" s="470"/>
      <c r="AR4" s="60" t="s">
        <v>1</v>
      </c>
      <c r="AS4" s="471"/>
      <c r="AT4" s="471"/>
      <c r="AU4" s="471"/>
      <c r="AV4" s="471"/>
      <c r="AW4" s="471"/>
      <c r="AX4" s="471"/>
      <c r="AY4" s="473"/>
    </row>
    <row r="5" spans="2:51" ht="28.15" customHeight="1">
      <c r="B5" s="87" t="s">
        <v>52</v>
      </c>
      <c r="C5" s="88"/>
      <c r="D5" s="88"/>
      <c r="E5" s="88"/>
      <c r="F5" s="88"/>
      <c r="G5" s="89"/>
      <c r="H5" s="1012" t="s">
        <v>797</v>
      </c>
      <c r="I5" s="1013"/>
      <c r="J5" s="1013"/>
      <c r="K5" s="1013"/>
      <c r="L5" s="1013"/>
      <c r="M5" s="1013"/>
      <c r="N5" s="1013"/>
      <c r="O5" s="1013"/>
      <c r="P5" s="1013"/>
      <c r="Q5" s="1013"/>
      <c r="R5" s="1013"/>
      <c r="S5" s="1013"/>
      <c r="T5" s="1013"/>
      <c r="U5" s="1013"/>
      <c r="V5" s="1013"/>
      <c r="W5" s="645"/>
      <c r="X5" s="645"/>
      <c r="Y5" s="645"/>
      <c r="Z5" s="92" t="s">
        <v>2</v>
      </c>
      <c r="AA5" s="487"/>
      <c r="AB5" s="487"/>
      <c r="AC5" s="487"/>
      <c r="AD5" s="487"/>
      <c r="AE5" s="488"/>
      <c r="AF5" s="487" t="s">
        <v>703</v>
      </c>
      <c r="AG5" s="487"/>
      <c r="AH5" s="487"/>
      <c r="AI5" s="487"/>
      <c r="AJ5" s="487"/>
      <c r="AK5" s="487"/>
      <c r="AL5" s="487"/>
      <c r="AM5" s="487"/>
      <c r="AN5" s="487"/>
      <c r="AO5" s="487"/>
      <c r="AP5" s="487"/>
      <c r="AQ5" s="488"/>
      <c r="AR5" s="95" t="s">
        <v>704</v>
      </c>
      <c r="AS5" s="96"/>
      <c r="AT5" s="96"/>
      <c r="AU5" s="96"/>
      <c r="AV5" s="96"/>
      <c r="AW5" s="96"/>
      <c r="AX5" s="96"/>
      <c r="AY5" s="97"/>
    </row>
    <row r="6" spans="2:51" ht="30.75" customHeight="1">
      <c r="B6" s="98" t="s">
        <v>3</v>
      </c>
      <c r="C6" s="99"/>
      <c r="D6" s="99"/>
      <c r="E6" s="99"/>
      <c r="F6" s="99"/>
      <c r="G6" s="99"/>
      <c r="H6" s="1014" t="s">
        <v>162</v>
      </c>
      <c r="I6" s="645"/>
      <c r="J6" s="645"/>
      <c r="K6" s="645"/>
      <c r="L6" s="645"/>
      <c r="M6" s="645"/>
      <c r="N6" s="645"/>
      <c r="O6" s="645"/>
      <c r="P6" s="645"/>
      <c r="Q6" s="645"/>
      <c r="R6" s="645"/>
      <c r="S6" s="645"/>
      <c r="T6" s="645"/>
      <c r="U6" s="645"/>
      <c r="V6" s="645"/>
      <c r="W6" s="645"/>
      <c r="X6" s="645"/>
      <c r="Y6" s="645"/>
      <c r="Z6" s="101" t="s">
        <v>63</v>
      </c>
      <c r="AA6" s="102"/>
      <c r="AB6" s="102"/>
      <c r="AC6" s="102"/>
      <c r="AD6" s="102"/>
      <c r="AE6" s="103"/>
      <c r="AF6" s="1015" t="s">
        <v>705</v>
      </c>
      <c r="AG6" s="1015"/>
      <c r="AH6" s="1015"/>
      <c r="AI6" s="1015"/>
      <c r="AJ6" s="1015"/>
      <c r="AK6" s="1015"/>
      <c r="AL6" s="1015"/>
      <c r="AM6" s="1015"/>
      <c r="AN6" s="1015"/>
      <c r="AO6" s="1015"/>
      <c r="AP6" s="1015"/>
      <c r="AQ6" s="1015"/>
      <c r="AR6" s="645"/>
      <c r="AS6" s="645"/>
      <c r="AT6" s="645"/>
      <c r="AU6" s="645"/>
      <c r="AV6" s="645"/>
      <c r="AW6" s="645"/>
      <c r="AX6" s="645"/>
      <c r="AY6" s="1016"/>
    </row>
    <row r="7" spans="2:51" ht="18" customHeight="1">
      <c r="B7" s="62" t="s">
        <v>36</v>
      </c>
      <c r="C7" s="63"/>
      <c r="D7" s="63"/>
      <c r="E7" s="63"/>
      <c r="F7" s="63"/>
      <c r="G7" s="63"/>
      <c r="H7" s="66" t="s">
        <v>130</v>
      </c>
      <c r="I7" s="67"/>
      <c r="J7" s="67"/>
      <c r="K7" s="67"/>
      <c r="L7" s="67"/>
      <c r="M7" s="67"/>
      <c r="N7" s="67"/>
      <c r="O7" s="67"/>
      <c r="P7" s="67"/>
      <c r="Q7" s="67"/>
      <c r="R7" s="67"/>
      <c r="S7" s="67"/>
      <c r="T7" s="67"/>
      <c r="U7" s="67"/>
      <c r="V7" s="67"/>
      <c r="W7" s="961"/>
      <c r="X7" s="961"/>
      <c r="Y7" s="961"/>
      <c r="Z7" s="72" t="s">
        <v>706</v>
      </c>
      <c r="AA7" s="476"/>
      <c r="AB7" s="476"/>
      <c r="AC7" s="476"/>
      <c r="AD7" s="476"/>
      <c r="AE7" s="477"/>
      <c r="AF7" s="1006" t="s">
        <v>798</v>
      </c>
      <c r="AG7" s="551"/>
      <c r="AH7" s="551"/>
      <c r="AI7" s="551"/>
      <c r="AJ7" s="551"/>
      <c r="AK7" s="551"/>
      <c r="AL7" s="551"/>
      <c r="AM7" s="551"/>
      <c r="AN7" s="551"/>
      <c r="AO7" s="551"/>
      <c r="AP7" s="551"/>
      <c r="AQ7" s="551"/>
      <c r="AR7" s="551"/>
      <c r="AS7" s="551"/>
      <c r="AT7" s="551"/>
      <c r="AU7" s="551"/>
      <c r="AV7" s="551"/>
      <c r="AW7" s="551"/>
      <c r="AX7" s="551"/>
      <c r="AY7" s="1007"/>
    </row>
    <row r="8" spans="2:51" ht="24" customHeight="1">
      <c r="B8" s="64"/>
      <c r="C8" s="65"/>
      <c r="D8" s="65"/>
      <c r="E8" s="65"/>
      <c r="F8" s="65"/>
      <c r="G8" s="65"/>
      <c r="H8" s="69"/>
      <c r="I8" s="70"/>
      <c r="J8" s="70"/>
      <c r="K8" s="70"/>
      <c r="L8" s="70"/>
      <c r="M8" s="70"/>
      <c r="N8" s="70"/>
      <c r="O8" s="70"/>
      <c r="P8" s="70"/>
      <c r="Q8" s="70"/>
      <c r="R8" s="70"/>
      <c r="S8" s="70"/>
      <c r="T8" s="70"/>
      <c r="U8" s="70"/>
      <c r="V8" s="70"/>
      <c r="W8" s="1005"/>
      <c r="X8" s="1005"/>
      <c r="Y8" s="1005"/>
      <c r="Z8" s="478"/>
      <c r="AA8" s="476"/>
      <c r="AB8" s="476"/>
      <c r="AC8" s="476"/>
      <c r="AD8" s="476"/>
      <c r="AE8" s="477"/>
      <c r="AF8" s="554"/>
      <c r="AG8" s="554"/>
      <c r="AH8" s="554"/>
      <c r="AI8" s="554"/>
      <c r="AJ8" s="554"/>
      <c r="AK8" s="554"/>
      <c r="AL8" s="554"/>
      <c r="AM8" s="554"/>
      <c r="AN8" s="554"/>
      <c r="AO8" s="554"/>
      <c r="AP8" s="554"/>
      <c r="AQ8" s="554"/>
      <c r="AR8" s="554"/>
      <c r="AS8" s="554"/>
      <c r="AT8" s="554"/>
      <c r="AU8" s="554"/>
      <c r="AV8" s="554"/>
      <c r="AW8" s="554"/>
      <c r="AX8" s="554"/>
      <c r="AY8" s="1008"/>
    </row>
    <row r="9" spans="2:51" ht="103.7" customHeight="1">
      <c r="B9" s="82" t="s">
        <v>164</v>
      </c>
      <c r="C9" s="83"/>
      <c r="D9" s="83"/>
      <c r="E9" s="83"/>
      <c r="F9" s="83"/>
      <c r="G9" s="83"/>
      <c r="H9" s="1009" t="s">
        <v>799</v>
      </c>
      <c r="I9" s="1010"/>
      <c r="J9" s="1010"/>
      <c r="K9" s="1010"/>
      <c r="L9" s="1010"/>
      <c r="M9" s="1010"/>
      <c r="N9" s="1010"/>
      <c r="O9" s="1010"/>
      <c r="P9" s="1010"/>
      <c r="Q9" s="1010"/>
      <c r="R9" s="1010"/>
      <c r="S9" s="1010"/>
      <c r="T9" s="1010"/>
      <c r="U9" s="1010"/>
      <c r="V9" s="1010"/>
      <c r="W9" s="1010"/>
      <c r="X9" s="1010"/>
      <c r="Y9" s="1010"/>
      <c r="Z9" s="1010"/>
      <c r="AA9" s="1010"/>
      <c r="AB9" s="1010"/>
      <c r="AC9" s="1010"/>
      <c r="AD9" s="1010"/>
      <c r="AE9" s="1010"/>
      <c r="AF9" s="1010"/>
      <c r="AG9" s="1010"/>
      <c r="AH9" s="1010"/>
      <c r="AI9" s="1010"/>
      <c r="AJ9" s="1010"/>
      <c r="AK9" s="1010"/>
      <c r="AL9" s="1010"/>
      <c r="AM9" s="1010"/>
      <c r="AN9" s="1010"/>
      <c r="AO9" s="1010"/>
      <c r="AP9" s="1010"/>
      <c r="AQ9" s="1010"/>
      <c r="AR9" s="1010"/>
      <c r="AS9" s="1010"/>
      <c r="AT9" s="1010"/>
      <c r="AU9" s="1010"/>
      <c r="AV9" s="1010"/>
      <c r="AW9" s="1010"/>
      <c r="AX9" s="1010"/>
      <c r="AY9" s="1011"/>
    </row>
    <row r="10" spans="2:51" ht="137.25" customHeight="1">
      <c r="B10" s="82" t="s">
        <v>166</v>
      </c>
      <c r="C10" s="83"/>
      <c r="D10" s="83"/>
      <c r="E10" s="83"/>
      <c r="F10" s="83"/>
      <c r="G10" s="83"/>
      <c r="H10" s="1009" t="s">
        <v>800</v>
      </c>
      <c r="I10" s="1010"/>
      <c r="J10" s="1010"/>
      <c r="K10" s="1010"/>
      <c r="L10" s="1010"/>
      <c r="M10" s="1010"/>
      <c r="N10" s="1010"/>
      <c r="O10" s="1010"/>
      <c r="P10" s="1010"/>
      <c r="Q10" s="1010"/>
      <c r="R10" s="1010"/>
      <c r="S10" s="1010"/>
      <c r="T10" s="1010"/>
      <c r="U10" s="1010"/>
      <c r="V10" s="1010"/>
      <c r="W10" s="1010"/>
      <c r="X10" s="1010"/>
      <c r="Y10" s="1010"/>
      <c r="Z10" s="1010"/>
      <c r="AA10" s="1010"/>
      <c r="AB10" s="1010"/>
      <c r="AC10" s="1010"/>
      <c r="AD10" s="1010"/>
      <c r="AE10" s="1010"/>
      <c r="AF10" s="1010"/>
      <c r="AG10" s="1010"/>
      <c r="AH10" s="1010"/>
      <c r="AI10" s="1010"/>
      <c r="AJ10" s="1010"/>
      <c r="AK10" s="1010"/>
      <c r="AL10" s="1010"/>
      <c r="AM10" s="1010"/>
      <c r="AN10" s="1010"/>
      <c r="AO10" s="1010"/>
      <c r="AP10" s="1010"/>
      <c r="AQ10" s="1010"/>
      <c r="AR10" s="1010"/>
      <c r="AS10" s="1010"/>
      <c r="AT10" s="1010"/>
      <c r="AU10" s="1010"/>
      <c r="AV10" s="1010"/>
      <c r="AW10" s="1010"/>
      <c r="AX10" s="1010"/>
      <c r="AY10" s="1011"/>
    </row>
    <row r="11" spans="2:51" ht="29.25" customHeight="1">
      <c r="B11" s="82" t="s">
        <v>4</v>
      </c>
      <c r="C11" s="83"/>
      <c r="D11" s="83"/>
      <c r="E11" s="83"/>
      <c r="F11" s="83"/>
      <c r="G11" s="106"/>
      <c r="H11" s="107" t="s">
        <v>86</v>
      </c>
      <c r="I11" s="491"/>
      <c r="J11" s="491"/>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491"/>
      <c r="AK11" s="491"/>
      <c r="AL11" s="491"/>
      <c r="AM11" s="491"/>
      <c r="AN11" s="491"/>
      <c r="AO11" s="491"/>
      <c r="AP11" s="491"/>
      <c r="AQ11" s="491"/>
      <c r="AR11" s="491"/>
      <c r="AS11" s="491"/>
      <c r="AT11" s="491"/>
      <c r="AU11" s="491"/>
      <c r="AV11" s="491"/>
      <c r="AW11" s="491"/>
      <c r="AX11" s="491"/>
      <c r="AY11" s="492"/>
    </row>
    <row r="12" spans="2:51" ht="21" customHeight="1">
      <c r="B12" s="110" t="s">
        <v>168</v>
      </c>
      <c r="C12" s="111"/>
      <c r="D12" s="111"/>
      <c r="E12" s="111"/>
      <c r="F12" s="111"/>
      <c r="G12" s="112"/>
      <c r="H12" s="119"/>
      <c r="I12" s="120"/>
      <c r="J12" s="120"/>
      <c r="K12" s="120"/>
      <c r="L12" s="120"/>
      <c r="M12" s="120"/>
      <c r="N12" s="120"/>
      <c r="O12" s="120"/>
      <c r="P12" s="120"/>
      <c r="Q12" s="121" t="s">
        <v>710</v>
      </c>
      <c r="R12" s="122"/>
      <c r="S12" s="122"/>
      <c r="T12" s="122"/>
      <c r="U12" s="122"/>
      <c r="V12" s="122"/>
      <c r="W12" s="123"/>
      <c r="X12" s="121" t="s">
        <v>711</v>
      </c>
      <c r="Y12" s="122"/>
      <c r="Z12" s="122"/>
      <c r="AA12" s="122"/>
      <c r="AB12" s="122"/>
      <c r="AC12" s="122"/>
      <c r="AD12" s="123"/>
      <c r="AE12" s="121" t="s">
        <v>712</v>
      </c>
      <c r="AF12" s="122"/>
      <c r="AG12" s="122"/>
      <c r="AH12" s="122"/>
      <c r="AI12" s="122"/>
      <c r="AJ12" s="122"/>
      <c r="AK12" s="123"/>
      <c r="AL12" s="121" t="s">
        <v>713</v>
      </c>
      <c r="AM12" s="122"/>
      <c r="AN12" s="122"/>
      <c r="AO12" s="122"/>
      <c r="AP12" s="122"/>
      <c r="AQ12" s="122"/>
      <c r="AR12" s="123"/>
      <c r="AS12" s="121" t="s">
        <v>714</v>
      </c>
      <c r="AT12" s="122"/>
      <c r="AU12" s="122"/>
      <c r="AV12" s="122"/>
      <c r="AW12" s="122"/>
      <c r="AX12" s="122"/>
      <c r="AY12" s="124"/>
    </row>
    <row r="13" spans="2:51" ht="21" customHeight="1">
      <c r="B13" s="113"/>
      <c r="C13" s="114"/>
      <c r="D13" s="114"/>
      <c r="E13" s="114"/>
      <c r="F13" s="114"/>
      <c r="G13" s="115"/>
      <c r="H13" s="125" t="s">
        <v>5</v>
      </c>
      <c r="I13" s="493"/>
      <c r="J13" s="131" t="s">
        <v>6</v>
      </c>
      <c r="K13" s="132"/>
      <c r="L13" s="132"/>
      <c r="M13" s="132"/>
      <c r="N13" s="132"/>
      <c r="O13" s="132"/>
      <c r="P13" s="133"/>
      <c r="Q13" s="498">
        <v>15</v>
      </c>
      <c r="R13" s="498"/>
      <c r="S13" s="498"/>
      <c r="T13" s="498"/>
      <c r="U13" s="498"/>
      <c r="V13" s="498"/>
      <c r="W13" s="498"/>
      <c r="X13" s="498">
        <v>14</v>
      </c>
      <c r="Y13" s="498"/>
      <c r="Z13" s="498"/>
      <c r="AA13" s="498"/>
      <c r="AB13" s="498"/>
      <c r="AC13" s="498"/>
      <c r="AD13" s="498"/>
      <c r="AE13" s="498">
        <v>45</v>
      </c>
      <c r="AF13" s="498"/>
      <c r="AG13" s="498"/>
      <c r="AH13" s="498"/>
      <c r="AI13" s="498"/>
      <c r="AJ13" s="498"/>
      <c r="AK13" s="498"/>
      <c r="AL13" s="498">
        <v>15</v>
      </c>
      <c r="AM13" s="498"/>
      <c r="AN13" s="498"/>
      <c r="AO13" s="498"/>
      <c r="AP13" s="498"/>
      <c r="AQ13" s="498"/>
      <c r="AR13" s="498"/>
      <c r="AS13" s="498">
        <v>0</v>
      </c>
      <c r="AT13" s="498"/>
      <c r="AU13" s="498"/>
      <c r="AV13" s="498"/>
      <c r="AW13" s="498"/>
      <c r="AX13" s="498"/>
      <c r="AY13" s="500"/>
    </row>
    <row r="14" spans="2:51" ht="21" customHeight="1">
      <c r="B14" s="113"/>
      <c r="C14" s="114"/>
      <c r="D14" s="114"/>
      <c r="E14" s="114"/>
      <c r="F14" s="114"/>
      <c r="G14" s="115"/>
      <c r="H14" s="494"/>
      <c r="I14" s="495"/>
      <c r="J14" s="137" t="s">
        <v>7</v>
      </c>
      <c r="K14" s="138"/>
      <c r="L14" s="138"/>
      <c r="M14" s="138"/>
      <c r="N14" s="138"/>
      <c r="O14" s="138"/>
      <c r="P14" s="139"/>
      <c r="Q14" s="501">
        <v>0</v>
      </c>
      <c r="R14" s="501"/>
      <c r="S14" s="501"/>
      <c r="T14" s="501"/>
      <c r="U14" s="501"/>
      <c r="V14" s="501"/>
      <c r="W14" s="501"/>
      <c r="X14" s="501">
        <v>0</v>
      </c>
      <c r="Y14" s="501"/>
      <c r="Z14" s="501"/>
      <c r="AA14" s="501"/>
      <c r="AB14" s="501"/>
      <c r="AC14" s="501"/>
      <c r="AD14" s="501"/>
      <c r="AE14" s="501">
        <v>0</v>
      </c>
      <c r="AF14" s="501"/>
      <c r="AG14" s="501"/>
      <c r="AH14" s="501"/>
      <c r="AI14" s="501"/>
      <c r="AJ14" s="501"/>
      <c r="AK14" s="501"/>
      <c r="AL14" s="501">
        <v>0</v>
      </c>
      <c r="AM14" s="501"/>
      <c r="AN14" s="501"/>
      <c r="AO14" s="501"/>
      <c r="AP14" s="501"/>
      <c r="AQ14" s="501"/>
      <c r="AR14" s="501"/>
      <c r="AS14" s="506"/>
      <c r="AT14" s="506"/>
      <c r="AU14" s="506"/>
      <c r="AV14" s="506"/>
      <c r="AW14" s="506"/>
      <c r="AX14" s="506"/>
      <c r="AY14" s="507"/>
    </row>
    <row r="15" spans="2:51" ht="24.75" customHeight="1">
      <c r="B15" s="113"/>
      <c r="C15" s="114"/>
      <c r="D15" s="114"/>
      <c r="E15" s="114"/>
      <c r="F15" s="114"/>
      <c r="G15" s="115"/>
      <c r="H15" s="494"/>
      <c r="I15" s="495"/>
      <c r="J15" s="137" t="s">
        <v>8</v>
      </c>
      <c r="K15" s="138"/>
      <c r="L15" s="138"/>
      <c r="M15" s="138"/>
      <c r="N15" s="138"/>
      <c r="O15" s="138"/>
      <c r="P15" s="139"/>
      <c r="Q15" s="501">
        <v>0</v>
      </c>
      <c r="R15" s="501"/>
      <c r="S15" s="501"/>
      <c r="T15" s="501"/>
      <c r="U15" s="501"/>
      <c r="V15" s="501"/>
      <c r="W15" s="501"/>
      <c r="X15" s="501">
        <v>0</v>
      </c>
      <c r="Y15" s="501"/>
      <c r="Z15" s="501"/>
      <c r="AA15" s="501"/>
      <c r="AB15" s="501"/>
      <c r="AC15" s="501"/>
      <c r="AD15" s="501"/>
      <c r="AE15" s="501">
        <v>0</v>
      </c>
      <c r="AF15" s="501"/>
      <c r="AG15" s="501"/>
      <c r="AH15" s="501"/>
      <c r="AI15" s="501"/>
      <c r="AJ15" s="501"/>
      <c r="AK15" s="501"/>
      <c r="AL15" s="501">
        <v>0</v>
      </c>
      <c r="AM15" s="501"/>
      <c r="AN15" s="501"/>
      <c r="AO15" s="501"/>
      <c r="AP15" s="501"/>
      <c r="AQ15" s="501"/>
      <c r="AR15" s="501"/>
      <c r="AS15" s="506"/>
      <c r="AT15" s="506"/>
      <c r="AU15" s="506"/>
      <c r="AV15" s="506"/>
      <c r="AW15" s="506"/>
      <c r="AX15" s="506"/>
      <c r="AY15" s="507"/>
    </row>
    <row r="16" spans="2:51" ht="24.75" customHeight="1">
      <c r="B16" s="113"/>
      <c r="C16" s="114"/>
      <c r="D16" s="114"/>
      <c r="E16" s="114"/>
      <c r="F16" s="114"/>
      <c r="G16" s="115"/>
      <c r="H16" s="496"/>
      <c r="I16" s="497"/>
      <c r="J16" s="141" t="s">
        <v>25</v>
      </c>
      <c r="K16" s="142"/>
      <c r="L16" s="142"/>
      <c r="M16" s="142"/>
      <c r="N16" s="142"/>
      <c r="O16" s="142"/>
      <c r="P16" s="143"/>
      <c r="Q16" s="502">
        <v>15</v>
      </c>
      <c r="R16" s="502"/>
      <c r="S16" s="502"/>
      <c r="T16" s="502"/>
      <c r="U16" s="502"/>
      <c r="V16" s="502"/>
      <c r="W16" s="502"/>
      <c r="X16" s="502">
        <v>14</v>
      </c>
      <c r="Y16" s="502"/>
      <c r="Z16" s="502"/>
      <c r="AA16" s="502"/>
      <c r="AB16" s="502"/>
      <c r="AC16" s="502"/>
      <c r="AD16" s="502"/>
      <c r="AE16" s="502">
        <v>45</v>
      </c>
      <c r="AF16" s="502"/>
      <c r="AG16" s="502"/>
      <c r="AH16" s="502"/>
      <c r="AI16" s="502"/>
      <c r="AJ16" s="502"/>
      <c r="AK16" s="502"/>
      <c r="AL16" s="502">
        <v>15</v>
      </c>
      <c r="AM16" s="502"/>
      <c r="AN16" s="502"/>
      <c r="AO16" s="502"/>
      <c r="AP16" s="502"/>
      <c r="AQ16" s="502"/>
      <c r="AR16" s="502"/>
      <c r="AS16" s="502">
        <v>0</v>
      </c>
      <c r="AT16" s="502"/>
      <c r="AU16" s="502"/>
      <c r="AV16" s="502"/>
      <c r="AW16" s="502"/>
      <c r="AX16" s="502"/>
      <c r="AY16" s="504"/>
    </row>
    <row r="17" spans="2:51" ht="24.75" customHeight="1">
      <c r="B17" s="113"/>
      <c r="C17" s="114"/>
      <c r="D17" s="114"/>
      <c r="E17" s="114"/>
      <c r="F17" s="114"/>
      <c r="G17" s="115"/>
      <c r="H17" s="154" t="s">
        <v>9</v>
      </c>
      <c r="I17" s="155"/>
      <c r="J17" s="155"/>
      <c r="K17" s="155"/>
      <c r="L17" s="155"/>
      <c r="M17" s="155"/>
      <c r="N17" s="155"/>
      <c r="O17" s="155"/>
      <c r="P17" s="155"/>
      <c r="Q17" s="511">
        <v>14</v>
      </c>
      <c r="R17" s="511"/>
      <c r="S17" s="511"/>
      <c r="T17" s="511"/>
      <c r="U17" s="511"/>
      <c r="V17" s="511"/>
      <c r="W17" s="511"/>
      <c r="X17" s="511">
        <v>14</v>
      </c>
      <c r="Y17" s="511"/>
      <c r="Z17" s="511"/>
      <c r="AA17" s="511"/>
      <c r="AB17" s="511"/>
      <c r="AC17" s="511"/>
      <c r="AD17" s="511"/>
      <c r="AE17" s="511">
        <v>42</v>
      </c>
      <c r="AF17" s="511"/>
      <c r="AG17" s="511"/>
      <c r="AH17" s="511"/>
      <c r="AI17" s="511"/>
      <c r="AJ17" s="511"/>
      <c r="AK17" s="511"/>
      <c r="AL17" s="509"/>
      <c r="AM17" s="509"/>
      <c r="AN17" s="509"/>
      <c r="AO17" s="509"/>
      <c r="AP17" s="509"/>
      <c r="AQ17" s="509"/>
      <c r="AR17" s="509"/>
      <c r="AS17" s="509"/>
      <c r="AT17" s="509"/>
      <c r="AU17" s="509"/>
      <c r="AV17" s="509"/>
      <c r="AW17" s="509"/>
      <c r="AX17" s="509"/>
      <c r="AY17" s="510"/>
    </row>
    <row r="18" spans="2:51" ht="24.75" customHeight="1">
      <c r="B18" s="116"/>
      <c r="C18" s="117"/>
      <c r="D18" s="117"/>
      <c r="E18" s="117"/>
      <c r="F18" s="117"/>
      <c r="G18" s="118"/>
      <c r="H18" s="154" t="s">
        <v>10</v>
      </c>
      <c r="I18" s="155"/>
      <c r="J18" s="155"/>
      <c r="K18" s="155"/>
      <c r="L18" s="155"/>
      <c r="M18" s="155"/>
      <c r="N18" s="155"/>
      <c r="O18" s="155"/>
      <c r="P18" s="155"/>
      <c r="Q18" s="508">
        <v>0.95199999999999996</v>
      </c>
      <c r="R18" s="508"/>
      <c r="S18" s="508"/>
      <c r="T18" s="508"/>
      <c r="U18" s="508"/>
      <c r="V18" s="508"/>
      <c r="W18" s="508"/>
      <c r="X18" s="508">
        <v>0.99</v>
      </c>
      <c r="Y18" s="508"/>
      <c r="Z18" s="508"/>
      <c r="AA18" s="508"/>
      <c r="AB18" s="508"/>
      <c r="AC18" s="508"/>
      <c r="AD18" s="508"/>
      <c r="AE18" s="508">
        <v>0.95</v>
      </c>
      <c r="AF18" s="508"/>
      <c r="AG18" s="508"/>
      <c r="AH18" s="508"/>
      <c r="AI18" s="508"/>
      <c r="AJ18" s="508"/>
      <c r="AK18" s="508"/>
      <c r="AL18" s="509"/>
      <c r="AM18" s="509"/>
      <c r="AN18" s="509"/>
      <c r="AO18" s="509"/>
      <c r="AP18" s="509"/>
      <c r="AQ18" s="509"/>
      <c r="AR18" s="509"/>
      <c r="AS18" s="509"/>
      <c r="AT18" s="509"/>
      <c r="AU18" s="509"/>
      <c r="AV18" s="509"/>
      <c r="AW18" s="509"/>
      <c r="AX18" s="509"/>
      <c r="AY18" s="510"/>
    </row>
    <row r="19" spans="2:51" ht="31.7" customHeight="1">
      <c r="B19" s="161" t="s">
        <v>12</v>
      </c>
      <c r="C19" s="162"/>
      <c r="D19" s="162"/>
      <c r="E19" s="162"/>
      <c r="F19" s="162"/>
      <c r="G19" s="163"/>
      <c r="H19" s="187" t="s">
        <v>70</v>
      </c>
      <c r="I19" s="531"/>
      <c r="J19" s="531"/>
      <c r="K19" s="531"/>
      <c r="L19" s="531"/>
      <c r="M19" s="531"/>
      <c r="N19" s="531"/>
      <c r="O19" s="531"/>
      <c r="P19" s="531"/>
      <c r="Q19" s="531"/>
      <c r="R19" s="531"/>
      <c r="S19" s="531"/>
      <c r="T19" s="531"/>
      <c r="U19" s="531"/>
      <c r="V19" s="531"/>
      <c r="W19" s="531"/>
      <c r="X19" s="531"/>
      <c r="Y19" s="532"/>
      <c r="Z19" s="533"/>
      <c r="AA19" s="534"/>
      <c r="AB19" s="535"/>
      <c r="AC19" s="530" t="s">
        <v>11</v>
      </c>
      <c r="AD19" s="531"/>
      <c r="AE19" s="532"/>
      <c r="AF19" s="175" t="s">
        <v>710</v>
      </c>
      <c r="AG19" s="175"/>
      <c r="AH19" s="175"/>
      <c r="AI19" s="175"/>
      <c r="AJ19" s="175"/>
      <c r="AK19" s="175" t="s">
        <v>711</v>
      </c>
      <c r="AL19" s="175"/>
      <c r="AM19" s="175"/>
      <c r="AN19" s="175"/>
      <c r="AO19" s="175"/>
      <c r="AP19" s="175" t="s">
        <v>712</v>
      </c>
      <c r="AQ19" s="175"/>
      <c r="AR19" s="175"/>
      <c r="AS19" s="175"/>
      <c r="AT19" s="175"/>
      <c r="AU19" s="176" t="s">
        <v>291</v>
      </c>
      <c r="AV19" s="175"/>
      <c r="AW19" s="175"/>
      <c r="AX19" s="175"/>
      <c r="AY19" s="177"/>
    </row>
    <row r="20" spans="2:51" ht="32.25" customHeight="1">
      <c r="B20" s="164"/>
      <c r="C20" s="162"/>
      <c r="D20" s="162"/>
      <c r="E20" s="162"/>
      <c r="F20" s="162"/>
      <c r="G20" s="163"/>
      <c r="H20" s="1017" t="s">
        <v>754</v>
      </c>
      <c r="I20" s="1018"/>
      <c r="J20" s="1018"/>
      <c r="K20" s="1018"/>
      <c r="L20" s="1018"/>
      <c r="M20" s="1018"/>
      <c r="N20" s="1018"/>
      <c r="O20" s="1018"/>
      <c r="P20" s="1018"/>
      <c r="Q20" s="1018"/>
      <c r="R20" s="1018"/>
      <c r="S20" s="1018"/>
      <c r="T20" s="1018"/>
      <c r="U20" s="1018"/>
      <c r="V20" s="1018"/>
      <c r="W20" s="1018"/>
      <c r="X20" s="1018"/>
      <c r="Y20" s="1019"/>
      <c r="Z20" s="523" t="s">
        <v>13</v>
      </c>
      <c r="AA20" s="524"/>
      <c r="AB20" s="525"/>
      <c r="AC20" s="527"/>
      <c r="AD20" s="527"/>
      <c r="AE20" s="527"/>
      <c r="AF20" s="185"/>
      <c r="AG20" s="185"/>
      <c r="AH20" s="185"/>
      <c r="AI20" s="185"/>
      <c r="AJ20" s="185"/>
      <c r="AK20" s="185"/>
      <c r="AL20" s="185"/>
      <c r="AM20" s="185"/>
      <c r="AN20" s="185"/>
      <c r="AO20" s="185"/>
      <c r="AP20" s="185"/>
      <c r="AQ20" s="185"/>
      <c r="AR20" s="185"/>
      <c r="AS20" s="185"/>
      <c r="AT20" s="185"/>
      <c r="AU20" s="185"/>
      <c r="AV20" s="185"/>
      <c r="AW20" s="185"/>
      <c r="AX20" s="185"/>
      <c r="AY20" s="186"/>
    </row>
    <row r="21" spans="2:51" ht="32.25" customHeight="1">
      <c r="B21" s="165"/>
      <c r="C21" s="166"/>
      <c r="D21" s="166"/>
      <c r="E21" s="166"/>
      <c r="F21" s="166"/>
      <c r="G21" s="167"/>
      <c r="H21" s="1020"/>
      <c r="I21" s="1021"/>
      <c r="J21" s="1021"/>
      <c r="K21" s="1021"/>
      <c r="L21" s="1021"/>
      <c r="M21" s="1021"/>
      <c r="N21" s="1021"/>
      <c r="O21" s="1021"/>
      <c r="P21" s="1021"/>
      <c r="Q21" s="1021"/>
      <c r="R21" s="1021"/>
      <c r="S21" s="1021"/>
      <c r="T21" s="1021"/>
      <c r="U21" s="1021"/>
      <c r="V21" s="1021"/>
      <c r="W21" s="1021"/>
      <c r="X21" s="1021"/>
      <c r="Y21" s="1022"/>
      <c r="Z21" s="530" t="s">
        <v>14</v>
      </c>
      <c r="AA21" s="531"/>
      <c r="AB21" s="532"/>
      <c r="AC21" s="536" t="s">
        <v>129</v>
      </c>
      <c r="AD21" s="536"/>
      <c r="AE21" s="536"/>
      <c r="AF21" s="191"/>
      <c r="AG21" s="191"/>
      <c r="AH21" s="191"/>
      <c r="AI21" s="191"/>
      <c r="AJ21" s="191"/>
      <c r="AK21" s="191"/>
      <c r="AL21" s="191"/>
      <c r="AM21" s="191"/>
      <c r="AN21" s="191"/>
      <c r="AO21" s="191"/>
      <c r="AP21" s="191"/>
      <c r="AQ21" s="191"/>
      <c r="AR21" s="191"/>
      <c r="AS21" s="191"/>
      <c r="AT21" s="191"/>
      <c r="AU21" s="152"/>
      <c r="AV21" s="152"/>
      <c r="AW21" s="152"/>
      <c r="AX21" s="152"/>
      <c r="AY21" s="153"/>
    </row>
    <row r="22" spans="2:51" ht="31.7" customHeight="1">
      <c r="B22" s="192" t="s">
        <v>62</v>
      </c>
      <c r="C22" s="216"/>
      <c r="D22" s="216"/>
      <c r="E22" s="216"/>
      <c r="F22" s="216"/>
      <c r="G22" s="217"/>
      <c r="H22" s="187" t="s">
        <v>64</v>
      </c>
      <c r="I22" s="531"/>
      <c r="J22" s="531"/>
      <c r="K22" s="531"/>
      <c r="L22" s="531"/>
      <c r="M22" s="531"/>
      <c r="N22" s="531"/>
      <c r="O22" s="531"/>
      <c r="P22" s="531"/>
      <c r="Q22" s="531"/>
      <c r="R22" s="531"/>
      <c r="S22" s="531"/>
      <c r="T22" s="531"/>
      <c r="U22" s="531"/>
      <c r="V22" s="531"/>
      <c r="W22" s="531"/>
      <c r="X22" s="531"/>
      <c r="Y22" s="532"/>
      <c r="Z22" s="533"/>
      <c r="AA22" s="534"/>
      <c r="AB22" s="535"/>
      <c r="AC22" s="530" t="s">
        <v>11</v>
      </c>
      <c r="AD22" s="531"/>
      <c r="AE22" s="532"/>
      <c r="AF22" s="175" t="s">
        <v>710</v>
      </c>
      <c r="AG22" s="175"/>
      <c r="AH22" s="175"/>
      <c r="AI22" s="175"/>
      <c r="AJ22" s="175"/>
      <c r="AK22" s="175" t="s">
        <v>711</v>
      </c>
      <c r="AL22" s="175"/>
      <c r="AM22" s="175"/>
      <c r="AN22" s="175"/>
      <c r="AO22" s="175"/>
      <c r="AP22" s="175" t="s">
        <v>712</v>
      </c>
      <c r="AQ22" s="175"/>
      <c r="AR22" s="175"/>
      <c r="AS22" s="175"/>
      <c r="AT22" s="175"/>
      <c r="AU22" s="224" t="s">
        <v>74</v>
      </c>
      <c r="AV22" s="225"/>
      <c r="AW22" s="225"/>
      <c r="AX22" s="225"/>
      <c r="AY22" s="226"/>
    </row>
    <row r="23" spans="2:51" ht="39.950000000000003" customHeight="1">
      <c r="B23" s="218"/>
      <c r="C23" s="219"/>
      <c r="D23" s="219"/>
      <c r="E23" s="219"/>
      <c r="F23" s="219"/>
      <c r="G23" s="220"/>
      <c r="H23" s="1017" t="s">
        <v>756</v>
      </c>
      <c r="I23" s="1018"/>
      <c r="J23" s="1018"/>
      <c r="K23" s="1018"/>
      <c r="L23" s="1018"/>
      <c r="M23" s="1018"/>
      <c r="N23" s="1018"/>
      <c r="O23" s="1018"/>
      <c r="P23" s="1018"/>
      <c r="Q23" s="1018"/>
      <c r="R23" s="1018"/>
      <c r="S23" s="1018"/>
      <c r="T23" s="1018"/>
      <c r="U23" s="1018"/>
      <c r="V23" s="1018"/>
      <c r="W23" s="1018"/>
      <c r="X23" s="1018"/>
      <c r="Y23" s="1019"/>
      <c r="Z23" s="207" t="s">
        <v>65</v>
      </c>
      <c r="AA23" s="208"/>
      <c r="AB23" s="209"/>
      <c r="AC23" s="550"/>
      <c r="AD23" s="551"/>
      <c r="AE23" s="552"/>
      <c r="AF23" s="536"/>
      <c r="AG23" s="536"/>
      <c r="AH23" s="536"/>
      <c r="AI23" s="536"/>
      <c r="AJ23" s="536"/>
      <c r="AK23" s="536"/>
      <c r="AL23" s="536"/>
      <c r="AM23" s="536"/>
      <c r="AN23" s="536"/>
      <c r="AO23" s="536"/>
      <c r="AP23" s="536"/>
      <c r="AQ23" s="536"/>
      <c r="AR23" s="536"/>
      <c r="AS23" s="536"/>
      <c r="AT23" s="536"/>
      <c r="AU23" s="168" t="s">
        <v>717</v>
      </c>
      <c r="AV23" s="513"/>
      <c r="AW23" s="513"/>
      <c r="AX23" s="513"/>
      <c r="AY23" s="514"/>
    </row>
    <row r="24" spans="2:51" ht="26.85" customHeight="1">
      <c r="B24" s="221"/>
      <c r="C24" s="222"/>
      <c r="D24" s="222"/>
      <c r="E24" s="222"/>
      <c r="F24" s="222"/>
      <c r="G24" s="223"/>
      <c r="H24" s="1020"/>
      <c r="I24" s="1021"/>
      <c r="J24" s="1021"/>
      <c r="K24" s="1021"/>
      <c r="L24" s="1021"/>
      <c r="M24" s="1021"/>
      <c r="N24" s="1021"/>
      <c r="O24" s="1021"/>
      <c r="P24" s="1021"/>
      <c r="Q24" s="1021"/>
      <c r="R24" s="1021"/>
      <c r="S24" s="1021"/>
      <c r="T24" s="1021"/>
      <c r="U24" s="1021"/>
      <c r="V24" s="1021"/>
      <c r="W24" s="1021"/>
      <c r="X24" s="1021"/>
      <c r="Y24" s="1022"/>
      <c r="Z24" s="210"/>
      <c r="AA24" s="211"/>
      <c r="AB24" s="212"/>
      <c r="AC24" s="553"/>
      <c r="AD24" s="554"/>
      <c r="AE24" s="555"/>
      <c r="AF24" s="515"/>
      <c r="AG24" s="516"/>
      <c r="AH24" s="516"/>
      <c r="AI24" s="516"/>
      <c r="AJ24" s="517"/>
      <c r="AK24" s="171" t="s">
        <v>718</v>
      </c>
      <c r="AL24" s="516"/>
      <c r="AM24" s="516"/>
      <c r="AN24" s="516"/>
      <c r="AO24" s="517"/>
      <c r="AP24" s="171" t="s">
        <v>718</v>
      </c>
      <c r="AQ24" s="516"/>
      <c r="AR24" s="516"/>
      <c r="AS24" s="516"/>
      <c r="AT24" s="517"/>
      <c r="AU24" s="171" t="s">
        <v>719</v>
      </c>
      <c r="AV24" s="516"/>
      <c r="AW24" s="516"/>
      <c r="AX24" s="516"/>
      <c r="AY24" s="518"/>
    </row>
    <row r="25" spans="2:51" ht="88.5" customHeight="1">
      <c r="B25" s="192" t="s">
        <v>15</v>
      </c>
      <c r="C25" s="193"/>
      <c r="D25" s="193"/>
      <c r="E25" s="193"/>
      <c r="F25" s="193"/>
      <c r="G25" s="193"/>
      <c r="H25" s="1054" t="s">
        <v>801</v>
      </c>
      <c r="I25" s="1055"/>
      <c r="J25" s="1055"/>
      <c r="K25" s="1055"/>
      <c r="L25" s="1055"/>
      <c r="M25" s="1055"/>
      <c r="N25" s="1055"/>
      <c r="O25" s="1055"/>
      <c r="P25" s="1055"/>
      <c r="Q25" s="1055"/>
      <c r="R25" s="1055"/>
      <c r="S25" s="1055"/>
      <c r="T25" s="1055"/>
      <c r="U25" s="1055"/>
      <c r="V25" s="1055"/>
      <c r="W25" s="1055"/>
      <c r="X25" s="1055"/>
      <c r="Y25" s="1055"/>
      <c r="Z25" s="539" t="s">
        <v>16</v>
      </c>
      <c r="AA25" s="540"/>
      <c r="AB25" s="541"/>
      <c r="AC25" s="1023" t="s">
        <v>802</v>
      </c>
      <c r="AD25" s="932"/>
      <c r="AE25" s="932"/>
      <c r="AF25" s="932"/>
      <c r="AG25" s="932"/>
      <c r="AH25" s="932"/>
      <c r="AI25" s="932"/>
      <c r="AJ25" s="932"/>
      <c r="AK25" s="932"/>
      <c r="AL25" s="932"/>
      <c r="AM25" s="932"/>
      <c r="AN25" s="932"/>
      <c r="AO25" s="932"/>
      <c r="AP25" s="932"/>
      <c r="AQ25" s="932"/>
      <c r="AR25" s="932"/>
      <c r="AS25" s="932"/>
      <c r="AT25" s="932"/>
      <c r="AU25" s="932"/>
      <c r="AV25" s="932"/>
      <c r="AW25" s="932"/>
      <c r="AX25" s="932"/>
      <c r="AY25" s="933"/>
    </row>
    <row r="26" spans="2:51" ht="23.1" customHeight="1">
      <c r="B26" s="234" t="s">
        <v>78</v>
      </c>
      <c r="C26" s="235"/>
      <c r="D26" s="240" t="s">
        <v>22</v>
      </c>
      <c r="E26" s="241"/>
      <c r="F26" s="241"/>
      <c r="G26" s="241"/>
      <c r="H26" s="241"/>
      <c r="I26" s="241"/>
      <c r="J26" s="241"/>
      <c r="K26" s="241"/>
      <c r="L26" s="242"/>
      <c r="M26" s="243" t="s">
        <v>77</v>
      </c>
      <c r="N26" s="243"/>
      <c r="O26" s="243"/>
      <c r="P26" s="243"/>
      <c r="Q26" s="243"/>
      <c r="R26" s="243"/>
      <c r="S26" s="244" t="s">
        <v>714</v>
      </c>
      <c r="T26" s="244"/>
      <c r="U26" s="244"/>
      <c r="V26" s="244"/>
      <c r="W26" s="244"/>
      <c r="X26" s="244"/>
      <c r="Y26" s="245" t="s">
        <v>38</v>
      </c>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6"/>
    </row>
    <row r="27" spans="2:51" ht="23.1" customHeight="1">
      <c r="B27" s="236"/>
      <c r="C27" s="237"/>
      <c r="D27" s="1030" t="s">
        <v>88</v>
      </c>
      <c r="E27" s="848"/>
      <c r="F27" s="848"/>
      <c r="G27" s="848"/>
      <c r="H27" s="848"/>
      <c r="I27" s="848"/>
      <c r="J27" s="848"/>
      <c r="K27" s="848"/>
      <c r="L27" s="849"/>
      <c r="M27" s="1060" t="s">
        <v>803</v>
      </c>
      <c r="N27" s="1061"/>
      <c r="O27" s="1061"/>
      <c r="P27" s="1061"/>
      <c r="Q27" s="1061"/>
      <c r="R27" s="1061"/>
      <c r="S27" s="1062"/>
      <c r="T27" s="1062"/>
      <c r="U27" s="1062"/>
      <c r="V27" s="1062"/>
      <c r="W27" s="1062"/>
      <c r="X27" s="1062"/>
      <c r="Y27" s="251"/>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3"/>
    </row>
    <row r="28" spans="2:51" ht="23.1" customHeight="1">
      <c r="B28" s="236"/>
      <c r="C28" s="237"/>
      <c r="D28" s="1036" t="s">
        <v>762</v>
      </c>
      <c r="E28" s="842"/>
      <c r="F28" s="842"/>
      <c r="G28" s="842"/>
      <c r="H28" s="842"/>
      <c r="I28" s="842"/>
      <c r="J28" s="842"/>
      <c r="K28" s="842"/>
      <c r="L28" s="843"/>
      <c r="M28" s="1056" t="s">
        <v>804</v>
      </c>
      <c r="N28" s="1057"/>
      <c r="O28" s="1057"/>
      <c r="P28" s="1057"/>
      <c r="Q28" s="1057"/>
      <c r="R28" s="1057"/>
      <c r="S28" s="1058"/>
      <c r="T28" s="1058"/>
      <c r="U28" s="1058"/>
      <c r="V28" s="1058"/>
      <c r="W28" s="1058"/>
      <c r="X28" s="1058"/>
      <c r="Y28" s="228"/>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30"/>
    </row>
    <row r="29" spans="2:51" ht="23.1" customHeight="1">
      <c r="B29" s="236"/>
      <c r="C29" s="237"/>
      <c r="D29" s="231"/>
      <c r="E29" s="232"/>
      <c r="F29" s="232"/>
      <c r="G29" s="232"/>
      <c r="H29" s="232"/>
      <c r="I29" s="232"/>
      <c r="J29" s="232"/>
      <c r="K29" s="232"/>
      <c r="L29" s="233"/>
      <c r="M29" s="1059"/>
      <c r="N29" s="1059"/>
      <c r="O29" s="1059"/>
      <c r="P29" s="1059"/>
      <c r="Q29" s="1059"/>
      <c r="R29" s="1059"/>
      <c r="S29" s="1058"/>
      <c r="T29" s="1058"/>
      <c r="U29" s="1058"/>
      <c r="V29" s="1058"/>
      <c r="W29" s="1058"/>
      <c r="X29" s="1058"/>
      <c r="Y29" s="228"/>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30"/>
    </row>
    <row r="30" spans="2:51" ht="23.1" customHeight="1">
      <c r="B30" s="236"/>
      <c r="C30" s="237"/>
      <c r="D30" s="231"/>
      <c r="E30" s="232"/>
      <c r="F30" s="232"/>
      <c r="G30" s="232"/>
      <c r="H30" s="232"/>
      <c r="I30" s="232"/>
      <c r="J30" s="232"/>
      <c r="K30" s="232"/>
      <c r="L30" s="233"/>
      <c r="M30" s="1059"/>
      <c r="N30" s="1059"/>
      <c r="O30" s="1059"/>
      <c r="P30" s="1059"/>
      <c r="Q30" s="1059"/>
      <c r="R30" s="1059"/>
      <c r="S30" s="1058"/>
      <c r="T30" s="1058"/>
      <c r="U30" s="1058"/>
      <c r="V30" s="1058"/>
      <c r="W30" s="1058"/>
      <c r="X30" s="1058"/>
      <c r="Y30" s="228"/>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30"/>
    </row>
    <row r="31" spans="2:51" ht="23.1" customHeight="1">
      <c r="B31" s="236"/>
      <c r="C31" s="237"/>
      <c r="D31" s="231"/>
      <c r="E31" s="232"/>
      <c r="F31" s="232"/>
      <c r="G31" s="232"/>
      <c r="H31" s="232"/>
      <c r="I31" s="232"/>
      <c r="J31" s="232"/>
      <c r="K31" s="232"/>
      <c r="L31" s="233"/>
      <c r="M31" s="1059"/>
      <c r="N31" s="1059"/>
      <c r="O31" s="1059"/>
      <c r="P31" s="1059"/>
      <c r="Q31" s="1059"/>
      <c r="R31" s="1059"/>
      <c r="S31" s="1058"/>
      <c r="T31" s="1058"/>
      <c r="U31" s="1058"/>
      <c r="V31" s="1058"/>
      <c r="W31" s="1058"/>
      <c r="X31" s="1058"/>
      <c r="Y31" s="228"/>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30"/>
    </row>
    <row r="32" spans="2:51" ht="23.1" customHeight="1">
      <c r="B32" s="236"/>
      <c r="C32" s="237"/>
      <c r="D32" s="231"/>
      <c r="E32" s="232"/>
      <c r="F32" s="232"/>
      <c r="G32" s="232"/>
      <c r="H32" s="232"/>
      <c r="I32" s="232"/>
      <c r="J32" s="232"/>
      <c r="K32" s="232"/>
      <c r="L32" s="233"/>
      <c r="M32" s="1059"/>
      <c r="N32" s="1059"/>
      <c r="O32" s="1059"/>
      <c r="P32" s="1059"/>
      <c r="Q32" s="1059"/>
      <c r="R32" s="1059"/>
      <c r="S32" s="1058"/>
      <c r="T32" s="1058"/>
      <c r="U32" s="1058"/>
      <c r="V32" s="1058"/>
      <c r="W32" s="1058"/>
      <c r="X32" s="1058"/>
      <c r="Y32" s="228"/>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30"/>
    </row>
    <row r="33" spans="1:51" ht="23.1" customHeight="1">
      <c r="B33" s="236"/>
      <c r="C33" s="237"/>
      <c r="D33" s="255"/>
      <c r="E33" s="256"/>
      <c r="F33" s="256"/>
      <c r="G33" s="256"/>
      <c r="H33" s="256"/>
      <c r="I33" s="256"/>
      <c r="J33" s="256"/>
      <c r="K33" s="256"/>
      <c r="L33" s="257"/>
      <c r="M33" s="1063"/>
      <c r="N33" s="1063"/>
      <c r="O33" s="1063"/>
      <c r="P33" s="1063"/>
      <c r="Q33" s="1063"/>
      <c r="R33" s="1063"/>
      <c r="S33" s="1064"/>
      <c r="T33" s="1064"/>
      <c r="U33" s="1064"/>
      <c r="V33" s="1064"/>
      <c r="W33" s="1064"/>
      <c r="X33" s="1064"/>
      <c r="Y33" s="228"/>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30"/>
    </row>
    <row r="34" spans="1:51" ht="23.1" customHeight="1">
      <c r="B34" s="238"/>
      <c r="C34" s="239"/>
      <c r="D34" s="274" t="s">
        <v>25</v>
      </c>
      <c r="E34" s="275"/>
      <c r="F34" s="275"/>
      <c r="G34" s="275"/>
      <c r="H34" s="275"/>
      <c r="I34" s="275"/>
      <c r="J34" s="275"/>
      <c r="K34" s="275"/>
      <c r="L34" s="276"/>
      <c r="M34" s="1065" t="s">
        <v>805</v>
      </c>
      <c r="N34" s="1066"/>
      <c r="O34" s="1066"/>
      <c r="P34" s="1066"/>
      <c r="Q34" s="1066"/>
      <c r="R34" s="1067"/>
      <c r="S34" s="1040">
        <f>S27+S28</f>
        <v>0</v>
      </c>
      <c r="T34" s="1040"/>
      <c r="U34" s="1040"/>
      <c r="V34" s="1040"/>
      <c r="W34" s="1040"/>
      <c r="X34" s="1040"/>
      <c r="Y34" s="278"/>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80"/>
    </row>
    <row r="35" spans="1:51" ht="3" customHeight="1">
      <c r="A35" s="29"/>
      <c r="B35" s="2"/>
      <c r="C35" s="2"/>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row>
    <row r="36" spans="1:51" ht="3" customHeight="1" thickBot="1">
      <c r="A36" s="29"/>
      <c r="B36" s="1"/>
      <c r="C36" s="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row>
    <row r="37" spans="1:51" ht="21" hidden="1" customHeight="1">
      <c r="B37" s="281" t="s">
        <v>17</v>
      </c>
      <c r="C37" s="282"/>
      <c r="D37" s="285" t="s">
        <v>18</v>
      </c>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86"/>
    </row>
    <row r="38" spans="1:51" ht="203.25" hidden="1" customHeight="1">
      <c r="B38" s="281"/>
      <c r="C38" s="282"/>
      <c r="D38" s="566" t="s">
        <v>19</v>
      </c>
      <c r="E38" s="567"/>
      <c r="F38" s="567"/>
      <c r="G38" s="567"/>
      <c r="H38" s="567"/>
      <c r="I38" s="567"/>
      <c r="J38" s="567"/>
      <c r="K38" s="567"/>
      <c r="L38" s="567"/>
      <c r="M38" s="567"/>
      <c r="N38" s="567"/>
      <c r="O38" s="567"/>
      <c r="P38" s="567"/>
      <c r="Q38" s="567"/>
      <c r="R38" s="567"/>
      <c r="S38" s="567"/>
      <c r="T38" s="567"/>
      <c r="U38" s="567"/>
      <c r="V38" s="567"/>
      <c r="W38" s="567"/>
      <c r="X38" s="567"/>
      <c r="Y38" s="567"/>
      <c r="Z38" s="567"/>
      <c r="AA38" s="567"/>
      <c r="AB38" s="567"/>
      <c r="AC38" s="567"/>
      <c r="AD38" s="567"/>
      <c r="AE38" s="567"/>
      <c r="AF38" s="567"/>
      <c r="AG38" s="567"/>
      <c r="AH38" s="567"/>
      <c r="AI38" s="567"/>
      <c r="AJ38" s="567"/>
      <c r="AK38" s="567"/>
      <c r="AL38" s="567"/>
      <c r="AM38" s="567"/>
      <c r="AN38" s="567"/>
      <c r="AO38" s="567"/>
      <c r="AP38" s="567"/>
      <c r="AQ38" s="567"/>
      <c r="AR38" s="567"/>
      <c r="AS38" s="567"/>
      <c r="AT38" s="567"/>
      <c r="AU38" s="567"/>
      <c r="AV38" s="567"/>
      <c r="AW38" s="567"/>
      <c r="AX38" s="567"/>
      <c r="AY38" s="568"/>
    </row>
    <row r="39" spans="1:51" ht="20.25" hidden="1" customHeight="1">
      <c r="B39" s="281"/>
      <c r="C39" s="282"/>
      <c r="D39" s="290" t="s">
        <v>20</v>
      </c>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292"/>
    </row>
    <row r="40" spans="1:51" ht="100.5" hidden="1" customHeight="1" thickBot="1">
      <c r="B40" s="283"/>
      <c r="C40" s="284"/>
      <c r="D40" s="569"/>
      <c r="E40" s="570"/>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0"/>
      <c r="AJ40" s="570"/>
      <c r="AK40" s="570"/>
      <c r="AL40" s="570"/>
      <c r="AM40" s="570"/>
      <c r="AN40" s="570"/>
      <c r="AO40" s="570"/>
      <c r="AP40" s="570"/>
      <c r="AQ40" s="570"/>
      <c r="AR40" s="570"/>
      <c r="AS40" s="570"/>
      <c r="AT40" s="570"/>
      <c r="AU40" s="570"/>
      <c r="AV40" s="570"/>
      <c r="AW40" s="570"/>
      <c r="AX40" s="570"/>
      <c r="AY40" s="571"/>
    </row>
    <row r="41" spans="1:51" ht="21" hidden="1" customHeight="1">
      <c r="A41" s="32"/>
      <c r="B41" s="12"/>
      <c r="C41" s="13"/>
      <c r="D41" s="260" t="s">
        <v>21</v>
      </c>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2"/>
    </row>
    <row r="42" spans="1:51" ht="135.94999999999999" hidden="1" customHeight="1">
      <c r="A42" s="32"/>
      <c r="B42" s="14"/>
      <c r="C42" s="15"/>
      <c r="D42" s="263"/>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5"/>
    </row>
    <row r="43" spans="1:51" ht="21" customHeight="1">
      <c r="A43" s="32"/>
      <c r="B43" s="266" t="s">
        <v>55</v>
      </c>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8"/>
    </row>
    <row r="44" spans="1:51" ht="21" customHeight="1">
      <c r="A44" s="32"/>
      <c r="B44" s="14"/>
      <c r="C44" s="15"/>
      <c r="D44" s="269" t="s">
        <v>61</v>
      </c>
      <c r="E44" s="270"/>
      <c r="F44" s="270"/>
      <c r="G44" s="270"/>
      <c r="H44" s="271" t="s">
        <v>60</v>
      </c>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2"/>
      <c r="AH44" s="271" t="s">
        <v>79</v>
      </c>
      <c r="AI44" s="270"/>
      <c r="AJ44" s="270"/>
      <c r="AK44" s="270"/>
      <c r="AL44" s="270"/>
      <c r="AM44" s="270"/>
      <c r="AN44" s="270"/>
      <c r="AO44" s="270"/>
      <c r="AP44" s="270"/>
      <c r="AQ44" s="270"/>
      <c r="AR44" s="270"/>
      <c r="AS44" s="270"/>
      <c r="AT44" s="270"/>
      <c r="AU44" s="270"/>
      <c r="AV44" s="270"/>
      <c r="AW44" s="270"/>
      <c r="AX44" s="270"/>
      <c r="AY44" s="273"/>
    </row>
    <row r="45" spans="1:51" ht="26.25" customHeight="1">
      <c r="A45" s="32"/>
      <c r="B45" s="296" t="s">
        <v>47</v>
      </c>
      <c r="C45" s="297"/>
      <c r="D45" s="606" t="s">
        <v>254</v>
      </c>
      <c r="E45" s="604"/>
      <c r="F45" s="604"/>
      <c r="G45" s="605"/>
      <c r="H45" s="305" t="s">
        <v>54</v>
      </c>
      <c r="I45" s="604"/>
      <c r="J45" s="604"/>
      <c r="K45" s="604"/>
      <c r="L45" s="604"/>
      <c r="M45" s="604"/>
      <c r="N45" s="604"/>
      <c r="O45" s="604"/>
      <c r="P45" s="604"/>
      <c r="Q45" s="604"/>
      <c r="R45" s="604"/>
      <c r="S45" s="604"/>
      <c r="T45" s="604"/>
      <c r="U45" s="604"/>
      <c r="V45" s="604"/>
      <c r="W45" s="604"/>
      <c r="X45" s="604"/>
      <c r="Y45" s="604"/>
      <c r="Z45" s="604"/>
      <c r="AA45" s="604"/>
      <c r="AB45" s="604"/>
      <c r="AC45" s="604"/>
      <c r="AD45" s="604"/>
      <c r="AE45" s="604"/>
      <c r="AF45" s="604"/>
      <c r="AG45" s="605"/>
      <c r="AH45" s="954" t="s">
        <v>806</v>
      </c>
      <c r="AI45" s="717"/>
      <c r="AJ45" s="717"/>
      <c r="AK45" s="717"/>
      <c r="AL45" s="717"/>
      <c r="AM45" s="717"/>
      <c r="AN45" s="717"/>
      <c r="AO45" s="717"/>
      <c r="AP45" s="717"/>
      <c r="AQ45" s="717"/>
      <c r="AR45" s="717"/>
      <c r="AS45" s="717"/>
      <c r="AT45" s="717"/>
      <c r="AU45" s="717"/>
      <c r="AV45" s="717"/>
      <c r="AW45" s="717"/>
      <c r="AX45" s="717"/>
      <c r="AY45" s="718"/>
    </row>
    <row r="46" spans="1:51" ht="33.4" customHeight="1">
      <c r="A46" s="32"/>
      <c r="B46" s="298"/>
      <c r="C46" s="299"/>
      <c r="D46" s="607" t="s">
        <v>254</v>
      </c>
      <c r="E46" s="608"/>
      <c r="F46" s="608"/>
      <c r="G46" s="609"/>
      <c r="H46" s="321" t="s">
        <v>728</v>
      </c>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3"/>
      <c r="AH46" s="719"/>
      <c r="AI46" s="720"/>
      <c r="AJ46" s="720"/>
      <c r="AK46" s="720"/>
      <c r="AL46" s="720"/>
      <c r="AM46" s="720"/>
      <c r="AN46" s="720"/>
      <c r="AO46" s="720"/>
      <c r="AP46" s="720"/>
      <c r="AQ46" s="720"/>
      <c r="AR46" s="720"/>
      <c r="AS46" s="720"/>
      <c r="AT46" s="720"/>
      <c r="AU46" s="720"/>
      <c r="AV46" s="720"/>
      <c r="AW46" s="720"/>
      <c r="AX46" s="720"/>
      <c r="AY46" s="721"/>
    </row>
    <row r="47" spans="1:51" ht="26.25" customHeight="1">
      <c r="A47" s="32"/>
      <c r="B47" s="300"/>
      <c r="C47" s="301"/>
      <c r="D47" s="596" t="s">
        <v>127</v>
      </c>
      <c r="E47" s="597"/>
      <c r="F47" s="597"/>
      <c r="G47" s="598"/>
      <c r="H47" s="327" t="s">
        <v>133</v>
      </c>
      <c r="I47" s="599"/>
      <c r="J47" s="599"/>
      <c r="K47" s="599"/>
      <c r="L47" s="599"/>
      <c r="M47" s="599"/>
      <c r="N47" s="599"/>
      <c r="O47" s="599"/>
      <c r="P47" s="599"/>
      <c r="Q47" s="599"/>
      <c r="R47" s="599"/>
      <c r="S47" s="599"/>
      <c r="T47" s="599"/>
      <c r="U47" s="599"/>
      <c r="V47" s="599"/>
      <c r="W47" s="599"/>
      <c r="X47" s="599"/>
      <c r="Y47" s="599"/>
      <c r="Z47" s="599"/>
      <c r="AA47" s="599"/>
      <c r="AB47" s="599"/>
      <c r="AC47" s="599"/>
      <c r="AD47" s="599"/>
      <c r="AE47" s="599"/>
      <c r="AF47" s="599"/>
      <c r="AG47" s="600"/>
      <c r="AH47" s="722"/>
      <c r="AI47" s="723"/>
      <c r="AJ47" s="723"/>
      <c r="AK47" s="723"/>
      <c r="AL47" s="723"/>
      <c r="AM47" s="723"/>
      <c r="AN47" s="723"/>
      <c r="AO47" s="723"/>
      <c r="AP47" s="723"/>
      <c r="AQ47" s="723"/>
      <c r="AR47" s="723"/>
      <c r="AS47" s="723"/>
      <c r="AT47" s="723"/>
      <c r="AU47" s="723"/>
      <c r="AV47" s="723"/>
      <c r="AW47" s="723"/>
      <c r="AX47" s="723"/>
      <c r="AY47" s="724"/>
    </row>
    <row r="48" spans="1:51" ht="26.25" customHeight="1">
      <c r="A48" s="32"/>
      <c r="B48" s="298" t="s">
        <v>49</v>
      </c>
      <c r="C48" s="299"/>
      <c r="D48" s="601" t="s">
        <v>254</v>
      </c>
      <c r="E48" s="602"/>
      <c r="F48" s="602"/>
      <c r="G48" s="603"/>
      <c r="H48" s="305" t="s">
        <v>50</v>
      </c>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5"/>
      <c r="AH48" s="954" t="s">
        <v>807</v>
      </c>
      <c r="AI48" s="725"/>
      <c r="AJ48" s="725"/>
      <c r="AK48" s="725"/>
      <c r="AL48" s="725"/>
      <c r="AM48" s="725"/>
      <c r="AN48" s="725"/>
      <c r="AO48" s="725"/>
      <c r="AP48" s="725"/>
      <c r="AQ48" s="725"/>
      <c r="AR48" s="725"/>
      <c r="AS48" s="725"/>
      <c r="AT48" s="725"/>
      <c r="AU48" s="725"/>
      <c r="AV48" s="725"/>
      <c r="AW48" s="725"/>
      <c r="AX48" s="725"/>
      <c r="AY48" s="726"/>
    </row>
    <row r="49" spans="1:51" ht="26.25" customHeight="1">
      <c r="A49" s="32"/>
      <c r="B49" s="298"/>
      <c r="C49" s="299"/>
      <c r="D49" s="611" t="s">
        <v>254</v>
      </c>
      <c r="E49" s="612"/>
      <c r="F49" s="612"/>
      <c r="G49" s="613"/>
      <c r="H49" s="333" t="s">
        <v>135</v>
      </c>
      <c r="I49" s="608"/>
      <c r="J49" s="608"/>
      <c r="K49" s="608"/>
      <c r="L49" s="608"/>
      <c r="M49" s="608"/>
      <c r="N49" s="608"/>
      <c r="O49" s="608"/>
      <c r="P49" s="608"/>
      <c r="Q49" s="608"/>
      <c r="R49" s="608"/>
      <c r="S49" s="608"/>
      <c r="T49" s="608"/>
      <c r="U49" s="608"/>
      <c r="V49" s="608"/>
      <c r="W49" s="608"/>
      <c r="X49" s="608"/>
      <c r="Y49" s="608"/>
      <c r="Z49" s="608"/>
      <c r="AA49" s="608"/>
      <c r="AB49" s="608"/>
      <c r="AC49" s="608"/>
      <c r="AD49" s="608"/>
      <c r="AE49" s="608"/>
      <c r="AF49" s="608"/>
      <c r="AG49" s="609"/>
      <c r="AH49" s="727"/>
      <c r="AI49" s="728"/>
      <c r="AJ49" s="728"/>
      <c r="AK49" s="728"/>
      <c r="AL49" s="728"/>
      <c r="AM49" s="728"/>
      <c r="AN49" s="728"/>
      <c r="AO49" s="728"/>
      <c r="AP49" s="728"/>
      <c r="AQ49" s="728"/>
      <c r="AR49" s="728"/>
      <c r="AS49" s="728"/>
      <c r="AT49" s="728"/>
      <c r="AU49" s="728"/>
      <c r="AV49" s="728"/>
      <c r="AW49" s="728"/>
      <c r="AX49" s="728"/>
      <c r="AY49" s="729"/>
    </row>
    <row r="50" spans="1:51" ht="26.25" customHeight="1">
      <c r="A50" s="32"/>
      <c r="B50" s="298"/>
      <c r="C50" s="299"/>
      <c r="D50" s="611" t="s">
        <v>127</v>
      </c>
      <c r="E50" s="612"/>
      <c r="F50" s="612"/>
      <c r="G50" s="613"/>
      <c r="H50" s="333" t="s">
        <v>51</v>
      </c>
      <c r="I50" s="608"/>
      <c r="J50" s="608"/>
      <c r="K50" s="608"/>
      <c r="L50" s="608"/>
      <c r="M50" s="608"/>
      <c r="N50" s="608"/>
      <c r="O50" s="608"/>
      <c r="P50" s="608"/>
      <c r="Q50" s="608"/>
      <c r="R50" s="608"/>
      <c r="S50" s="608"/>
      <c r="T50" s="608"/>
      <c r="U50" s="608"/>
      <c r="V50" s="608"/>
      <c r="W50" s="608"/>
      <c r="X50" s="608"/>
      <c r="Y50" s="608"/>
      <c r="Z50" s="608"/>
      <c r="AA50" s="608"/>
      <c r="AB50" s="608"/>
      <c r="AC50" s="608"/>
      <c r="AD50" s="608"/>
      <c r="AE50" s="608"/>
      <c r="AF50" s="608"/>
      <c r="AG50" s="609"/>
      <c r="AH50" s="727"/>
      <c r="AI50" s="728"/>
      <c r="AJ50" s="728"/>
      <c r="AK50" s="728"/>
      <c r="AL50" s="728"/>
      <c r="AM50" s="728"/>
      <c r="AN50" s="728"/>
      <c r="AO50" s="728"/>
      <c r="AP50" s="728"/>
      <c r="AQ50" s="728"/>
      <c r="AR50" s="728"/>
      <c r="AS50" s="728"/>
      <c r="AT50" s="728"/>
      <c r="AU50" s="728"/>
      <c r="AV50" s="728"/>
      <c r="AW50" s="728"/>
      <c r="AX50" s="728"/>
      <c r="AY50" s="729"/>
    </row>
    <row r="51" spans="1:51" ht="26.25" customHeight="1">
      <c r="A51" s="32"/>
      <c r="B51" s="298"/>
      <c r="C51" s="299"/>
      <c r="D51" s="611" t="s">
        <v>127</v>
      </c>
      <c r="E51" s="612"/>
      <c r="F51" s="612"/>
      <c r="G51" s="613"/>
      <c r="H51" s="333" t="s">
        <v>56</v>
      </c>
      <c r="I51" s="608"/>
      <c r="J51" s="608"/>
      <c r="K51" s="608"/>
      <c r="L51" s="608"/>
      <c r="M51" s="608"/>
      <c r="N51" s="608"/>
      <c r="O51" s="608"/>
      <c r="P51" s="608"/>
      <c r="Q51" s="608"/>
      <c r="R51" s="608"/>
      <c r="S51" s="608"/>
      <c r="T51" s="608"/>
      <c r="U51" s="608"/>
      <c r="V51" s="608"/>
      <c r="W51" s="608"/>
      <c r="X51" s="608"/>
      <c r="Y51" s="608"/>
      <c r="Z51" s="608"/>
      <c r="AA51" s="608"/>
      <c r="AB51" s="608"/>
      <c r="AC51" s="608"/>
      <c r="AD51" s="608"/>
      <c r="AE51" s="608"/>
      <c r="AF51" s="608"/>
      <c r="AG51" s="609"/>
      <c r="AH51" s="727"/>
      <c r="AI51" s="728"/>
      <c r="AJ51" s="728"/>
      <c r="AK51" s="728"/>
      <c r="AL51" s="728"/>
      <c r="AM51" s="728"/>
      <c r="AN51" s="728"/>
      <c r="AO51" s="728"/>
      <c r="AP51" s="728"/>
      <c r="AQ51" s="728"/>
      <c r="AR51" s="728"/>
      <c r="AS51" s="728"/>
      <c r="AT51" s="728"/>
      <c r="AU51" s="728"/>
      <c r="AV51" s="728"/>
      <c r="AW51" s="728"/>
      <c r="AX51" s="728"/>
      <c r="AY51" s="729"/>
    </row>
    <row r="52" spans="1:51" ht="26.25" customHeight="1">
      <c r="A52" s="32"/>
      <c r="B52" s="300"/>
      <c r="C52" s="301"/>
      <c r="D52" s="596" t="s">
        <v>254</v>
      </c>
      <c r="E52" s="597"/>
      <c r="F52" s="597"/>
      <c r="G52" s="598"/>
      <c r="H52" s="327" t="s">
        <v>57</v>
      </c>
      <c r="I52" s="599"/>
      <c r="J52" s="599"/>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600"/>
      <c r="AH52" s="730"/>
      <c r="AI52" s="731"/>
      <c r="AJ52" s="731"/>
      <c r="AK52" s="731"/>
      <c r="AL52" s="731"/>
      <c r="AM52" s="731"/>
      <c r="AN52" s="731"/>
      <c r="AO52" s="731"/>
      <c r="AP52" s="731"/>
      <c r="AQ52" s="731"/>
      <c r="AR52" s="731"/>
      <c r="AS52" s="731"/>
      <c r="AT52" s="731"/>
      <c r="AU52" s="731"/>
      <c r="AV52" s="731"/>
      <c r="AW52" s="731"/>
      <c r="AX52" s="731"/>
      <c r="AY52" s="732"/>
    </row>
    <row r="53" spans="1:51" ht="26.25" customHeight="1">
      <c r="A53" s="32"/>
      <c r="B53" s="296" t="s">
        <v>46</v>
      </c>
      <c r="C53" s="297"/>
      <c r="D53" s="601" t="s">
        <v>254</v>
      </c>
      <c r="E53" s="602"/>
      <c r="F53" s="602"/>
      <c r="G53" s="603"/>
      <c r="H53" s="305" t="s">
        <v>48</v>
      </c>
      <c r="I53" s="604"/>
      <c r="J53" s="604"/>
      <c r="K53" s="604"/>
      <c r="L53" s="604"/>
      <c r="M53" s="604"/>
      <c r="N53" s="604"/>
      <c r="O53" s="604"/>
      <c r="P53" s="604"/>
      <c r="Q53" s="604"/>
      <c r="R53" s="604"/>
      <c r="S53" s="604"/>
      <c r="T53" s="604"/>
      <c r="U53" s="604"/>
      <c r="V53" s="604"/>
      <c r="W53" s="604"/>
      <c r="X53" s="604"/>
      <c r="Y53" s="604"/>
      <c r="Z53" s="604"/>
      <c r="AA53" s="604"/>
      <c r="AB53" s="604"/>
      <c r="AC53" s="604"/>
      <c r="AD53" s="604"/>
      <c r="AE53" s="604"/>
      <c r="AF53" s="604"/>
      <c r="AG53" s="605"/>
      <c r="AH53" s="954" t="s">
        <v>808</v>
      </c>
      <c r="AI53" s="717"/>
      <c r="AJ53" s="717"/>
      <c r="AK53" s="717"/>
      <c r="AL53" s="717"/>
      <c r="AM53" s="717"/>
      <c r="AN53" s="717"/>
      <c r="AO53" s="717"/>
      <c r="AP53" s="717"/>
      <c r="AQ53" s="717"/>
      <c r="AR53" s="717"/>
      <c r="AS53" s="717"/>
      <c r="AT53" s="717"/>
      <c r="AU53" s="717"/>
      <c r="AV53" s="717"/>
      <c r="AW53" s="717"/>
      <c r="AX53" s="717"/>
      <c r="AY53" s="718"/>
    </row>
    <row r="54" spans="1:51" ht="26.25" customHeight="1">
      <c r="A54" s="32"/>
      <c r="B54" s="298"/>
      <c r="C54" s="299"/>
      <c r="D54" s="611" t="s">
        <v>127</v>
      </c>
      <c r="E54" s="1042"/>
      <c r="F54" s="1042"/>
      <c r="G54" s="1043"/>
      <c r="H54" s="333" t="s">
        <v>58</v>
      </c>
      <c r="I54" s="608"/>
      <c r="J54" s="608"/>
      <c r="K54" s="608"/>
      <c r="L54" s="608"/>
      <c r="M54" s="608"/>
      <c r="N54" s="608"/>
      <c r="O54" s="608"/>
      <c r="P54" s="608"/>
      <c r="Q54" s="608"/>
      <c r="R54" s="608"/>
      <c r="S54" s="608"/>
      <c r="T54" s="608"/>
      <c r="U54" s="608"/>
      <c r="V54" s="608"/>
      <c r="W54" s="608"/>
      <c r="X54" s="608"/>
      <c r="Y54" s="608"/>
      <c r="Z54" s="608"/>
      <c r="AA54" s="608"/>
      <c r="AB54" s="608"/>
      <c r="AC54" s="608"/>
      <c r="AD54" s="608"/>
      <c r="AE54" s="608"/>
      <c r="AF54" s="608"/>
      <c r="AG54" s="609"/>
      <c r="AH54" s="719"/>
      <c r="AI54" s="720"/>
      <c r="AJ54" s="720"/>
      <c r="AK54" s="720"/>
      <c r="AL54" s="720"/>
      <c r="AM54" s="720"/>
      <c r="AN54" s="720"/>
      <c r="AO54" s="720"/>
      <c r="AP54" s="720"/>
      <c r="AQ54" s="720"/>
      <c r="AR54" s="720"/>
      <c r="AS54" s="720"/>
      <c r="AT54" s="720"/>
      <c r="AU54" s="720"/>
      <c r="AV54" s="720"/>
      <c r="AW54" s="720"/>
      <c r="AX54" s="720"/>
      <c r="AY54" s="721"/>
    </row>
    <row r="55" spans="1:51" ht="26.25" customHeight="1">
      <c r="A55" s="32"/>
      <c r="B55" s="298"/>
      <c r="C55" s="299"/>
      <c r="D55" s="611" t="s">
        <v>127</v>
      </c>
      <c r="E55" s="1042"/>
      <c r="F55" s="1042"/>
      <c r="G55" s="1043"/>
      <c r="H55" s="333" t="s">
        <v>257</v>
      </c>
      <c r="I55" s="608"/>
      <c r="J55" s="608"/>
      <c r="K55" s="608"/>
      <c r="L55" s="608"/>
      <c r="M55" s="608"/>
      <c r="N55" s="608"/>
      <c r="O55" s="608"/>
      <c r="P55" s="608"/>
      <c r="Q55" s="608"/>
      <c r="R55" s="608"/>
      <c r="S55" s="608"/>
      <c r="T55" s="608"/>
      <c r="U55" s="608"/>
      <c r="V55" s="608"/>
      <c r="W55" s="608"/>
      <c r="X55" s="608"/>
      <c r="Y55" s="608"/>
      <c r="Z55" s="608"/>
      <c r="AA55" s="608"/>
      <c r="AB55" s="608"/>
      <c r="AC55" s="608"/>
      <c r="AD55" s="608"/>
      <c r="AE55" s="608"/>
      <c r="AF55" s="608"/>
      <c r="AG55" s="609"/>
      <c r="AH55" s="719"/>
      <c r="AI55" s="720"/>
      <c r="AJ55" s="720"/>
      <c r="AK55" s="720"/>
      <c r="AL55" s="720"/>
      <c r="AM55" s="720"/>
      <c r="AN55" s="720"/>
      <c r="AO55" s="720"/>
      <c r="AP55" s="720"/>
      <c r="AQ55" s="720"/>
      <c r="AR55" s="720"/>
      <c r="AS55" s="720"/>
      <c r="AT55" s="720"/>
      <c r="AU55" s="720"/>
      <c r="AV55" s="720"/>
      <c r="AW55" s="720"/>
      <c r="AX55" s="720"/>
      <c r="AY55" s="721"/>
    </row>
    <row r="56" spans="1:51" ht="26.25" customHeight="1">
      <c r="A56" s="32"/>
      <c r="B56" s="298"/>
      <c r="C56" s="299"/>
      <c r="D56" s="611" t="s">
        <v>127</v>
      </c>
      <c r="E56" s="1042"/>
      <c r="F56" s="1042"/>
      <c r="G56" s="1043"/>
      <c r="H56" s="334" t="s">
        <v>81</v>
      </c>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6"/>
      <c r="AH56" s="719"/>
      <c r="AI56" s="720"/>
      <c r="AJ56" s="720"/>
      <c r="AK56" s="720"/>
      <c r="AL56" s="720"/>
      <c r="AM56" s="720"/>
      <c r="AN56" s="720"/>
      <c r="AO56" s="720"/>
      <c r="AP56" s="720"/>
      <c r="AQ56" s="720"/>
      <c r="AR56" s="720"/>
      <c r="AS56" s="720"/>
      <c r="AT56" s="720"/>
      <c r="AU56" s="720"/>
      <c r="AV56" s="720"/>
      <c r="AW56" s="720"/>
      <c r="AX56" s="720"/>
      <c r="AY56" s="721"/>
    </row>
    <row r="57" spans="1:51" ht="26.25" customHeight="1">
      <c r="A57" s="32"/>
      <c r="B57" s="298"/>
      <c r="C57" s="299"/>
      <c r="D57" s="1046" t="s">
        <v>127</v>
      </c>
      <c r="E57" s="615"/>
      <c r="F57" s="615"/>
      <c r="G57" s="616"/>
      <c r="H57" s="340" t="s">
        <v>69</v>
      </c>
      <c r="I57" s="341"/>
      <c r="J57" s="341"/>
      <c r="K57" s="341"/>
      <c r="L57" s="341"/>
      <c r="M57" s="341"/>
      <c r="N57" s="341"/>
      <c r="O57" s="341"/>
      <c r="P57" s="341"/>
      <c r="Q57" s="341"/>
      <c r="R57" s="341"/>
      <c r="S57" s="341"/>
      <c r="T57" s="341"/>
      <c r="U57" s="341"/>
      <c r="V57" s="617"/>
      <c r="W57" s="617"/>
      <c r="X57" s="617"/>
      <c r="Y57" s="617"/>
      <c r="Z57" s="617"/>
      <c r="AA57" s="617"/>
      <c r="AB57" s="617"/>
      <c r="AC57" s="617"/>
      <c r="AD57" s="617"/>
      <c r="AE57" s="617"/>
      <c r="AF57" s="617"/>
      <c r="AG57" s="618"/>
      <c r="AH57" s="719"/>
      <c r="AI57" s="720"/>
      <c r="AJ57" s="720"/>
      <c r="AK57" s="720"/>
      <c r="AL57" s="720"/>
      <c r="AM57" s="720"/>
      <c r="AN57" s="720"/>
      <c r="AO57" s="720"/>
      <c r="AP57" s="720"/>
      <c r="AQ57" s="720"/>
      <c r="AR57" s="720"/>
      <c r="AS57" s="720"/>
      <c r="AT57" s="720"/>
      <c r="AU57" s="720"/>
      <c r="AV57" s="720"/>
      <c r="AW57" s="720"/>
      <c r="AX57" s="720"/>
      <c r="AY57" s="721"/>
    </row>
    <row r="58" spans="1:51" ht="26.25" customHeight="1">
      <c r="A58" s="32"/>
      <c r="B58" s="300"/>
      <c r="C58" s="301"/>
      <c r="D58" s="596" t="s">
        <v>254</v>
      </c>
      <c r="E58" s="597"/>
      <c r="F58" s="597"/>
      <c r="G58" s="598"/>
      <c r="H58" s="327" t="s">
        <v>59</v>
      </c>
      <c r="I58" s="599"/>
      <c r="J58" s="599"/>
      <c r="K58" s="599"/>
      <c r="L58" s="599"/>
      <c r="M58" s="599"/>
      <c r="N58" s="599"/>
      <c r="O58" s="599"/>
      <c r="P58" s="599"/>
      <c r="Q58" s="599"/>
      <c r="R58" s="599"/>
      <c r="S58" s="599"/>
      <c r="T58" s="599"/>
      <c r="U58" s="599"/>
      <c r="V58" s="599"/>
      <c r="W58" s="599"/>
      <c r="X58" s="599"/>
      <c r="Y58" s="599"/>
      <c r="Z58" s="599"/>
      <c r="AA58" s="599"/>
      <c r="AB58" s="599"/>
      <c r="AC58" s="599"/>
      <c r="AD58" s="599"/>
      <c r="AE58" s="599"/>
      <c r="AF58" s="599"/>
      <c r="AG58" s="600"/>
      <c r="AH58" s="722"/>
      <c r="AI58" s="723"/>
      <c r="AJ58" s="723"/>
      <c r="AK58" s="723"/>
      <c r="AL58" s="723"/>
      <c r="AM58" s="723"/>
      <c r="AN58" s="723"/>
      <c r="AO58" s="723"/>
      <c r="AP58" s="723"/>
      <c r="AQ58" s="723"/>
      <c r="AR58" s="723"/>
      <c r="AS58" s="723"/>
      <c r="AT58" s="723"/>
      <c r="AU58" s="723"/>
      <c r="AV58" s="723"/>
      <c r="AW58" s="723"/>
      <c r="AX58" s="723"/>
      <c r="AY58" s="724"/>
    </row>
    <row r="59" spans="1:51" ht="180" customHeight="1" thickBot="1">
      <c r="A59" s="32"/>
      <c r="B59" s="362" t="s">
        <v>45</v>
      </c>
      <c r="C59" s="363"/>
      <c r="D59" s="955" t="s">
        <v>809</v>
      </c>
      <c r="E59" s="956"/>
      <c r="F59" s="956"/>
      <c r="G59" s="956"/>
      <c r="H59" s="956"/>
      <c r="I59" s="956"/>
      <c r="J59" s="956"/>
      <c r="K59" s="956"/>
      <c r="L59" s="956"/>
      <c r="M59" s="956"/>
      <c r="N59" s="956"/>
      <c r="O59" s="956"/>
      <c r="P59" s="956"/>
      <c r="Q59" s="956"/>
      <c r="R59" s="956"/>
      <c r="S59" s="956"/>
      <c r="T59" s="956"/>
      <c r="U59" s="956"/>
      <c r="V59" s="956"/>
      <c r="W59" s="956"/>
      <c r="X59" s="956"/>
      <c r="Y59" s="956"/>
      <c r="Z59" s="956"/>
      <c r="AA59" s="956"/>
      <c r="AB59" s="956"/>
      <c r="AC59" s="956"/>
      <c r="AD59" s="956"/>
      <c r="AE59" s="956"/>
      <c r="AF59" s="956"/>
      <c r="AG59" s="956"/>
      <c r="AH59" s="956"/>
      <c r="AI59" s="956"/>
      <c r="AJ59" s="956"/>
      <c r="AK59" s="956"/>
      <c r="AL59" s="956"/>
      <c r="AM59" s="956"/>
      <c r="AN59" s="956"/>
      <c r="AO59" s="956"/>
      <c r="AP59" s="956"/>
      <c r="AQ59" s="956"/>
      <c r="AR59" s="956"/>
      <c r="AS59" s="956"/>
      <c r="AT59" s="956"/>
      <c r="AU59" s="956"/>
      <c r="AV59" s="956"/>
      <c r="AW59" s="956"/>
      <c r="AX59" s="956"/>
      <c r="AY59" s="957"/>
    </row>
    <row r="60" spans="1:51" ht="21" hidden="1" customHeight="1">
      <c r="A60" s="32"/>
      <c r="B60" s="14"/>
      <c r="C60" s="15"/>
      <c r="D60" s="285" t="s">
        <v>41</v>
      </c>
      <c r="E60" s="222"/>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22"/>
      <c r="AL60" s="222"/>
      <c r="AM60" s="222"/>
      <c r="AN60" s="222"/>
      <c r="AO60" s="222"/>
      <c r="AP60" s="222"/>
      <c r="AQ60" s="222"/>
      <c r="AR60" s="222"/>
      <c r="AS60" s="222"/>
      <c r="AT60" s="222"/>
      <c r="AU60" s="222"/>
      <c r="AV60" s="222"/>
      <c r="AW60" s="222"/>
      <c r="AX60" s="222"/>
      <c r="AY60" s="286"/>
    </row>
    <row r="61" spans="1:51" ht="97.5" hidden="1" customHeight="1">
      <c r="A61" s="32"/>
      <c r="B61" s="14"/>
      <c r="C61" s="15"/>
      <c r="D61" s="367" t="s">
        <v>43</v>
      </c>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c r="AO61" s="368"/>
      <c r="AP61" s="368"/>
      <c r="AQ61" s="368"/>
      <c r="AR61" s="368"/>
      <c r="AS61" s="368"/>
      <c r="AT61" s="368"/>
      <c r="AU61" s="368"/>
      <c r="AV61" s="368"/>
      <c r="AW61" s="368"/>
      <c r="AX61" s="368"/>
      <c r="AY61" s="369"/>
    </row>
    <row r="62" spans="1:51" ht="119.85" hidden="1" customHeight="1">
      <c r="A62" s="32"/>
      <c r="B62" s="14"/>
      <c r="C62" s="15"/>
      <c r="D62" s="370" t="s">
        <v>42</v>
      </c>
      <c r="E62" s="371"/>
      <c r="F62" s="371"/>
      <c r="G62" s="371"/>
      <c r="H62" s="371"/>
      <c r="I62" s="371"/>
      <c r="J62" s="371"/>
      <c r="K62" s="371"/>
      <c r="L62" s="371"/>
      <c r="M62" s="371"/>
      <c r="N62" s="371"/>
      <c r="O62" s="371"/>
      <c r="P62" s="371"/>
      <c r="Q62" s="371"/>
      <c r="R62" s="371"/>
      <c r="S62" s="371"/>
      <c r="T62" s="371"/>
      <c r="U62" s="371"/>
      <c r="V62" s="371"/>
      <c r="W62" s="371"/>
      <c r="X62" s="371"/>
      <c r="Y62" s="371"/>
      <c r="Z62" s="371"/>
      <c r="AA62" s="371"/>
      <c r="AB62" s="371"/>
      <c r="AC62" s="371"/>
      <c r="AD62" s="371"/>
      <c r="AE62" s="371"/>
      <c r="AF62" s="371"/>
      <c r="AG62" s="371"/>
      <c r="AH62" s="371"/>
      <c r="AI62" s="371"/>
      <c r="AJ62" s="371"/>
      <c r="AK62" s="371"/>
      <c r="AL62" s="371"/>
      <c r="AM62" s="371"/>
      <c r="AN62" s="371"/>
      <c r="AO62" s="371"/>
      <c r="AP62" s="371"/>
      <c r="AQ62" s="371"/>
      <c r="AR62" s="371"/>
      <c r="AS62" s="371"/>
      <c r="AT62" s="371"/>
      <c r="AU62" s="371"/>
      <c r="AV62" s="371"/>
      <c r="AW62" s="371"/>
      <c r="AX62" s="371"/>
      <c r="AY62" s="372"/>
    </row>
    <row r="63" spans="1:51" ht="21" customHeight="1">
      <c r="A63" s="32"/>
      <c r="B63" s="221" t="s">
        <v>40</v>
      </c>
      <c r="C63" s="222"/>
      <c r="D63" s="222"/>
      <c r="E63" s="222"/>
      <c r="F63" s="222"/>
      <c r="G63" s="222"/>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2"/>
      <c r="AY63" s="286"/>
    </row>
    <row r="64" spans="1:51" ht="122.45" customHeight="1">
      <c r="A64" s="33"/>
      <c r="B64" s="344" t="s">
        <v>259</v>
      </c>
      <c r="C64" s="630"/>
      <c r="D64" s="630"/>
      <c r="E64" s="630"/>
      <c r="F64" s="631"/>
      <c r="G64" s="347" t="s">
        <v>810</v>
      </c>
      <c r="H64" s="632"/>
      <c r="I64" s="632"/>
      <c r="J64" s="632"/>
      <c r="K64" s="632"/>
      <c r="L64" s="632"/>
      <c r="M64" s="632"/>
      <c r="N64" s="632"/>
      <c r="O64" s="632"/>
      <c r="P64" s="632"/>
      <c r="Q64" s="632"/>
      <c r="R64" s="632"/>
      <c r="S64" s="632"/>
      <c r="T64" s="632"/>
      <c r="U64" s="632"/>
      <c r="V64" s="632"/>
      <c r="W64" s="632"/>
      <c r="X64" s="632"/>
      <c r="Y64" s="632"/>
      <c r="Z64" s="632"/>
      <c r="AA64" s="632"/>
      <c r="AB64" s="632"/>
      <c r="AC64" s="632"/>
      <c r="AD64" s="632"/>
      <c r="AE64" s="632"/>
      <c r="AF64" s="632"/>
      <c r="AG64" s="632"/>
      <c r="AH64" s="632"/>
      <c r="AI64" s="632"/>
      <c r="AJ64" s="632"/>
      <c r="AK64" s="632"/>
      <c r="AL64" s="632"/>
      <c r="AM64" s="632"/>
      <c r="AN64" s="632"/>
      <c r="AO64" s="632"/>
      <c r="AP64" s="632"/>
      <c r="AQ64" s="632"/>
      <c r="AR64" s="632"/>
      <c r="AS64" s="632"/>
      <c r="AT64" s="632"/>
      <c r="AU64" s="632"/>
      <c r="AV64" s="632"/>
      <c r="AW64" s="632"/>
      <c r="AX64" s="632"/>
      <c r="AY64" s="633"/>
    </row>
    <row r="65" spans="1:51" ht="18.399999999999999" customHeight="1">
      <c r="A65" s="33"/>
      <c r="B65" s="350" t="s">
        <v>53</v>
      </c>
      <c r="C65" s="351"/>
      <c r="D65" s="351"/>
      <c r="E65" s="351"/>
      <c r="F65" s="351"/>
      <c r="G65" s="351"/>
      <c r="H65" s="351"/>
      <c r="I65" s="351"/>
      <c r="J65" s="351"/>
      <c r="K65" s="351"/>
      <c r="L65" s="351"/>
      <c r="M65" s="351"/>
      <c r="N65" s="351"/>
      <c r="O65" s="351"/>
      <c r="P65" s="351"/>
      <c r="Q65" s="351"/>
      <c r="R65" s="351"/>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2"/>
    </row>
    <row r="66" spans="1:51" ht="119.1" customHeight="1" thickBot="1">
      <c r="A66" s="33"/>
      <c r="B66" s="353" t="s">
        <v>776</v>
      </c>
      <c r="C66" s="622"/>
      <c r="D66" s="622"/>
      <c r="E66" s="622"/>
      <c r="F66" s="623"/>
      <c r="G66" s="347" t="s">
        <v>811</v>
      </c>
      <c r="H66" s="632"/>
      <c r="I66" s="632"/>
      <c r="J66" s="632"/>
      <c r="K66" s="632"/>
      <c r="L66" s="632"/>
      <c r="M66" s="632"/>
      <c r="N66" s="632"/>
      <c r="O66" s="632"/>
      <c r="P66" s="632"/>
      <c r="Q66" s="632"/>
      <c r="R66" s="632"/>
      <c r="S66" s="632"/>
      <c r="T66" s="632"/>
      <c r="U66" s="632"/>
      <c r="V66" s="632"/>
      <c r="W66" s="632"/>
      <c r="X66" s="632"/>
      <c r="Y66" s="632"/>
      <c r="Z66" s="632"/>
      <c r="AA66" s="632"/>
      <c r="AB66" s="632"/>
      <c r="AC66" s="632"/>
      <c r="AD66" s="632"/>
      <c r="AE66" s="632"/>
      <c r="AF66" s="632"/>
      <c r="AG66" s="632"/>
      <c r="AH66" s="632"/>
      <c r="AI66" s="632"/>
      <c r="AJ66" s="632"/>
      <c r="AK66" s="632"/>
      <c r="AL66" s="632"/>
      <c r="AM66" s="632"/>
      <c r="AN66" s="632"/>
      <c r="AO66" s="632"/>
      <c r="AP66" s="632"/>
      <c r="AQ66" s="632"/>
      <c r="AR66" s="632"/>
      <c r="AS66" s="632"/>
      <c r="AT66" s="632"/>
      <c r="AU66" s="632"/>
      <c r="AV66" s="632"/>
      <c r="AW66" s="632"/>
      <c r="AX66" s="632"/>
      <c r="AY66" s="633"/>
    </row>
    <row r="67" spans="1:51" ht="19.7" customHeight="1">
      <c r="A67" s="33"/>
      <c r="B67" s="359" t="s">
        <v>82</v>
      </c>
      <c r="C67" s="360"/>
      <c r="D67" s="360"/>
      <c r="E67" s="360"/>
      <c r="F67" s="360"/>
      <c r="G67" s="360"/>
      <c r="H67" s="360"/>
      <c r="I67" s="360"/>
      <c r="J67" s="360"/>
      <c r="K67" s="360"/>
      <c r="L67" s="360"/>
      <c r="M67" s="360"/>
      <c r="N67" s="360"/>
      <c r="O67" s="360"/>
      <c r="P67" s="360"/>
      <c r="Q67" s="360"/>
      <c r="R67" s="360"/>
      <c r="S67" s="360"/>
      <c r="T67" s="360"/>
      <c r="U67" s="360"/>
      <c r="V67" s="360"/>
      <c r="W67" s="360"/>
      <c r="X67" s="360"/>
      <c r="Y67" s="360"/>
      <c r="Z67" s="360"/>
      <c r="AA67" s="360"/>
      <c r="AB67" s="360"/>
      <c r="AC67" s="360"/>
      <c r="AD67" s="360"/>
      <c r="AE67" s="360"/>
      <c r="AF67" s="360"/>
      <c r="AG67" s="360"/>
      <c r="AH67" s="360"/>
      <c r="AI67" s="360"/>
      <c r="AJ67" s="360"/>
      <c r="AK67" s="360"/>
      <c r="AL67" s="360"/>
      <c r="AM67" s="360"/>
      <c r="AN67" s="360"/>
      <c r="AO67" s="360"/>
      <c r="AP67" s="360"/>
      <c r="AQ67" s="360"/>
      <c r="AR67" s="360"/>
      <c r="AS67" s="360"/>
      <c r="AT67" s="360"/>
      <c r="AU67" s="360"/>
      <c r="AV67" s="360"/>
      <c r="AW67" s="360"/>
      <c r="AX67" s="360"/>
      <c r="AY67" s="361"/>
    </row>
    <row r="68" spans="1:51" ht="205.15" customHeight="1" thickBot="1">
      <c r="A68" s="33"/>
      <c r="B68" s="373"/>
      <c r="C68" s="627"/>
      <c r="D68" s="627"/>
      <c r="E68" s="627"/>
      <c r="F68" s="627"/>
      <c r="G68" s="627"/>
      <c r="H68" s="627"/>
      <c r="I68" s="627"/>
      <c r="J68" s="627"/>
      <c r="K68" s="627"/>
      <c r="L68" s="627"/>
      <c r="M68" s="627"/>
      <c r="N68" s="627"/>
      <c r="O68" s="627"/>
      <c r="P68" s="627"/>
      <c r="Q68" s="627"/>
      <c r="R68" s="627"/>
      <c r="S68" s="627"/>
      <c r="T68" s="627"/>
      <c r="U68" s="627"/>
      <c r="V68" s="627"/>
      <c r="W68" s="627"/>
      <c r="X68" s="627"/>
      <c r="Y68" s="627"/>
      <c r="Z68" s="627"/>
      <c r="AA68" s="627"/>
      <c r="AB68" s="627"/>
      <c r="AC68" s="627"/>
      <c r="AD68" s="627"/>
      <c r="AE68" s="627"/>
      <c r="AF68" s="627"/>
      <c r="AG68" s="627"/>
      <c r="AH68" s="627"/>
      <c r="AI68" s="627"/>
      <c r="AJ68" s="627"/>
      <c r="AK68" s="627"/>
      <c r="AL68" s="627"/>
      <c r="AM68" s="627"/>
      <c r="AN68" s="627"/>
      <c r="AO68" s="627"/>
      <c r="AP68" s="627"/>
      <c r="AQ68" s="627"/>
      <c r="AR68" s="627"/>
      <c r="AS68" s="627"/>
      <c r="AT68" s="627"/>
      <c r="AU68" s="627"/>
      <c r="AV68" s="627"/>
      <c r="AW68" s="627"/>
      <c r="AX68" s="627"/>
      <c r="AY68" s="628"/>
    </row>
    <row r="69" spans="1:51" ht="19.7" customHeight="1">
      <c r="A69" s="33"/>
      <c r="B69" s="359" t="s">
        <v>66</v>
      </c>
      <c r="C69" s="376"/>
      <c r="D69" s="376"/>
      <c r="E69" s="376"/>
      <c r="F69" s="376"/>
      <c r="G69" s="376"/>
      <c r="H69" s="376"/>
      <c r="I69" s="376"/>
      <c r="J69" s="376"/>
      <c r="K69" s="376"/>
      <c r="L69" s="376"/>
      <c r="M69" s="376"/>
      <c r="N69" s="376"/>
      <c r="O69" s="376"/>
      <c r="P69" s="376"/>
      <c r="Q69" s="376"/>
      <c r="R69" s="376"/>
      <c r="S69" s="376"/>
      <c r="T69" s="376"/>
      <c r="U69" s="376"/>
      <c r="V69" s="376"/>
      <c r="W69" s="376"/>
      <c r="X69" s="376"/>
      <c r="Y69" s="376"/>
      <c r="Z69" s="376"/>
      <c r="AA69" s="376"/>
      <c r="AB69" s="376"/>
      <c r="AC69" s="376"/>
      <c r="AD69" s="376"/>
      <c r="AE69" s="376"/>
      <c r="AF69" s="376"/>
      <c r="AG69" s="376"/>
      <c r="AH69" s="376"/>
      <c r="AI69" s="376"/>
      <c r="AJ69" s="376"/>
      <c r="AK69" s="376"/>
      <c r="AL69" s="376"/>
      <c r="AM69" s="376"/>
      <c r="AN69" s="376"/>
      <c r="AO69" s="376"/>
      <c r="AP69" s="376"/>
      <c r="AQ69" s="376"/>
      <c r="AR69" s="376"/>
      <c r="AS69" s="376"/>
      <c r="AT69" s="376"/>
      <c r="AU69" s="376"/>
      <c r="AV69" s="376"/>
      <c r="AW69" s="376"/>
      <c r="AX69" s="376"/>
      <c r="AY69" s="377"/>
    </row>
    <row r="70" spans="1:51" ht="19.899999999999999" customHeight="1">
      <c r="A70" s="33"/>
      <c r="B70" s="19" t="s">
        <v>67</v>
      </c>
      <c r="C70" s="17"/>
      <c r="D70" s="17"/>
      <c r="E70" s="17"/>
      <c r="F70" s="17"/>
      <c r="G70" s="17"/>
      <c r="H70" s="17"/>
      <c r="I70" s="17"/>
      <c r="J70" s="17"/>
      <c r="K70" s="17"/>
      <c r="L70" s="18"/>
      <c r="M70" s="822">
        <v>86</v>
      </c>
      <c r="N70" s="73"/>
      <c r="O70" s="73"/>
      <c r="P70" s="73"/>
      <c r="Q70" s="73"/>
      <c r="R70" s="73"/>
      <c r="S70" s="73"/>
      <c r="T70" s="73"/>
      <c r="U70" s="73"/>
      <c r="V70" s="73"/>
      <c r="W70" s="73"/>
      <c r="X70" s="73"/>
      <c r="Y70" s="73"/>
      <c r="Z70" s="73"/>
      <c r="AA70" s="74"/>
      <c r="AB70" s="17" t="s">
        <v>68</v>
      </c>
      <c r="AC70" s="17"/>
      <c r="AD70" s="17"/>
      <c r="AE70" s="17"/>
      <c r="AF70" s="17"/>
      <c r="AG70" s="17"/>
      <c r="AH70" s="17"/>
      <c r="AI70" s="17"/>
      <c r="AJ70" s="17"/>
      <c r="AK70" s="18"/>
      <c r="AL70" s="1048" t="s">
        <v>812</v>
      </c>
      <c r="AM70" s="1049"/>
      <c r="AN70" s="1049"/>
      <c r="AO70" s="1049"/>
      <c r="AP70" s="1049"/>
      <c r="AQ70" s="1049"/>
      <c r="AR70" s="1049"/>
      <c r="AS70" s="1049"/>
      <c r="AT70" s="1049"/>
      <c r="AU70" s="1049"/>
      <c r="AV70" s="1049"/>
      <c r="AW70" s="1049"/>
      <c r="AX70" s="1049"/>
      <c r="AY70" s="1050"/>
    </row>
    <row r="71" spans="1:51" ht="3" customHeight="1">
      <c r="A71" s="32"/>
      <c r="B71" s="2"/>
      <c r="C71" s="2"/>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row>
    <row r="72" spans="1:51" ht="3" customHeight="1" thickBot="1">
      <c r="A72" s="32"/>
      <c r="B72" s="1"/>
      <c r="C72" s="1"/>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row>
    <row r="73" spans="1:51" ht="385.5" customHeight="1">
      <c r="A73" s="33"/>
      <c r="B73" s="382" t="s">
        <v>184</v>
      </c>
      <c r="C73" s="383"/>
      <c r="D73" s="383"/>
      <c r="E73" s="383"/>
      <c r="F73" s="383"/>
      <c r="G73" s="384"/>
      <c r="H73" s="10" t="s">
        <v>262</v>
      </c>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11"/>
    </row>
    <row r="74" spans="1:51" ht="348.95" customHeight="1">
      <c r="B74" s="113"/>
      <c r="C74" s="114"/>
      <c r="D74" s="114"/>
      <c r="E74" s="114"/>
      <c r="F74" s="114"/>
      <c r="G74" s="115"/>
      <c r="H74" s="7"/>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9"/>
    </row>
    <row r="75" spans="1:51" ht="324" customHeight="1" thickBot="1">
      <c r="B75" s="113"/>
      <c r="C75" s="114"/>
      <c r="D75" s="114"/>
      <c r="E75" s="114"/>
      <c r="F75" s="114"/>
      <c r="G75" s="115"/>
      <c r="H75" s="7"/>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9"/>
    </row>
    <row r="76" spans="1:51" ht="3" customHeight="1">
      <c r="B76" s="4"/>
      <c r="C76" s="4"/>
      <c r="D76" s="4"/>
      <c r="E76" s="4"/>
      <c r="F76" s="4"/>
      <c r="G76" s="4"/>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row>
    <row r="77" spans="1:51" ht="3" customHeight="1" thickBot="1">
      <c r="B77" s="6"/>
      <c r="C77" s="6"/>
      <c r="D77" s="6"/>
      <c r="E77" s="6"/>
      <c r="F77" s="6"/>
      <c r="G77" s="6"/>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row>
    <row r="78" spans="1:51" ht="24.75" customHeight="1">
      <c r="B78" s="218" t="s">
        <v>735</v>
      </c>
      <c r="C78" s="219"/>
      <c r="D78" s="219"/>
      <c r="E78" s="219"/>
      <c r="F78" s="219"/>
      <c r="G78" s="220"/>
      <c r="H78" s="388" t="s">
        <v>813</v>
      </c>
      <c r="I78" s="389"/>
      <c r="J78" s="389"/>
      <c r="K78" s="389"/>
      <c r="L78" s="389"/>
      <c r="M78" s="389"/>
      <c r="N78" s="389"/>
      <c r="O78" s="389"/>
      <c r="P78" s="389"/>
      <c r="Q78" s="389"/>
      <c r="R78" s="389"/>
      <c r="S78" s="389"/>
      <c r="T78" s="389"/>
      <c r="U78" s="389"/>
      <c r="V78" s="389"/>
      <c r="W78" s="389"/>
      <c r="X78" s="389"/>
      <c r="Y78" s="389"/>
      <c r="Z78" s="389"/>
      <c r="AA78" s="389"/>
      <c r="AB78" s="389"/>
      <c r="AC78" s="390"/>
      <c r="AD78" s="388" t="s">
        <v>141</v>
      </c>
      <c r="AE78" s="389"/>
      <c r="AF78" s="389"/>
      <c r="AG78" s="389"/>
      <c r="AH78" s="389"/>
      <c r="AI78" s="389"/>
      <c r="AJ78" s="389"/>
      <c r="AK78" s="389"/>
      <c r="AL78" s="389"/>
      <c r="AM78" s="389"/>
      <c r="AN78" s="389"/>
      <c r="AO78" s="389"/>
      <c r="AP78" s="389"/>
      <c r="AQ78" s="389"/>
      <c r="AR78" s="389"/>
      <c r="AS78" s="389"/>
      <c r="AT78" s="389"/>
      <c r="AU78" s="389"/>
      <c r="AV78" s="389"/>
      <c r="AW78" s="389"/>
      <c r="AX78" s="389"/>
      <c r="AY78" s="391"/>
    </row>
    <row r="79" spans="1:51" ht="24.75" customHeight="1">
      <c r="B79" s="218"/>
      <c r="C79" s="219"/>
      <c r="D79" s="219"/>
      <c r="E79" s="219"/>
      <c r="F79" s="219"/>
      <c r="G79" s="220"/>
      <c r="H79" s="643" t="s">
        <v>22</v>
      </c>
      <c r="I79" s="513"/>
      <c r="J79" s="513"/>
      <c r="K79" s="513"/>
      <c r="L79" s="513"/>
      <c r="M79" s="644" t="s">
        <v>23</v>
      </c>
      <c r="N79" s="645"/>
      <c r="O79" s="645"/>
      <c r="P79" s="645"/>
      <c r="Q79" s="645"/>
      <c r="R79" s="645"/>
      <c r="S79" s="645"/>
      <c r="T79" s="645"/>
      <c r="U79" s="645"/>
      <c r="V79" s="645"/>
      <c r="W79" s="645"/>
      <c r="X79" s="645"/>
      <c r="Y79" s="646"/>
      <c r="Z79" s="404" t="s">
        <v>24</v>
      </c>
      <c r="AA79" s="405"/>
      <c r="AB79" s="405"/>
      <c r="AC79" s="406"/>
      <c r="AD79" s="643" t="s">
        <v>22</v>
      </c>
      <c r="AE79" s="513"/>
      <c r="AF79" s="513"/>
      <c r="AG79" s="513"/>
      <c r="AH79" s="513"/>
      <c r="AI79" s="644" t="s">
        <v>23</v>
      </c>
      <c r="AJ79" s="645"/>
      <c r="AK79" s="645"/>
      <c r="AL79" s="645"/>
      <c r="AM79" s="645"/>
      <c r="AN79" s="645"/>
      <c r="AO79" s="645"/>
      <c r="AP79" s="645"/>
      <c r="AQ79" s="645"/>
      <c r="AR79" s="645"/>
      <c r="AS79" s="645"/>
      <c r="AT79" s="645"/>
      <c r="AU79" s="646"/>
      <c r="AV79" s="404" t="s">
        <v>24</v>
      </c>
      <c r="AW79" s="405"/>
      <c r="AX79" s="405"/>
      <c r="AY79" s="407"/>
    </row>
    <row r="80" spans="1:51" ht="24.75" customHeight="1">
      <c r="B80" s="218"/>
      <c r="C80" s="219"/>
      <c r="D80" s="219"/>
      <c r="E80" s="219"/>
      <c r="F80" s="219"/>
      <c r="G80" s="220"/>
      <c r="H80" s="654" t="s">
        <v>325</v>
      </c>
      <c r="I80" s="602"/>
      <c r="J80" s="602"/>
      <c r="K80" s="602"/>
      <c r="L80" s="603"/>
      <c r="M80" s="409" t="s">
        <v>814</v>
      </c>
      <c r="N80" s="655"/>
      <c r="O80" s="655"/>
      <c r="P80" s="655"/>
      <c r="Q80" s="655"/>
      <c r="R80" s="655"/>
      <c r="S80" s="655"/>
      <c r="T80" s="655"/>
      <c r="U80" s="655"/>
      <c r="V80" s="655"/>
      <c r="W80" s="655"/>
      <c r="X80" s="655"/>
      <c r="Y80" s="656"/>
      <c r="Z80" s="660">
        <v>34</v>
      </c>
      <c r="AA80" s="661"/>
      <c r="AB80" s="661"/>
      <c r="AC80" s="676"/>
      <c r="AD80" s="654"/>
      <c r="AE80" s="602"/>
      <c r="AF80" s="602"/>
      <c r="AG80" s="602"/>
      <c r="AH80" s="603"/>
      <c r="AI80" s="409"/>
      <c r="AJ80" s="655"/>
      <c r="AK80" s="655"/>
      <c r="AL80" s="655"/>
      <c r="AM80" s="655"/>
      <c r="AN80" s="655"/>
      <c r="AO80" s="655"/>
      <c r="AP80" s="655"/>
      <c r="AQ80" s="655"/>
      <c r="AR80" s="655"/>
      <c r="AS80" s="655"/>
      <c r="AT80" s="655"/>
      <c r="AU80" s="656"/>
      <c r="AV80" s="660"/>
      <c r="AW80" s="661"/>
      <c r="AX80" s="661"/>
      <c r="AY80" s="662"/>
    </row>
    <row r="81" spans="2:51" ht="24.75" customHeight="1">
      <c r="B81" s="218"/>
      <c r="C81" s="219"/>
      <c r="D81" s="219"/>
      <c r="E81" s="219"/>
      <c r="F81" s="219"/>
      <c r="G81" s="220"/>
      <c r="H81" s="647"/>
      <c r="I81" s="612"/>
      <c r="J81" s="612"/>
      <c r="K81" s="612"/>
      <c r="L81" s="613"/>
      <c r="M81" s="395"/>
      <c r="N81" s="648"/>
      <c r="O81" s="648"/>
      <c r="P81" s="648"/>
      <c r="Q81" s="648"/>
      <c r="R81" s="648"/>
      <c r="S81" s="648"/>
      <c r="T81" s="648"/>
      <c r="U81" s="648"/>
      <c r="V81" s="648"/>
      <c r="W81" s="648"/>
      <c r="X81" s="648"/>
      <c r="Y81" s="649"/>
      <c r="Z81" s="650"/>
      <c r="AA81" s="651"/>
      <c r="AB81" s="651"/>
      <c r="AC81" s="652"/>
      <c r="AD81" s="647"/>
      <c r="AE81" s="612"/>
      <c r="AF81" s="612"/>
      <c r="AG81" s="612"/>
      <c r="AH81" s="613"/>
      <c r="AI81" s="395"/>
      <c r="AJ81" s="648"/>
      <c r="AK81" s="648"/>
      <c r="AL81" s="648"/>
      <c r="AM81" s="648"/>
      <c r="AN81" s="648"/>
      <c r="AO81" s="648"/>
      <c r="AP81" s="648"/>
      <c r="AQ81" s="648"/>
      <c r="AR81" s="648"/>
      <c r="AS81" s="648"/>
      <c r="AT81" s="648"/>
      <c r="AU81" s="649"/>
      <c r="AV81" s="650"/>
      <c r="AW81" s="651"/>
      <c r="AX81" s="651"/>
      <c r="AY81" s="653"/>
    </row>
    <row r="82" spans="2:51" ht="24.75" customHeight="1">
      <c r="B82" s="218"/>
      <c r="C82" s="219"/>
      <c r="D82" s="219"/>
      <c r="E82" s="219"/>
      <c r="F82" s="219"/>
      <c r="G82" s="220"/>
      <c r="H82" s="647"/>
      <c r="I82" s="612"/>
      <c r="J82" s="612"/>
      <c r="K82" s="612"/>
      <c r="L82" s="613"/>
      <c r="M82" s="395"/>
      <c r="N82" s="648"/>
      <c r="O82" s="648"/>
      <c r="P82" s="648"/>
      <c r="Q82" s="648"/>
      <c r="R82" s="648"/>
      <c r="S82" s="648"/>
      <c r="T82" s="648"/>
      <c r="U82" s="648"/>
      <c r="V82" s="648"/>
      <c r="W82" s="648"/>
      <c r="X82" s="648"/>
      <c r="Y82" s="649"/>
      <c r="Z82" s="650"/>
      <c r="AA82" s="651"/>
      <c r="AB82" s="651"/>
      <c r="AC82" s="652"/>
      <c r="AD82" s="647"/>
      <c r="AE82" s="612"/>
      <c r="AF82" s="612"/>
      <c r="AG82" s="612"/>
      <c r="AH82" s="613"/>
      <c r="AI82" s="395"/>
      <c r="AJ82" s="648"/>
      <c r="AK82" s="648"/>
      <c r="AL82" s="648"/>
      <c r="AM82" s="648"/>
      <c r="AN82" s="648"/>
      <c r="AO82" s="648"/>
      <c r="AP82" s="648"/>
      <c r="AQ82" s="648"/>
      <c r="AR82" s="648"/>
      <c r="AS82" s="648"/>
      <c r="AT82" s="648"/>
      <c r="AU82" s="649"/>
      <c r="AV82" s="650"/>
      <c r="AW82" s="651"/>
      <c r="AX82" s="651"/>
      <c r="AY82" s="653"/>
    </row>
    <row r="83" spans="2:51" ht="24.75" customHeight="1">
      <c r="B83" s="218"/>
      <c r="C83" s="219"/>
      <c r="D83" s="219"/>
      <c r="E83" s="219"/>
      <c r="F83" s="219"/>
      <c r="G83" s="220"/>
      <c r="H83" s="647"/>
      <c r="I83" s="612"/>
      <c r="J83" s="612"/>
      <c r="K83" s="612"/>
      <c r="L83" s="613"/>
      <c r="M83" s="395"/>
      <c r="N83" s="648"/>
      <c r="O83" s="648"/>
      <c r="P83" s="648"/>
      <c r="Q83" s="648"/>
      <c r="R83" s="648"/>
      <c r="S83" s="648"/>
      <c r="T83" s="648"/>
      <c r="U83" s="648"/>
      <c r="V83" s="648"/>
      <c r="W83" s="648"/>
      <c r="X83" s="648"/>
      <c r="Y83" s="649"/>
      <c r="Z83" s="650"/>
      <c r="AA83" s="651"/>
      <c r="AB83" s="651"/>
      <c r="AC83" s="652"/>
      <c r="AD83" s="647"/>
      <c r="AE83" s="612"/>
      <c r="AF83" s="612"/>
      <c r="AG83" s="612"/>
      <c r="AH83" s="613"/>
      <c r="AI83" s="395"/>
      <c r="AJ83" s="648"/>
      <c r="AK83" s="648"/>
      <c r="AL83" s="648"/>
      <c r="AM83" s="648"/>
      <c r="AN83" s="648"/>
      <c r="AO83" s="648"/>
      <c r="AP83" s="648"/>
      <c r="AQ83" s="648"/>
      <c r="AR83" s="648"/>
      <c r="AS83" s="648"/>
      <c r="AT83" s="648"/>
      <c r="AU83" s="649"/>
      <c r="AV83" s="650"/>
      <c r="AW83" s="651"/>
      <c r="AX83" s="651"/>
      <c r="AY83" s="653"/>
    </row>
    <row r="84" spans="2:51" ht="24.75" customHeight="1">
      <c r="B84" s="218"/>
      <c r="C84" s="219"/>
      <c r="D84" s="219"/>
      <c r="E84" s="219"/>
      <c r="F84" s="219"/>
      <c r="G84" s="220"/>
      <c r="H84" s="647"/>
      <c r="I84" s="612"/>
      <c r="J84" s="612"/>
      <c r="K84" s="612"/>
      <c r="L84" s="613"/>
      <c r="M84" s="395"/>
      <c r="N84" s="648"/>
      <c r="O84" s="648"/>
      <c r="P84" s="648"/>
      <c r="Q84" s="648"/>
      <c r="R84" s="648"/>
      <c r="S84" s="648"/>
      <c r="T84" s="648"/>
      <c r="U84" s="648"/>
      <c r="V84" s="648"/>
      <c r="W84" s="648"/>
      <c r="X84" s="648"/>
      <c r="Y84" s="649"/>
      <c r="Z84" s="650"/>
      <c r="AA84" s="651"/>
      <c r="AB84" s="651"/>
      <c r="AC84" s="651"/>
      <c r="AD84" s="647"/>
      <c r="AE84" s="612"/>
      <c r="AF84" s="612"/>
      <c r="AG84" s="612"/>
      <c r="AH84" s="613"/>
      <c r="AI84" s="395"/>
      <c r="AJ84" s="648"/>
      <c r="AK84" s="648"/>
      <c r="AL84" s="648"/>
      <c r="AM84" s="648"/>
      <c r="AN84" s="648"/>
      <c r="AO84" s="648"/>
      <c r="AP84" s="648"/>
      <c r="AQ84" s="648"/>
      <c r="AR84" s="648"/>
      <c r="AS84" s="648"/>
      <c r="AT84" s="648"/>
      <c r="AU84" s="649"/>
      <c r="AV84" s="650"/>
      <c r="AW84" s="651"/>
      <c r="AX84" s="651"/>
      <c r="AY84" s="653"/>
    </row>
    <row r="85" spans="2:51" ht="24.75" customHeight="1">
      <c r="B85" s="218"/>
      <c r="C85" s="219"/>
      <c r="D85" s="219"/>
      <c r="E85" s="219"/>
      <c r="F85" s="219"/>
      <c r="G85" s="220"/>
      <c r="H85" s="647"/>
      <c r="I85" s="612"/>
      <c r="J85" s="612"/>
      <c r="K85" s="612"/>
      <c r="L85" s="613"/>
      <c r="M85" s="395"/>
      <c r="N85" s="648"/>
      <c r="O85" s="648"/>
      <c r="P85" s="648"/>
      <c r="Q85" s="648"/>
      <c r="R85" s="648"/>
      <c r="S85" s="648"/>
      <c r="T85" s="648"/>
      <c r="U85" s="648"/>
      <c r="V85" s="648"/>
      <c r="W85" s="648"/>
      <c r="X85" s="648"/>
      <c r="Y85" s="649"/>
      <c r="Z85" s="650"/>
      <c r="AA85" s="651"/>
      <c r="AB85" s="651"/>
      <c r="AC85" s="651"/>
      <c r="AD85" s="647"/>
      <c r="AE85" s="612"/>
      <c r="AF85" s="612"/>
      <c r="AG85" s="612"/>
      <c r="AH85" s="613"/>
      <c r="AI85" s="395"/>
      <c r="AJ85" s="648"/>
      <c r="AK85" s="648"/>
      <c r="AL85" s="648"/>
      <c r="AM85" s="648"/>
      <c r="AN85" s="648"/>
      <c r="AO85" s="648"/>
      <c r="AP85" s="648"/>
      <c r="AQ85" s="648"/>
      <c r="AR85" s="648"/>
      <c r="AS85" s="648"/>
      <c r="AT85" s="648"/>
      <c r="AU85" s="649"/>
      <c r="AV85" s="650"/>
      <c r="AW85" s="651"/>
      <c r="AX85" s="651"/>
      <c r="AY85" s="653"/>
    </row>
    <row r="86" spans="2:51" ht="24.75" customHeight="1">
      <c r="B86" s="218"/>
      <c r="C86" s="219"/>
      <c r="D86" s="219"/>
      <c r="E86" s="219"/>
      <c r="F86" s="219"/>
      <c r="G86" s="220"/>
      <c r="H86" s="647"/>
      <c r="I86" s="612"/>
      <c r="J86" s="612"/>
      <c r="K86" s="612"/>
      <c r="L86" s="613"/>
      <c r="M86" s="395"/>
      <c r="N86" s="648"/>
      <c r="O86" s="648"/>
      <c r="P86" s="648"/>
      <c r="Q86" s="648"/>
      <c r="R86" s="648"/>
      <c r="S86" s="648"/>
      <c r="T86" s="648"/>
      <c r="U86" s="648"/>
      <c r="V86" s="648"/>
      <c r="W86" s="648"/>
      <c r="X86" s="648"/>
      <c r="Y86" s="649"/>
      <c r="Z86" s="650"/>
      <c r="AA86" s="651"/>
      <c r="AB86" s="651"/>
      <c r="AC86" s="651"/>
      <c r="AD86" s="647"/>
      <c r="AE86" s="612"/>
      <c r="AF86" s="612"/>
      <c r="AG86" s="612"/>
      <c r="AH86" s="613"/>
      <c r="AI86" s="395"/>
      <c r="AJ86" s="648"/>
      <c r="AK86" s="648"/>
      <c r="AL86" s="648"/>
      <c r="AM86" s="648"/>
      <c r="AN86" s="648"/>
      <c r="AO86" s="648"/>
      <c r="AP86" s="648"/>
      <c r="AQ86" s="648"/>
      <c r="AR86" s="648"/>
      <c r="AS86" s="648"/>
      <c r="AT86" s="648"/>
      <c r="AU86" s="649"/>
      <c r="AV86" s="650"/>
      <c r="AW86" s="651"/>
      <c r="AX86" s="651"/>
      <c r="AY86" s="653"/>
    </row>
    <row r="87" spans="2:51" ht="24.75" customHeight="1">
      <c r="B87" s="218"/>
      <c r="C87" s="219"/>
      <c r="D87" s="219"/>
      <c r="E87" s="219"/>
      <c r="F87" s="219"/>
      <c r="G87" s="220"/>
      <c r="H87" s="663"/>
      <c r="I87" s="597"/>
      <c r="J87" s="597"/>
      <c r="K87" s="597"/>
      <c r="L87" s="598"/>
      <c r="M87" s="420"/>
      <c r="N87" s="664"/>
      <c r="O87" s="664"/>
      <c r="P87" s="664"/>
      <c r="Q87" s="664"/>
      <c r="R87" s="664"/>
      <c r="S87" s="664"/>
      <c r="T87" s="664"/>
      <c r="U87" s="664"/>
      <c r="V87" s="664"/>
      <c r="W87" s="664"/>
      <c r="X87" s="664"/>
      <c r="Y87" s="665"/>
      <c r="Z87" s="666"/>
      <c r="AA87" s="667"/>
      <c r="AB87" s="667"/>
      <c r="AC87" s="667"/>
      <c r="AD87" s="663"/>
      <c r="AE87" s="597"/>
      <c r="AF87" s="597"/>
      <c r="AG87" s="597"/>
      <c r="AH87" s="598"/>
      <c r="AI87" s="420"/>
      <c r="AJ87" s="664"/>
      <c r="AK87" s="664"/>
      <c r="AL87" s="664"/>
      <c r="AM87" s="664"/>
      <c r="AN87" s="664"/>
      <c r="AO87" s="664"/>
      <c r="AP87" s="664"/>
      <c r="AQ87" s="664"/>
      <c r="AR87" s="664"/>
      <c r="AS87" s="664"/>
      <c r="AT87" s="664"/>
      <c r="AU87" s="665"/>
      <c r="AV87" s="666"/>
      <c r="AW87" s="667"/>
      <c r="AX87" s="667"/>
      <c r="AY87" s="668"/>
    </row>
    <row r="88" spans="2:51" ht="24.75" customHeight="1">
      <c r="B88" s="218"/>
      <c r="C88" s="219"/>
      <c r="D88" s="219"/>
      <c r="E88" s="219"/>
      <c r="F88" s="219"/>
      <c r="G88" s="220"/>
      <c r="H88" s="669" t="s">
        <v>25</v>
      </c>
      <c r="I88" s="476"/>
      <c r="J88" s="476"/>
      <c r="K88" s="476"/>
      <c r="L88" s="476"/>
      <c r="M88" s="431"/>
      <c r="N88" s="670"/>
      <c r="O88" s="670"/>
      <c r="P88" s="670"/>
      <c r="Q88" s="670"/>
      <c r="R88" s="670"/>
      <c r="S88" s="670"/>
      <c r="T88" s="670"/>
      <c r="U88" s="670"/>
      <c r="V88" s="670"/>
      <c r="W88" s="670"/>
      <c r="X88" s="670"/>
      <c r="Y88" s="671"/>
      <c r="Z88" s="672">
        <f>SUM(Z80:AC87)</f>
        <v>34</v>
      </c>
      <c r="AA88" s="673"/>
      <c r="AB88" s="673"/>
      <c r="AC88" s="674"/>
      <c r="AD88" s="669" t="s">
        <v>25</v>
      </c>
      <c r="AE88" s="476"/>
      <c r="AF88" s="476"/>
      <c r="AG88" s="476"/>
      <c r="AH88" s="476"/>
      <c r="AI88" s="431"/>
      <c r="AJ88" s="670"/>
      <c r="AK88" s="670"/>
      <c r="AL88" s="670"/>
      <c r="AM88" s="670"/>
      <c r="AN88" s="670"/>
      <c r="AO88" s="670"/>
      <c r="AP88" s="670"/>
      <c r="AQ88" s="670"/>
      <c r="AR88" s="670"/>
      <c r="AS88" s="670"/>
      <c r="AT88" s="670"/>
      <c r="AU88" s="671"/>
      <c r="AV88" s="672">
        <f>SUM(AV80:AY87)</f>
        <v>0</v>
      </c>
      <c r="AW88" s="673"/>
      <c r="AX88" s="673"/>
      <c r="AY88" s="675"/>
    </row>
    <row r="89" spans="2:51" ht="25.15" customHeight="1">
      <c r="B89" s="218"/>
      <c r="C89" s="219"/>
      <c r="D89" s="219"/>
      <c r="E89" s="219"/>
      <c r="F89" s="219"/>
      <c r="G89" s="220"/>
      <c r="H89" s="426" t="s">
        <v>815</v>
      </c>
      <c r="I89" s="427"/>
      <c r="J89" s="427"/>
      <c r="K89" s="427"/>
      <c r="L89" s="427"/>
      <c r="M89" s="427"/>
      <c r="N89" s="427"/>
      <c r="O89" s="427"/>
      <c r="P89" s="427"/>
      <c r="Q89" s="427"/>
      <c r="R89" s="427"/>
      <c r="S89" s="427"/>
      <c r="T89" s="427"/>
      <c r="U89" s="427"/>
      <c r="V89" s="427"/>
      <c r="W89" s="427"/>
      <c r="X89" s="427"/>
      <c r="Y89" s="427"/>
      <c r="Z89" s="427"/>
      <c r="AA89" s="427"/>
      <c r="AB89" s="427"/>
      <c r="AC89" s="428"/>
      <c r="AD89" s="426" t="s">
        <v>143</v>
      </c>
      <c r="AE89" s="427"/>
      <c r="AF89" s="427"/>
      <c r="AG89" s="427"/>
      <c r="AH89" s="427"/>
      <c r="AI89" s="427"/>
      <c r="AJ89" s="427"/>
      <c r="AK89" s="427"/>
      <c r="AL89" s="427"/>
      <c r="AM89" s="427"/>
      <c r="AN89" s="427"/>
      <c r="AO89" s="427"/>
      <c r="AP89" s="427"/>
      <c r="AQ89" s="427"/>
      <c r="AR89" s="427"/>
      <c r="AS89" s="427"/>
      <c r="AT89" s="427"/>
      <c r="AU89" s="427"/>
      <c r="AV89" s="427"/>
      <c r="AW89" s="427"/>
      <c r="AX89" s="427"/>
      <c r="AY89" s="429"/>
    </row>
    <row r="90" spans="2:51" ht="25.5" customHeight="1">
      <c r="B90" s="218"/>
      <c r="C90" s="219"/>
      <c r="D90" s="219"/>
      <c r="E90" s="219"/>
      <c r="F90" s="219"/>
      <c r="G90" s="220"/>
      <c r="H90" s="643" t="s">
        <v>22</v>
      </c>
      <c r="I90" s="513"/>
      <c r="J90" s="513"/>
      <c r="K90" s="513"/>
      <c r="L90" s="513"/>
      <c r="M90" s="644" t="s">
        <v>23</v>
      </c>
      <c r="N90" s="645"/>
      <c r="O90" s="645"/>
      <c r="P90" s="645"/>
      <c r="Q90" s="645"/>
      <c r="R90" s="645"/>
      <c r="S90" s="645"/>
      <c r="T90" s="645"/>
      <c r="U90" s="645"/>
      <c r="V90" s="645"/>
      <c r="W90" s="645"/>
      <c r="X90" s="645"/>
      <c r="Y90" s="646"/>
      <c r="Z90" s="404" t="s">
        <v>24</v>
      </c>
      <c r="AA90" s="405"/>
      <c r="AB90" s="405"/>
      <c r="AC90" s="406"/>
      <c r="AD90" s="643" t="s">
        <v>22</v>
      </c>
      <c r="AE90" s="513"/>
      <c r="AF90" s="513"/>
      <c r="AG90" s="513"/>
      <c r="AH90" s="513"/>
      <c r="AI90" s="644" t="s">
        <v>23</v>
      </c>
      <c r="AJ90" s="645"/>
      <c r="AK90" s="645"/>
      <c r="AL90" s="645"/>
      <c r="AM90" s="645"/>
      <c r="AN90" s="645"/>
      <c r="AO90" s="645"/>
      <c r="AP90" s="645"/>
      <c r="AQ90" s="645"/>
      <c r="AR90" s="645"/>
      <c r="AS90" s="645"/>
      <c r="AT90" s="645"/>
      <c r="AU90" s="646"/>
      <c r="AV90" s="404" t="s">
        <v>24</v>
      </c>
      <c r="AW90" s="405"/>
      <c r="AX90" s="405"/>
      <c r="AY90" s="407"/>
    </row>
    <row r="91" spans="2:51" ht="24.75" customHeight="1">
      <c r="B91" s="218"/>
      <c r="C91" s="219"/>
      <c r="D91" s="219"/>
      <c r="E91" s="219"/>
      <c r="F91" s="219"/>
      <c r="G91" s="220"/>
      <c r="H91" s="654" t="s">
        <v>816</v>
      </c>
      <c r="I91" s="602"/>
      <c r="J91" s="602"/>
      <c r="K91" s="602"/>
      <c r="L91" s="603"/>
      <c r="M91" s="409" t="s">
        <v>817</v>
      </c>
      <c r="N91" s="655"/>
      <c r="O91" s="655"/>
      <c r="P91" s="655"/>
      <c r="Q91" s="655"/>
      <c r="R91" s="655"/>
      <c r="S91" s="655"/>
      <c r="T91" s="655"/>
      <c r="U91" s="655"/>
      <c r="V91" s="655"/>
      <c r="W91" s="655"/>
      <c r="X91" s="655"/>
      <c r="Y91" s="656"/>
      <c r="Z91" s="660">
        <v>8</v>
      </c>
      <c r="AA91" s="661"/>
      <c r="AB91" s="661"/>
      <c r="AC91" s="676"/>
      <c r="AD91" s="654"/>
      <c r="AE91" s="602"/>
      <c r="AF91" s="602"/>
      <c r="AG91" s="602"/>
      <c r="AH91" s="603"/>
      <c r="AI91" s="409"/>
      <c r="AJ91" s="655"/>
      <c r="AK91" s="655"/>
      <c r="AL91" s="655"/>
      <c r="AM91" s="655"/>
      <c r="AN91" s="655"/>
      <c r="AO91" s="655"/>
      <c r="AP91" s="655"/>
      <c r="AQ91" s="655"/>
      <c r="AR91" s="655"/>
      <c r="AS91" s="655"/>
      <c r="AT91" s="655"/>
      <c r="AU91" s="656"/>
      <c r="AV91" s="660"/>
      <c r="AW91" s="661"/>
      <c r="AX91" s="661"/>
      <c r="AY91" s="662"/>
    </row>
    <row r="92" spans="2:51" ht="24.75" customHeight="1">
      <c r="B92" s="218"/>
      <c r="C92" s="219"/>
      <c r="D92" s="219"/>
      <c r="E92" s="219"/>
      <c r="F92" s="219"/>
      <c r="G92" s="220"/>
      <c r="H92" s="647"/>
      <c r="I92" s="612"/>
      <c r="J92" s="612"/>
      <c r="K92" s="612"/>
      <c r="L92" s="613"/>
      <c r="M92" s="395"/>
      <c r="N92" s="648"/>
      <c r="O92" s="648"/>
      <c r="P92" s="648"/>
      <c r="Q92" s="648"/>
      <c r="R92" s="648"/>
      <c r="S92" s="648"/>
      <c r="T92" s="648"/>
      <c r="U92" s="648"/>
      <c r="V92" s="648"/>
      <c r="W92" s="648"/>
      <c r="X92" s="648"/>
      <c r="Y92" s="649"/>
      <c r="Z92" s="650"/>
      <c r="AA92" s="651"/>
      <c r="AB92" s="651"/>
      <c r="AC92" s="652"/>
      <c r="AD92" s="647"/>
      <c r="AE92" s="612"/>
      <c r="AF92" s="612"/>
      <c r="AG92" s="612"/>
      <c r="AH92" s="613"/>
      <c r="AI92" s="395"/>
      <c r="AJ92" s="648"/>
      <c r="AK92" s="648"/>
      <c r="AL92" s="648"/>
      <c r="AM92" s="648"/>
      <c r="AN92" s="648"/>
      <c r="AO92" s="648"/>
      <c r="AP92" s="648"/>
      <c r="AQ92" s="648"/>
      <c r="AR92" s="648"/>
      <c r="AS92" s="648"/>
      <c r="AT92" s="648"/>
      <c r="AU92" s="649"/>
      <c r="AV92" s="650"/>
      <c r="AW92" s="651"/>
      <c r="AX92" s="651"/>
      <c r="AY92" s="653"/>
    </row>
    <row r="93" spans="2:51" ht="24.75" customHeight="1">
      <c r="B93" s="218"/>
      <c r="C93" s="219"/>
      <c r="D93" s="219"/>
      <c r="E93" s="219"/>
      <c r="F93" s="219"/>
      <c r="G93" s="220"/>
      <c r="H93" s="647"/>
      <c r="I93" s="612"/>
      <c r="J93" s="612"/>
      <c r="K93" s="612"/>
      <c r="L93" s="613"/>
      <c r="M93" s="395"/>
      <c r="N93" s="648"/>
      <c r="O93" s="648"/>
      <c r="P93" s="648"/>
      <c r="Q93" s="648"/>
      <c r="R93" s="648"/>
      <c r="S93" s="648"/>
      <c r="T93" s="648"/>
      <c r="U93" s="648"/>
      <c r="V93" s="648"/>
      <c r="W93" s="648"/>
      <c r="X93" s="648"/>
      <c r="Y93" s="649"/>
      <c r="Z93" s="650"/>
      <c r="AA93" s="651"/>
      <c r="AB93" s="651"/>
      <c r="AC93" s="652"/>
      <c r="AD93" s="647"/>
      <c r="AE93" s="612"/>
      <c r="AF93" s="612"/>
      <c r="AG93" s="612"/>
      <c r="AH93" s="613"/>
      <c r="AI93" s="395"/>
      <c r="AJ93" s="648"/>
      <c r="AK93" s="648"/>
      <c r="AL93" s="648"/>
      <c r="AM93" s="648"/>
      <c r="AN93" s="648"/>
      <c r="AO93" s="648"/>
      <c r="AP93" s="648"/>
      <c r="AQ93" s="648"/>
      <c r="AR93" s="648"/>
      <c r="AS93" s="648"/>
      <c r="AT93" s="648"/>
      <c r="AU93" s="649"/>
      <c r="AV93" s="650"/>
      <c r="AW93" s="651"/>
      <c r="AX93" s="651"/>
      <c r="AY93" s="653"/>
    </row>
    <row r="94" spans="2:51" ht="24.75" customHeight="1">
      <c r="B94" s="218"/>
      <c r="C94" s="219"/>
      <c r="D94" s="219"/>
      <c r="E94" s="219"/>
      <c r="F94" s="219"/>
      <c r="G94" s="220"/>
      <c r="H94" s="647"/>
      <c r="I94" s="612"/>
      <c r="J94" s="612"/>
      <c r="K94" s="612"/>
      <c r="L94" s="613"/>
      <c r="M94" s="395"/>
      <c r="N94" s="648"/>
      <c r="O94" s="648"/>
      <c r="P94" s="648"/>
      <c r="Q94" s="648"/>
      <c r="R94" s="648"/>
      <c r="S94" s="648"/>
      <c r="T94" s="648"/>
      <c r="U94" s="648"/>
      <c r="V94" s="648"/>
      <c r="W94" s="648"/>
      <c r="X94" s="648"/>
      <c r="Y94" s="649"/>
      <c r="Z94" s="650"/>
      <c r="AA94" s="651"/>
      <c r="AB94" s="651"/>
      <c r="AC94" s="652"/>
      <c r="AD94" s="647"/>
      <c r="AE94" s="612"/>
      <c r="AF94" s="612"/>
      <c r="AG94" s="612"/>
      <c r="AH94" s="613"/>
      <c r="AI94" s="395"/>
      <c r="AJ94" s="648"/>
      <c r="AK94" s="648"/>
      <c r="AL94" s="648"/>
      <c r="AM94" s="648"/>
      <c r="AN94" s="648"/>
      <c r="AO94" s="648"/>
      <c r="AP94" s="648"/>
      <c r="AQ94" s="648"/>
      <c r="AR94" s="648"/>
      <c r="AS94" s="648"/>
      <c r="AT94" s="648"/>
      <c r="AU94" s="649"/>
      <c r="AV94" s="650"/>
      <c r="AW94" s="651"/>
      <c r="AX94" s="651"/>
      <c r="AY94" s="653"/>
    </row>
    <row r="95" spans="2:51" ht="24.75" customHeight="1">
      <c r="B95" s="218"/>
      <c r="C95" s="219"/>
      <c r="D95" s="219"/>
      <c r="E95" s="219"/>
      <c r="F95" s="219"/>
      <c r="G95" s="220"/>
      <c r="H95" s="647"/>
      <c r="I95" s="612"/>
      <c r="J95" s="612"/>
      <c r="K95" s="612"/>
      <c r="L95" s="613"/>
      <c r="M95" s="395"/>
      <c r="N95" s="648"/>
      <c r="O95" s="648"/>
      <c r="P95" s="648"/>
      <c r="Q95" s="648"/>
      <c r="R95" s="648"/>
      <c r="S95" s="648"/>
      <c r="T95" s="648"/>
      <c r="U95" s="648"/>
      <c r="V95" s="648"/>
      <c r="W95" s="648"/>
      <c r="X95" s="648"/>
      <c r="Y95" s="649"/>
      <c r="Z95" s="650"/>
      <c r="AA95" s="651"/>
      <c r="AB95" s="651"/>
      <c r="AC95" s="651"/>
      <c r="AD95" s="647"/>
      <c r="AE95" s="612"/>
      <c r="AF95" s="612"/>
      <c r="AG95" s="612"/>
      <c r="AH95" s="613"/>
      <c r="AI95" s="395"/>
      <c r="AJ95" s="648"/>
      <c r="AK95" s="648"/>
      <c r="AL95" s="648"/>
      <c r="AM95" s="648"/>
      <c r="AN95" s="648"/>
      <c r="AO95" s="648"/>
      <c r="AP95" s="648"/>
      <c r="AQ95" s="648"/>
      <c r="AR95" s="648"/>
      <c r="AS95" s="648"/>
      <c r="AT95" s="648"/>
      <c r="AU95" s="649"/>
      <c r="AV95" s="650"/>
      <c r="AW95" s="651"/>
      <c r="AX95" s="651"/>
      <c r="AY95" s="653"/>
    </row>
    <row r="96" spans="2:51" ht="24.75" customHeight="1">
      <c r="B96" s="218"/>
      <c r="C96" s="219"/>
      <c r="D96" s="219"/>
      <c r="E96" s="219"/>
      <c r="F96" s="219"/>
      <c r="G96" s="220"/>
      <c r="H96" s="647"/>
      <c r="I96" s="612"/>
      <c r="J96" s="612"/>
      <c r="K96" s="612"/>
      <c r="L96" s="613"/>
      <c r="M96" s="395"/>
      <c r="N96" s="648"/>
      <c r="O96" s="648"/>
      <c r="P96" s="648"/>
      <c r="Q96" s="648"/>
      <c r="R96" s="648"/>
      <c r="S96" s="648"/>
      <c r="T96" s="648"/>
      <c r="U96" s="648"/>
      <c r="V96" s="648"/>
      <c r="W96" s="648"/>
      <c r="X96" s="648"/>
      <c r="Y96" s="649"/>
      <c r="Z96" s="650"/>
      <c r="AA96" s="651"/>
      <c r="AB96" s="651"/>
      <c r="AC96" s="651"/>
      <c r="AD96" s="647"/>
      <c r="AE96" s="612"/>
      <c r="AF96" s="612"/>
      <c r="AG96" s="612"/>
      <c r="AH96" s="613"/>
      <c r="AI96" s="395"/>
      <c r="AJ96" s="648"/>
      <c r="AK96" s="648"/>
      <c r="AL96" s="648"/>
      <c r="AM96" s="648"/>
      <c r="AN96" s="648"/>
      <c r="AO96" s="648"/>
      <c r="AP96" s="648"/>
      <c r="AQ96" s="648"/>
      <c r="AR96" s="648"/>
      <c r="AS96" s="648"/>
      <c r="AT96" s="648"/>
      <c r="AU96" s="649"/>
      <c r="AV96" s="650"/>
      <c r="AW96" s="651"/>
      <c r="AX96" s="651"/>
      <c r="AY96" s="653"/>
    </row>
    <row r="97" spans="2:51" ht="24.75" customHeight="1">
      <c r="B97" s="218"/>
      <c r="C97" s="219"/>
      <c r="D97" s="219"/>
      <c r="E97" s="219"/>
      <c r="F97" s="219"/>
      <c r="G97" s="220"/>
      <c r="H97" s="647"/>
      <c r="I97" s="612"/>
      <c r="J97" s="612"/>
      <c r="K97" s="612"/>
      <c r="L97" s="613"/>
      <c r="M97" s="395"/>
      <c r="N97" s="648"/>
      <c r="O97" s="648"/>
      <c r="P97" s="648"/>
      <c r="Q97" s="648"/>
      <c r="R97" s="648"/>
      <c r="S97" s="648"/>
      <c r="T97" s="648"/>
      <c r="U97" s="648"/>
      <c r="V97" s="648"/>
      <c r="W97" s="648"/>
      <c r="X97" s="648"/>
      <c r="Y97" s="649"/>
      <c r="Z97" s="650"/>
      <c r="AA97" s="651"/>
      <c r="AB97" s="651"/>
      <c r="AC97" s="651"/>
      <c r="AD97" s="647"/>
      <c r="AE97" s="612"/>
      <c r="AF97" s="612"/>
      <c r="AG97" s="612"/>
      <c r="AH97" s="613"/>
      <c r="AI97" s="395"/>
      <c r="AJ97" s="648"/>
      <c r="AK97" s="648"/>
      <c r="AL97" s="648"/>
      <c r="AM97" s="648"/>
      <c r="AN97" s="648"/>
      <c r="AO97" s="648"/>
      <c r="AP97" s="648"/>
      <c r="AQ97" s="648"/>
      <c r="AR97" s="648"/>
      <c r="AS97" s="648"/>
      <c r="AT97" s="648"/>
      <c r="AU97" s="649"/>
      <c r="AV97" s="650"/>
      <c r="AW97" s="651"/>
      <c r="AX97" s="651"/>
      <c r="AY97" s="653"/>
    </row>
    <row r="98" spans="2:51" ht="24.75" customHeight="1">
      <c r="B98" s="218"/>
      <c r="C98" s="219"/>
      <c r="D98" s="219"/>
      <c r="E98" s="219"/>
      <c r="F98" s="219"/>
      <c r="G98" s="220"/>
      <c r="H98" s="663"/>
      <c r="I98" s="597"/>
      <c r="J98" s="597"/>
      <c r="K98" s="597"/>
      <c r="L98" s="598"/>
      <c r="M98" s="420"/>
      <c r="N98" s="664"/>
      <c r="O98" s="664"/>
      <c r="P98" s="664"/>
      <c r="Q98" s="664"/>
      <c r="R98" s="664"/>
      <c r="S98" s="664"/>
      <c r="T98" s="664"/>
      <c r="U98" s="664"/>
      <c r="V98" s="664"/>
      <c r="W98" s="664"/>
      <c r="X98" s="664"/>
      <c r="Y98" s="665"/>
      <c r="Z98" s="666"/>
      <c r="AA98" s="667"/>
      <c r="AB98" s="667"/>
      <c r="AC98" s="667"/>
      <c r="AD98" s="663"/>
      <c r="AE98" s="597"/>
      <c r="AF98" s="597"/>
      <c r="AG98" s="597"/>
      <c r="AH98" s="598"/>
      <c r="AI98" s="420"/>
      <c r="AJ98" s="664"/>
      <c r="AK98" s="664"/>
      <c r="AL98" s="664"/>
      <c r="AM98" s="664"/>
      <c r="AN98" s="664"/>
      <c r="AO98" s="664"/>
      <c r="AP98" s="664"/>
      <c r="AQ98" s="664"/>
      <c r="AR98" s="664"/>
      <c r="AS98" s="664"/>
      <c r="AT98" s="664"/>
      <c r="AU98" s="665"/>
      <c r="AV98" s="666"/>
      <c r="AW98" s="667"/>
      <c r="AX98" s="667"/>
      <c r="AY98" s="668"/>
    </row>
    <row r="99" spans="2:51" ht="24.75" customHeight="1">
      <c r="B99" s="218"/>
      <c r="C99" s="219"/>
      <c r="D99" s="219"/>
      <c r="E99" s="219"/>
      <c r="F99" s="219"/>
      <c r="G99" s="220"/>
      <c r="H99" s="669" t="s">
        <v>25</v>
      </c>
      <c r="I99" s="476"/>
      <c r="J99" s="476"/>
      <c r="K99" s="476"/>
      <c r="L99" s="476"/>
      <c r="M99" s="431"/>
      <c r="N99" s="670"/>
      <c r="O99" s="670"/>
      <c r="P99" s="670"/>
      <c r="Q99" s="670"/>
      <c r="R99" s="670"/>
      <c r="S99" s="670"/>
      <c r="T99" s="670"/>
      <c r="U99" s="670"/>
      <c r="V99" s="670"/>
      <c r="W99" s="670"/>
      <c r="X99" s="670"/>
      <c r="Y99" s="671"/>
      <c r="Z99" s="672">
        <f>SUM(Z91:AC98)</f>
        <v>8</v>
      </c>
      <c r="AA99" s="673"/>
      <c r="AB99" s="673"/>
      <c r="AC99" s="674"/>
      <c r="AD99" s="669" t="s">
        <v>25</v>
      </c>
      <c r="AE99" s="476"/>
      <c r="AF99" s="476"/>
      <c r="AG99" s="476"/>
      <c r="AH99" s="476"/>
      <c r="AI99" s="431"/>
      <c r="AJ99" s="670"/>
      <c r="AK99" s="670"/>
      <c r="AL99" s="670"/>
      <c r="AM99" s="670"/>
      <c r="AN99" s="670"/>
      <c r="AO99" s="670"/>
      <c r="AP99" s="670"/>
      <c r="AQ99" s="670"/>
      <c r="AR99" s="670"/>
      <c r="AS99" s="670"/>
      <c r="AT99" s="670"/>
      <c r="AU99" s="671"/>
      <c r="AV99" s="672">
        <f>SUM(AV91:AY98)</f>
        <v>0</v>
      </c>
      <c r="AW99" s="673"/>
      <c r="AX99" s="673"/>
      <c r="AY99" s="675"/>
    </row>
    <row r="100" spans="2:51" ht="24.75" customHeight="1">
      <c r="B100" s="218"/>
      <c r="C100" s="219"/>
      <c r="D100" s="219"/>
      <c r="E100" s="219"/>
      <c r="F100" s="219"/>
      <c r="G100" s="220"/>
      <c r="H100" s="426" t="s">
        <v>189</v>
      </c>
      <c r="I100" s="427"/>
      <c r="J100" s="427"/>
      <c r="K100" s="427"/>
      <c r="L100" s="427"/>
      <c r="M100" s="427"/>
      <c r="N100" s="427"/>
      <c r="O100" s="427"/>
      <c r="P100" s="427"/>
      <c r="Q100" s="427"/>
      <c r="R100" s="427"/>
      <c r="S100" s="427"/>
      <c r="T100" s="427"/>
      <c r="U100" s="427"/>
      <c r="V100" s="427"/>
      <c r="W100" s="427"/>
      <c r="X100" s="427"/>
      <c r="Y100" s="427"/>
      <c r="Z100" s="427"/>
      <c r="AA100" s="427"/>
      <c r="AB100" s="427"/>
      <c r="AC100" s="428"/>
      <c r="AD100" s="426" t="s">
        <v>145</v>
      </c>
      <c r="AE100" s="427"/>
      <c r="AF100" s="427"/>
      <c r="AG100" s="427"/>
      <c r="AH100" s="427"/>
      <c r="AI100" s="427"/>
      <c r="AJ100" s="427"/>
      <c r="AK100" s="427"/>
      <c r="AL100" s="427"/>
      <c r="AM100" s="427"/>
      <c r="AN100" s="427"/>
      <c r="AO100" s="427"/>
      <c r="AP100" s="427"/>
      <c r="AQ100" s="427"/>
      <c r="AR100" s="427"/>
      <c r="AS100" s="427"/>
      <c r="AT100" s="427"/>
      <c r="AU100" s="427"/>
      <c r="AV100" s="427"/>
      <c r="AW100" s="427"/>
      <c r="AX100" s="427"/>
      <c r="AY100" s="429"/>
    </row>
    <row r="101" spans="2:51" ht="24.75" customHeight="1">
      <c r="B101" s="218"/>
      <c r="C101" s="219"/>
      <c r="D101" s="219"/>
      <c r="E101" s="219"/>
      <c r="F101" s="219"/>
      <c r="G101" s="220"/>
      <c r="H101" s="643" t="s">
        <v>22</v>
      </c>
      <c r="I101" s="513"/>
      <c r="J101" s="513"/>
      <c r="K101" s="513"/>
      <c r="L101" s="513"/>
      <c r="M101" s="644" t="s">
        <v>23</v>
      </c>
      <c r="N101" s="645"/>
      <c r="O101" s="645"/>
      <c r="P101" s="645"/>
      <c r="Q101" s="645"/>
      <c r="R101" s="645"/>
      <c r="S101" s="645"/>
      <c r="T101" s="645"/>
      <c r="U101" s="645"/>
      <c r="V101" s="645"/>
      <c r="W101" s="645"/>
      <c r="X101" s="645"/>
      <c r="Y101" s="646"/>
      <c r="Z101" s="404" t="s">
        <v>24</v>
      </c>
      <c r="AA101" s="405"/>
      <c r="AB101" s="405"/>
      <c r="AC101" s="406"/>
      <c r="AD101" s="643" t="s">
        <v>22</v>
      </c>
      <c r="AE101" s="513"/>
      <c r="AF101" s="513"/>
      <c r="AG101" s="513"/>
      <c r="AH101" s="513"/>
      <c r="AI101" s="644" t="s">
        <v>23</v>
      </c>
      <c r="AJ101" s="645"/>
      <c r="AK101" s="645"/>
      <c r="AL101" s="645"/>
      <c r="AM101" s="645"/>
      <c r="AN101" s="645"/>
      <c r="AO101" s="645"/>
      <c r="AP101" s="645"/>
      <c r="AQ101" s="645"/>
      <c r="AR101" s="645"/>
      <c r="AS101" s="645"/>
      <c r="AT101" s="645"/>
      <c r="AU101" s="646"/>
      <c r="AV101" s="404" t="s">
        <v>24</v>
      </c>
      <c r="AW101" s="405"/>
      <c r="AX101" s="405"/>
      <c r="AY101" s="407"/>
    </row>
    <row r="102" spans="2:51" ht="24.75" customHeight="1">
      <c r="B102" s="218"/>
      <c r="C102" s="219"/>
      <c r="D102" s="219"/>
      <c r="E102" s="219"/>
      <c r="F102" s="219"/>
      <c r="G102" s="220"/>
      <c r="H102" s="654"/>
      <c r="I102" s="602"/>
      <c r="J102" s="602"/>
      <c r="K102" s="602"/>
      <c r="L102" s="603"/>
      <c r="M102" s="409"/>
      <c r="N102" s="655"/>
      <c r="O102" s="655"/>
      <c r="P102" s="655"/>
      <c r="Q102" s="655"/>
      <c r="R102" s="655"/>
      <c r="S102" s="655"/>
      <c r="T102" s="655"/>
      <c r="U102" s="655"/>
      <c r="V102" s="655"/>
      <c r="W102" s="655"/>
      <c r="X102" s="655"/>
      <c r="Y102" s="656"/>
      <c r="Z102" s="660"/>
      <c r="AA102" s="661"/>
      <c r="AB102" s="661"/>
      <c r="AC102" s="676"/>
      <c r="AD102" s="654"/>
      <c r="AE102" s="602"/>
      <c r="AF102" s="602"/>
      <c r="AG102" s="602"/>
      <c r="AH102" s="603"/>
      <c r="AI102" s="409"/>
      <c r="AJ102" s="655"/>
      <c r="AK102" s="655"/>
      <c r="AL102" s="655"/>
      <c r="AM102" s="655"/>
      <c r="AN102" s="655"/>
      <c r="AO102" s="655"/>
      <c r="AP102" s="655"/>
      <c r="AQ102" s="655"/>
      <c r="AR102" s="655"/>
      <c r="AS102" s="655"/>
      <c r="AT102" s="655"/>
      <c r="AU102" s="656"/>
      <c r="AV102" s="660"/>
      <c r="AW102" s="661"/>
      <c r="AX102" s="661"/>
      <c r="AY102" s="662"/>
    </row>
    <row r="103" spans="2:51" ht="24.75" customHeight="1">
      <c r="B103" s="218"/>
      <c r="C103" s="219"/>
      <c r="D103" s="219"/>
      <c r="E103" s="219"/>
      <c r="F103" s="219"/>
      <c r="G103" s="220"/>
      <c r="H103" s="647"/>
      <c r="I103" s="612"/>
      <c r="J103" s="612"/>
      <c r="K103" s="612"/>
      <c r="L103" s="613"/>
      <c r="M103" s="395"/>
      <c r="N103" s="648"/>
      <c r="O103" s="648"/>
      <c r="P103" s="648"/>
      <c r="Q103" s="648"/>
      <c r="R103" s="648"/>
      <c r="S103" s="648"/>
      <c r="T103" s="648"/>
      <c r="U103" s="648"/>
      <c r="V103" s="648"/>
      <c r="W103" s="648"/>
      <c r="X103" s="648"/>
      <c r="Y103" s="649"/>
      <c r="Z103" s="650"/>
      <c r="AA103" s="651"/>
      <c r="AB103" s="651"/>
      <c r="AC103" s="652"/>
      <c r="AD103" s="647"/>
      <c r="AE103" s="612"/>
      <c r="AF103" s="612"/>
      <c r="AG103" s="612"/>
      <c r="AH103" s="613"/>
      <c r="AI103" s="395"/>
      <c r="AJ103" s="648"/>
      <c r="AK103" s="648"/>
      <c r="AL103" s="648"/>
      <c r="AM103" s="648"/>
      <c r="AN103" s="648"/>
      <c r="AO103" s="648"/>
      <c r="AP103" s="648"/>
      <c r="AQ103" s="648"/>
      <c r="AR103" s="648"/>
      <c r="AS103" s="648"/>
      <c r="AT103" s="648"/>
      <c r="AU103" s="649"/>
      <c r="AV103" s="650"/>
      <c r="AW103" s="651"/>
      <c r="AX103" s="651"/>
      <c r="AY103" s="653"/>
    </row>
    <row r="104" spans="2:51" ht="24.75" customHeight="1">
      <c r="B104" s="218"/>
      <c r="C104" s="219"/>
      <c r="D104" s="219"/>
      <c r="E104" s="219"/>
      <c r="F104" s="219"/>
      <c r="G104" s="220"/>
      <c r="H104" s="647"/>
      <c r="I104" s="612"/>
      <c r="J104" s="612"/>
      <c r="K104" s="612"/>
      <c r="L104" s="613"/>
      <c r="M104" s="395"/>
      <c r="N104" s="648"/>
      <c r="O104" s="648"/>
      <c r="P104" s="648"/>
      <c r="Q104" s="648"/>
      <c r="R104" s="648"/>
      <c r="S104" s="648"/>
      <c r="T104" s="648"/>
      <c r="U104" s="648"/>
      <c r="V104" s="648"/>
      <c r="W104" s="648"/>
      <c r="X104" s="648"/>
      <c r="Y104" s="649"/>
      <c r="Z104" s="650"/>
      <c r="AA104" s="651"/>
      <c r="AB104" s="651"/>
      <c r="AC104" s="652"/>
      <c r="AD104" s="647"/>
      <c r="AE104" s="612"/>
      <c r="AF104" s="612"/>
      <c r="AG104" s="612"/>
      <c r="AH104" s="613"/>
      <c r="AI104" s="395"/>
      <c r="AJ104" s="648"/>
      <c r="AK104" s="648"/>
      <c r="AL104" s="648"/>
      <c r="AM104" s="648"/>
      <c r="AN104" s="648"/>
      <c r="AO104" s="648"/>
      <c r="AP104" s="648"/>
      <c r="AQ104" s="648"/>
      <c r="AR104" s="648"/>
      <c r="AS104" s="648"/>
      <c r="AT104" s="648"/>
      <c r="AU104" s="649"/>
      <c r="AV104" s="650"/>
      <c r="AW104" s="651"/>
      <c r="AX104" s="651"/>
      <c r="AY104" s="653"/>
    </row>
    <row r="105" spans="2:51" ht="24.75" customHeight="1">
      <c r="B105" s="218"/>
      <c r="C105" s="219"/>
      <c r="D105" s="219"/>
      <c r="E105" s="219"/>
      <c r="F105" s="219"/>
      <c r="G105" s="220"/>
      <c r="H105" s="647"/>
      <c r="I105" s="612"/>
      <c r="J105" s="612"/>
      <c r="K105" s="612"/>
      <c r="L105" s="613"/>
      <c r="M105" s="395"/>
      <c r="N105" s="648"/>
      <c r="O105" s="648"/>
      <c r="P105" s="648"/>
      <c r="Q105" s="648"/>
      <c r="R105" s="648"/>
      <c r="S105" s="648"/>
      <c r="T105" s="648"/>
      <c r="U105" s="648"/>
      <c r="V105" s="648"/>
      <c r="W105" s="648"/>
      <c r="X105" s="648"/>
      <c r="Y105" s="649"/>
      <c r="Z105" s="650"/>
      <c r="AA105" s="651"/>
      <c r="AB105" s="651"/>
      <c r="AC105" s="652"/>
      <c r="AD105" s="647"/>
      <c r="AE105" s="612"/>
      <c r="AF105" s="612"/>
      <c r="AG105" s="612"/>
      <c r="AH105" s="613"/>
      <c r="AI105" s="395"/>
      <c r="AJ105" s="648"/>
      <c r="AK105" s="648"/>
      <c r="AL105" s="648"/>
      <c r="AM105" s="648"/>
      <c r="AN105" s="648"/>
      <c r="AO105" s="648"/>
      <c r="AP105" s="648"/>
      <c r="AQ105" s="648"/>
      <c r="AR105" s="648"/>
      <c r="AS105" s="648"/>
      <c r="AT105" s="648"/>
      <c r="AU105" s="649"/>
      <c r="AV105" s="650"/>
      <c r="AW105" s="651"/>
      <c r="AX105" s="651"/>
      <c r="AY105" s="653"/>
    </row>
    <row r="106" spans="2:51" ht="24.75" customHeight="1">
      <c r="B106" s="218"/>
      <c r="C106" s="219"/>
      <c r="D106" s="219"/>
      <c r="E106" s="219"/>
      <c r="F106" s="219"/>
      <c r="G106" s="220"/>
      <c r="H106" s="647"/>
      <c r="I106" s="612"/>
      <c r="J106" s="612"/>
      <c r="K106" s="612"/>
      <c r="L106" s="613"/>
      <c r="M106" s="395"/>
      <c r="N106" s="648"/>
      <c r="O106" s="648"/>
      <c r="P106" s="648"/>
      <c r="Q106" s="648"/>
      <c r="R106" s="648"/>
      <c r="S106" s="648"/>
      <c r="T106" s="648"/>
      <c r="U106" s="648"/>
      <c r="V106" s="648"/>
      <c r="W106" s="648"/>
      <c r="X106" s="648"/>
      <c r="Y106" s="649"/>
      <c r="Z106" s="650"/>
      <c r="AA106" s="651"/>
      <c r="AB106" s="651"/>
      <c r="AC106" s="651"/>
      <c r="AD106" s="647"/>
      <c r="AE106" s="612"/>
      <c r="AF106" s="612"/>
      <c r="AG106" s="612"/>
      <c r="AH106" s="613"/>
      <c r="AI106" s="395"/>
      <c r="AJ106" s="648"/>
      <c r="AK106" s="648"/>
      <c r="AL106" s="648"/>
      <c r="AM106" s="648"/>
      <c r="AN106" s="648"/>
      <c r="AO106" s="648"/>
      <c r="AP106" s="648"/>
      <c r="AQ106" s="648"/>
      <c r="AR106" s="648"/>
      <c r="AS106" s="648"/>
      <c r="AT106" s="648"/>
      <c r="AU106" s="649"/>
      <c r="AV106" s="650"/>
      <c r="AW106" s="651"/>
      <c r="AX106" s="651"/>
      <c r="AY106" s="653"/>
    </row>
    <row r="107" spans="2:51" ht="24.75" customHeight="1">
      <c r="B107" s="218"/>
      <c r="C107" s="219"/>
      <c r="D107" s="219"/>
      <c r="E107" s="219"/>
      <c r="F107" s="219"/>
      <c r="G107" s="220"/>
      <c r="H107" s="647"/>
      <c r="I107" s="612"/>
      <c r="J107" s="612"/>
      <c r="K107" s="612"/>
      <c r="L107" s="613"/>
      <c r="M107" s="395"/>
      <c r="N107" s="648"/>
      <c r="O107" s="648"/>
      <c r="P107" s="648"/>
      <c r="Q107" s="648"/>
      <c r="R107" s="648"/>
      <c r="S107" s="648"/>
      <c r="T107" s="648"/>
      <c r="U107" s="648"/>
      <c r="V107" s="648"/>
      <c r="W107" s="648"/>
      <c r="X107" s="648"/>
      <c r="Y107" s="649"/>
      <c r="Z107" s="650"/>
      <c r="AA107" s="651"/>
      <c r="AB107" s="651"/>
      <c r="AC107" s="651"/>
      <c r="AD107" s="647"/>
      <c r="AE107" s="612"/>
      <c r="AF107" s="612"/>
      <c r="AG107" s="612"/>
      <c r="AH107" s="613"/>
      <c r="AI107" s="395"/>
      <c r="AJ107" s="648"/>
      <c r="AK107" s="648"/>
      <c r="AL107" s="648"/>
      <c r="AM107" s="648"/>
      <c r="AN107" s="648"/>
      <c r="AO107" s="648"/>
      <c r="AP107" s="648"/>
      <c r="AQ107" s="648"/>
      <c r="AR107" s="648"/>
      <c r="AS107" s="648"/>
      <c r="AT107" s="648"/>
      <c r="AU107" s="649"/>
      <c r="AV107" s="650"/>
      <c r="AW107" s="651"/>
      <c r="AX107" s="651"/>
      <c r="AY107" s="653"/>
    </row>
    <row r="108" spans="2:51" ht="24.75" customHeight="1">
      <c r="B108" s="218"/>
      <c r="C108" s="219"/>
      <c r="D108" s="219"/>
      <c r="E108" s="219"/>
      <c r="F108" s="219"/>
      <c r="G108" s="220"/>
      <c r="H108" s="647"/>
      <c r="I108" s="612"/>
      <c r="J108" s="612"/>
      <c r="K108" s="612"/>
      <c r="L108" s="613"/>
      <c r="M108" s="395"/>
      <c r="N108" s="648"/>
      <c r="O108" s="648"/>
      <c r="P108" s="648"/>
      <c r="Q108" s="648"/>
      <c r="R108" s="648"/>
      <c r="S108" s="648"/>
      <c r="T108" s="648"/>
      <c r="U108" s="648"/>
      <c r="V108" s="648"/>
      <c r="W108" s="648"/>
      <c r="X108" s="648"/>
      <c r="Y108" s="649"/>
      <c r="Z108" s="650"/>
      <c r="AA108" s="651"/>
      <c r="AB108" s="651"/>
      <c r="AC108" s="651"/>
      <c r="AD108" s="647"/>
      <c r="AE108" s="612"/>
      <c r="AF108" s="612"/>
      <c r="AG108" s="612"/>
      <c r="AH108" s="613"/>
      <c r="AI108" s="395"/>
      <c r="AJ108" s="648"/>
      <c r="AK108" s="648"/>
      <c r="AL108" s="648"/>
      <c r="AM108" s="648"/>
      <c r="AN108" s="648"/>
      <c r="AO108" s="648"/>
      <c r="AP108" s="648"/>
      <c r="AQ108" s="648"/>
      <c r="AR108" s="648"/>
      <c r="AS108" s="648"/>
      <c r="AT108" s="648"/>
      <c r="AU108" s="649"/>
      <c r="AV108" s="650"/>
      <c r="AW108" s="651"/>
      <c r="AX108" s="651"/>
      <c r="AY108" s="653"/>
    </row>
    <row r="109" spans="2:51" ht="24.75" customHeight="1">
      <c r="B109" s="218"/>
      <c r="C109" s="219"/>
      <c r="D109" s="219"/>
      <c r="E109" s="219"/>
      <c r="F109" s="219"/>
      <c r="G109" s="220"/>
      <c r="H109" s="663"/>
      <c r="I109" s="597"/>
      <c r="J109" s="597"/>
      <c r="K109" s="597"/>
      <c r="L109" s="598"/>
      <c r="M109" s="420"/>
      <c r="N109" s="664"/>
      <c r="O109" s="664"/>
      <c r="P109" s="664"/>
      <c r="Q109" s="664"/>
      <c r="R109" s="664"/>
      <c r="S109" s="664"/>
      <c r="T109" s="664"/>
      <c r="U109" s="664"/>
      <c r="V109" s="664"/>
      <c r="W109" s="664"/>
      <c r="X109" s="664"/>
      <c r="Y109" s="665"/>
      <c r="Z109" s="666"/>
      <c r="AA109" s="667"/>
      <c r="AB109" s="667"/>
      <c r="AC109" s="667"/>
      <c r="AD109" s="663"/>
      <c r="AE109" s="597"/>
      <c r="AF109" s="597"/>
      <c r="AG109" s="597"/>
      <c r="AH109" s="598"/>
      <c r="AI109" s="420"/>
      <c r="AJ109" s="664"/>
      <c r="AK109" s="664"/>
      <c r="AL109" s="664"/>
      <c r="AM109" s="664"/>
      <c r="AN109" s="664"/>
      <c r="AO109" s="664"/>
      <c r="AP109" s="664"/>
      <c r="AQ109" s="664"/>
      <c r="AR109" s="664"/>
      <c r="AS109" s="664"/>
      <c r="AT109" s="664"/>
      <c r="AU109" s="665"/>
      <c r="AV109" s="666"/>
      <c r="AW109" s="667"/>
      <c r="AX109" s="667"/>
      <c r="AY109" s="668"/>
    </row>
    <row r="110" spans="2:51" ht="24.75" customHeight="1">
      <c r="B110" s="218"/>
      <c r="C110" s="219"/>
      <c r="D110" s="219"/>
      <c r="E110" s="219"/>
      <c r="F110" s="219"/>
      <c r="G110" s="220"/>
      <c r="H110" s="669" t="s">
        <v>25</v>
      </c>
      <c r="I110" s="476"/>
      <c r="J110" s="476"/>
      <c r="K110" s="476"/>
      <c r="L110" s="476"/>
      <c r="M110" s="431"/>
      <c r="N110" s="670"/>
      <c r="O110" s="670"/>
      <c r="P110" s="670"/>
      <c r="Q110" s="670"/>
      <c r="R110" s="670"/>
      <c r="S110" s="670"/>
      <c r="T110" s="670"/>
      <c r="U110" s="670"/>
      <c r="V110" s="670"/>
      <c r="W110" s="670"/>
      <c r="X110" s="670"/>
      <c r="Y110" s="671"/>
      <c r="Z110" s="672">
        <f>SUM(Z102:AC109)</f>
        <v>0</v>
      </c>
      <c r="AA110" s="673"/>
      <c r="AB110" s="673"/>
      <c r="AC110" s="674"/>
      <c r="AD110" s="669" t="s">
        <v>25</v>
      </c>
      <c r="AE110" s="476"/>
      <c r="AF110" s="476"/>
      <c r="AG110" s="476"/>
      <c r="AH110" s="476"/>
      <c r="AI110" s="431"/>
      <c r="AJ110" s="670"/>
      <c r="AK110" s="670"/>
      <c r="AL110" s="670"/>
      <c r="AM110" s="670"/>
      <c r="AN110" s="670"/>
      <c r="AO110" s="670"/>
      <c r="AP110" s="670"/>
      <c r="AQ110" s="670"/>
      <c r="AR110" s="670"/>
      <c r="AS110" s="670"/>
      <c r="AT110" s="670"/>
      <c r="AU110" s="671"/>
      <c r="AV110" s="672">
        <f>SUM(AV102:AY109)</f>
        <v>0</v>
      </c>
      <c r="AW110" s="673"/>
      <c r="AX110" s="673"/>
      <c r="AY110" s="675"/>
    </row>
    <row r="111" spans="2:51" ht="24.75" customHeight="1">
      <c r="B111" s="218"/>
      <c r="C111" s="219"/>
      <c r="D111" s="219"/>
      <c r="E111" s="219"/>
      <c r="F111" s="219"/>
      <c r="G111" s="220"/>
      <c r="H111" s="426" t="s">
        <v>146</v>
      </c>
      <c r="I111" s="427"/>
      <c r="J111" s="427"/>
      <c r="K111" s="427"/>
      <c r="L111" s="427"/>
      <c r="M111" s="427"/>
      <c r="N111" s="427"/>
      <c r="O111" s="427"/>
      <c r="P111" s="427"/>
      <c r="Q111" s="427"/>
      <c r="R111" s="427"/>
      <c r="S111" s="427"/>
      <c r="T111" s="427"/>
      <c r="U111" s="427"/>
      <c r="V111" s="427"/>
      <c r="W111" s="427"/>
      <c r="X111" s="427"/>
      <c r="Y111" s="427"/>
      <c r="Z111" s="427"/>
      <c r="AA111" s="427"/>
      <c r="AB111" s="427"/>
      <c r="AC111" s="428"/>
      <c r="AD111" s="426" t="s">
        <v>147</v>
      </c>
      <c r="AE111" s="427"/>
      <c r="AF111" s="427"/>
      <c r="AG111" s="427"/>
      <c r="AH111" s="427"/>
      <c r="AI111" s="427"/>
      <c r="AJ111" s="427"/>
      <c r="AK111" s="427"/>
      <c r="AL111" s="427"/>
      <c r="AM111" s="427"/>
      <c r="AN111" s="427"/>
      <c r="AO111" s="427"/>
      <c r="AP111" s="427"/>
      <c r="AQ111" s="427"/>
      <c r="AR111" s="427"/>
      <c r="AS111" s="427"/>
      <c r="AT111" s="427"/>
      <c r="AU111" s="427"/>
      <c r="AV111" s="427"/>
      <c r="AW111" s="427"/>
      <c r="AX111" s="427"/>
      <c r="AY111" s="429"/>
    </row>
    <row r="112" spans="2:51" ht="24.75" customHeight="1">
      <c r="B112" s="218"/>
      <c r="C112" s="219"/>
      <c r="D112" s="219"/>
      <c r="E112" s="219"/>
      <c r="F112" s="219"/>
      <c r="G112" s="220"/>
      <c r="H112" s="643" t="s">
        <v>22</v>
      </c>
      <c r="I112" s="513"/>
      <c r="J112" s="513"/>
      <c r="K112" s="513"/>
      <c r="L112" s="513"/>
      <c r="M112" s="644" t="s">
        <v>23</v>
      </c>
      <c r="N112" s="645"/>
      <c r="O112" s="645"/>
      <c r="P112" s="645"/>
      <c r="Q112" s="645"/>
      <c r="R112" s="645"/>
      <c r="S112" s="645"/>
      <c r="T112" s="645"/>
      <c r="U112" s="645"/>
      <c r="V112" s="645"/>
      <c r="W112" s="645"/>
      <c r="X112" s="645"/>
      <c r="Y112" s="646"/>
      <c r="Z112" s="404" t="s">
        <v>24</v>
      </c>
      <c r="AA112" s="405"/>
      <c r="AB112" s="405"/>
      <c r="AC112" s="406"/>
      <c r="AD112" s="643" t="s">
        <v>22</v>
      </c>
      <c r="AE112" s="513"/>
      <c r="AF112" s="513"/>
      <c r="AG112" s="513"/>
      <c r="AH112" s="513"/>
      <c r="AI112" s="644" t="s">
        <v>23</v>
      </c>
      <c r="AJ112" s="645"/>
      <c r="AK112" s="645"/>
      <c r="AL112" s="645"/>
      <c r="AM112" s="645"/>
      <c r="AN112" s="645"/>
      <c r="AO112" s="645"/>
      <c r="AP112" s="645"/>
      <c r="AQ112" s="645"/>
      <c r="AR112" s="645"/>
      <c r="AS112" s="645"/>
      <c r="AT112" s="645"/>
      <c r="AU112" s="646"/>
      <c r="AV112" s="404" t="s">
        <v>24</v>
      </c>
      <c r="AW112" s="405"/>
      <c r="AX112" s="405"/>
      <c r="AY112" s="407"/>
    </row>
    <row r="113" spans="2:51" ht="24.75" customHeight="1">
      <c r="B113" s="218"/>
      <c r="C113" s="219"/>
      <c r="D113" s="219"/>
      <c r="E113" s="219"/>
      <c r="F113" s="219"/>
      <c r="G113" s="220"/>
      <c r="H113" s="654"/>
      <c r="I113" s="602"/>
      <c r="J113" s="602"/>
      <c r="K113" s="602"/>
      <c r="L113" s="603"/>
      <c r="M113" s="409"/>
      <c r="N113" s="655"/>
      <c r="O113" s="655"/>
      <c r="P113" s="655"/>
      <c r="Q113" s="655"/>
      <c r="R113" s="655"/>
      <c r="S113" s="655"/>
      <c r="T113" s="655"/>
      <c r="U113" s="655"/>
      <c r="V113" s="655"/>
      <c r="W113" s="655"/>
      <c r="X113" s="655"/>
      <c r="Y113" s="656"/>
      <c r="Z113" s="660"/>
      <c r="AA113" s="661"/>
      <c r="AB113" s="661"/>
      <c r="AC113" s="676"/>
      <c r="AD113" s="654"/>
      <c r="AE113" s="602"/>
      <c r="AF113" s="602"/>
      <c r="AG113" s="602"/>
      <c r="AH113" s="603"/>
      <c r="AI113" s="409"/>
      <c r="AJ113" s="655"/>
      <c r="AK113" s="655"/>
      <c r="AL113" s="655"/>
      <c r="AM113" s="655"/>
      <c r="AN113" s="655"/>
      <c r="AO113" s="655"/>
      <c r="AP113" s="655"/>
      <c r="AQ113" s="655"/>
      <c r="AR113" s="655"/>
      <c r="AS113" s="655"/>
      <c r="AT113" s="655"/>
      <c r="AU113" s="656"/>
      <c r="AV113" s="660"/>
      <c r="AW113" s="661"/>
      <c r="AX113" s="661"/>
      <c r="AY113" s="662"/>
    </row>
    <row r="114" spans="2:51" ht="24.75" customHeight="1">
      <c r="B114" s="218"/>
      <c r="C114" s="219"/>
      <c r="D114" s="219"/>
      <c r="E114" s="219"/>
      <c r="F114" s="219"/>
      <c r="G114" s="220"/>
      <c r="H114" s="647"/>
      <c r="I114" s="612"/>
      <c r="J114" s="612"/>
      <c r="K114" s="612"/>
      <c r="L114" s="613"/>
      <c r="M114" s="395"/>
      <c r="N114" s="648"/>
      <c r="O114" s="648"/>
      <c r="P114" s="648"/>
      <c r="Q114" s="648"/>
      <c r="R114" s="648"/>
      <c r="S114" s="648"/>
      <c r="T114" s="648"/>
      <c r="U114" s="648"/>
      <c r="V114" s="648"/>
      <c r="W114" s="648"/>
      <c r="X114" s="648"/>
      <c r="Y114" s="649"/>
      <c r="Z114" s="650"/>
      <c r="AA114" s="651"/>
      <c r="AB114" s="651"/>
      <c r="AC114" s="652"/>
      <c r="AD114" s="647"/>
      <c r="AE114" s="612"/>
      <c r="AF114" s="612"/>
      <c r="AG114" s="612"/>
      <c r="AH114" s="613"/>
      <c r="AI114" s="395"/>
      <c r="AJ114" s="648"/>
      <c r="AK114" s="648"/>
      <c r="AL114" s="648"/>
      <c r="AM114" s="648"/>
      <c r="AN114" s="648"/>
      <c r="AO114" s="648"/>
      <c r="AP114" s="648"/>
      <c r="AQ114" s="648"/>
      <c r="AR114" s="648"/>
      <c r="AS114" s="648"/>
      <c r="AT114" s="648"/>
      <c r="AU114" s="649"/>
      <c r="AV114" s="650"/>
      <c r="AW114" s="651"/>
      <c r="AX114" s="651"/>
      <c r="AY114" s="653"/>
    </row>
    <row r="115" spans="2:51" ht="24.75" customHeight="1">
      <c r="B115" s="218"/>
      <c r="C115" s="219"/>
      <c r="D115" s="219"/>
      <c r="E115" s="219"/>
      <c r="F115" s="219"/>
      <c r="G115" s="220"/>
      <c r="H115" s="647"/>
      <c r="I115" s="612"/>
      <c r="J115" s="612"/>
      <c r="K115" s="612"/>
      <c r="L115" s="613"/>
      <c r="M115" s="395"/>
      <c r="N115" s="648"/>
      <c r="O115" s="648"/>
      <c r="P115" s="648"/>
      <c r="Q115" s="648"/>
      <c r="R115" s="648"/>
      <c r="S115" s="648"/>
      <c r="T115" s="648"/>
      <c r="U115" s="648"/>
      <c r="V115" s="648"/>
      <c r="W115" s="648"/>
      <c r="X115" s="648"/>
      <c r="Y115" s="649"/>
      <c r="Z115" s="650"/>
      <c r="AA115" s="651"/>
      <c r="AB115" s="651"/>
      <c r="AC115" s="652"/>
      <c r="AD115" s="647"/>
      <c r="AE115" s="612"/>
      <c r="AF115" s="612"/>
      <c r="AG115" s="612"/>
      <c r="AH115" s="613"/>
      <c r="AI115" s="395"/>
      <c r="AJ115" s="648"/>
      <c r="AK115" s="648"/>
      <c r="AL115" s="648"/>
      <c r="AM115" s="648"/>
      <c r="AN115" s="648"/>
      <c r="AO115" s="648"/>
      <c r="AP115" s="648"/>
      <c r="AQ115" s="648"/>
      <c r="AR115" s="648"/>
      <c r="AS115" s="648"/>
      <c r="AT115" s="648"/>
      <c r="AU115" s="649"/>
      <c r="AV115" s="650"/>
      <c r="AW115" s="651"/>
      <c r="AX115" s="651"/>
      <c r="AY115" s="653"/>
    </row>
    <row r="116" spans="2:51" ht="24.75" customHeight="1">
      <c r="B116" s="218"/>
      <c r="C116" s="219"/>
      <c r="D116" s="219"/>
      <c r="E116" s="219"/>
      <c r="F116" s="219"/>
      <c r="G116" s="220"/>
      <c r="H116" s="647"/>
      <c r="I116" s="612"/>
      <c r="J116" s="612"/>
      <c r="K116" s="612"/>
      <c r="L116" s="613"/>
      <c r="M116" s="395"/>
      <c r="N116" s="648"/>
      <c r="O116" s="648"/>
      <c r="P116" s="648"/>
      <c r="Q116" s="648"/>
      <c r="R116" s="648"/>
      <c r="S116" s="648"/>
      <c r="T116" s="648"/>
      <c r="U116" s="648"/>
      <c r="V116" s="648"/>
      <c r="W116" s="648"/>
      <c r="X116" s="648"/>
      <c r="Y116" s="649"/>
      <c r="Z116" s="650"/>
      <c r="AA116" s="651"/>
      <c r="AB116" s="651"/>
      <c r="AC116" s="652"/>
      <c r="AD116" s="647"/>
      <c r="AE116" s="612"/>
      <c r="AF116" s="612"/>
      <c r="AG116" s="612"/>
      <c r="AH116" s="613"/>
      <c r="AI116" s="395"/>
      <c r="AJ116" s="648"/>
      <c r="AK116" s="648"/>
      <c r="AL116" s="648"/>
      <c r="AM116" s="648"/>
      <c r="AN116" s="648"/>
      <c r="AO116" s="648"/>
      <c r="AP116" s="648"/>
      <c r="AQ116" s="648"/>
      <c r="AR116" s="648"/>
      <c r="AS116" s="648"/>
      <c r="AT116" s="648"/>
      <c r="AU116" s="649"/>
      <c r="AV116" s="650"/>
      <c r="AW116" s="651"/>
      <c r="AX116" s="651"/>
      <c r="AY116" s="653"/>
    </row>
    <row r="117" spans="2:51" ht="24.75" customHeight="1">
      <c r="B117" s="218"/>
      <c r="C117" s="219"/>
      <c r="D117" s="219"/>
      <c r="E117" s="219"/>
      <c r="F117" s="219"/>
      <c r="G117" s="220"/>
      <c r="H117" s="647"/>
      <c r="I117" s="612"/>
      <c r="J117" s="612"/>
      <c r="K117" s="612"/>
      <c r="L117" s="613"/>
      <c r="M117" s="395"/>
      <c r="N117" s="648"/>
      <c r="O117" s="648"/>
      <c r="P117" s="648"/>
      <c r="Q117" s="648"/>
      <c r="R117" s="648"/>
      <c r="S117" s="648"/>
      <c r="T117" s="648"/>
      <c r="U117" s="648"/>
      <c r="V117" s="648"/>
      <c r="W117" s="648"/>
      <c r="X117" s="648"/>
      <c r="Y117" s="649"/>
      <c r="Z117" s="650"/>
      <c r="AA117" s="651"/>
      <c r="AB117" s="651"/>
      <c r="AC117" s="651"/>
      <c r="AD117" s="647"/>
      <c r="AE117" s="612"/>
      <c r="AF117" s="612"/>
      <c r="AG117" s="612"/>
      <c r="AH117" s="613"/>
      <c r="AI117" s="395"/>
      <c r="AJ117" s="648"/>
      <c r="AK117" s="648"/>
      <c r="AL117" s="648"/>
      <c r="AM117" s="648"/>
      <c r="AN117" s="648"/>
      <c r="AO117" s="648"/>
      <c r="AP117" s="648"/>
      <c r="AQ117" s="648"/>
      <c r="AR117" s="648"/>
      <c r="AS117" s="648"/>
      <c r="AT117" s="648"/>
      <c r="AU117" s="649"/>
      <c r="AV117" s="650"/>
      <c r="AW117" s="651"/>
      <c r="AX117" s="651"/>
      <c r="AY117" s="653"/>
    </row>
    <row r="118" spans="2:51" ht="24.75" customHeight="1">
      <c r="B118" s="218"/>
      <c r="C118" s="219"/>
      <c r="D118" s="219"/>
      <c r="E118" s="219"/>
      <c r="F118" s="219"/>
      <c r="G118" s="220"/>
      <c r="H118" s="647"/>
      <c r="I118" s="612"/>
      <c r="J118" s="612"/>
      <c r="K118" s="612"/>
      <c r="L118" s="613"/>
      <c r="M118" s="395"/>
      <c r="N118" s="648"/>
      <c r="O118" s="648"/>
      <c r="P118" s="648"/>
      <c r="Q118" s="648"/>
      <c r="R118" s="648"/>
      <c r="S118" s="648"/>
      <c r="T118" s="648"/>
      <c r="U118" s="648"/>
      <c r="V118" s="648"/>
      <c r="W118" s="648"/>
      <c r="X118" s="648"/>
      <c r="Y118" s="649"/>
      <c r="Z118" s="650"/>
      <c r="AA118" s="651"/>
      <c r="AB118" s="651"/>
      <c r="AC118" s="651"/>
      <c r="AD118" s="647"/>
      <c r="AE118" s="612"/>
      <c r="AF118" s="612"/>
      <c r="AG118" s="612"/>
      <c r="AH118" s="613"/>
      <c r="AI118" s="395"/>
      <c r="AJ118" s="648"/>
      <c r="AK118" s="648"/>
      <c r="AL118" s="648"/>
      <c r="AM118" s="648"/>
      <c r="AN118" s="648"/>
      <c r="AO118" s="648"/>
      <c r="AP118" s="648"/>
      <c r="AQ118" s="648"/>
      <c r="AR118" s="648"/>
      <c r="AS118" s="648"/>
      <c r="AT118" s="648"/>
      <c r="AU118" s="649"/>
      <c r="AV118" s="650"/>
      <c r="AW118" s="651"/>
      <c r="AX118" s="651"/>
      <c r="AY118" s="653"/>
    </row>
    <row r="119" spans="2:51" ht="24.75" customHeight="1">
      <c r="B119" s="218"/>
      <c r="C119" s="219"/>
      <c r="D119" s="219"/>
      <c r="E119" s="219"/>
      <c r="F119" s="219"/>
      <c r="G119" s="220"/>
      <c r="H119" s="647"/>
      <c r="I119" s="612"/>
      <c r="J119" s="612"/>
      <c r="K119" s="612"/>
      <c r="L119" s="613"/>
      <c r="M119" s="395"/>
      <c r="N119" s="648"/>
      <c r="O119" s="648"/>
      <c r="P119" s="648"/>
      <c r="Q119" s="648"/>
      <c r="R119" s="648"/>
      <c r="S119" s="648"/>
      <c r="T119" s="648"/>
      <c r="U119" s="648"/>
      <c r="V119" s="648"/>
      <c r="W119" s="648"/>
      <c r="X119" s="648"/>
      <c r="Y119" s="649"/>
      <c r="Z119" s="650"/>
      <c r="AA119" s="651"/>
      <c r="AB119" s="651"/>
      <c r="AC119" s="651"/>
      <c r="AD119" s="647"/>
      <c r="AE119" s="612"/>
      <c r="AF119" s="612"/>
      <c r="AG119" s="612"/>
      <c r="AH119" s="613"/>
      <c r="AI119" s="395"/>
      <c r="AJ119" s="648"/>
      <c r="AK119" s="648"/>
      <c r="AL119" s="648"/>
      <c r="AM119" s="648"/>
      <c r="AN119" s="648"/>
      <c r="AO119" s="648"/>
      <c r="AP119" s="648"/>
      <c r="AQ119" s="648"/>
      <c r="AR119" s="648"/>
      <c r="AS119" s="648"/>
      <c r="AT119" s="648"/>
      <c r="AU119" s="649"/>
      <c r="AV119" s="650"/>
      <c r="AW119" s="651"/>
      <c r="AX119" s="651"/>
      <c r="AY119" s="653"/>
    </row>
    <row r="120" spans="2:51" ht="24.75" customHeight="1">
      <c r="B120" s="218"/>
      <c r="C120" s="219"/>
      <c r="D120" s="219"/>
      <c r="E120" s="219"/>
      <c r="F120" s="219"/>
      <c r="G120" s="220"/>
      <c r="H120" s="663"/>
      <c r="I120" s="597"/>
      <c r="J120" s="597"/>
      <c r="K120" s="597"/>
      <c r="L120" s="598"/>
      <c r="M120" s="420"/>
      <c r="N120" s="664"/>
      <c r="O120" s="664"/>
      <c r="P120" s="664"/>
      <c r="Q120" s="664"/>
      <c r="R120" s="664"/>
      <c r="S120" s="664"/>
      <c r="T120" s="664"/>
      <c r="U120" s="664"/>
      <c r="V120" s="664"/>
      <c r="W120" s="664"/>
      <c r="X120" s="664"/>
      <c r="Y120" s="665"/>
      <c r="Z120" s="666"/>
      <c r="AA120" s="667"/>
      <c r="AB120" s="667"/>
      <c r="AC120" s="667"/>
      <c r="AD120" s="663"/>
      <c r="AE120" s="597"/>
      <c r="AF120" s="597"/>
      <c r="AG120" s="597"/>
      <c r="AH120" s="598"/>
      <c r="AI120" s="420"/>
      <c r="AJ120" s="664"/>
      <c r="AK120" s="664"/>
      <c r="AL120" s="664"/>
      <c r="AM120" s="664"/>
      <c r="AN120" s="664"/>
      <c r="AO120" s="664"/>
      <c r="AP120" s="664"/>
      <c r="AQ120" s="664"/>
      <c r="AR120" s="664"/>
      <c r="AS120" s="664"/>
      <c r="AT120" s="664"/>
      <c r="AU120" s="665"/>
      <c r="AV120" s="666"/>
      <c r="AW120" s="667"/>
      <c r="AX120" s="667"/>
      <c r="AY120" s="668"/>
    </row>
    <row r="121" spans="2:51" ht="24.75" customHeight="1" thickBot="1">
      <c r="B121" s="385"/>
      <c r="C121" s="386"/>
      <c r="D121" s="386"/>
      <c r="E121" s="386"/>
      <c r="F121" s="386"/>
      <c r="G121" s="387"/>
      <c r="H121" s="679" t="s">
        <v>25</v>
      </c>
      <c r="I121" s="680"/>
      <c r="J121" s="680"/>
      <c r="K121" s="680"/>
      <c r="L121" s="680"/>
      <c r="M121" s="443"/>
      <c r="N121" s="681"/>
      <c r="O121" s="681"/>
      <c r="P121" s="681"/>
      <c r="Q121" s="681"/>
      <c r="R121" s="681"/>
      <c r="S121" s="681"/>
      <c r="T121" s="681"/>
      <c r="U121" s="681"/>
      <c r="V121" s="681"/>
      <c r="W121" s="681"/>
      <c r="X121" s="681"/>
      <c r="Y121" s="682"/>
      <c r="Z121" s="683">
        <f>SUM(Z113:AC120)</f>
        <v>0</v>
      </c>
      <c r="AA121" s="684"/>
      <c r="AB121" s="684"/>
      <c r="AC121" s="685"/>
      <c r="AD121" s="679" t="s">
        <v>25</v>
      </c>
      <c r="AE121" s="680"/>
      <c r="AF121" s="680"/>
      <c r="AG121" s="680"/>
      <c r="AH121" s="680"/>
      <c r="AI121" s="443"/>
      <c r="AJ121" s="681"/>
      <c r="AK121" s="681"/>
      <c r="AL121" s="681"/>
      <c r="AM121" s="681"/>
      <c r="AN121" s="681"/>
      <c r="AO121" s="681"/>
      <c r="AP121" s="681"/>
      <c r="AQ121" s="681"/>
      <c r="AR121" s="681"/>
      <c r="AS121" s="681"/>
      <c r="AT121" s="681"/>
      <c r="AU121" s="682"/>
      <c r="AV121" s="683">
        <f>SUM(AV113:AY120)</f>
        <v>0</v>
      </c>
      <c r="AW121" s="684"/>
      <c r="AX121" s="684"/>
      <c r="AY121" s="686"/>
    </row>
    <row r="124" spans="2:51" ht="14.25">
      <c r="C124" s="16" t="s">
        <v>148</v>
      </c>
    </row>
    <row r="125" spans="2:51">
      <c r="C125" t="s">
        <v>149</v>
      </c>
    </row>
    <row r="126" spans="2:51" ht="34.5" customHeight="1">
      <c r="B126" s="677"/>
      <c r="C126" s="677"/>
      <c r="D126" s="678" t="s">
        <v>659</v>
      </c>
      <c r="E126" s="678"/>
      <c r="F126" s="678"/>
      <c r="G126" s="678"/>
      <c r="H126" s="678"/>
      <c r="I126" s="678"/>
      <c r="J126" s="678"/>
      <c r="K126" s="678"/>
      <c r="L126" s="678"/>
      <c r="M126" s="678"/>
      <c r="N126" s="678" t="s">
        <v>151</v>
      </c>
      <c r="O126" s="678"/>
      <c r="P126" s="678"/>
      <c r="Q126" s="678"/>
      <c r="R126" s="678"/>
      <c r="S126" s="678"/>
      <c r="T126" s="678"/>
      <c r="U126" s="678"/>
      <c r="V126" s="678"/>
      <c r="W126" s="678"/>
      <c r="X126" s="678"/>
      <c r="Y126" s="678"/>
      <c r="Z126" s="678"/>
      <c r="AA126" s="678"/>
      <c r="AB126" s="678"/>
      <c r="AC126" s="678"/>
      <c r="AD126" s="678"/>
      <c r="AE126" s="678"/>
      <c r="AF126" s="678"/>
      <c r="AG126" s="678"/>
      <c r="AH126" s="678"/>
      <c r="AI126" s="678"/>
      <c r="AJ126" s="678"/>
      <c r="AK126" s="678"/>
      <c r="AL126" s="519" t="s">
        <v>152</v>
      </c>
      <c r="AM126" s="678"/>
      <c r="AN126" s="678"/>
      <c r="AO126" s="678"/>
      <c r="AP126" s="678"/>
      <c r="AQ126" s="678"/>
      <c r="AR126" s="678" t="s">
        <v>26</v>
      </c>
      <c r="AS126" s="678"/>
      <c r="AT126" s="678"/>
      <c r="AU126" s="678"/>
      <c r="AV126" s="678" t="s">
        <v>27</v>
      </c>
      <c r="AW126" s="678"/>
      <c r="AX126" s="678"/>
    </row>
    <row r="127" spans="2:51" ht="51" customHeight="1">
      <c r="B127" s="677">
        <v>1</v>
      </c>
      <c r="C127" s="677">
        <v>1</v>
      </c>
      <c r="D127" s="687" t="s">
        <v>818</v>
      </c>
      <c r="E127" s="687"/>
      <c r="F127" s="687"/>
      <c r="G127" s="687"/>
      <c r="H127" s="687"/>
      <c r="I127" s="687"/>
      <c r="J127" s="687"/>
      <c r="K127" s="687"/>
      <c r="L127" s="687"/>
      <c r="M127" s="687"/>
      <c r="N127" s="1068" t="s">
        <v>819</v>
      </c>
      <c r="O127" s="959"/>
      <c r="P127" s="959"/>
      <c r="Q127" s="959"/>
      <c r="R127" s="959"/>
      <c r="S127" s="959"/>
      <c r="T127" s="959"/>
      <c r="U127" s="959"/>
      <c r="V127" s="959"/>
      <c r="W127" s="959"/>
      <c r="X127" s="959"/>
      <c r="Y127" s="959"/>
      <c r="Z127" s="959"/>
      <c r="AA127" s="959"/>
      <c r="AB127" s="959"/>
      <c r="AC127" s="959"/>
      <c r="AD127" s="959"/>
      <c r="AE127" s="959"/>
      <c r="AF127" s="959"/>
      <c r="AG127" s="959"/>
      <c r="AH127" s="959"/>
      <c r="AI127" s="959"/>
      <c r="AJ127" s="959"/>
      <c r="AK127" s="1069"/>
      <c r="AL127" s="688">
        <v>34</v>
      </c>
      <c r="AM127" s="687"/>
      <c r="AN127" s="687"/>
      <c r="AO127" s="687"/>
      <c r="AP127" s="687"/>
      <c r="AQ127" s="687"/>
      <c r="AR127" s="687">
        <v>2</v>
      </c>
      <c r="AS127" s="687"/>
      <c r="AT127" s="687"/>
      <c r="AU127" s="687"/>
      <c r="AV127" s="985">
        <v>0.999</v>
      </c>
      <c r="AW127" s="985"/>
      <c r="AX127" s="985"/>
    </row>
    <row r="128" spans="2:51" ht="51" customHeight="1">
      <c r="B128" s="677">
        <v>2</v>
      </c>
      <c r="C128" s="677">
        <v>1</v>
      </c>
      <c r="D128" s="687" t="s">
        <v>820</v>
      </c>
      <c r="E128" s="687"/>
      <c r="F128" s="687"/>
      <c r="G128" s="687"/>
      <c r="H128" s="687"/>
      <c r="I128" s="687"/>
      <c r="J128" s="687"/>
      <c r="K128" s="687"/>
      <c r="L128" s="687"/>
      <c r="M128" s="687"/>
      <c r="N128" s="1068" t="s">
        <v>821</v>
      </c>
      <c r="O128" s="959"/>
      <c r="P128" s="959"/>
      <c r="Q128" s="959"/>
      <c r="R128" s="959"/>
      <c r="S128" s="959"/>
      <c r="T128" s="959"/>
      <c r="U128" s="959"/>
      <c r="V128" s="959"/>
      <c r="W128" s="959"/>
      <c r="X128" s="959"/>
      <c r="Y128" s="959"/>
      <c r="Z128" s="959"/>
      <c r="AA128" s="959"/>
      <c r="AB128" s="959"/>
      <c r="AC128" s="959"/>
      <c r="AD128" s="959"/>
      <c r="AE128" s="959"/>
      <c r="AF128" s="959"/>
      <c r="AG128" s="959"/>
      <c r="AH128" s="959"/>
      <c r="AI128" s="959"/>
      <c r="AJ128" s="959"/>
      <c r="AK128" s="1069"/>
      <c r="AL128" s="688">
        <v>8</v>
      </c>
      <c r="AM128" s="687"/>
      <c r="AN128" s="687"/>
      <c r="AO128" s="687"/>
      <c r="AP128" s="687"/>
      <c r="AQ128" s="687"/>
      <c r="AR128" s="687">
        <v>3</v>
      </c>
      <c r="AS128" s="687"/>
      <c r="AT128" s="687"/>
      <c r="AU128" s="687"/>
      <c r="AV128" s="985">
        <v>0.999</v>
      </c>
      <c r="AW128" s="985"/>
      <c r="AX128" s="985"/>
    </row>
    <row r="129" spans="2:50" ht="24" customHeight="1">
      <c r="B129" s="677">
        <v>3</v>
      </c>
      <c r="C129" s="677">
        <v>1</v>
      </c>
      <c r="D129" s="687"/>
      <c r="E129" s="687"/>
      <c r="F129" s="687"/>
      <c r="G129" s="687"/>
      <c r="H129" s="687"/>
      <c r="I129" s="687"/>
      <c r="J129" s="687"/>
      <c r="K129" s="687"/>
      <c r="L129" s="687"/>
      <c r="M129" s="687"/>
      <c r="N129" s="687"/>
      <c r="O129" s="687"/>
      <c r="P129" s="687"/>
      <c r="Q129" s="687"/>
      <c r="R129" s="687"/>
      <c r="S129" s="687"/>
      <c r="T129" s="687"/>
      <c r="U129" s="687"/>
      <c r="V129" s="687"/>
      <c r="W129" s="687"/>
      <c r="X129" s="687"/>
      <c r="Y129" s="687"/>
      <c r="Z129" s="687"/>
      <c r="AA129" s="687"/>
      <c r="AB129" s="687"/>
      <c r="AC129" s="687"/>
      <c r="AD129" s="687"/>
      <c r="AE129" s="687"/>
      <c r="AF129" s="687"/>
      <c r="AG129" s="687"/>
      <c r="AH129" s="687"/>
      <c r="AI129" s="687"/>
      <c r="AJ129" s="687"/>
      <c r="AK129" s="687"/>
      <c r="AL129" s="688"/>
      <c r="AM129" s="687"/>
      <c r="AN129" s="687"/>
      <c r="AO129" s="687"/>
      <c r="AP129" s="687"/>
      <c r="AQ129" s="687"/>
      <c r="AR129" s="687"/>
      <c r="AS129" s="687"/>
      <c r="AT129" s="687"/>
      <c r="AU129" s="687"/>
      <c r="AV129" s="687"/>
      <c r="AW129" s="687"/>
      <c r="AX129" s="687"/>
    </row>
    <row r="130" spans="2:50" ht="24" customHeight="1">
      <c r="B130" s="677">
        <v>4</v>
      </c>
      <c r="C130" s="677">
        <v>1</v>
      </c>
      <c r="D130" s="687"/>
      <c r="E130" s="687"/>
      <c r="F130" s="687"/>
      <c r="G130" s="687"/>
      <c r="H130" s="687"/>
      <c r="I130" s="687"/>
      <c r="J130" s="687"/>
      <c r="K130" s="687"/>
      <c r="L130" s="687"/>
      <c r="M130" s="687"/>
      <c r="N130" s="687"/>
      <c r="O130" s="687"/>
      <c r="P130" s="687"/>
      <c r="Q130" s="687"/>
      <c r="R130" s="687"/>
      <c r="S130" s="687"/>
      <c r="T130" s="687"/>
      <c r="U130" s="687"/>
      <c r="V130" s="687"/>
      <c r="W130" s="687"/>
      <c r="X130" s="687"/>
      <c r="Y130" s="687"/>
      <c r="Z130" s="687"/>
      <c r="AA130" s="687"/>
      <c r="AB130" s="687"/>
      <c r="AC130" s="687"/>
      <c r="AD130" s="687"/>
      <c r="AE130" s="687"/>
      <c r="AF130" s="687"/>
      <c r="AG130" s="687"/>
      <c r="AH130" s="687"/>
      <c r="AI130" s="687"/>
      <c r="AJ130" s="687"/>
      <c r="AK130" s="687"/>
      <c r="AL130" s="688"/>
      <c r="AM130" s="687"/>
      <c r="AN130" s="687"/>
      <c r="AO130" s="687"/>
      <c r="AP130" s="687"/>
      <c r="AQ130" s="687"/>
      <c r="AR130" s="687"/>
      <c r="AS130" s="687"/>
      <c r="AT130" s="687"/>
      <c r="AU130" s="687"/>
      <c r="AV130" s="687"/>
      <c r="AW130" s="687"/>
      <c r="AX130" s="687"/>
    </row>
    <row r="131" spans="2:50" ht="24" customHeight="1">
      <c r="B131" s="677">
        <v>5</v>
      </c>
      <c r="C131" s="677">
        <v>1</v>
      </c>
      <c r="D131" s="687"/>
      <c r="E131" s="687"/>
      <c r="F131" s="687"/>
      <c r="G131" s="687"/>
      <c r="H131" s="687"/>
      <c r="I131" s="687"/>
      <c r="J131" s="687"/>
      <c r="K131" s="687"/>
      <c r="L131" s="687"/>
      <c r="M131" s="687"/>
      <c r="N131" s="687"/>
      <c r="O131" s="687"/>
      <c r="P131" s="687"/>
      <c r="Q131" s="687"/>
      <c r="R131" s="687"/>
      <c r="S131" s="687"/>
      <c r="T131" s="687"/>
      <c r="U131" s="687"/>
      <c r="V131" s="687"/>
      <c r="W131" s="687"/>
      <c r="X131" s="687"/>
      <c r="Y131" s="687"/>
      <c r="Z131" s="687"/>
      <c r="AA131" s="687"/>
      <c r="AB131" s="687"/>
      <c r="AC131" s="687"/>
      <c r="AD131" s="687"/>
      <c r="AE131" s="687"/>
      <c r="AF131" s="687"/>
      <c r="AG131" s="687"/>
      <c r="AH131" s="687"/>
      <c r="AI131" s="687"/>
      <c r="AJ131" s="687"/>
      <c r="AK131" s="687"/>
      <c r="AL131" s="688"/>
      <c r="AM131" s="687"/>
      <c r="AN131" s="687"/>
      <c r="AO131" s="687"/>
      <c r="AP131" s="687"/>
      <c r="AQ131" s="687"/>
      <c r="AR131" s="687"/>
      <c r="AS131" s="687"/>
      <c r="AT131" s="687"/>
      <c r="AU131" s="687"/>
      <c r="AV131" s="687"/>
      <c r="AW131" s="687"/>
      <c r="AX131" s="687"/>
    </row>
    <row r="132" spans="2:50" ht="24" customHeight="1">
      <c r="B132" s="677">
        <v>6</v>
      </c>
      <c r="C132" s="677">
        <v>1</v>
      </c>
      <c r="D132" s="687"/>
      <c r="E132" s="687"/>
      <c r="F132" s="687"/>
      <c r="G132" s="687"/>
      <c r="H132" s="687"/>
      <c r="I132" s="687"/>
      <c r="J132" s="687"/>
      <c r="K132" s="687"/>
      <c r="L132" s="687"/>
      <c r="M132" s="687"/>
      <c r="N132" s="687"/>
      <c r="O132" s="687"/>
      <c r="P132" s="687"/>
      <c r="Q132" s="687"/>
      <c r="R132" s="687"/>
      <c r="S132" s="687"/>
      <c r="T132" s="687"/>
      <c r="U132" s="687"/>
      <c r="V132" s="687"/>
      <c r="W132" s="687"/>
      <c r="X132" s="687"/>
      <c r="Y132" s="687"/>
      <c r="Z132" s="687"/>
      <c r="AA132" s="687"/>
      <c r="AB132" s="687"/>
      <c r="AC132" s="687"/>
      <c r="AD132" s="687"/>
      <c r="AE132" s="687"/>
      <c r="AF132" s="687"/>
      <c r="AG132" s="687"/>
      <c r="AH132" s="687"/>
      <c r="AI132" s="687"/>
      <c r="AJ132" s="687"/>
      <c r="AK132" s="687"/>
      <c r="AL132" s="688"/>
      <c r="AM132" s="687"/>
      <c r="AN132" s="687"/>
      <c r="AO132" s="687"/>
      <c r="AP132" s="687"/>
      <c r="AQ132" s="687"/>
      <c r="AR132" s="687"/>
      <c r="AS132" s="687"/>
      <c r="AT132" s="687"/>
      <c r="AU132" s="687"/>
      <c r="AV132" s="687"/>
      <c r="AW132" s="687"/>
      <c r="AX132" s="687"/>
    </row>
    <row r="133" spans="2:50" ht="24" customHeight="1">
      <c r="B133" s="677">
        <v>7</v>
      </c>
      <c r="C133" s="677">
        <v>1</v>
      </c>
      <c r="D133" s="687"/>
      <c r="E133" s="687"/>
      <c r="F133" s="687"/>
      <c r="G133" s="687"/>
      <c r="H133" s="687"/>
      <c r="I133" s="687"/>
      <c r="J133" s="687"/>
      <c r="K133" s="687"/>
      <c r="L133" s="687"/>
      <c r="M133" s="687"/>
      <c r="N133" s="687"/>
      <c r="O133" s="687"/>
      <c r="P133" s="687"/>
      <c r="Q133" s="687"/>
      <c r="R133" s="687"/>
      <c r="S133" s="687"/>
      <c r="T133" s="687"/>
      <c r="U133" s="687"/>
      <c r="V133" s="687"/>
      <c r="W133" s="687"/>
      <c r="X133" s="687"/>
      <c r="Y133" s="687"/>
      <c r="Z133" s="687"/>
      <c r="AA133" s="687"/>
      <c r="AB133" s="687"/>
      <c r="AC133" s="687"/>
      <c r="AD133" s="687"/>
      <c r="AE133" s="687"/>
      <c r="AF133" s="687"/>
      <c r="AG133" s="687"/>
      <c r="AH133" s="687"/>
      <c r="AI133" s="687"/>
      <c r="AJ133" s="687"/>
      <c r="AK133" s="687"/>
      <c r="AL133" s="688"/>
      <c r="AM133" s="687"/>
      <c r="AN133" s="687"/>
      <c r="AO133" s="687"/>
      <c r="AP133" s="687"/>
      <c r="AQ133" s="687"/>
      <c r="AR133" s="687"/>
      <c r="AS133" s="687"/>
      <c r="AT133" s="687"/>
      <c r="AU133" s="687"/>
      <c r="AV133" s="687"/>
      <c r="AW133" s="687"/>
      <c r="AX133" s="687"/>
    </row>
    <row r="134" spans="2:50" ht="24" customHeight="1">
      <c r="B134" s="677">
        <v>8</v>
      </c>
      <c r="C134" s="677">
        <v>1</v>
      </c>
      <c r="D134" s="687"/>
      <c r="E134" s="687"/>
      <c r="F134" s="687"/>
      <c r="G134" s="687"/>
      <c r="H134" s="687"/>
      <c r="I134" s="687"/>
      <c r="J134" s="687"/>
      <c r="K134" s="687"/>
      <c r="L134" s="687"/>
      <c r="M134" s="687"/>
      <c r="N134" s="687"/>
      <c r="O134" s="687"/>
      <c r="P134" s="687"/>
      <c r="Q134" s="687"/>
      <c r="R134" s="687"/>
      <c r="S134" s="687"/>
      <c r="T134" s="687"/>
      <c r="U134" s="687"/>
      <c r="V134" s="687"/>
      <c r="W134" s="687"/>
      <c r="X134" s="687"/>
      <c r="Y134" s="687"/>
      <c r="Z134" s="687"/>
      <c r="AA134" s="687"/>
      <c r="AB134" s="687"/>
      <c r="AC134" s="687"/>
      <c r="AD134" s="687"/>
      <c r="AE134" s="687"/>
      <c r="AF134" s="687"/>
      <c r="AG134" s="687"/>
      <c r="AH134" s="687"/>
      <c r="AI134" s="687"/>
      <c r="AJ134" s="687"/>
      <c r="AK134" s="687"/>
      <c r="AL134" s="688"/>
      <c r="AM134" s="687"/>
      <c r="AN134" s="687"/>
      <c r="AO134" s="687"/>
      <c r="AP134" s="687"/>
      <c r="AQ134" s="687"/>
      <c r="AR134" s="687"/>
      <c r="AS134" s="687"/>
      <c r="AT134" s="687"/>
      <c r="AU134" s="687"/>
      <c r="AV134" s="687"/>
      <c r="AW134" s="687"/>
      <c r="AX134" s="687"/>
    </row>
    <row r="135" spans="2:50" ht="24" customHeight="1">
      <c r="B135" s="677">
        <v>9</v>
      </c>
      <c r="C135" s="677">
        <v>1</v>
      </c>
      <c r="D135" s="687"/>
      <c r="E135" s="687"/>
      <c r="F135" s="687"/>
      <c r="G135" s="687"/>
      <c r="H135" s="687"/>
      <c r="I135" s="687"/>
      <c r="J135" s="687"/>
      <c r="K135" s="687"/>
      <c r="L135" s="687"/>
      <c r="M135" s="687"/>
      <c r="N135" s="687"/>
      <c r="O135" s="687"/>
      <c r="P135" s="687"/>
      <c r="Q135" s="687"/>
      <c r="R135" s="687"/>
      <c r="S135" s="687"/>
      <c r="T135" s="687"/>
      <c r="U135" s="687"/>
      <c r="V135" s="687"/>
      <c r="W135" s="687"/>
      <c r="X135" s="687"/>
      <c r="Y135" s="687"/>
      <c r="Z135" s="687"/>
      <c r="AA135" s="687"/>
      <c r="AB135" s="687"/>
      <c r="AC135" s="687"/>
      <c r="AD135" s="687"/>
      <c r="AE135" s="687"/>
      <c r="AF135" s="687"/>
      <c r="AG135" s="687"/>
      <c r="AH135" s="687"/>
      <c r="AI135" s="687"/>
      <c r="AJ135" s="687"/>
      <c r="AK135" s="687"/>
      <c r="AL135" s="688"/>
      <c r="AM135" s="687"/>
      <c r="AN135" s="687"/>
      <c r="AO135" s="687"/>
      <c r="AP135" s="687"/>
      <c r="AQ135" s="687"/>
      <c r="AR135" s="687"/>
      <c r="AS135" s="687"/>
      <c r="AT135" s="687"/>
      <c r="AU135" s="687"/>
      <c r="AV135" s="687"/>
      <c r="AW135" s="687"/>
      <c r="AX135" s="687"/>
    </row>
    <row r="136" spans="2:50" ht="24" customHeight="1">
      <c r="B136" s="677">
        <v>10</v>
      </c>
      <c r="C136" s="677">
        <v>1</v>
      </c>
      <c r="D136" s="687"/>
      <c r="E136" s="687"/>
      <c r="F136" s="687"/>
      <c r="G136" s="687"/>
      <c r="H136" s="687"/>
      <c r="I136" s="687"/>
      <c r="J136" s="687"/>
      <c r="K136" s="687"/>
      <c r="L136" s="687"/>
      <c r="M136" s="687"/>
      <c r="N136" s="687"/>
      <c r="O136" s="687"/>
      <c r="P136" s="687"/>
      <c r="Q136" s="687"/>
      <c r="R136" s="687"/>
      <c r="S136" s="687"/>
      <c r="T136" s="687"/>
      <c r="U136" s="687"/>
      <c r="V136" s="687"/>
      <c r="W136" s="687"/>
      <c r="X136" s="687"/>
      <c r="Y136" s="687"/>
      <c r="Z136" s="687"/>
      <c r="AA136" s="687"/>
      <c r="AB136" s="687"/>
      <c r="AC136" s="687"/>
      <c r="AD136" s="687"/>
      <c r="AE136" s="687"/>
      <c r="AF136" s="687"/>
      <c r="AG136" s="687"/>
      <c r="AH136" s="687"/>
      <c r="AI136" s="687"/>
      <c r="AJ136" s="687"/>
      <c r="AK136" s="687"/>
      <c r="AL136" s="688"/>
      <c r="AM136" s="687"/>
      <c r="AN136" s="687"/>
      <c r="AO136" s="687"/>
      <c r="AP136" s="687"/>
      <c r="AQ136" s="687"/>
      <c r="AR136" s="687"/>
      <c r="AS136" s="687"/>
      <c r="AT136" s="687"/>
      <c r="AU136" s="687"/>
      <c r="AV136" s="687"/>
      <c r="AW136" s="687"/>
      <c r="AX136" s="687"/>
    </row>
    <row r="138" spans="2:50" ht="23.25" hidden="1" customHeight="1">
      <c r="B138" t="s">
        <v>39</v>
      </c>
    </row>
    <row r="139" spans="2:50" ht="36" hidden="1" customHeight="1">
      <c r="B139" s="678" t="s">
        <v>28</v>
      </c>
      <c r="C139" s="678"/>
      <c r="D139" s="678"/>
      <c r="E139" s="678"/>
      <c r="F139" s="678"/>
      <c r="G139" s="678"/>
      <c r="H139" s="678"/>
      <c r="I139" s="528"/>
      <c r="J139" s="528"/>
      <c r="K139" s="528"/>
      <c r="L139" s="528"/>
      <c r="M139" s="528"/>
      <c r="N139" s="528"/>
      <c r="O139" s="528"/>
      <c r="P139" s="528"/>
      <c r="Q139" s="528"/>
      <c r="R139" s="528"/>
      <c r="S139" s="528"/>
      <c r="T139" s="528"/>
      <c r="U139" s="528"/>
      <c r="V139" s="528"/>
      <c r="W139" s="528"/>
      <c r="X139" s="528"/>
      <c r="Y139" s="528"/>
    </row>
    <row r="140" spans="2:50" ht="36" hidden="1" customHeight="1">
      <c r="B140" s="691" t="s">
        <v>37</v>
      </c>
      <c r="C140" s="692"/>
      <c r="D140" s="692"/>
      <c r="E140" s="692"/>
      <c r="F140" s="692"/>
      <c r="G140" s="692"/>
      <c r="H140" s="693"/>
      <c r="I140" s="478" t="s">
        <v>748</v>
      </c>
      <c r="J140" s="476"/>
      <c r="K140" s="476"/>
      <c r="L140" s="476"/>
      <c r="M140" s="477"/>
      <c r="N140" s="694" t="s">
        <v>29</v>
      </c>
      <c r="O140" s="692"/>
      <c r="P140" s="692"/>
      <c r="Q140" s="692"/>
      <c r="R140" s="692"/>
      <c r="S140" s="692"/>
      <c r="T140" s="693"/>
      <c r="U140" s="478" t="s">
        <v>748</v>
      </c>
      <c r="V140" s="476"/>
      <c r="W140" s="476"/>
      <c r="X140" s="476"/>
      <c r="Y140" s="477"/>
      <c r="Z140" s="694" t="s">
        <v>30</v>
      </c>
      <c r="AA140" s="692"/>
      <c r="AB140" s="692"/>
      <c r="AC140" s="692"/>
      <c r="AD140" s="692"/>
      <c r="AE140" s="692"/>
      <c r="AF140" s="693"/>
      <c r="AG140" s="478" t="s">
        <v>748</v>
      </c>
      <c r="AH140" s="476"/>
      <c r="AI140" s="476"/>
      <c r="AJ140" s="476"/>
      <c r="AK140" s="477"/>
      <c r="AL140" s="694" t="s">
        <v>31</v>
      </c>
      <c r="AM140" s="692"/>
      <c r="AN140" s="692"/>
      <c r="AO140" s="692"/>
      <c r="AP140" s="692"/>
      <c r="AQ140" s="692"/>
      <c r="AR140" s="693"/>
      <c r="AS140" s="478" t="s">
        <v>748</v>
      </c>
      <c r="AT140" s="476"/>
      <c r="AU140" s="476"/>
      <c r="AV140" s="476"/>
      <c r="AW140" s="477"/>
    </row>
    <row r="141" spans="2:50" ht="36" hidden="1" customHeight="1">
      <c r="B141" s="694" t="s">
        <v>32</v>
      </c>
      <c r="C141" s="692"/>
      <c r="D141" s="692"/>
      <c r="E141" s="692"/>
      <c r="F141" s="692"/>
      <c r="G141" s="692"/>
      <c r="H141" s="693"/>
      <c r="I141" s="695"/>
      <c r="J141" s="630"/>
      <c r="K141" s="630"/>
      <c r="L141" s="630"/>
      <c r="M141" s="696"/>
      <c r="N141" s="694" t="s">
        <v>33</v>
      </c>
      <c r="O141" s="692"/>
      <c r="P141" s="692"/>
      <c r="Q141" s="692"/>
      <c r="R141" s="692"/>
      <c r="S141" s="692"/>
      <c r="T141" s="693"/>
      <c r="U141" s="695"/>
      <c r="V141" s="630"/>
      <c r="W141" s="630"/>
      <c r="X141" s="630"/>
      <c r="Y141" s="696"/>
      <c r="Z141" s="694" t="s">
        <v>34</v>
      </c>
      <c r="AA141" s="692"/>
      <c r="AB141" s="692"/>
      <c r="AC141" s="692"/>
      <c r="AD141" s="692"/>
      <c r="AE141" s="692"/>
      <c r="AF141" s="693"/>
      <c r="AG141" s="695"/>
      <c r="AH141" s="630"/>
      <c r="AI141" s="630"/>
      <c r="AJ141" s="630"/>
      <c r="AK141" s="696"/>
      <c r="AL141" s="691" t="s">
        <v>35</v>
      </c>
      <c r="AM141" s="692"/>
      <c r="AN141" s="692"/>
      <c r="AO141" s="692"/>
      <c r="AP141" s="692"/>
      <c r="AQ141" s="692"/>
      <c r="AR141" s="693"/>
      <c r="AS141" s="695"/>
      <c r="AT141" s="630"/>
      <c r="AU141" s="630"/>
      <c r="AV141" s="630"/>
      <c r="AW141" s="696"/>
    </row>
    <row r="142" spans="2:50">
      <c r="C142" t="s">
        <v>738</v>
      </c>
    </row>
    <row r="143" spans="2:50" ht="34.5" customHeight="1">
      <c r="B143" s="677"/>
      <c r="C143" s="677"/>
      <c r="D143" s="678" t="s">
        <v>659</v>
      </c>
      <c r="E143" s="678"/>
      <c r="F143" s="678"/>
      <c r="G143" s="678"/>
      <c r="H143" s="678"/>
      <c r="I143" s="678"/>
      <c r="J143" s="678"/>
      <c r="K143" s="678"/>
      <c r="L143" s="678"/>
      <c r="M143" s="678"/>
      <c r="N143" s="678" t="s">
        <v>151</v>
      </c>
      <c r="O143" s="678"/>
      <c r="P143" s="678"/>
      <c r="Q143" s="678"/>
      <c r="R143" s="678"/>
      <c r="S143" s="678"/>
      <c r="T143" s="678"/>
      <c r="U143" s="678"/>
      <c r="V143" s="678"/>
      <c r="W143" s="678"/>
      <c r="X143" s="678"/>
      <c r="Y143" s="678"/>
      <c r="Z143" s="678"/>
      <c r="AA143" s="678"/>
      <c r="AB143" s="678"/>
      <c r="AC143" s="678"/>
      <c r="AD143" s="678"/>
      <c r="AE143" s="678"/>
      <c r="AF143" s="678"/>
      <c r="AG143" s="678"/>
      <c r="AH143" s="678"/>
      <c r="AI143" s="678"/>
      <c r="AJ143" s="678"/>
      <c r="AK143" s="678"/>
      <c r="AL143" s="519" t="s">
        <v>152</v>
      </c>
      <c r="AM143" s="678"/>
      <c r="AN143" s="678"/>
      <c r="AO143" s="678"/>
      <c r="AP143" s="678"/>
      <c r="AQ143" s="678"/>
      <c r="AR143" s="678" t="s">
        <v>26</v>
      </c>
      <c r="AS143" s="678"/>
      <c r="AT143" s="678"/>
      <c r="AU143" s="678"/>
      <c r="AV143" s="678" t="s">
        <v>27</v>
      </c>
      <c r="AW143" s="678"/>
      <c r="AX143" s="678"/>
    </row>
    <row r="144" spans="2:50" ht="24" customHeight="1">
      <c r="B144" s="677">
        <v>1</v>
      </c>
      <c r="C144" s="677">
        <v>1</v>
      </c>
      <c r="D144" s="687"/>
      <c r="E144" s="687"/>
      <c r="F144" s="687"/>
      <c r="G144" s="687"/>
      <c r="H144" s="687"/>
      <c r="I144" s="687"/>
      <c r="J144" s="687"/>
      <c r="K144" s="687"/>
      <c r="L144" s="687"/>
      <c r="M144" s="687"/>
      <c r="N144" s="687"/>
      <c r="O144" s="687"/>
      <c r="P144" s="687"/>
      <c r="Q144" s="687"/>
      <c r="R144" s="687"/>
      <c r="S144" s="687"/>
      <c r="T144" s="687"/>
      <c r="U144" s="687"/>
      <c r="V144" s="687"/>
      <c r="W144" s="687"/>
      <c r="X144" s="687"/>
      <c r="Y144" s="687"/>
      <c r="Z144" s="687"/>
      <c r="AA144" s="687"/>
      <c r="AB144" s="687"/>
      <c r="AC144" s="687"/>
      <c r="AD144" s="687"/>
      <c r="AE144" s="687"/>
      <c r="AF144" s="687"/>
      <c r="AG144" s="687"/>
      <c r="AH144" s="687"/>
      <c r="AI144" s="687"/>
      <c r="AJ144" s="687"/>
      <c r="AK144" s="687"/>
      <c r="AL144" s="688"/>
      <c r="AM144" s="687"/>
      <c r="AN144" s="687"/>
      <c r="AO144" s="687"/>
      <c r="AP144" s="687"/>
      <c r="AQ144" s="687"/>
      <c r="AR144" s="687"/>
      <c r="AS144" s="687"/>
      <c r="AT144" s="687"/>
      <c r="AU144" s="687"/>
      <c r="AV144" s="687"/>
      <c r="AW144" s="687"/>
      <c r="AX144" s="687"/>
    </row>
    <row r="145" spans="2:50" ht="24" customHeight="1">
      <c r="B145" s="677">
        <v>2</v>
      </c>
      <c r="C145" s="677">
        <v>1</v>
      </c>
      <c r="D145" s="687"/>
      <c r="E145" s="687"/>
      <c r="F145" s="687"/>
      <c r="G145" s="687"/>
      <c r="H145" s="687"/>
      <c r="I145" s="687"/>
      <c r="J145" s="687"/>
      <c r="K145" s="687"/>
      <c r="L145" s="687"/>
      <c r="M145" s="687"/>
      <c r="N145" s="687"/>
      <c r="O145" s="687"/>
      <c r="P145" s="687"/>
      <c r="Q145" s="687"/>
      <c r="R145" s="687"/>
      <c r="S145" s="687"/>
      <c r="T145" s="687"/>
      <c r="U145" s="687"/>
      <c r="V145" s="687"/>
      <c r="W145" s="687"/>
      <c r="X145" s="687"/>
      <c r="Y145" s="687"/>
      <c r="Z145" s="687"/>
      <c r="AA145" s="687"/>
      <c r="AB145" s="687"/>
      <c r="AC145" s="687"/>
      <c r="AD145" s="687"/>
      <c r="AE145" s="687"/>
      <c r="AF145" s="687"/>
      <c r="AG145" s="687"/>
      <c r="AH145" s="687"/>
      <c r="AI145" s="687"/>
      <c r="AJ145" s="687"/>
      <c r="AK145" s="687"/>
      <c r="AL145" s="688"/>
      <c r="AM145" s="687"/>
      <c r="AN145" s="687"/>
      <c r="AO145" s="687"/>
      <c r="AP145" s="687"/>
      <c r="AQ145" s="687"/>
      <c r="AR145" s="687"/>
      <c r="AS145" s="687"/>
      <c r="AT145" s="687"/>
      <c r="AU145" s="687"/>
      <c r="AV145" s="687"/>
      <c r="AW145" s="687"/>
      <c r="AX145" s="687"/>
    </row>
    <row r="146" spans="2:50" ht="24" customHeight="1">
      <c r="B146" s="677">
        <v>3</v>
      </c>
      <c r="C146" s="677">
        <v>1</v>
      </c>
      <c r="D146" s="687"/>
      <c r="E146" s="687"/>
      <c r="F146" s="687"/>
      <c r="G146" s="687"/>
      <c r="H146" s="687"/>
      <c r="I146" s="687"/>
      <c r="J146" s="687"/>
      <c r="K146" s="687"/>
      <c r="L146" s="687"/>
      <c r="M146" s="687"/>
      <c r="N146" s="687"/>
      <c r="O146" s="687"/>
      <c r="P146" s="687"/>
      <c r="Q146" s="687"/>
      <c r="R146" s="687"/>
      <c r="S146" s="687"/>
      <c r="T146" s="687"/>
      <c r="U146" s="687"/>
      <c r="V146" s="687"/>
      <c r="W146" s="687"/>
      <c r="X146" s="687"/>
      <c r="Y146" s="687"/>
      <c r="Z146" s="687"/>
      <c r="AA146" s="687"/>
      <c r="AB146" s="687"/>
      <c r="AC146" s="687"/>
      <c r="AD146" s="687"/>
      <c r="AE146" s="687"/>
      <c r="AF146" s="687"/>
      <c r="AG146" s="687"/>
      <c r="AH146" s="687"/>
      <c r="AI146" s="687"/>
      <c r="AJ146" s="687"/>
      <c r="AK146" s="687"/>
      <c r="AL146" s="688"/>
      <c r="AM146" s="687"/>
      <c r="AN146" s="687"/>
      <c r="AO146" s="687"/>
      <c r="AP146" s="687"/>
      <c r="AQ146" s="687"/>
      <c r="AR146" s="687"/>
      <c r="AS146" s="687"/>
      <c r="AT146" s="687"/>
      <c r="AU146" s="687"/>
      <c r="AV146" s="687"/>
      <c r="AW146" s="687"/>
      <c r="AX146" s="687"/>
    </row>
    <row r="147" spans="2:50" ht="24" customHeight="1">
      <c r="B147" s="677">
        <v>4</v>
      </c>
      <c r="C147" s="677">
        <v>1</v>
      </c>
      <c r="D147" s="687"/>
      <c r="E147" s="687"/>
      <c r="F147" s="687"/>
      <c r="G147" s="687"/>
      <c r="H147" s="687"/>
      <c r="I147" s="687"/>
      <c r="J147" s="687"/>
      <c r="K147" s="687"/>
      <c r="L147" s="687"/>
      <c r="M147" s="687"/>
      <c r="N147" s="687"/>
      <c r="O147" s="687"/>
      <c r="P147" s="687"/>
      <c r="Q147" s="687"/>
      <c r="R147" s="687"/>
      <c r="S147" s="687"/>
      <c r="T147" s="687"/>
      <c r="U147" s="687"/>
      <c r="V147" s="687"/>
      <c r="W147" s="687"/>
      <c r="X147" s="687"/>
      <c r="Y147" s="687"/>
      <c r="Z147" s="687"/>
      <c r="AA147" s="687"/>
      <c r="AB147" s="687"/>
      <c r="AC147" s="687"/>
      <c r="AD147" s="687"/>
      <c r="AE147" s="687"/>
      <c r="AF147" s="687"/>
      <c r="AG147" s="687"/>
      <c r="AH147" s="687"/>
      <c r="AI147" s="687"/>
      <c r="AJ147" s="687"/>
      <c r="AK147" s="687"/>
      <c r="AL147" s="688"/>
      <c r="AM147" s="687"/>
      <c r="AN147" s="687"/>
      <c r="AO147" s="687"/>
      <c r="AP147" s="687"/>
      <c r="AQ147" s="687"/>
      <c r="AR147" s="687"/>
      <c r="AS147" s="687"/>
      <c r="AT147" s="687"/>
      <c r="AU147" s="687"/>
      <c r="AV147" s="687"/>
      <c r="AW147" s="687"/>
      <c r="AX147" s="687"/>
    </row>
    <row r="148" spans="2:50" ht="24" customHeight="1">
      <c r="B148" s="677">
        <v>5</v>
      </c>
      <c r="C148" s="677">
        <v>1</v>
      </c>
      <c r="D148" s="687"/>
      <c r="E148" s="687"/>
      <c r="F148" s="687"/>
      <c r="G148" s="687"/>
      <c r="H148" s="687"/>
      <c r="I148" s="687"/>
      <c r="J148" s="687"/>
      <c r="K148" s="687"/>
      <c r="L148" s="687"/>
      <c r="M148" s="687"/>
      <c r="N148" s="687"/>
      <c r="O148" s="687"/>
      <c r="P148" s="687"/>
      <c r="Q148" s="687"/>
      <c r="R148" s="687"/>
      <c r="S148" s="687"/>
      <c r="T148" s="687"/>
      <c r="U148" s="687"/>
      <c r="V148" s="687"/>
      <c r="W148" s="687"/>
      <c r="X148" s="687"/>
      <c r="Y148" s="687"/>
      <c r="Z148" s="687"/>
      <c r="AA148" s="687"/>
      <c r="AB148" s="687"/>
      <c r="AC148" s="687"/>
      <c r="AD148" s="687"/>
      <c r="AE148" s="687"/>
      <c r="AF148" s="687"/>
      <c r="AG148" s="687"/>
      <c r="AH148" s="687"/>
      <c r="AI148" s="687"/>
      <c r="AJ148" s="687"/>
      <c r="AK148" s="687"/>
      <c r="AL148" s="688"/>
      <c r="AM148" s="687"/>
      <c r="AN148" s="687"/>
      <c r="AO148" s="687"/>
      <c r="AP148" s="687"/>
      <c r="AQ148" s="687"/>
      <c r="AR148" s="687"/>
      <c r="AS148" s="687"/>
      <c r="AT148" s="687"/>
      <c r="AU148" s="687"/>
      <c r="AV148" s="687"/>
      <c r="AW148" s="687"/>
      <c r="AX148" s="687"/>
    </row>
    <row r="149" spans="2:50" ht="24" customHeight="1">
      <c r="B149" s="677">
        <v>6</v>
      </c>
      <c r="C149" s="677">
        <v>1</v>
      </c>
      <c r="D149" s="687"/>
      <c r="E149" s="687"/>
      <c r="F149" s="687"/>
      <c r="G149" s="687"/>
      <c r="H149" s="687"/>
      <c r="I149" s="687"/>
      <c r="J149" s="687"/>
      <c r="K149" s="687"/>
      <c r="L149" s="687"/>
      <c r="M149" s="687"/>
      <c r="N149" s="687"/>
      <c r="O149" s="687"/>
      <c r="P149" s="687"/>
      <c r="Q149" s="687"/>
      <c r="R149" s="687"/>
      <c r="S149" s="687"/>
      <c r="T149" s="687"/>
      <c r="U149" s="687"/>
      <c r="V149" s="687"/>
      <c r="W149" s="687"/>
      <c r="X149" s="687"/>
      <c r="Y149" s="687"/>
      <c r="Z149" s="687"/>
      <c r="AA149" s="687"/>
      <c r="AB149" s="687"/>
      <c r="AC149" s="687"/>
      <c r="AD149" s="687"/>
      <c r="AE149" s="687"/>
      <c r="AF149" s="687"/>
      <c r="AG149" s="687"/>
      <c r="AH149" s="687"/>
      <c r="AI149" s="687"/>
      <c r="AJ149" s="687"/>
      <c r="AK149" s="687"/>
      <c r="AL149" s="688"/>
      <c r="AM149" s="687"/>
      <c r="AN149" s="687"/>
      <c r="AO149" s="687"/>
      <c r="AP149" s="687"/>
      <c r="AQ149" s="687"/>
      <c r="AR149" s="687"/>
      <c r="AS149" s="687"/>
      <c r="AT149" s="687"/>
      <c r="AU149" s="687"/>
      <c r="AV149" s="687"/>
      <c r="AW149" s="687"/>
      <c r="AX149" s="687"/>
    </row>
    <row r="150" spans="2:50" ht="24" customHeight="1">
      <c r="B150" s="677">
        <v>7</v>
      </c>
      <c r="C150" s="677">
        <v>1</v>
      </c>
      <c r="D150" s="687"/>
      <c r="E150" s="687"/>
      <c r="F150" s="687"/>
      <c r="G150" s="687"/>
      <c r="H150" s="687"/>
      <c r="I150" s="687"/>
      <c r="J150" s="687"/>
      <c r="K150" s="687"/>
      <c r="L150" s="687"/>
      <c r="M150" s="687"/>
      <c r="N150" s="687"/>
      <c r="O150" s="687"/>
      <c r="P150" s="687"/>
      <c r="Q150" s="687"/>
      <c r="R150" s="687"/>
      <c r="S150" s="687"/>
      <c r="T150" s="687"/>
      <c r="U150" s="687"/>
      <c r="V150" s="687"/>
      <c r="W150" s="687"/>
      <c r="X150" s="687"/>
      <c r="Y150" s="687"/>
      <c r="Z150" s="687"/>
      <c r="AA150" s="687"/>
      <c r="AB150" s="687"/>
      <c r="AC150" s="687"/>
      <c r="AD150" s="687"/>
      <c r="AE150" s="687"/>
      <c r="AF150" s="687"/>
      <c r="AG150" s="687"/>
      <c r="AH150" s="687"/>
      <c r="AI150" s="687"/>
      <c r="AJ150" s="687"/>
      <c r="AK150" s="687"/>
      <c r="AL150" s="688"/>
      <c r="AM150" s="687"/>
      <c r="AN150" s="687"/>
      <c r="AO150" s="687"/>
      <c r="AP150" s="687"/>
      <c r="AQ150" s="687"/>
      <c r="AR150" s="687"/>
      <c r="AS150" s="687"/>
      <c r="AT150" s="687"/>
      <c r="AU150" s="687"/>
      <c r="AV150" s="687"/>
      <c r="AW150" s="687"/>
      <c r="AX150" s="687"/>
    </row>
    <row r="151" spans="2:50" ht="24" customHeight="1">
      <c r="B151" s="677">
        <v>8</v>
      </c>
      <c r="C151" s="677">
        <v>1</v>
      </c>
      <c r="D151" s="687"/>
      <c r="E151" s="687"/>
      <c r="F151" s="687"/>
      <c r="G151" s="687"/>
      <c r="H151" s="687"/>
      <c r="I151" s="687"/>
      <c r="J151" s="687"/>
      <c r="K151" s="687"/>
      <c r="L151" s="687"/>
      <c r="M151" s="687"/>
      <c r="N151" s="687"/>
      <c r="O151" s="687"/>
      <c r="P151" s="687"/>
      <c r="Q151" s="687"/>
      <c r="R151" s="687"/>
      <c r="S151" s="687"/>
      <c r="T151" s="687"/>
      <c r="U151" s="687"/>
      <c r="V151" s="687"/>
      <c r="W151" s="687"/>
      <c r="X151" s="687"/>
      <c r="Y151" s="687"/>
      <c r="Z151" s="687"/>
      <c r="AA151" s="687"/>
      <c r="AB151" s="687"/>
      <c r="AC151" s="687"/>
      <c r="AD151" s="687"/>
      <c r="AE151" s="687"/>
      <c r="AF151" s="687"/>
      <c r="AG151" s="687"/>
      <c r="AH151" s="687"/>
      <c r="AI151" s="687"/>
      <c r="AJ151" s="687"/>
      <c r="AK151" s="687"/>
      <c r="AL151" s="688"/>
      <c r="AM151" s="687"/>
      <c r="AN151" s="687"/>
      <c r="AO151" s="687"/>
      <c r="AP151" s="687"/>
      <c r="AQ151" s="687"/>
      <c r="AR151" s="687"/>
      <c r="AS151" s="687"/>
      <c r="AT151" s="687"/>
      <c r="AU151" s="687"/>
      <c r="AV151" s="687"/>
      <c r="AW151" s="687"/>
      <c r="AX151" s="687"/>
    </row>
    <row r="152" spans="2:50" ht="24" customHeight="1">
      <c r="B152" s="677">
        <v>9</v>
      </c>
      <c r="C152" s="677">
        <v>1</v>
      </c>
      <c r="D152" s="687"/>
      <c r="E152" s="687"/>
      <c r="F152" s="687"/>
      <c r="G152" s="687"/>
      <c r="H152" s="687"/>
      <c r="I152" s="687"/>
      <c r="J152" s="687"/>
      <c r="K152" s="687"/>
      <c r="L152" s="687"/>
      <c r="M152" s="687"/>
      <c r="N152" s="687"/>
      <c r="O152" s="687"/>
      <c r="P152" s="687"/>
      <c r="Q152" s="687"/>
      <c r="R152" s="687"/>
      <c r="S152" s="687"/>
      <c r="T152" s="687"/>
      <c r="U152" s="687"/>
      <c r="V152" s="687"/>
      <c r="W152" s="687"/>
      <c r="X152" s="687"/>
      <c r="Y152" s="687"/>
      <c r="Z152" s="687"/>
      <c r="AA152" s="687"/>
      <c r="AB152" s="687"/>
      <c r="AC152" s="687"/>
      <c r="AD152" s="687"/>
      <c r="AE152" s="687"/>
      <c r="AF152" s="687"/>
      <c r="AG152" s="687"/>
      <c r="AH152" s="687"/>
      <c r="AI152" s="687"/>
      <c r="AJ152" s="687"/>
      <c r="AK152" s="687"/>
      <c r="AL152" s="688"/>
      <c r="AM152" s="687"/>
      <c r="AN152" s="687"/>
      <c r="AO152" s="687"/>
      <c r="AP152" s="687"/>
      <c r="AQ152" s="687"/>
      <c r="AR152" s="687"/>
      <c r="AS152" s="687"/>
      <c r="AT152" s="687"/>
      <c r="AU152" s="687"/>
      <c r="AV152" s="687"/>
      <c r="AW152" s="687"/>
      <c r="AX152" s="687"/>
    </row>
    <row r="153" spans="2:50" ht="24" customHeight="1">
      <c r="B153" s="677">
        <v>10</v>
      </c>
      <c r="C153" s="677">
        <v>1</v>
      </c>
      <c r="D153" s="687"/>
      <c r="E153" s="687"/>
      <c r="F153" s="687"/>
      <c r="G153" s="687"/>
      <c r="H153" s="687"/>
      <c r="I153" s="687"/>
      <c r="J153" s="687"/>
      <c r="K153" s="687"/>
      <c r="L153" s="687"/>
      <c r="M153" s="687"/>
      <c r="N153" s="687"/>
      <c r="O153" s="687"/>
      <c r="P153" s="687"/>
      <c r="Q153" s="687"/>
      <c r="R153" s="687"/>
      <c r="S153" s="687"/>
      <c r="T153" s="687"/>
      <c r="U153" s="687"/>
      <c r="V153" s="687"/>
      <c r="W153" s="687"/>
      <c r="X153" s="687"/>
      <c r="Y153" s="687"/>
      <c r="Z153" s="687"/>
      <c r="AA153" s="687"/>
      <c r="AB153" s="687"/>
      <c r="AC153" s="687"/>
      <c r="AD153" s="687"/>
      <c r="AE153" s="687"/>
      <c r="AF153" s="687"/>
      <c r="AG153" s="687"/>
      <c r="AH153" s="687"/>
      <c r="AI153" s="687"/>
      <c r="AJ153" s="687"/>
      <c r="AK153" s="687"/>
      <c r="AL153" s="688"/>
      <c r="AM153" s="687"/>
      <c r="AN153" s="687"/>
      <c r="AO153" s="687"/>
      <c r="AP153" s="687"/>
      <c r="AQ153" s="687"/>
      <c r="AR153" s="687"/>
      <c r="AS153" s="687"/>
      <c r="AT153" s="687"/>
      <c r="AU153" s="687"/>
      <c r="AV153" s="687"/>
      <c r="AW153" s="687"/>
      <c r="AX153" s="687"/>
    </row>
  </sheetData>
  <mergeCells count="615">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AL141:AR141"/>
    <mergeCell ref="AS141:AW141"/>
    <mergeCell ref="B143:C143"/>
    <mergeCell ref="D143:M143"/>
    <mergeCell ref="N143:AK143"/>
    <mergeCell ref="AL143:AQ143"/>
    <mergeCell ref="AR143:AU143"/>
    <mergeCell ref="AV143:AX143"/>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AI80:AU80"/>
    <mergeCell ref="AV80:AY80"/>
    <mergeCell ref="H83:L83"/>
    <mergeCell ref="M83:Y83"/>
    <mergeCell ref="Z83:AC83"/>
    <mergeCell ref="AD83:AH83"/>
    <mergeCell ref="AI83:AU83"/>
    <mergeCell ref="AV83:AY83"/>
    <mergeCell ref="H82:L82"/>
    <mergeCell ref="M82:Y82"/>
    <mergeCell ref="Z82:AC82"/>
    <mergeCell ref="AD82:AH82"/>
    <mergeCell ref="AI82:AU82"/>
    <mergeCell ref="AV82:AY82"/>
    <mergeCell ref="B68:AY68"/>
    <mergeCell ref="B69:AY69"/>
    <mergeCell ref="M70:AA70"/>
    <mergeCell ref="AL70:AY70"/>
    <mergeCell ref="B73:G75"/>
    <mergeCell ref="B78:G121"/>
    <mergeCell ref="H78:AC78"/>
    <mergeCell ref="AD78:AY78"/>
    <mergeCell ref="H79:L79"/>
    <mergeCell ref="M79:Y79"/>
    <mergeCell ref="H81:L81"/>
    <mergeCell ref="M81:Y81"/>
    <mergeCell ref="Z81:AC81"/>
    <mergeCell ref="AD81:AH81"/>
    <mergeCell ref="AI81:AU81"/>
    <mergeCell ref="AV81:AY81"/>
    <mergeCell ref="Z79:AC79"/>
    <mergeCell ref="AD79:AH79"/>
    <mergeCell ref="AI79:AU79"/>
    <mergeCell ref="AV79:AY79"/>
    <mergeCell ref="H80:L80"/>
    <mergeCell ref="M80:Y80"/>
    <mergeCell ref="Z80:AC80"/>
    <mergeCell ref="AD80:AH80"/>
    <mergeCell ref="B64:F64"/>
    <mergeCell ref="G64:AY64"/>
    <mergeCell ref="B65:AY65"/>
    <mergeCell ref="B66:F66"/>
    <mergeCell ref="G66:AY66"/>
    <mergeCell ref="B67:AY67"/>
    <mergeCell ref="B59:C59"/>
    <mergeCell ref="D59:AY59"/>
    <mergeCell ref="D60:AY60"/>
    <mergeCell ref="D61:AY61"/>
    <mergeCell ref="D62:AY62"/>
    <mergeCell ref="B63:AY63"/>
    <mergeCell ref="AH53:AY58"/>
    <mergeCell ref="D54:G54"/>
    <mergeCell ref="H54:AG54"/>
    <mergeCell ref="D55:G55"/>
    <mergeCell ref="H55:AG55"/>
    <mergeCell ref="D56:G56"/>
    <mergeCell ref="H56:AG56"/>
    <mergeCell ref="D57:G57"/>
    <mergeCell ref="H57:U57"/>
    <mergeCell ref="V57:AG57"/>
    <mergeCell ref="D58:G58"/>
    <mergeCell ref="B45:C47"/>
    <mergeCell ref="D45:G45"/>
    <mergeCell ref="H45:AG45"/>
    <mergeCell ref="D48:G48"/>
    <mergeCell ref="H48:AG48"/>
    <mergeCell ref="B53:C58"/>
    <mergeCell ref="B48:C52"/>
    <mergeCell ref="AH45:AY47"/>
    <mergeCell ref="D46:G46"/>
    <mergeCell ref="H46:AG46"/>
    <mergeCell ref="D47:G47"/>
    <mergeCell ref="H47:AG47"/>
    <mergeCell ref="AH48:AY52"/>
    <mergeCell ref="D49:G49"/>
    <mergeCell ref="H49:AG49"/>
    <mergeCell ref="D50:G50"/>
    <mergeCell ref="H50:AG50"/>
    <mergeCell ref="D51:G51"/>
    <mergeCell ref="H51:AG51"/>
    <mergeCell ref="H58:AG58"/>
    <mergeCell ref="D52:G52"/>
    <mergeCell ref="H52:AG52"/>
    <mergeCell ref="D53:G53"/>
    <mergeCell ref="H53:AG53"/>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D32:L32"/>
    <mergeCell ref="M32:R32"/>
    <mergeCell ref="S32:X32"/>
    <mergeCell ref="Y32:AY32"/>
    <mergeCell ref="D33:L33"/>
    <mergeCell ref="M33:R33"/>
    <mergeCell ref="S33:X33"/>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honeticPr fontId="3"/>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4" manualBreakCount="4">
    <brk id="35" max="50" man="1"/>
    <brk id="71" max="50" man="1"/>
    <brk id="76" max="50" man="1"/>
    <brk id="12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0027</vt:lpstr>
      <vt:lpstr>0028</vt:lpstr>
      <vt:lpstr>0029</vt:lpstr>
      <vt:lpstr>0030</vt:lpstr>
      <vt:lpstr>0031</vt:lpstr>
      <vt:lpstr>0032</vt:lpstr>
      <vt:lpstr>0033</vt:lpstr>
      <vt:lpstr>0034</vt:lpstr>
      <vt:lpstr>0035</vt:lpstr>
      <vt:lpstr>0036</vt:lpstr>
      <vt:lpstr>0037</vt:lpstr>
      <vt:lpstr>0038</vt:lpstr>
      <vt:lpstr>'0027'!Print_Area</vt:lpstr>
      <vt:lpstr>'0028'!Print_Area</vt:lpstr>
      <vt:lpstr>'0029'!Print_Area</vt:lpstr>
      <vt:lpstr>'0030'!Print_Area</vt:lpstr>
      <vt:lpstr>'0031'!Print_Area</vt:lpstr>
      <vt:lpstr>'0032'!Print_Area</vt:lpstr>
      <vt:lpstr>'0033'!Print_Area</vt:lpstr>
      <vt:lpstr>'0034'!Print_Area</vt:lpstr>
      <vt:lpstr>'0035'!Print_Area</vt:lpstr>
      <vt:lpstr>'0036'!Print_Area</vt:lpstr>
      <vt:lpstr>'0037'!Print_Area</vt:lpstr>
      <vt:lpstr>'0038'!Print_Area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2012-09-14T01:37:02Z</dcterms:modified>
</cp:coreProperties>
</file>