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2520" windowWidth="15330" windowHeight="6120" tabRatio="831" activeTab="0"/>
  </bookViews>
  <sheets>
    <sheet name="申請書" sheetId="1" r:id="rId1"/>
    <sheet name="導入計画（総括表）" sheetId="2" r:id="rId2"/>
    <sheet name="導入計画（個別表）" sheetId="3" r:id="rId3"/>
    <sheet name="共通シートⅠ" sheetId="4" r:id="rId4"/>
    <sheet name="共通シートⅡ" sheetId="5" r:id="rId5"/>
    <sheet name="共通シートⅢ" sheetId="6" r:id="rId6"/>
    <sheet name="原油換算表" sheetId="7" r:id="rId7"/>
    <sheet name="フォ）導入計画" sheetId="8" r:id="rId8"/>
    <sheet name="フォ）特性等証明" sheetId="9" r:id="rId9"/>
    <sheet name="フォ）見積書" sheetId="10" r:id="rId10"/>
  </sheets>
  <externalReferences>
    <externalReference r:id="rId13"/>
  </externalReferences>
  <definedNames>
    <definedName name="_xlnm.Print_Area" localSheetId="9">'フォ）見積書'!$A$1:$AI$59</definedName>
    <definedName name="_xlnm.Print_Area" localSheetId="7">'フォ）導入計画'!$A$1:$BC$37</definedName>
    <definedName name="_xlnm.Print_Area" localSheetId="8">'フォ）特性等証明'!$A$1:$BC$42</definedName>
    <definedName name="_xlnm.Print_Area" localSheetId="3">'共通シートⅠ'!$A$1:$AM$67</definedName>
    <definedName name="_xlnm.Print_Area" localSheetId="4">'共通シートⅡ'!$A$1:$AM$51</definedName>
    <definedName name="_xlnm.Print_Area" localSheetId="5">'共通シートⅢ'!$A$1:$AM$57</definedName>
    <definedName name="_xlnm.Print_Area" localSheetId="6">'原油換算表'!$A$1:$AJ$47</definedName>
    <definedName name="_xlnm.Print_Area" localSheetId="0">'申請書'!$A$1:$AN$58</definedName>
    <definedName name="_xlnm.Print_Area" localSheetId="2">'導入計画（個別表）'!$A$1:$AJ$45</definedName>
    <definedName name="_xlnm.Print_Area" localSheetId="1">'導入計画（総括表）'!$B$1:$O$33</definedName>
    <definedName name="本部名" localSheetId="9">'[1]ﾘｽﾄ'!$B$1:$B$20</definedName>
    <definedName name="本部名" localSheetId="7">'[1]ﾘｽﾄ'!$B$1:$B$20</definedName>
    <definedName name="本部名" localSheetId="8">'[1]ﾘｽﾄ'!$B$1:$B$20</definedName>
    <definedName name="本部名" localSheetId="3">'[1]ﾘｽﾄ'!$B$1:$B$20</definedName>
    <definedName name="本部名">'[1]ﾘｽﾄ'!$B$1:$B$20</definedName>
  </definedNames>
  <calcPr fullCalcOnLoad="1"/>
</workbook>
</file>

<file path=xl/sharedStrings.xml><?xml version="1.0" encoding="utf-8"?>
<sst xmlns="http://schemas.openxmlformats.org/spreadsheetml/2006/main" count="652" uniqueCount="332">
  <si>
    <t>年</t>
  </si>
  <si>
    <t>平成</t>
  </si>
  <si>
    <t>所在地</t>
  </si>
  <si>
    <t>計</t>
  </si>
  <si>
    <t>合　計</t>
  </si>
  <si>
    <t>変圧器</t>
  </si>
  <si>
    <t>照明器具</t>
  </si>
  <si>
    <t>担当者</t>
  </si>
  <si>
    <t>FAX</t>
  </si>
  <si>
    <t>e-MAIL</t>
  </si>
  <si>
    <t>No</t>
  </si>
  <si>
    <t>殿</t>
  </si>
  <si>
    <t>日</t>
  </si>
  <si>
    <t>月</t>
  </si>
  <si>
    <t>Ⅰ 設備費</t>
  </si>
  <si>
    <t>合　　計</t>
  </si>
  <si>
    <t>当該事業に要する経費</t>
  </si>
  <si>
    <t>補助対象経費</t>
  </si>
  <si>
    <t>補助金申請予定額</t>
  </si>
  <si>
    <t>（円）</t>
  </si>
  <si>
    <t>Ⅱ 工事費</t>
  </si>
  <si>
    <t>Ⅲ 消費税</t>
  </si>
  <si>
    <t>当該事業に要する経費（円）</t>
  </si>
  <si>
    <t>補助対象経費（円）</t>
  </si>
  <si>
    <t>補助金申請予定額（円）</t>
  </si>
  <si>
    <t>経費及び補助金申請予定額</t>
  </si>
  <si>
    <t>年間ＣＯ２削減量＝</t>
  </si>
  <si>
    <t>-</t>
  </si>
  <si>
    <t>(</t>
  </si>
  <si>
    <t>)</t>
  </si>
  <si>
    <t>/</t>
  </si>
  <si>
    <t>%</t>
  </si>
  <si>
    <t>省エネ量 (kl)/経費(億円)</t>
  </si>
  <si>
    <t>kl/億円</t>
  </si>
  <si>
    <t>月</t>
  </si>
  <si>
    <t>経費合計</t>
  </si>
  <si>
    <t>電 話</t>
  </si>
  <si>
    <t>②</t>
  </si>
  <si>
    <t>月</t>
  </si>
  <si>
    <t>氏名</t>
  </si>
  <si>
    <t>電話</t>
  </si>
  <si>
    <t>/</t>
  </si>
  <si>
    <t>→</t>
  </si>
  <si>
    <t>→</t>
  </si>
  <si>
    <t>→</t>
  </si>
  <si>
    <t>→</t>
  </si>
  <si>
    <t>①</t>
  </si>
  <si>
    <t>②</t>
  </si>
  <si>
    <t>③</t>
  </si>
  <si>
    <t>ＦＡＸ</t>
  </si>
  <si>
    <t>④</t>
  </si>
  <si>
    <t>e-mail</t>
  </si>
  <si>
    <t>省エネ量（Ａ－Ｂ）</t>
  </si>
  <si>
    <t>導入前（Ａ）</t>
  </si>
  <si>
    <t>共通シート Ⅱ</t>
  </si>
  <si>
    <t>は、認定を取り消されても異議申し立ては一切いたしません。</t>
  </si>
  <si>
    <t>　なお、この申請書及び添付書類に事実と異なることがある場合に</t>
  </si>
  <si>
    <t>品名・仕様</t>
  </si>
  <si>
    <t>年間燃料消費量</t>
  </si>
  <si>
    <t>印</t>
  </si>
  <si>
    <t>見　積　書</t>
  </si>
  <si>
    <t>下記の通り御見積いたしますので、</t>
  </si>
  <si>
    <t>何卒ご用命下さいます様お願い申し上げます。</t>
  </si>
  <si>
    <t>御見積金額</t>
  </si>
  <si>
    <t>（消費税抜き）</t>
  </si>
  <si>
    <t>納入場所</t>
  </si>
  <si>
    <t>消費税</t>
  </si>
  <si>
    <t>納入期日</t>
  </si>
  <si>
    <t>支払条件</t>
  </si>
  <si>
    <t>見積有効期間</t>
  </si>
  <si>
    <t>：</t>
  </si>
  <si>
    <t>品名・仕様（１時間あたりのｴﾈﾙｷﾞｰ消費量&lt;単位:kWh&gt;）</t>
  </si>
  <si>
    <t>数量</t>
  </si>
  <si>
    <t>単位</t>
  </si>
  <si>
    <t>単価</t>
  </si>
  <si>
    <t>金　額</t>
  </si>
  <si>
    <t>小 　計</t>
  </si>
  <si>
    <t>合　 計</t>
  </si>
  <si>
    <t>×</t>
  </si>
  <si>
    <t>：</t>
  </si>
  <si>
    <t>：</t>
  </si>
  <si>
    <t>：</t>
  </si>
  <si>
    <t>No</t>
  </si>
  <si>
    <t>①</t>
  </si>
  <si>
    <t>　設備費計</t>
  </si>
  <si>
    <t>　工事費計</t>
  </si>
  <si>
    <t>被　代　替　車　両</t>
  </si>
  <si>
    <t>導　入　車　両</t>
  </si>
  <si>
    <t>番号</t>
  </si>
  <si>
    <t>製造年</t>
  </si>
  <si>
    <t>（西暦）</t>
  </si>
  <si>
    <t>年間稼働</t>
  </si>
  <si>
    <t>軽油（ｋｌ）</t>
  </si>
  <si>
    <t>１時間当りのｴﾈﾙ</t>
  </si>
  <si>
    <r>
      <t>ｷﾞｰ消費量(</t>
    </r>
    <r>
      <rPr>
        <sz val="11"/>
        <rFont val="ＭＳ Ｐゴシック"/>
        <family val="3"/>
      </rPr>
      <t>kWh)</t>
    </r>
  </si>
  <si>
    <r>
      <t>時間（</t>
    </r>
    <r>
      <rPr>
        <sz val="11"/>
        <rFont val="ＭＳ Ｐゴシック"/>
        <family val="3"/>
      </rPr>
      <t>h）</t>
    </r>
  </si>
  <si>
    <t>運転記録簿、燃料納品書などで確認したところ、下記被代替車両の年間稼働時間及び年間燃料消費量は事実と相違ありません。</t>
  </si>
  <si>
    <t>被代替車両のエネルギー消費量算出根拠</t>
  </si>
  <si>
    <t>(kWh/年)</t>
  </si>
  <si>
    <t>省エネ量算出根拠</t>
  </si>
  <si>
    <t>管理</t>
  </si>
  <si>
    <t>管理番号</t>
  </si>
  <si>
    <t>メーカー</t>
  </si>
  <si>
    <t>×</t>
  </si>
  <si>
    <t>×</t>
  </si>
  <si>
    <t>検収翌月末現金払い</t>
  </si>
  <si>
    <t>⑤</t>
  </si>
  <si>
    <t>いこととなった場合でも異議申し立ては一切いたしません。</t>
  </si>
  <si>
    <t>Ａ重油</t>
  </si>
  <si>
    <t>Ｃ重油</t>
  </si>
  <si>
    <t>夜間電力</t>
  </si>
  <si>
    <t>＝</t>
  </si>
  <si>
    <t>×</t>
  </si>
  <si>
    <t>kl</t>
  </si>
  <si>
    <t>kl</t>
  </si>
  <si>
    <t>⑨⑩以外の電力</t>
  </si>
  <si>
    <t>電力割合</t>
  </si>
  <si>
    <t>昼間</t>
  </si>
  <si>
    <t>夜間</t>
  </si>
  <si>
    <t>その他</t>
  </si>
  <si>
    <t>電力換算〔kWh〕</t>
  </si>
  <si>
    <t>原油換算〔kl〕</t>
  </si>
  <si>
    <t>%</t>
  </si>
  <si>
    <t>＝</t>
  </si>
  <si>
    <t>原油換算係数</t>
  </si>
  <si>
    <t>昼　間</t>
  </si>
  <si>
    <t>夜　間</t>
  </si>
  <si>
    <t>電　力　内　訳</t>
  </si>
  <si>
    <t>原　油
〔kl〕</t>
  </si>
  <si>
    <t>エネルギー消費量</t>
  </si>
  <si>
    <t>導入後(Ｂ)</t>
  </si>
  <si>
    <t>導入前(Ａ)</t>
  </si>
  <si>
    <t>(ⅰ)原油換算量</t>
  </si>
  <si>
    <t>導入前</t>
  </si>
  <si>
    <t>導入後</t>
  </si>
  <si>
    <t>導入前</t>
  </si>
  <si>
    <t>導入後</t>
  </si>
  <si>
    <t>被代替車両の運転状況を計測し、導入車両の１時間あたりのｴﾈﾙｷﾞｰ消費量を上記のとおりといたします。</t>
  </si>
  <si>
    <t>２．当該事業に要する経費について各対象機器の集計を行います。補助対象経費を入力して下さい。</t>
  </si>
  <si>
    <t>(kl/年)</t>
  </si>
  <si>
    <t>①年間原油消費量</t>
  </si>
  <si>
    <t>油換算係数</t>
  </si>
  <si>
    <t>夜間電力原</t>
  </si>
  <si>
    <t>原油換</t>
  </si>
  <si>
    <t>算係数</t>
  </si>
  <si>
    <t>②年間電力消費量</t>
  </si>
  <si>
    <t>③年間原油消費量</t>
  </si>
  <si>
    <t>原　油　換　算　表</t>
  </si>
  <si>
    <t>/</t>
  </si>
  <si>
    <t>：</t>
  </si>
  <si>
    <t>対象設備のエネルギー消費量</t>
  </si>
  <si>
    <t>１．省エネ量の根拠について、各対象設備の集計を行います。</t>
  </si>
  <si>
    <t>省エネ量〔A-B〕及び設備改善率〔(A-B)/A〕</t>
  </si>
  <si>
    <t>導入後（Ｂ）</t>
  </si>
  <si>
    <t>tCO2</t>
  </si>
  <si>
    <t>＝</t>
  </si>
  <si>
    <t>×</t>
  </si>
  <si>
    <t>参事官（物流施設）</t>
  </si>
  <si>
    <t>国土交通省政策統括官</t>
  </si>
  <si>
    <t>１．申請者の概要</t>
  </si>
  <si>
    <t>２．「物流施設の概要」</t>
  </si>
  <si>
    <t>①</t>
  </si>
  <si>
    <t>②</t>
  </si>
  <si>
    <t>③</t>
  </si>
  <si>
    <t>④</t>
  </si>
  <si>
    <t>⑥</t>
  </si>
  <si>
    <t>⑦</t>
  </si>
  <si>
    <t>⑧</t>
  </si>
  <si>
    <t>⑨</t>
  </si>
  <si>
    <t>⑩</t>
  </si>
  <si>
    <t>⑪</t>
  </si>
  <si>
    <t>⑫</t>
  </si>
  <si>
    <t>ガソリン</t>
  </si>
  <si>
    <t>灯油</t>
  </si>
  <si>
    <t>ＬＰＧ</t>
  </si>
  <si>
    <t>ＬＮＧ</t>
  </si>
  <si>
    <t>一般炭</t>
  </si>
  <si>
    <t>昼間電力</t>
  </si>
  <si>
    <t>kl</t>
  </si>
  <si>
    <t>㌧</t>
  </si>
  <si>
    <t>kWh</t>
  </si>
  <si>
    <t>①「物流施設の用途」（事業名）を記入</t>
  </si>
  <si>
    <t>②「住所」を記入</t>
  </si>
  <si>
    <t>①「氏名又は名称」を記入</t>
  </si>
  <si>
    <t>③「代表者の氏名（法人の場合）」を記入</t>
  </si>
  <si>
    <t>（　氏　名　）</t>
  </si>
  <si>
    <t>（　役　職　）</t>
  </si>
  <si>
    <t>②「物流施設の名称」を記入</t>
  </si>
  <si>
    <t>③「物流施設の所在地」を記入</t>
  </si>
  <si>
    <t>㎡</t>
  </si>
  <si>
    <t>④「延べ床面積」を記入</t>
  </si>
  <si>
    <t>⑤所有／賃借の別</t>
  </si>
  <si>
    <t>３．認定申請を行う日を記入</t>
  </si>
  <si>
    <t>４．申請書類の作成ご担当者の詳細を以下の①～④に記入して下さい。</t>
  </si>
  <si>
    <t>軽油</t>
  </si>
  <si>
    <t>ガソリン（ｋｌ）</t>
  </si>
  <si>
    <t>LPG（㌧）</t>
  </si>
  <si>
    <t>導入車両のエネルギー消費量算出根拠</t>
  </si>
  <si>
    <t>＝</t>
  </si>
  <si>
    <t>②</t>
  </si>
  <si>
    <t>＝</t>
  </si>
  <si>
    <t>① - ③</t>
  </si>
  <si>
    <t>②</t>
  </si>
  <si>
    <t>③</t>
  </si>
  <si>
    <t>電力〔kWh〕
又は
原油〔kl〕</t>
  </si>
  <si>
    <t>注・導入後のフォークリフトの充電は夜間行うものとして、原油換算係数0.000239〔夜間電力〕を採用し、原油換算を行っている。</t>
  </si>
  <si>
    <t>③</t>
  </si>
  <si>
    <t>申請単位全体のエネルギー使用量（Ｃ）</t>
  </si>
  <si>
    <t>（原油換算量）</t>
  </si>
  <si>
    <t>申請単位省エネ率（A-B)/C</t>
  </si>
  <si>
    <t>トラックターミナル等における省エネ設備・技術導入計画</t>
  </si>
  <si>
    <t>（申請者）</t>
  </si>
  <si>
    <t>（物流施設の概要）</t>
  </si>
  <si>
    <t>名称</t>
  </si>
  <si>
    <t>（物流施設の用途）</t>
  </si>
  <si>
    <t>トラックターミナル等における省エネ設備・技術導入計画認定申請書</t>
  </si>
  <si>
    <t>共通シート Ⅰ</t>
  </si>
  <si>
    <t>エネルギー消費比較</t>
  </si>
  <si>
    <t>単　位</t>
  </si>
  <si>
    <t>導入後</t>
  </si>
  <si>
    <t>a</t>
  </si>
  <si>
    <t>原油換算量</t>
  </si>
  <si>
    <t>kl</t>
  </si>
  <si>
    <t>b</t>
  </si>
  <si>
    <t>c</t>
  </si>
  <si>
    <t>原油換算原単位</t>
  </si>
  <si>
    <t>d</t>
  </si>
  <si>
    <t>e</t>
  </si>
  <si>
    <t>㎡</t>
  </si>
  <si>
    <t>kl/㎡</t>
  </si>
  <si>
    <t>延べ床面積</t>
  </si>
  <si>
    <t>対象設備改善率 （d-e)/d</t>
  </si>
  <si>
    <t>＝</t>
  </si>
  <si>
    <t>(</t>
  </si>
  <si>
    <t>-</t>
  </si>
  <si>
    <t>)</t>
  </si>
  <si>
    <t>/</t>
  </si>
  <si>
    <t>%</t>
  </si>
  <si>
    <t>記入して下さい。共通シートⅡにおいて自動的に原油換算します。</t>
  </si>
  <si>
    <t>灯　油</t>
  </si>
  <si>
    <t>軽　油</t>
  </si>
  <si>
    <t>３月</t>
  </si>
  <si>
    <t>６月</t>
  </si>
  <si>
    <t>７月</t>
  </si>
  <si>
    <t>８月</t>
  </si>
  <si>
    <t>９月</t>
  </si>
  <si>
    <t>１０月</t>
  </si>
  <si>
    <t>１１月</t>
  </si>
  <si>
    <t>１２月</t>
  </si>
  <si>
    <t>一般炭</t>
  </si>
  <si>
    <t>昼間電力</t>
  </si>
  <si>
    <r>
      <t>この項目の積算を誤ると省エネ効果を正しく算出できません</t>
    </r>
    <r>
      <rPr>
        <sz val="11"/>
        <color indexed="8"/>
        <rFont val="ＭＳ ゴシック"/>
        <family val="3"/>
      </rPr>
      <t>ので、電力使用量については、電力会社発行の</t>
    </r>
  </si>
  <si>
    <t>請求書や使用量通知書等で確認すること。電力以外のガソリン使用量、軽油使用量等については、燃料販売</t>
  </si>
  <si>
    <t>会社発行の請求書や納品書等で確認すること。</t>
  </si>
  <si>
    <t>①</t>
  </si>
  <si>
    <t>ガソリン</t>
  </si>
  <si>
    <t>kl</t>
  </si>
  <si>
    <t>②</t>
  </si>
  <si>
    <t>kl</t>
  </si>
  <si>
    <t>③</t>
  </si>
  <si>
    <t>④</t>
  </si>
  <si>
    <t>kl</t>
  </si>
  <si>
    <t>⑤</t>
  </si>
  <si>
    <t>⑥</t>
  </si>
  <si>
    <t>ＬＰＧ</t>
  </si>
  <si>
    <t>㌧</t>
  </si>
  <si>
    <t>⑦</t>
  </si>
  <si>
    <t>ＬＮＧ</t>
  </si>
  <si>
    <t>⑧</t>
  </si>
  <si>
    <t>㌧</t>
  </si>
  <si>
    <t>⑨</t>
  </si>
  <si>
    <t>kWh</t>
  </si>
  <si>
    <t>⑩</t>
  </si>
  <si>
    <t>⑪</t>
  </si>
  <si>
    <t>⑫</t>
  </si>
  <si>
    <t>※</t>
  </si>
  <si>
    <t>共通シート Ⅲ</t>
  </si>
  <si>
    <t>１時間当りのｴﾈﾙ</t>
  </si>
  <si>
    <t>ｷﾞｰ消費量(kWh)</t>
  </si>
  <si>
    <t>年間稼働</t>
  </si>
  <si>
    <t>時間（h）</t>
  </si>
  <si>
    <t>冷却関連設備</t>
  </si>
  <si>
    <t>４月</t>
  </si>
  <si>
    <t>５月</t>
  </si>
  <si>
    <t>１月</t>
  </si>
  <si>
    <t>２月</t>
  </si>
  <si>
    <t>④</t>
  </si>
  <si>
    <t>④</t>
  </si>
  <si>
    <t>平成２０年４月～２１年３月におけるエネルギー消費実績</t>
  </si>
  <si>
    <t xml:space="preserve">  平成22年度エネルギー使用合理化事業者支援事業に応募するにあ</t>
  </si>
  <si>
    <t>　また、この申請は平成22年度予算成立を前提に行うものであり、</t>
  </si>
  <si>
    <t>平成22年度エネルギー使用合理化事業者支援事業として認められな</t>
  </si>
  <si>
    <r>
      <t>５．申請単位（上記2．）の</t>
    </r>
    <r>
      <rPr>
        <u val="single"/>
        <sz val="11"/>
        <rFont val="ＭＳ ゴシック"/>
        <family val="3"/>
      </rPr>
      <t>平成20年4月～21年3月</t>
    </r>
    <r>
      <rPr>
        <sz val="11"/>
        <rFont val="ＭＳ ゴシック"/>
        <family val="3"/>
      </rPr>
      <t>のエネルギー消費実績</t>
    </r>
  </si>
  <si>
    <r>
      <t>申請単位（共通シートⅡ ２．）の</t>
    </r>
    <r>
      <rPr>
        <u val="single"/>
        <sz val="11"/>
        <color indexed="10"/>
        <rFont val="ＭＳ ゴシック"/>
        <family val="3"/>
      </rPr>
      <t>平成20年4月～21年3月</t>
    </r>
    <r>
      <rPr>
        <sz val="11"/>
        <rFont val="ＭＳ ゴシック"/>
        <family val="3"/>
      </rPr>
      <t>のエネルギー消費実績について、以下の①～⑫に</t>
    </r>
  </si>
  <si>
    <t>トラックターミナル等における省エネ設備・技術導入計画（物流施設省エネ推進事業）</t>
  </si>
  <si>
    <t>申請者</t>
  </si>
  <si>
    <t>住所</t>
  </si>
  <si>
    <t>連絡先（TEL）</t>
  </si>
  <si>
    <t>物流事業者の概要</t>
  </si>
  <si>
    <t>物流施設の概要</t>
  </si>
  <si>
    <t>代替
車両数</t>
  </si>
  <si>
    <t>導入前（Ａ）</t>
  </si>
  <si>
    <t>省エネ量
（Ａ－Ｂ）</t>
  </si>
  <si>
    <t>当該事業に
要する経費（円）
（Ｃ）</t>
  </si>
  <si>
    <t>申請単位
全体のエネルギー
使用量(ｋｌ)
（Ｄ）</t>
  </si>
  <si>
    <t>省エネ率（％）
（Ａ－Ｂ）／Ｄ</t>
  </si>
  <si>
    <t>費用対効果
（kl/億円）
（Ａ－Ｂ）／Ｃ</t>
  </si>
  <si>
    <t>用途</t>
  </si>
  <si>
    <t>原油換算（kl/年）</t>
  </si>
  <si>
    <t>原油換算
（kl/年）</t>
  </si>
  <si>
    <t>合　　　　　　　　　　　　　　　　　　計</t>
  </si>
  <si>
    <t>冷却関連設備に係る経費</t>
  </si>
  <si>
    <t>フォークリフト</t>
  </si>
  <si>
    <t>たり、国土交通省の行うトラックターミナル等における省エネ設備</t>
  </si>
  <si>
    <t>・技術導入計画認定を受ける必要があるので、以下の計画について、</t>
  </si>
  <si>
    <t>別添書類とともに申請します。この申請書及び添付書類の内容は事</t>
  </si>
  <si>
    <t>実に相違ありません。</t>
  </si>
  <si>
    <t>１．対象事業</t>
  </si>
  <si>
    <t>２．計画の主な内容</t>
  </si>
  <si>
    <t>①</t>
  </si>
  <si>
    <t>対象設備省エネルギー率</t>
  </si>
  <si>
    <t>％</t>
  </si>
  <si>
    <t>②</t>
  </si>
  <si>
    <t>省エネルギー量（原油換算）</t>
  </si>
  <si>
    <t>ｋｌ</t>
  </si>
  <si>
    <t>③</t>
  </si>
  <si>
    <t>費用対効果（原油換算）</t>
  </si>
  <si>
    <t>物流施設省エネ推進事業</t>
  </si>
  <si>
    <t>フォークリフト特性等証明</t>
  </si>
  <si>
    <t>フォークリフト導入計画</t>
  </si>
  <si>
    <t>1号車</t>
  </si>
  <si>
    <t>　設計費計</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</si>
</sst>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00;[Red]\-#,##0.0000"/>
    <numFmt numFmtId="178" formatCode="#,##0.0;[Red]\-#,##0.0"/>
    <numFmt numFmtId="179" formatCode="#,##0.00000;[Red]\-#,##0.00000"/>
    <numFmt numFmtId="180" formatCode="#,##0.000000;[Red]\-#,##0.000000"/>
    <numFmt numFmtId="181" formatCode="[$-411]ggge&quot;年&quot;m&quot;月&quot;d&quot;日&quot;;@"/>
    <numFmt numFmtId="182" formatCode="0_);[Red]\(0\)"/>
    <numFmt numFmtId="183" formatCode="&quot;¥&quot;#,##0_);[Red]\(&quot;¥&quot;#,##0\)"/>
    <numFmt numFmtId="184" formatCode="&quot;(&quot;##,###.0000&quot;)&quot;"/>
    <numFmt numFmtId="185" formatCode="#,##0_ ;[Red]\-#,##0\ "/>
    <numFmt numFmtId="186" formatCode="#,##0_);[Red]\(#,##0\)"/>
    <numFmt numFmtId="187" formatCode="#,##0.0000_ ;[Red]\-#,##0.0000\ "/>
    <numFmt numFmtId="188" formatCode="#,##0.0000_);[Red]\(#,##0.0000\)"/>
    <numFmt numFmtId="189" formatCode="&quot;〔&quot;###,##0&quot;〕&quot;"/>
    <numFmt numFmtId="190" formatCode="&quot;(&quot;###,##0"/>
    <numFmt numFmtId="191" formatCode="###,##0&quot;)&quot;"/>
    <numFmt numFmtId="192" formatCode="#&quot;kVA&quot;"/>
    <numFmt numFmtId="193" formatCode="#,##0.0000_ "/>
    <numFmt numFmtId="194" formatCode="#,##0_ "/>
    <numFmt numFmtId="195" formatCode="#,##0.00_);[Red]\(#,##0.00\)"/>
    <numFmt numFmtId="196" formatCode="@&quot;に係る経費&quot;"/>
    <numFmt numFmtId="197" formatCode="@&quot;計&quot;"/>
    <numFmt numFmtId="198" formatCode="#,##0.000_ "/>
    <numFmt numFmtId="199" formatCode="#,##0.000000_ "/>
    <numFmt numFmtId="200" formatCode="0.0000%"/>
    <numFmt numFmtId="201" formatCode="0.000000%"/>
    <numFmt numFmtId="202" formatCode="&quot;（昼間電力割合&quot;0.0000%&quot;）&quot;"/>
    <numFmt numFmtId="203" formatCode="#,##0.000000_);[Red]\(#,##0.000000\)"/>
    <numFmt numFmtId="204" formatCode="_ * #,##0.0_ ;_ * \-#,##0.0_ ;_ * &quot;-&quot;?_ ;_ @_ "/>
    <numFmt numFmtId="205" formatCode="#,##0.00000_ ;[Red]\-#,##0.00000\ "/>
    <numFmt numFmtId="206" formatCode="#,##0.00000_);[Red]\(#,##0.00000\)"/>
    <numFmt numFmtId="207" formatCode="#,##0.000_);[Red]\(#,##0.000\)"/>
    <numFmt numFmtId="208" formatCode="#\ ?/4"/>
    <numFmt numFmtId="209" formatCode="#,##0.0_);[Red]\(#,##0.0\)"/>
    <numFmt numFmtId="210" formatCode="0_ "/>
    <numFmt numFmtId="211" formatCode="0.00_ "/>
    <numFmt numFmtId="212" formatCode="0.0%"/>
    <numFmt numFmtId="213" formatCode="&quot;Yes&quot;;&quot;Yes&quot;;&quot;No&quot;"/>
    <numFmt numFmtId="214" formatCode="&quot;True&quot;;&quot;True&quot;;&quot;False&quot;"/>
    <numFmt numFmtId="215" formatCode="&quot;On&quot;;&quot;On&quot;;&quot;Off&quot;"/>
    <numFmt numFmtId="216" formatCode="#,##0.0"/>
    <numFmt numFmtId="217" formatCode="0.0_ "/>
    <numFmt numFmtId="218" formatCode="0.000_ "/>
    <numFmt numFmtId="219" formatCode="#,##0.000"/>
    <numFmt numFmtId="220" formatCode="0.00_);[Red]\(0.00\)"/>
    <numFmt numFmtId="221" formatCode="#,##0.00_ ;[Red]\-#,##0.00\ "/>
    <numFmt numFmtId="222" formatCode="#,##0.000000_ ;[Red]\-#,##0.000000\ "/>
    <numFmt numFmtId="223" formatCode="_ * #,##0.00000000_ ;_ * \-#,##0.00000000_ ;_ * &quot;-&quot;????????_ ;_ @_ "/>
    <numFmt numFmtId="224" formatCode="_ * #,##0.00000_ ;_ * \-#,##0.00000_ ;_ * &quot;-&quot;?????_ ;_ @_ "/>
    <numFmt numFmtId="225" formatCode="_ * #,##0.000000_ ;_ * \-#,##0.000000_ ;_ * &quot;-&quot;??????_ ;_ @_ "/>
    <numFmt numFmtId="226" formatCode="0.000_);[Red]\(0.000\)"/>
    <numFmt numFmtId="227" formatCode="[$€-2]\ #,##0.00_);[Red]\([$€-2]\ #,##0.00\)"/>
    <numFmt numFmtId="228" formatCode="0.0_);[Red]\(0.0\)"/>
    <numFmt numFmtId="229" formatCode="0;0;"/>
    <numFmt numFmtId="230" formatCode="0.0000_);[Red]\(0.0000\)"/>
    <numFmt numFmtId="231" formatCode="&quot;〔&quot;@&quot;〕&quot;"/>
    <numFmt numFmtId="232" formatCode="#,##0.000;[Red]\-#,##0.000"/>
    <numFmt numFmtId="233" formatCode="#,##0.0000"/>
    <numFmt numFmtId="234" formatCode="0.000000000_ "/>
    <numFmt numFmtId="235" formatCode="0.00000_ "/>
    <numFmt numFmtId="236" formatCode="#,##0.000_ ;[Red]\-#,##0.000\ "/>
    <numFmt numFmtId="237" formatCode="#,##0.00_ "/>
    <numFmt numFmtId="238" formatCode="#,##0;[Red]#,##0"/>
    <numFmt numFmtId="239" formatCode="#,##0.00;[Red]#,##0.00"/>
  </numFmts>
  <fonts count="8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ＤＦ平成明朝体W3"/>
      <family val="0"/>
    </font>
    <font>
      <sz val="16"/>
      <name val="ＭＳ ゴシック"/>
      <family val="3"/>
    </font>
    <font>
      <sz val="12"/>
      <name val="ＭＳ ゴシック"/>
      <family val="3"/>
    </font>
    <font>
      <sz val="24"/>
      <name val="ＭＳ ゴシック"/>
      <family val="3"/>
    </font>
    <font>
      <sz val="11"/>
      <name val="ＭＳ ゴシック"/>
      <family val="3"/>
    </font>
    <font>
      <sz val="11"/>
      <color indexed="12"/>
      <name val="ＭＳ ゴシック"/>
      <family val="3"/>
    </font>
    <font>
      <sz val="11"/>
      <color indexed="10"/>
      <name val="ＭＳ ゴシック"/>
      <family val="3"/>
    </font>
    <font>
      <sz val="11"/>
      <color indexed="8"/>
      <name val="ＭＳ ゴシック"/>
      <family val="3"/>
    </font>
    <font>
      <sz val="24"/>
      <name val="HG正楷書体-PRO"/>
      <family val="4"/>
    </font>
    <font>
      <sz val="24"/>
      <name val="ＭＳ Ｐゴシック"/>
      <family val="3"/>
    </font>
    <font>
      <sz val="8"/>
      <name val="ＭＳ Ｐゴシック"/>
      <family val="3"/>
    </font>
    <font>
      <sz val="9"/>
      <name val="ＭＳ Ｐゴシック"/>
      <family val="3"/>
    </font>
    <font>
      <sz val="11"/>
      <color indexed="12"/>
      <name val="ＭＳ Ｐゴシック"/>
      <family val="3"/>
    </font>
    <font>
      <sz val="18"/>
      <name val="ＭＳ Ｐゴシック"/>
      <family val="3"/>
    </font>
    <font>
      <sz val="20"/>
      <name val="ＭＳ Ｐゴシック"/>
      <family val="3"/>
    </font>
    <font>
      <sz val="10"/>
      <name val="ＭＳ Ｐゴシック"/>
      <family val="3"/>
    </font>
    <font>
      <b/>
      <i/>
      <sz val="11"/>
      <name val="ＭＳ Ｐゴシック"/>
      <family val="3"/>
    </font>
    <font>
      <b/>
      <i/>
      <sz val="11"/>
      <color indexed="12"/>
      <name val="ＭＳ Ｐゴシック"/>
      <family val="3"/>
    </font>
    <font>
      <sz val="11"/>
      <name val="ＭＳ Ｐ明朝"/>
      <family val="1"/>
    </font>
    <font>
      <sz val="11"/>
      <name val="HG正楷書体-PRO"/>
      <family val="4"/>
    </font>
    <font>
      <sz val="11"/>
      <color indexed="12"/>
      <name val="HG正楷書体-PRO"/>
      <family val="4"/>
    </font>
    <font>
      <sz val="11"/>
      <color indexed="52"/>
      <name val="ＭＳ ゴシック"/>
      <family val="3"/>
    </font>
    <font>
      <sz val="11"/>
      <color indexed="51"/>
      <name val="ＭＳ ゴシック"/>
      <family val="3"/>
    </font>
    <font>
      <u val="single"/>
      <sz val="11"/>
      <name val="ＭＳ ゴシック"/>
      <family val="3"/>
    </font>
    <font>
      <sz val="14"/>
      <name val="ＭＳ ゴシック"/>
      <family val="3"/>
    </font>
    <font>
      <sz val="12"/>
      <name val="HG正楷書体-PRO"/>
      <family val="4"/>
    </font>
    <font>
      <sz val="24"/>
      <name val="ＭＳ Ｐ明朝"/>
      <family val="1"/>
    </font>
    <font>
      <sz val="10"/>
      <name val="ＭＳ Ｐ明朝"/>
      <family val="1"/>
    </font>
    <font>
      <sz val="10"/>
      <color indexed="10"/>
      <name val="ＭＳ Ｐ明朝"/>
      <family val="1"/>
    </font>
    <font>
      <sz val="8"/>
      <color indexed="10"/>
      <name val="ＭＳ ゴシック"/>
      <family val="3"/>
    </font>
    <font>
      <sz val="9"/>
      <name val="ＭＳ ゴシック"/>
      <family val="3"/>
    </font>
    <font>
      <b/>
      <sz val="12"/>
      <name val="ＭＳ ゴシック"/>
      <family val="3"/>
    </font>
    <font>
      <sz val="14"/>
      <name val="ＤＦ平成明朝体W3"/>
      <family val="0"/>
    </font>
    <font>
      <u val="single"/>
      <sz val="11"/>
      <color indexed="10"/>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ＭＳ ゴシック"/>
      <family val="3"/>
    </font>
    <font>
      <sz val="16"/>
      <color indexed="30"/>
      <name val="ＤＦ平成明朝体W3"/>
      <family val="0"/>
    </font>
    <font>
      <sz val="11"/>
      <color indexed="30"/>
      <name val="ＭＳ Ｐゴシック"/>
      <family val="3"/>
    </font>
    <font>
      <sz val="11"/>
      <color indexed="30"/>
      <name val="ＭＳ ゴシック"/>
      <family val="3"/>
    </font>
    <font>
      <sz val="10"/>
      <color indexed="30"/>
      <name val="ＭＳ Ｐ明朝"/>
      <family val="1"/>
    </font>
    <font>
      <sz val="14"/>
      <color indexed="30"/>
      <name val="ＭＳ Ｐ明朝"/>
      <family val="1"/>
    </font>
    <font>
      <sz val="12"/>
      <color indexed="8"/>
      <name val="ＭＳ ゴシック"/>
      <family val="3"/>
    </font>
    <font>
      <sz val="11"/>
      <color indexed="10"/>
      <name val="HG行書体"/>
      <family val="4"/>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70C0"/>
      <name val="ＭＳ ゴシック"/>
      <family val="3"/>
    </font>
    <font>
      <sz val="16"/>
      <color rgb="FF0070C0"/>
      <name val="ＤＦ平成明朝体W3"/>
      <family val="0"/>
    </font>
    <font>
      <sz val="11"/>
      <color rgb="FF0070C0"/>
      <name val="ＭＳ Ｐゴシック"/>
      <family val="3"/>
    </font>
    <font>
      <sz val="11"/>
      <color rgb="FF0070C0"/>
      <name val="ＭＳ ゴシック"/>
      <family val="3"/>
    </font>
    <font>
      <sz val="10"/>
      <color rgb="FF0070C0"/>
      <name val="ＭＳ Ｐ明朝"/>
      <family val="1"/>
    </font>
    <font>
      <sz val="14"/>
      <color rgb="FF0070C0"/>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double"/>
    </border>
    <border>
      <left style="thin"/>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double"/>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dotted"/>
    </border>
    <border>
      <left style="thin"/>
      <right style="thin"/>
      <top>
        <color indexed="63"/>
      </top>
      <bottom style="thin"/>
    </border>
    <border>
      <left style="thin"/>
      <right style="thin"/>
      <top style="thin"/>
      <bottom>
        <color indexed="63"/>
      </bottom>
    </border>
    <border>
      <left style="dotted"/>
      <right>
        <color indexed="63"/>
      </right>
      <top style="thin"/>
      <bottom style="thin"/>
    </border>
    <border>
      <left style="dotted"/>
      <right>
        <color indexed="63"/>
      </right>
      <top>
        <color indexed="63"/>
      </top>
      <bottom style="thin"/>
    </border>
    <border>
      <left style="double"/>
      <right>
        <color indexed="63"/>
      </right>
      <top style="thin"/>
      <bottom style="thin"/>
    </border>
    <border>
      <left>
        <color indexed="63"/>
      </left>
      <right style="dotted"/>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color indexed="63"/>
      </left>
      <right style="dotted"/>
      <top style="thin"/>
      <bottom style="thin"/>
      <diagonal style="thin"/>
    </border>
    <border>
      <left style="double"/>
      <right style="thin"/>
      <top style="thin"/>
      <bottom style="thin"/>
    </border>
    <border>
      <left style="double"/>
      <right>
        <color indexed="63"/>
      </right>
      <top>
        <color indexed="63"/>
      </top>
      <bottom style="thin"/>
    </border>
    <border diagonalUp="1">
      <left style="double"/>
      <right>
        <color indexed="63"/>
      </right>
      <top style="thin"/>
      <bottom style="thin"/>
      <diagonal style="thin"/>
    </border>
    <border>
      <left>
        <color indexed="63"/>
      </left>
      <right style="double"/>
      <top style="thin"/>
      <bottom style="thin"/>
    </border>
    <border>
      <left style="thin"/>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color indexed="11"/>
      </left>
      <right>
        <color indexed="63"/>
      </right>
      <top style="thin">
        <color indexed="11"/>
      </top>
      <bottom style="thin">
        <color indexed="11"/>
      </bottom>
    </border>
    <border>
      <left>
        <color indexed="63"/>
      </left>
      <right>
        <color indexed="63"/>
      </right>
      <top style="thin">
        <color indexed="11"/>
      </top>
      <bottom style="thin">
        <color indexed="11"/>
      </bottom>
    </border>
    <border>
      <left>
        <color indexed="63"/>
      </left>
      <right style="thin">
        <color indexed="11"/>
      </right>
      <top style="thin">
        <color indexed="11"/>
      </top>
      <bottom style="thin">
        <color indexed="11"/>
      </bottom>
    </border>
    <border diagonalUp="1">
      <left style="dotted"/>
      <right>
        <color indexed="63"/>
      </right>
      <top style="thin"/>
      <bottom style="thin"/>
      <diagonal style="thin"/>
    </border>
    <border diagonalUp="1">
      <left style="dotted"/>
      <right>
        <color indexed="63"/>
      </right>
      <top style="thin"/>
      <bottom>
        <color indexed="63"/>
      </bottom>
      <diagonal style="thin"/>
    </border>
    <border diagonalUp="1">
      <left style="dotted"/>
      <right>
        <color indexed="63"/>
      </right>
      <top>
        <color indexed="63"/>
      </top>
      <bottom style="thin"/>
      <diagonal style="thin"/>
    </border>
    <border diagonalUp="1">
      <left style="thin"/>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thin"/>
      <top style="double"/>
      <bottom>
        <color indexed="63"/>
      </bottom>
      <diagonal style="thin"/>
    </border>
    <border diagonalUp="1">
      <left style="thin"/>
      <right style="thin"/>
      <top style="thin"/>
      <bottom style="thin"/>
      <diagonal style="thin"/>
    </border>
    <border>
      <left style="thin"/>
      <right style="thin"/>
      <top>
        <color indexed="63"/>
      </top>
      <bottom style="double"/>
    </border>
    <border>
      <left style="thin"/>
      <right style="medium"/>
      <top>
        <color indexed="63"/>
      </top>
      <bottom style="double"/>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thin"/>
      <top style="medium"/>
      <bottom style="medium"/>
    </border>
    <border>
      <left style="medium"/>
      <right style="thin"/>
      <top style="medium"/>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medium"/>
      <top style="medium"/>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diagonalUp="1">
      <left style="thin"/>
      <right style="thin"/>
      <top style="medium"/>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style="thin"/>
      <top style="medium"/>
      <bottom style="double"/>
    </border>
    <border>
      <left style="medium"/>
      <right style="thin"/>
      <top style="medium"/>
      <bottom style="double"/>
    </border>
    <border>
      <left style="thin"/>
      <right style="thin"/>
      <top>
        <color indexed="63"/>
      </top>
      <bottom>
        <color indexed="63"/>
      </bottom>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style="medium"/>
      <top style="medium"/>
      <bottom style="double"/>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double"/>
      <right style="thin"/>
      <top>
        <color indexed="63"/>
      </top>
      <bottom style="thin"/>
    </border>
    <border>
      <left style="double"/>
      <right style="thin"/>
      <top style="thin"/>
      <bottom>
        <color indexed="63"/>
      </bottom>
    </border>
    <border>
      <left>
        <color indexed="63"/>
      </left>
      <right style="medium"/>
      <top style="thin"/>
      <bottom style="thin"/>
    </border>
    <border>
      <left style="medium"/>
      <right style="thin"/>
      <top style="thin"/>
      <bottom style="thin"/>
    </border>
    <border>
      <left>
        <color indexed="63"/>
      </left>
      <right style="medium"/>
      <top>
        <color indexed="63"/>
      </top>
      <bottom style="thin"/>
    </border>
    <border>
      <left style="thin"/>
      <right style="thin"/>
      <top style="thin"/>
      <bottom style="medium"/>
    </border>
    <border>
      <left style="medium"/>
      <right style="thin"/>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0" fontId="80" fillId="32" borderId="0" applyNumberFormat="0" applyBorder="0" applyAlignment="0" applyProtection="0"/>
  </cellStyleXfs>
  <cellXfs count="822">
    <xf numFmtId="0" fontId="0" fillId="0" borderId="0" xfId="0" applyAlignment="1">
      <alignment vertical="center"/>
    </xf>
    <xf numFmtId="0" fontId="7" fillId="0" borderId="0" xfId="0" applyFont="1" applyAlignment="1" applyProtection="1">
      <alignment horizontal="center" vertical="center" shrinkToFit="1"/>
      <protection hidden="1"/>
    </xf>
    <xf numFmtId="0" fontId="0" fillId="0" borderId="0" xfId="0" applyAlignment="1" applyProtection="1">
      <alignment vertical="center" shrinkToFit="1"/>
      <protection hidden="1"/>
    </xf>
    <xf numFmtId="0" fontId="4" fillId="0" borderId="0" xfId="0" applyFont="1" applyAlignment="1" applyProtection="1">
      <alignment vertical="center" shrinkToFit="1"/>
      <protection hidden="1"/>
    </xf>
    <xf numFmtId="0" fontId="4" fillId="0" borderId="0" xfId="0" applyFont="1" applyAlignment="1" applyProtection="1">
      <alignment vertical="top" shrinkToFit="1"/>
      <protection hidden="1"/>
    </xf>
    <xf numFmtId="0" fontId="6" fillId="0" borderId="0" xfId="0" applyFont="1" applyAlignment="1" applyProtection="1">
      <alignment vertical="center" shrinkToFit="1"/>
      <protection hidden="1"/>
    </xf>
    <xf numFmtId="0" fontId="6" fillId="0" borderId="0" xfId="0" applyFont="1" applyBorder="1" applyAlignment="1" applyProtection="1">
      <alignment vertical="center" shrinkToFit="1"/>
      <protection hidden="1"/>
    </xf>
    <xf numFmtId="0" fontId="6" fillId="0" borderId="10" xfId="0" applyFont="1" applyBorder="1" applyAlignment="1" applyProtection="1">
      <alignment horizontal="center" vertical="center" shrinkToFit="1"/>
      <protection hidden="1"/>
    </xf>
    <xf numFmtId="0" fontId="6" fillId="0" borderId="11" xfId="0" applyFont="1" applyBorder="1" applyAlignment="1" applyProtection="1">
      <alignment horizontal="center" vertical="center" shrinkToFit="1"/>
      <protection hidden="1"/>
    </xf>
    <xf numFmtId="0" fontId="6" fillId="0" borderId="10" xfId="0" applyFont="1" applyBorder="1" applyAlignment="1" applyProtection="1">
      <alignment vertical="center" shrinkToFit="1"/>
      <protection hidden="1"/>
    </xf>
    <xf numFmtId="0" fontId="6" fillId="0" borderId="0" xfId="0" applyFont="1" applyBorder="1" applyAlignment="1" applyProtection="1">
      <alignment horizontal="center" vertical="center" shrinkToFit="1"/>
      <protection hidden="1"/>
    </xf>
    <xf numFmtId="176" fontId="6" fillId="0" borderId="10" xfId="0" applyNumberFormat="1" applyFont="1" applyBorder="1" applyAlignment="1" applyProtection="1">
      <alignment vertical="center" shrinkToFit="1"/>
      <protection hidden="1"/>
    </xf>
    <xf numFmtId="0" fontId="6" fillId="0" borderId="12" xfId="0" applyFont="1" applyBorder="1" applyAlignment="1" applyProtection="1">
      <alignment vertical="center" shrinkToFit="1"/>
      <protection hidden="1"/>
    </xf>
    <xf numFmtId="38" fontId="6" fillId="0" borderId="10" xfId="0" applyNumberFormat="1" applyFont="1" applyBorder="1" applyAlignment="1" applyProtection="1">
      <alignment horizontal="center" vertical="center" shrinkToFit="1"/>
      <protection hidden="1"/>
    </xf>
    <xf numFmtId="38" fontId="6" fillId="0" borderId="10" xfId="0" applyNumberFormat="1" applyFont="1" applyBorder="1" applyAlignment="1" applyProtection="1">
      <alignment vertical="center" shrinkToFit="1"/>
      <protection hidden="1"/>
    </xf>
    <xf numFmtId="0" fontId="28" fillId="0" borderId="0" xfId="0" applyFont="1" applyBorder="1" applyAlignment="1" applyProtection="1">
      <alignment vertical="center" shrinkToFit="1"/>
      <protection hidden="1"/>
    </xf>
    <xf numFmtId="0" fontId="28" fillId="0" borderId="0" xfId="0" applyFont="1" applyBorder="1" applyAlignment="1" applyProtection="1">
      <alignment horizontal="center" vertical="center" shrinkToFit="1"/>
      <protection hidden="1"/>
    </xf>
    <xf numFmtId="203" fontId="28" fillId="0" borderId="13" xfId="0" applyNumberFormat="1" applyFont="1" applyBorder="1" applyAlignment="1" applyProtection="1">
      <alignment vertical="center" shrinkToFit="1"/>
      <protection hidden="1"/>
    </xf>
    <xf numFmtId="203" fontId="28" fillId="0" borderId="14" xfId="0" applyNumberFormat="1" applyFont="1" applyBorder="1" applyAlignment="1" applyProtection="1">
      <alignment vertical="center" shrinkToFit="1"/>
      <protection hidden="1"/>
    </xf>
    <xf numFmtId="38" fontId="28" fillId="0" borderId="0" xfId="49" applyFont="1" applyBorder="1" applyAlignment="1" applyProtection="1">
      <alignment vertical="center" shrinkToFit="1"/>
      <protection hidden="1"/>
    </xf>
    <xf numFmtId="38" fontId="28" fillId="0" borderId="0" xfId="49" applyFont="1" applyBorder="1" applyAlignment="1" applyProtection="1">
      <alignment horizontal="right" vertical="center" shrinkToFit="1"/>
      <protection hidden="1"/>
    </xf>
    <xf numFmtId="177" fontId="28" fillId="0" borderId="0" xfId="49" applyNumberFormat="1" applyFont="1" applyBorder="1" applyAlignment="1" applyProtection="1">
      <alignment vertical="center" shrinkToFit="1"/>
      <protection hidden="1"/>
    </xf>
    <xf numFmtId="38" fontId="28" fillId="0" borderId="0" xfId="49" applyFont="1" applyBorder="1" applyAlignment="1" applyProtection="1">
      <alignment horizontal="center" vertical="center" shrinkToFit="1"/>
      <protection hidden="1"/>
    </xf>
    <xf numFmtId="177" fontId="28" fillId="0" borderId="0" xfId="0" applyNumberFormat="1" applyFont="1" applyBorder="1" applyAlignment="1" applyProtection="1">
      <alignment vertical="center" shrinkToFit="1"/>
      <protection hidden="1"/>
    </xf>
    <xf numFmtId="176" fontId="28" fillId="0" borderId="0" xfId="0" applyNumberFormat="1" applyFont="1" applyBorder="1" applyAlignment="1" applyProtection="1">
      <alignment vertical="center" shrinkToFit="1"/>
      <protection hidden="1"/>
    </xf>
    <xf numFmtId="178" fontId="28" fillId="0" borderId="0" xfId="0" applyNumberFormat="1" applyFont="1" applyBorder="1" applyAlignment="1" applyProtection="1">
      <alignment vertical="center" shrinkToFit="1"/>
      <protection hidden="1"/>
    </xf>
    <xf numFmtId="38" fontId="28" fillId="0" borderId="0" xfId="0" applyNumberFormat="1" applyFont="1" applyBorder="1" applyAlignment="1" applyProtection="1">
      <alignment horizontal="center" vertical="center" shrinkToFit="1"/>
      <protection hidden="1"/>
    </xf>
    <xf numFmtId="38" fontId="28" fillId="0" borderId="0" xfId="0" applyNumberFormat="1" applyFont="1" applyBorder="1" applyAlignment="1" applyProtection="1">
      <alignment vertical="center" shrinkToFit="1"/>
      <protection hidden="1"/>
    </xf>
    <xf numFmtId="0" fontId="0" fillId="0" borderId="10" xfId="61" applyBorder="1" applyAlignment="1" applyProtection="1">
      <alignment horizontal="center" vertical="center" shrinkToFit="1"/>
      <protection hidden="1"/>
    </xf>
    <xf numFmtId="177" fontId="0" fillId="0" borderId="0" xfId="49" applyNumberFormat="1" applyFont="1" applyBorder="1" applyAlignment="1" applyProtection="1">
      <alignment horizontal="right" vertical="center" shrinkToFit="1"/>
      <protection hidden="1"/>
    </xf>
    <xf numFmtId="0" fontId="17" fillId="0" borderId="0" xfId="61" applyFont="1" applyAlignment="1" applyProtection="1">
      <alignment vertical="center" shrinkToFit="1"/>
      <protection hidden="1"/>
    </xf>
    <xf numFmtId="0" fontId="0" fillId="0" borderId="0" xfId="61" applyAlignment="1" applyProtection="1">
      <alignment horizontal="center" vertical="center" shrinkToFit="1"/>
      <protection hidden="1"/>
    </xf>
    <xf numFmtId="0" fontId="0" fillId="0" borderId="0" xfId="61" applyBorder="1" applyAlignment="1" applyProtection="1">
      <alignment horizontal="center" vertical="center" shrinkToFit="1"/>
      <protection hidden="1"/>
    </xf>
    <xf numFmtId="0" fontId="0" fillId="0" borderId="10" xfId="61" applyFont="1" applyBorder="1" applyAlignment="1" applyProtection="1">
      <alignment horizontal="center" vertical="center" shrinkToFit="1"/>
      <protection hidden="1"/>
    </xf>
    <xf numFmtId="0" fontId="0" fillId="0" borderId="0" xfId="61" applyAlignment="1" applyProtection="1">
      <alignment horizontal="right" vertical="center" shrinkToFit="1"/>
      <protection hidden="1"/>
    </xf>
    <xf numFmtId="0" fontId="0" fillId="0" borderId="0" xfId="0" applyBorder="1" applyAlignment="1" applyProtection="1">
      <alignment vertical="center"/>
      <protection hidden="1"/>
    </xf>
    <xf numFmtId="222" fontId="0" fillId="0" borderId="10" xfId="49" applyNumberFormat="1" applyBorder="1" applyAlignment="1" applyProtection="1">
      <alignment vertical="center" shrinkToFit="1"/>
      <protection hidden="1"/>
    </xf>
    <xf numFmtId="203" fontId="0" fillId="0" borderId="10" xfId="0" applyNumberFormat="1" applyBorder="1" applyAlignment="1" applyProtection="1">
      <alignment vertical="center"/>
      <protection hidden="1"/>
    </xf>
    <xf numFmtId="203" fontId="0" fillId="0" borderId="0" xfId="0" applyNumberFormat="1" applyBorder="1" applyAlignment="1" applyProtection="1">
      <alignment vertical="center"/>
      <protection hidden="1"/>
    </xf>
    <xf numFmtId="0" fontId="17" fillId="0" borderId="0" xfId="61" applyFont="1" applyBorder="1" applyAlignment="1" applyProtection="1">
      <alignment vertical="center" shrinkToFit="1"/>
      <protection hidden="1"/>
    </xf>
    <xf numFmtId="222" fontId="0" fillId="0" borderId="15" xfId="49" applyNumberFormat="1" applyBorder="1" applyAlignment="1" applyProtection="1">
      <alignment vertical="center" shrinkToFit="1"/>
      <protection hidden="1"/>
    </xf>
    <xf numFmtId="222" fontId="0" fillId="0" borderId="16" xfId="49" applyNumberFormat="1" applyBorder="1" applyAlignment="1" applyProtection="1">
      <alignment vertical="center" shrinkToFit="1"/>
      <protection hidden="1"/>
    </xf>
    <xf numFmtId="222" fontId="0" fillId="0" borderId="16" xfId="49" applyNumberFormat="1" applyFont="1" applyBorder="1" applyAlignment="1" applyProtection="1">
      <alignment vertical="center" shrinkToFit="1"/>
      <protection hidden="1"/>
    </xf>
    <xf numFmtId="3" fontId="6" fillId="0" borderId="10" xfId="0" applyNumberFormat="1" applyFont="1" applyBorder="1" applyAlignment="1" applyProtection="1">
      <alignment horizontal="center" vertical="center" shrinkToFit="1"/>
      <protection hidden="1"/>
    </xf>
    <xf numFmtId="40" fontId="6" fillId="0" borderId="10" xfId="0" applyNumberFormat="1" applyFont="1" applyBorder="1" applyAlignment="1" applyProtection="1">
      <alignment vertical="center" shrinkToFit="1"/>
      <protection hidden="1"/>
    </xf>
    <xf numFmtId="3" fontId="6" fillId="0" borderId="10" xfId="0" applyNumberFormat="1" applyFont="1" applyBorder="1" applyAlignment="1" applyProtection="1">
      <alignment vertical="center" shrinkToFit="1"/>
      <protection hidden="1"/>
    </xf>
    <xf numFmtId="40" fontId="6" fillId="0" borderId="10" xfId="49" applyNumberFormat="1" applyFont="1" applyBorder="1" applyAlignment="1" applyProtection="1">
      <alignment vertical="center" shrinkToFit="1"/>
      <protection hidden="1"/>
    </xf>
    <xf numFmtId="0" fontId="8" fillId="0" borderId="0" xfId="0" applyFont="1" applyFill="1" applyAlignment="1" applyProtection="1">
      <alignment horizontal="center" vertical="center" shrinkToFit="1"/>
      <protection/>
    </xf>
    <xf numFmtId="0" fontId="8" fillId="0" borderId="11" xfId="0" applyFont="1" applyBorder="1" applyAlignment="1" applyProtection="1">
      <alignment horizontal="center" vertical="center" shrinkToFit="1"/>
      <protection/>
    </xf>
    <xf numFmtId="0" fontId="7" fillId="0" borderId="0" xfId="0" applyFont="1" applyAlignment="1" applyProtection="1">
      <alignment horizontal="center" vertical="center" shrinkToFit="1"/>
      <protection/>
    </xf>
    <xf numFmtId="0" fontId="8" fillId="0" borderId="0" xfId="0" applyFont="1" applyAlignment="1" applyProtection="1">
      <alignment horizontal="left" vertical="center" shrinkToFit="1"/>
      <protection/>
    </xf>
    <xf numFmtId="0" fontId="8" fillId="0" borderId="0" xfId="0" applyFont="1" applyAlignment="1" applyProtection="1">
      <alignment vertical="center" shrinkToFit="1"/>
      <protection/>
    </xf>
    <xf numFmtId="0" fontId="8" fillId="0" borderId="0" xfId="0" applyFont="1" applyAlignment="1" applyProtection="1">
      <alignment horizontal="center" vertical="center" shrinkToFit="1"/>
      <protection/>
    </xf>
    <xf numFmtId="0" fontId="8" fillId="0" borderId="0" xfId="0" applyFont="1" applyFill="1" applyBorder="1" applyAlignment="1" applyProtection="1">
      <alignment vertical="center" shrinkToFit="1"/>
      <protection/>
    </xf>
    <xf numFmtId="0" fontId="9" fillId="0" borderId="0" xfId="0" applyFont="1" applyFill="1" applyBorder="1" applyAlignment="1" applyProtection="1">
      <alignment vertical="center" shrinkToFit="1"/>
      <protection/>
    </xf>
    <xf numFmtId="0" fontId="8" fillId="0" borderId="0" xfId="0" applyFont="1" applyBorder="1" applyAlignment="1" applyProtection="1">
      <alignment horizontal="center" vertical="center" shrinkToFit="1"/>
      <protection/>
    </xf>
    <xf numFmtId="0" fontId="9" fillId="0" borderId="0" xfId="0" applyFont="1" applyFill="1" applyBorder="1" applyAlignment="1" applyProtection="1">
      <alignment horizontal="center" vertical="center" shrinkToFit="1"/>
      <protection/>
    </xf>
    <xf numFmtId="0" fontId="8" fillId="0" borderId="0" xfId="0" applyFont="1" applyBorder="1" applyAlignment="1" applyProtection="1">
      <alignment vertical="center" shrinkToFit="1"/>
      <protection/>
    </xf>
    <xf numFmtId="0" fontId="9" fillId="0" borderId="0" xfId="0" applyFont="1" applyBorder="1" applyAlignment="1" applyProtection="1">
      <alignment vertical="center" shrinkToFit="1"/>
      <protection/>
    </xf>
    <xf numFmtId="0" fontId="9" fillId="0" borderId="0" xfId="0" applyFont="1" applyBorder="1" applyAlignment="1" applyProtection="1">
      <alignment horizontal="left" vertical="center" shrinkToFit="1"/>
      <protection/>
    </xf>
    <xf numFmtId="0" fontId="8" fillId="0" borderId="0" xfId="0" applyFont="1" applyAlignment="1" applyProtection="1">
      <alignment horizontal="right" vertical="center" shrinkToFit="1"/>
      <protection/>
    </xf>
    <xf numFmtId="38" fontId="8" fillId="0" borderId="0" xfId="49" applyFont="1" applyBorder="1" applyAlignment="1" applyProtection="1">
      <alignment vertical="center" shrinkToFit="1"/>
      <protection/>
    </xf>
    <xf numFmtId="0" fontId="8" fillId="0" borderId="0" xfId="0" applyFont="1" applyFill="1" applyBorder="1" applyAlignment="1" applyProtection="1">
      <alignment horizontal="center" vertical="center" shrinkToFit="1"/>
      <protection/>
    </xf>
    <xf numFmtId="0" fontId="9" fillId="0" borderId="0" xfId="0" applyFont="1" applyAlignment="1" applyProtection="1">
      <alignment horizontal="center" vertical="center" shrinkToFit="1"/>
      <protection/>
    </xf>
    <xf numFmtId="0" fontId="8" fillId="0" borderId="0" xfId="0" applyFont="1" applyBorder="1" applyAlignment="1" applyProtection="1">
      <alignment horizontal="left" vertical="center" shrinkToFit="1"/>
      <protection/>
    </xf>
    <xf numFmtId="198" fontId="8" fillId="0" borderId="0" xfId="0" applyNumberFormat="1" applyFont="1" applyAlignment="1" applyProtection="1">
      <alignment vertical="center" shrinkToFit="1"/>
      <protection/>
    </xf>
    <xf numFmtId="199" fontId="8" fillId="0" borderId="0" xfId="0" applyNumberFormat="1" applyFont="1" applyAlignment="1" applyProtection="1">
      <alignment vertical="center" shrinkToFit="1"/>
      <protection/>
    </xf>
    <xf numFmtId="0" fontId="9" fillId="0" borderId="0" xfId="0" applyFont="1" applyAlignment="1" applyProtection="1">
      <alignment vertical="center" shrinkToFit="1"/>
      <protection/>
    </xf>
    <xf numFmtId="193" fontId="8" fillId="0" borderId="0" xfId="0" applyNumberFormat="1" applyFont="1" applyBorder="1" applyAlignment="1" applyProtection="1">
      <alignment vertical="center" shrinkToFit="1"/>
      <protection/>
    </xf>
    <xf numFmtId="0" fontId="8" fillId="0" borderId="12" xfId="0" applyFont="1" applyBorder="1" applyAlignment="1" applyProtection="1">
      <alignment horizontal="left" vertical="center" shrinkToFit="1"/>
      <protection/>
    </xf>
    <xf numFmtId="0" fontId="25" fillId="0" borderId="0" xfId="0" applyFont="1" applyBorder="1" applyAlignment="1" applyProtection="1">
      <alignment vertical="center" shrinkToFit="1"/>
      <protection/>
    </xf>
    <xf numFmtId="177" fontId="9" fillId="0" borderId="0" xfId="49" applyNumberFormat="1" applyFont="1" applyBorder="1" applyAlignment="1" applyProtection="1">
      <alignment vertical="center" shrinkToFit="1"/>
      <protection/>
    </xf>
    <xf numFmtId="38" fontId="9" fillId="0" borderId="0" xfId="49" applyFont="1" applyBorder="1" applyAlignment="1" applyProtection="1">
      <alignment vertical="center" shrinkToFit="1"/>
      <protection/>
    </xf>
    <xf numFmtId="0" fontId="10" fillId="0" borderId="0" xfId="0" applyFont="1" applyBorder="1" applyAlignment="1" applyProtection="1">
      <alignment vertical="center" shrinkToFit="1"/>
      <protection/>
    </xf>
    <xf numFmtId="177" fontId="8" fillId="0" borderId="0" xfId="49" applyNumberFormat="1" applyFont="1" applyBorder="1" applyAlignment="1" applyProtection="1">
      <alignment vertical="center" shrinkToFit="1"/>
      <protection/>
    </xf>
    <xf numFmtId="0" fontId="8" fillId="0" borderId="0" xfId="0" applyFont="1" applyBorder="1" applyAlignment="1" applyProtection="1">
      <alignment horizontal="right" vertical="center" shrinkToFit="1"/>
      <protection/>
    </xf>
    <xf numFmtId="38" fontId="9" fillId="0" borderId="0" xfId="49" applyFont="1" applyBorder="1" applyAlignment="1" applyProtection="1">
      <alignment horizontal="right" vertical="center" shrinkToFit="1"/>
      <protection/>
    </xf>
    <xf numFmtId="0" fontId="25" fillId="0" borderId="0" xfId="0" applyFont="1" applyFill="1" applyBorder="1" applyAlignment="1" applyProtection="1">
      <alignment vertical="center" shrinkToFit="1"/>
      <protection/>
    </xf>
    <xf numFmtId="177" fontId="8" fillId="0" borderId="0" xfId="49" applyNumberFormat="1" applyFont="1" applyBorder="1" applyAlignment="1" applyProtection="1">
      <alignment horizontal="right" vertical="center" shrinkToFit="1"/>
      <protection/>
    </xf>
    <xf numFmtId="187" fontId="8" fillId="0" borderId="16" xfId="49" applyNumberFormat="1" applyFont="1" applyBorder="1" applyAlignment="1" applyProtection="1">
      <alignment vertical="center" shrinkToFit="1"/>
      <protection/>
    </xf>
    <xf numFmtId="38" fontId="8" fillId="0" borderId="16" xfId="0" applyNumberFormat="1" applyFont="1" applyBorder="1" applyAlignment="1" applyProtection="1">
      <alignment horizontal="center" vertical="center" shrinkToFit="1"/>
      <protection/>
    </xf>
    <xf numFmtId="0" fontId="0" fillId="0" borderId="17" xfId="61" applyFont="1" applyBorder="1" applyAlignment="1" applyProtection="1">
      <alignment horizontal="center" vertical="center" shrinkToFit="1"/>
      <protection hidden="1"/>
    </xf>
    <xf numFmtId="0" fontId="9" fillId="0" borderId="0" xfId="0" applyFont="1" applyBorder="1" applyAlignment="1" applyProtection="1">
      <alignment horizontal="left" vertical="center" shrinkToFit="1"/>
      <protection locked="0"/>
    </xf>
    <xf numFmtId="0" fontId="9" fillId="0" borderId="0" xfId="0" applyFont="1" applyBorder="1" applyAlignment="1" applyProtection="1">
      <alignment vertical="center" shrinkToFit="1"/>
      <protection locked="0"/>
    </xf>
    <xf numFmtId="38" fontId="9" fillId="0" borderId="0" xfId="49" applyFont="1" applyBorder="1" applyAlignment="1" applyProtection="1">
      <alignment horizontal="center" vertical="center" shrinkToFit="1"/>
      <protection locked="0"/>
    </xf>
    <xf numFmtId="38" fontId="10" fillId="0" borderId="0" xfId="49" applyFont="1" applyBorder="1" applyAlignment="1" applyProtection="1">
      <alignment horizontal="left" vertical="center" shrinkToFit="1"/>
      <protection locked="0"/>
    </xf>
    <xf numFmtId="0" fontId="8" fillId="0" borderId="0" xfId="0" applyFont="1" applyBorder="1" applyAlignment="1" applyProtection="1">
      <alignment horizontal="center" vertical="center" shrinkToFit="1"/>
      <protection locked="0"/>
    </xf>
    <xf numFmtId="0" fontId="34" fillId="0" borderId="0" xfId="0" applyFont="1" applyAlignment="1" applyProtection="1">
      <alignment horizontal="center" vertical="center" shrinkToFit="1"/>
      <protection/>
    </xf>
    <xf numFmtId="0" fontId="0" fillId="0" borderId="16" xfId="61" applyFont="1" applyBorder="1" applyAlignment="1" applyProtection="1">
      <alignment vertical="center" shrinkToFit="1"/>
      <protection hidden="1"/>
    </xf>
    <xf numFmtId="0" fontId="13" fillId="0" borderId="0" xfId="61" applyFont="1" applyBorder="1" applyAlignment="1" applyProtection="1">
      <alignment horizontal="center" vertical="center" shrinkToFit="1"/>
      <protection hidden="1"/>
    </xf>
    <xf numFmtId="0" fontId="0" fillId="0" borderId="16" xfId="61" applyFont="1" applyBorder="1" applyAlignment="1" applyProtection="1">
      <alignment horizontal="left" vertical="center" wrapText="1" shrinkToFit="1"/>
      <protection hidden="1"/>
    </xf>
    <xf numFmtId="0" fontId="12" fillId="0" borderId="16" xfId="61" applyFont="1" applyBorder="1" applyAlignment="1" applyProtection="1">
      <alignment horizontal="center" vertical="center" shrinkToFit="1"/>
      <protection hidden="1"/>
    </xf>
    <xf numFmtId="0" fontId="0" fillId="0" borderId="17" xfId="61" applyFont="1" applyBorder="1" applyAlignment="1" applyProtection="1">
      <alignment horizontal="left" vertical="center" wrapText="1" shrinkToFit="1"/>
      <protection hidden="1"/>
    </xf>
    <xf numFmtId="0" fontId="12" fillId="0" borderId="17" xfId="61" applyFont="1" applyBorder="1" applyAlignment="1" applyProtection="1">
      <alignment horizontal="center" vertical="center" shrinkToFit="1"/>
      <protection hidden="1"/>
    </xf>
    <xf numFmtId="0" fontId="0" fillId="0" borderId="10" xfId="61" applyFont="1" applyBorder="1" applyAlignment="1" applyProtection="1">
      <alignment horizontal="left" vertical="center" wrapText="1" shrinkToFit="1"/>
      <protection hidden="1"/>
    </xf>
    <xf numFmtId="0" fontId="23" fillId="0" borderId="10" xfId="61" applyFont="1" applyBorder="1" applyAlignment="1" applyProtection="1">
      <alignment horizontal="center" vertical="center" shrinkToFit="1"/>
      <protection hidden="1"/>
    </xf>
    <xf numFmtId="0" fontId="24" fillId="0" borderId="10" xfId="61" applyFont="1" applyBorder="1" applyAlignment="1" applyProtection="1">
      <alignment horizontal="center" vertical="center" shrinkToFit="1"/>
      <protection hidden="1"/>
    </xf>
    <xf numFmtId="0" fontId="22" fillId="0" borderId="10" xfId="61" applyFont="1" applyBorder="1" applyAlignment="1" applyProtection="1">
      <alignment horizontal="center" vertical="center" shrinkToFit="1"/>
      <protection hidden="1"/>
    </xf>
    <xf numFmtId="0" fontId="12" fillId="0" borderId="10" xfId="61" applyFont="1" applyBorder="1" applyAlignment="1" applyProtection="1">
      <alignment horizontal="center" vertical="center" shrinkToFit="1"/>
      <protection hidden="1"/>
    </xf>
    <xf numFmtId="0" fontId="17" fillId="0" borderId="18" xfId="61" applyFont="1" applyBorder="1" applyAlignment="1" applyProtection="1">
      <alignment vertical="center" shrinkToFit="1"/>
      <protection hidden="1"/>
    </xf>
    <xf numFmtId="0" fontId="23" fillId="0" borderId="17" xfId="61" applyFont="1" applyBorder="1" applyAlignment="1" applyProtection="1">
      <alignment horizontal="center" vertical="center" shrinkToFit="1"/>
      <protection hidden="1"/>
    </xf>
    <xf numFmtId="0" fontId="24" fillId="0" borderId="17" xfId="61" applyFont="1" applyBorder="1" applyAlignment="1" applyProtection="1">
      <alignment horizontal="center" vertical="center" shrinkToFit="1"/>
      <protection hidden="1"/>
    </xf>
    <xf numFmtId="0" fontId="22" fillId="0" borderId="17" xfId="61" applyFont="1" applyBorder="1" applyAlignment="1" applyProtection="1">
      <alignment horizontal="center" vertical="center" shrinkToFit="1"/>
      <protection hidden="1"/>
    </xf>
    <xf numFmtId="0" fontId="13" fillId="0" borderId="0" xfId="61" applyFont="1" applyAlignment="1" applyProtection="1">
      <alignment horizontal="center" vertical="center" shrinkToFit="1"/>
      <protection hidden="1"/>
    </xf>
    <xf numFmtId="0" fontId="0" fillId="0" borderId="0" xfId="61" applyFont="1" applyAlignment="1" applyProtection="1">
      <alignment vertical="center" shrinkToFit="1"/>
      <protection hidden="1"/>
    </xf>
    <xf numFmtId="0" fontId="13" fillId="0" borderId="0" xfId="61" applyFont="1" applyAlignment="1" applyProtection="1">
      <alignment vertical="center" shrinkToFit="1"/>
      <protection hidden="1"/>
    </xf>
    <xf numFmtId="0" fontId="18" fillId="0" borderId="0" xfId="61" applyFont="1" applyAlignment="1" applyProtection="1">
      <alignment vertical="center" shrinkToFit="1"/>
      <protection hidden="1"/>
    </xf>
    <xf numFmtId="0" fontId="0" fillId="0" borderId="0" xfId="61" applyAlignment="1" applyProtection="1">
      <alignment vertical="center" shrinkToFit="1"/>
      <protection hidden="1"/>
    </xf>
    <xf numFmtId="0" fontId="16" fillId="0" borderId="0" xfId="61" applyFont="1" applyAlignment="1" applyProtection="1">
      <alignment horizontal="left" vertical="center" shrinkToFit="1"/>
      <protection hidden="1"/>
    </xf>
    <xf numFmtId="0" fontId="0" fillId="0" borderId="0" xfId="61" applyBorder="1" applyAlignment="1" applyProtection="1">
      <alignment vertical="center" shrinkToFit="1"/>
      <protection hidden="1"/>
    </xf>
    <xf numFmtId="0" fontId="0" fillId="0" borderId="17" xfId="61" applyFont="1" applyBorder="1" applyAlignment="1" applyProtection="1">
      <alignment vertical="center" shrinkToFit="1"/>
      <protection hidden="1"/>
    </xf>
    <xf numFmtId="0" fontId="0" fillId="0" borderId="16" xfId="61" applyBorder="1" applyAlignment="1" applyProtection="1">
      <alignment vertical="center" shrinkToFit="1"/>
      <protection hidden="1"/>
    </xf>
    <xf numFmtId="0" fontId="0" fillId="0" borderId="17" xfId="61" applyBorder="1" applyAlignment="1" applyProtection="1">
      <alignment vertical="center" shrinkToFit="1"/>
      <protection hidden="1"/>
    </xf>
    <xf numFmtId="0" fontId="0" fillId="0" borderId="0" xfId="61" applyBorder="1" applyAlignment="1" applyProtection="1">
      <alignment horizontal="distributed" vertical="center" shrinkToFit="1"/>
      <protection hidden="1"/>
    </xf>
    <xf numFmtId="0" fontId="0" fillId="0" borderId="0" xfId="61" applyFont="1" applyBorder="1" applyAlignment="1" applyProtection="1">
      <alignment horizontal="center" vertical="center" shrinkToFit="1"/>
      <protection hidden="1"/>
    </xf>
    <xf numFmtId="0" fontId="13" fillId="0" borderId="0" xfId="62" applyFont="1" applyBorder="1" applyAlignment="1" applyProtection="1">
      <alignment horizontal="center" vertical="center" shrinkToFit="1"/>
      <protection hidden="1"/>
    </xf>
    <xf numFmtId="0" fontId="13" fillId="0" borderId="0" xfId="62" applyFont="1" applyBorder="1" applyAlignment="1" applyProtection="1">
      <alignment vertical="center" shrinkToFit="1"/>
      <protection hidden="1"/>
    </xf>
    <xf numFmtId="0" fontId="0" fillId="0" borderId="0" xfId="62" applyAlignment="1" applyProtection="1">
      <alignment horizontal="center" vertical="center" shrinkToFit="1"/>
      <protection hidden="1"/>
    </xf>
    <xf numFmtId="0" fontId="0" fillId="0" borderId="0" xfId="62" applyAlignment="1" applyProtection="1">
      <alignment horizontal="right" vertical="center" shrinkToFit="1"/>
      <protection hidden="1"/>
    </xf>
    <xf numFmtId="0" fontId="0" fillId="0" borderId="0" xfId="62" applyFont="1" applyBorder="1" applyAlignment="1" applyProtection="1">
      <alignment vertical="center" shrinkToFit="1"/>
      <protection hidden="1"/>
    </xf>
    <xf numFmtId="0" fontId="0" fillId="0" borderId="10" xfId="62" applyBorder="1" applyAlignment="1" applyProtection="1">
      <alignment horizontal="center" vertical="center" shrinkToFit="1"/>
      <protection hidden="1"/>
    </xf>
    <xf numFmtId="180" fontId="0" fillId="0" borderId="10" xfId="49" applyNumberFormat="1" applyFont="1" applyBorder="1" applyAlignment="1" applyProtection="1">
      <alignment vertical="center" shrinkToFit="1"/>
      <protection hidden="1"/>
    </xf>
    <xf numFmtId="0" fontId="0" fillId="0" borderId="0" xfId="62" applyBorder="1" applyAlignment="1" applyProtection="1">
      <alignment horizontal="right" vertical="center" shrinkToFit="1"/>
      <protection hidden="1"/>
    </xf>
    <xf numFmtId="0" fontId="0" fillId="0" borderId="0" xfId="62" applyBorder="1" applyAlignment="1" applyProtection="1">
      <alignment horizontal="center" vertical="center" shrinkToFit="1"/>
      <protection hidden="1"/>
    </xf>
    <xf numFmtId="222" fontId="0" fillId="0" borderId="0" xfId="49" applyNumberFormat="1" applyBorder="1" applyAlignment="1" applyProtection="1">
      <alignment vertical="center" shrinkToFit="1"/>
      <protection hidden="1"/>
    </xf>
    <xf numFmtId="0" fontId="5" fillId="0" borderId="0" xfId="0" applyFont="1" applyBorder="1" applyAlignment="1" applyProtection="1">
      <alignment horizontal="center" vertical="center" shrinkToFit="1"/>
      <protection hidden="1"/>
    </xf>
    <xf numFmtId="38" fontId="6" fillId="0" borderId="19" xfId="49" applyFont="1" applyBorder="1" applyAlignment="1" applyProtection="1">
      <alignment horizontal="right" vertical="center" shrinkToFit="1"/>
      <protection hidden="1"/>
    </xf>
    <xf numFmtId="0" fontId="5" fillId="0" borderId="0" xfId="0" applyFont="1" applyBorder="1" applyAlignment="1" applyProtection="1">
      <alignment vertical="center" shrinkToFit="1"/>
      <protection hidden="1"/>
    </xf>
    <xf numFmtId="0" fontId="36" fillId="0" borderId="0" xfId="0" applyFont="1" applyBorder="1" applyAlignment="1" applyProtection="1">
      <alignment vertical="top" shrinkToFit="1"/>
      <protection hidden="1"/>
    </xf>
    <xf numFmtId="40" fontId="6" fillId="0" borderId="0" xfId="0" applyNumberFormat="1" applyFont="1" applyBorder="1" applyAlignment="1" applyProtection="1">
      <alignment horizontal="center" vertical="center" shrinkToFit="1"/>
      <protection hidden="1"/>
    </xf>
    <xf numFmtId="40" fontId="6" fillId="0" borderId="0" xfId="0" applyNumberFormat="1" applyFont="1" applyBorder="1" applyAlignment="1" applyProtection="1">
      <alignment vertical="center" shrinkToFit="1"/>
      <protection hidden="1"/>
    </xf>
    <xf numFmtId="178" fontId="6" fillId="0" borderId="0" xfId="0" applyNumberFormat="1" applyFont="1" applyBorder="1" applyAlignment="1" applyProtection="1">
      <alignment horizontal="center" vertical="center" shrinkToFit="1"/>
      <protection hidden="1"/>
    </xf>
    <xf numFmtId="3" fontId="6" fillId="0" borderId="0" xfId="0" applyNumberFormat="1" applyFont="1" applyBorder="1" applyAlignment="1" applyProtection="1">
      <alignment vertical="center" shrinkToFit="1"/>
      <protection hidden="1"/>
    </xf>
    <xf numFmtId="233" fontId="6" fillId="0" borderId="0" xfId="0" applyNumberFormat="1" applyFont="1" applyBorder="1" applyAlignment="1" applyProtection="1">
      <alignment horizontal="center" vertical="center" shrinkToFit="1"/>
      <protection hidden="1"/>
    </xf>
    <xf numFmtId="3" fontId="6" fillId="0" borderId="0" xfId="0" applyNumberFormat="1" applyFont="1" applyBorder="1" applyAlignment="1" applyProtection="1">
      <alignment horizontal="center" vertical="center" shrinkToFit="1"/>
      <protection hidden="1"/>
    </xf>
    <xf numFmtId="40" fontId="6" fillId="0" borderId="0" xfId="49" applyNumberFormat="1" applyFont="1" applyBorder="1" applyAlignment="1" applyProtection="1">
      <alignment vertical="center" shrinkToFit="1"/>
      <protection hidden="1"/>
    </xf>
    <xf numFmtId="40" fontId="6" fillId="0" borderId="0" xfId="49" applyNumberFormat="1" applyFont="1" applyBorder="1" applyAlignment="1" applyProtection="1">
      <alignment horizontal="right" vertical="center" shrinkToFit="1"/>
      <protection hidden="1"/>
    </xf>
    <xf numFmtId="38" fontId="6" fillId="0" borderId="19" xfId="49" applyFont="1" applyBorder="1" applyAlignment="1" applyProtection="1">
      <alignment horizontal="center" vertical="center" shrinkToFit="1"/>
      <protection hidden="1"/>
    </xf>
    <xf numFmtId="177" fontId="6" fillId="0" borderId="19" xfId="49" applyNumberFormat="1" applyFont="1" applyBorder="1" applyAlignment="1" applyProtection="1">
      <alignment horizontal="center" vertical="center" shrinkToFit="1"/>
      <protection hidden="1"/>
    </xf>
    <xf numFmtId="0" fontId="8" fillId="0" borderId="0" xfId="0" applyFont="1" applyAlignment="1" applyProtection="1">
      <alignment horizontal="left" vertical="center" shrinkToFit="1"/>
      <protection hidden="1"/>
    </xf>
    <xf numFmtId="0" fontId="18" fillId="0" borderId="0" xfId="0" applyFont="1" applyAlignment="1" applyProtection="1">
      <alignment vertical="center" shrinkToFit="1"/>
      <protection hidden="1"/>
    </xf>
    <xf numFmtId="0" fontId="0" fillId="0" borderId="0" xfId="0" applyFont="1" applyAlignment="1" applyProtection="1">
      <alignment vertical="center" shrinkToFit="1"/>
      <protection hidden="1"/>
    </xf>
    <xf numFmtId="0" fontId="10" fillId="0" borderId="0" xfId="0" applyFont="1" applyAlignment="1" applyProtection="1">
      <alignment vertical="center" shrinkToFit="1"/>
      <protection hidden="1"/>
    </xf>
    <xf numFmtId="0" fontId="8" fillId="0" borderId="0" xfId="0" applyFont="1" applyAlignment="1" applyProtection="1">
      <alignment vertical="center" shrinkToFit="1"/>
      <protection hidden="1"/>
    </xf>
    <xf numFmtId="203" fontId="28" fillId="0" borderId="20" xfId="0" applyNumberFormat="1" applyFont="1" applyBorder="1" applyAlignment="1" applyProtection="1">
      <alignment horizontal="right" vertical="center" shrinkToFit="1"/>
      <protection hidden="1"/>
    </xf>
    <xf numFmtId="203" fontId="28" fillId="0" borderId="0" xfId="0" applyNumberFormat="1" applyFont="1" applyBorder="1" applyAlignment="1" applyProtection="1">
      <alignment horizontal="right" vertical="center" shrinkToFit="1"/>
      <protection hidden="1"/>
    </xf>
    <xf numFmtId="203" fontId="28" fillId="0" borderId="21" xfId="0" applyNumberFormat="1" applyFont="1" applyBorder="1" applyAlignment="1" applyProtection="1">
      <alignment horizontal="right" vertical="center" shrinkToFit="1"/>
      <protection hidden="1"/>
    </xf>
    <xf numFmtId="197" fontId="8" fillId="0" borderId="0" xfId="0" applyNumberFormat="1" applyFont="1" applyBorder="1" applyAlignment="1" applyProtection="1">
      <alignment horizontal="center" vertical="center" shrinkToFit="1"/>
      <protection/>
    </xf>
    <xf numFmtId="38" fontId="8" fillId="0" borderId="0" xfId="49" applyFont="1" applyBorder="1" applyAlignment="1" applyProtection="1">
      <alignment horizontal="right" vertical="center" shrinkToFit="1"/>
      <protection/>
    </xf>
    <xf numFmtId="0" fontId="4" fillId="0" borderId="0" xfId="0" applyFont="1" applyAlignment="1" applyProtection="1">
      <alignment vertical="center" shrinkToFit="1"/>
      <protection hidden="1"/>
    </xf>
    <xf numFmtId="0" fontId="38" fillId="33" borderId="0" xfId="0" applyFont="1" applyFill="1" applyAlignment="1">
      <alignment vertical="center"/>
    </xf>
    <xf numFmtId="0" fontId="38" fillId="33" borderId="11" xfId="0" applyFont="1" applyFill="1" applyBorder="1" applyAlignment="1">
      <alignment horizontal="center" vertical="center"/>
    </xf>
    <xf numFmtId="0" fontId="38" fillId="33" borderId="10" xfId="0" applyFont="1" applyFill="1" applyBorder="1" applyAlignment="1">
      <alignment vertical="center"/>
    </xf>
    <xf numFmtId="0" fontId="38" fillId="33" borderId="20" xfId="0" applyFont="1" applyFill="1" applyBorder="1" applyAlignment="1">
      <alignment horizontal="center" vertical="center"/>
    </xf>
    <xf numFmtId="0" fontId="38" fillId="33" borderId="11" xfId="0" applyFont="1" applyFill="1" applyBorder="1" applyAlignment="1">
      <alignment vertical="center"/>
    </xf>
    <xf numFmtId="0" fontId="38" fillId="33" borderId="22" xfId="0" applyFont="1" applyFill="1" applyBorder="1" applyAlignment="1">
      <alignment horizontal="center" vertical="center"/>
    </xf>
    <xf numFmtId="0" fontId="38" fillId="33" borderId="22" xfId="0" applyFont="1" applyFill="1" applyBorder="1" applyAlignment="1">
      <alignment horizontal="center" vertical="center" wrapText="1"/>
    </xf>
    <xf numFmtId="0" fontId="38" fillId="33" borderId="23" xfId="0" applyFont="1" applyFill="1" applyBorder="1" applyAlignment="1">
      <alignment horizontal="center" vertical="center"/>
    </xf>
    <xf numFmtId="0" fontId="38" fillId="33" borderId="23" xfId="0" applyFont="1" applyFill="1" applyBorder="1" applyAlignment="1">
      <alignment horizontal="center" vertical="center" wrapText="1"/>
    </xf>
    <xf numFmtId="0" fontId="38" fillId="33" borderId="11" xfId="0" applyFont="1" applyFill="1" applyBorder="1" applyAlignment="1">
      <alignment vertical="center" wrapText="1"/>
    </xf>
    <xf numFmtId="0" fontId="38" fillId="33" borderId="11" xfId="0" applyFont="1" applyFill="1" applyBorder="1" applyAlignment="1">
      <alignment horizontal="center" vertical="center" wrapText="1"/>
    </xf>
    <xf numFmtId="211" fontId="38" fillId="33" borderId="11" xfId="0" applyNumberFormat="1" applyFont="1" applyFill="1" applyBorder="1" applyAlignment="1">
      <alignment vertical="center"/>
    </xf>
    <xf numFmtId="238" fontId="38" fillId="33" borderId="11" xfId="0" applyNumberFormat="1" applyFont="1" applyFill="1" applyBorder="1" applyAlignment="1">
      <alignment vertical="center"/>
    </xf>
    <xf numFmtId="176" fontId="38" fillId="33" borderId="11" xfId="0" applyNumberFormat="1" applyFont="1" applyFill="1" applyBorder="1" applyAlignment="1">
      <alignment vertical="center"/>
    </xf>
    <xf numFmtId="0" fontId="0" fillId="33" borderId="12" xfId="0" applyFill="1" applyBorder="1" applyAlignment="1">
      <alignment horizontal="center" vertical="center"/>
    </xf>
    <xf numFmtId="239" fontId="38" fillId="33" borderId="11" xfId="0" applyNumberFormat="1" applyFont="1" applyFill="1" applyBorder="1" applyAlignment="1">
      <alignment vertical="center"/>
    </xf>
    <xf numFmtId="238" fontId="38" fillId="33" borderId="0" xfId="0" applyNumberFormat="1" applyFont="1" applyFill="1" applyAlignment="1">
      <alignment vertical="center"/>
    </xf>
    <xf numFmtId="0" fontId="6" fillId="33" borderId="0" xfId="0" applyFont="1" applyFill="1" applyAlignment="1">
      <alignment vertical="center"/>
    </xf>
    <xf numFmtId="0" fontId="4" fillId="0" borderId="0" xfId="0" applyFont="1" applyAlignment="1" applyProtection="1">
      <alignment vertical="center" shrinkToFit="1"/>
      <protection hidden="1"/>
    </xf>
    <xf numFmtId="0" fontId="4" fillId="0" borderId="0" xfId="0" applyFont="1" applyBorder="1" applyAlignment="1" applyProtection="1">
      <alignment horizontal="center" vertical="center" shrinkToFit="1"/>
      <protection hidden="1"/>
    </xf>
    <xf numFmtId="181" fontId="4" fillId="0" borderId="0" xfId="0" applyNumberFormat="1" applyFont="1" applyBorder="1" applyAlignment="1" applyProtection="1">
      <alignment horizontal="center" vertical="center" shrinkToFit="1"/>
      <protection hidden="1"/>
    </xf>
    <xf numFmtId="0" fontId="4" fillId="0" borderId="0" xfId="0" applyFont="1" applyBorder="1" applyAlignment="1" applyProtection="1">
      <alignment vertical="center" shrinkToFit="1"/>
      <protection hidden="1"/>
    </xf>
    <xf numFmtId="0" fontId="4" fillId="0" borderId="0" xfId="0" applyFont="1" applyBorder="1" applyAlignment="1" applyProtection="1">
      <alignment horizontal="right" vertical="center" shrinkToFit="1"/>
      <protection hidden="1"/>
    </xf>
    <xf numFmtId="0" fontId="4" fillId="0" borderId="0" xfId="0" applyFont="1" applyAlignment="1" applyProtection="1">
      <alignment vertical="top" shrinkToFit="1"/>
      <protection hidden="1"/>
    </xf>
    <xf numFmtId="0" fontId="4" fillId="0" borderId="0" xfId="0" applyFont="1" applyBorder="1" applyAlignment="1" applyProtection="1">
      <alignment horizontal="left" vertical="top" shrinkToFit="1"/>
      <protection hidden="1"/>
    </xf>
    <xf numFmtId="0" fontId="4" fillId="0" borderId="0" xfId="0" applyFont="1" applyBorder="1" applyAlignment="1" applyProtection="1">
      <alignment vertical="top" shrinkToFit="1"/>
      <protection hidden="1"/>
    </xf>
    <xf numFmtId="238" fontId="81" fillId="34" borderId="11" xfId="0" applyNumberFormat="1" applyFont="1" applyFill="1" applyBorder="1" applyAlignment="1">
      <alignment vertical="center"/>
    </xf>
    <xf numFmtId="238" fontId="38" fillId="34" borderId="11" xfId="0" applyNumberFormat="1" applyFont="1" applyFill="1" applyBorder="1" applyAlignment="1">
      <alignment vertical="center"/>
    </xf>
    <xf numFmtId="0" fontId="81" fillId="33" borderId="11" xfId="0" applyFont="1" applyFill="1" applyBorder="1" applyAlignment="1">
      <alignment horizontal="center" vertical="center"/>
    </xf>
    <xf numFmtId="0" fontId="81" fillId="33" borderId="11" xfId="0" applyFont="1" applyFill="1" applyBorder="1" applyAlignment="1">
      <alignment vertical="center" wrapText="1"/>
    </xf>
    <xf numFmtId="0" fontId="81" fillId="33" borderId="11" xfId="0" applyFont="1" applyFill="1" applyBorder="1" applyAlignment="1">
      <alignment horizontal="center" vertical="center" wrapText="1"/>
    </xf>
    <xf numFmtId="0" fontId="81" fillId="33" borderId="12" xfId="0" applyFont="1" applyFill="1" applyBorder="1" applyAlignment="1">
      <alignment horizontal="center" vertical="center"/>
    </xf>
    <xf numFmtId="0" fontId="36" fillId="0" borderId="0" xfId="0" applyFont="1" applyBorder="1" applyAlignment="1" applyProtection="1">
      <alignment horizontal="left" vertical="top" shrinkToFit="1"/>
      <protection hidden="1"/>
    </xf>
    <xf numFmtId="0" fontId="4" fillId="0" borderId="0" xfId="0" applyNumberFormat="1" applyFont="1" applyAlignment="1" applyProtection="1">
      <alignment horizontal="left" vertical="top" shrinkToFit="1"/>
      <protection hidden="1"/>
    </xf>
    <xf numFmtId="0" fontId="4" fillId="0" borderId="0" xfId="0" applyFont="1" applyBorder="1" applyAlignment="1" applyProtection="1">
      <alignment horizontal="left" vertical="top" shrinkToFit="1"/>
      <protection hidden="1"/>
    </xf>
    <xf numFmtId="0" fontId="4" fillId="0" borderId="0" xfId="0" applyFont="1" applyBorder="1" applyAlignment="1" applyProtection="1">
      <alignment horizontal="center" vertical="top" shrinkToFit="1"/>
      <protection hidden="1"/>
    </xf>
    <xf numFmtId="0" fontId="4" fillId="0" borderId="0" xfId="0" applyFont="1" applyBorder="1" applyAlignment="1" applyProtection="1">
      <alignment horizontal="center" vertical="center" shrinkToFit="1"/>
      <protection hidden="1"/>
    </xf>
    <xf numFmtId="0" fontId="4" fillId="0" borderId="0" xfId="0" applyFont="1" applyBorder="1" applyAlignment="1" applyProtection="1">
      <alignment horizontal="left" vertical="center" shrinkToFit="1"/>
      <protection hidden="1"/>
    </xf>
    <xf numFmtId="0" fontId="4" fillId="0" borderId="0" xfId="0" applyFont="1" applyBorder="1" applyAlignment="1" applyProtection="1">
      <alignment horizontal="right" vertical="center" shrinkToFit="1"/>
      <protection hidden="1"/>
    </xf>
    <xf numFmtId="0" fontId="82" fillId="0" borderId="0" xfId="0" applyFont="1" applyBorder="1" applyAlignment="1" applyProtection="1">
      <alignment vertical="center" shrinkToFit="1"/>
      <protection hidden="1"/>
    </xf>
    <xf numFmtId="0" fontId="83" fillId="0" borderId="0" xfId="0" applyFont="1" applyAlignment="1">
      <alignment vertical="center" shrinkToFit="1"/>
    </xf>
    <xf numFmtId="181" fontId="4" fillId="0" borderId="0" xfId="0" applyNumberFormat="1" applyFont="1" applyBorder="1" applyAlignment="1" applyProtection="1">
      <alignment horizontal="center" vertical="center" shrinkToFit="1"/>
      <protection hidden="1"/>
    </xf>
    <xf numFmtId="182" fontId="4" fillId="0" borderId="0" xfId="0" applyNumberFormat="1" applyFont="1" applyBorder="1" applyAlignment="1" applyProtection="1">
      <alignment horizontal="center" vertical="center" shrinkToFit="1"/>
      <protection hidden="1"/>
    </xf>
    <xf numFmtId="239" fontId="4" fillId="0" borderId="0" xfId="0" applyNumberFormat="1" applyFont="1" applyBorder="1" applyAlignment="1" applyProtection="1">
      <alignment horizontal="right" vertical="top" shrinkToFit="1"/>
      <protection hidden="1"/>
    </xf>
    <xf numFmtId="239" fontId="4" fillId="0" borderId="0" xfId="49" applyNumberFormat="1" applyFont="1" applyBorder="1" applyAlignment="1" applyProtection="1">
      <alignment horizontal="right" vertical="top" shrinkToFit="1"/>
      <protection hidden="1"/>
    </xf>
    <xf numFmtId="0" fontId="38" fillId="33" borderId="19" xfId="0" applyFont="1" applyFill="1" applyBorder="1" applyAlignment="1">
      <alignment horizontal="center" vertical="center"/>
    </xf>
    <xf numFmtId="0" fontId="38" fillId="33" borderId="10" xfId="0" applyFont="1" applyFill="1" applyBorder="1" applyAlignment="1">
      <alignment horizontal="center" vertical="center"/>
    </xf>
    <xf numFmtId="0" fontId="38" fillId="33" borderId="12" xfId="0" applyFont="1" applyFill="1" applyBorder="1" applyAlignment="1">
      <alignment horizontal="center" vertical="center"/>
    </xf>
    <xf numFmtId="0" fontId="38" fillId="33" borderId="24" xfId="0" applyFont="1" applyFill="1" applyBorder="1" applyAlignment="1">
      <alignment horizontal="center" vertical="center" wrapText="1"/>
    </xf>
    <xf numFmtId="0" fontId="0" fillId="0" borderId="23" xfId="0" applyBorder="1" applyAlignment="1">
      <alignment horizontal="center" vertical="center"/>
    </xf>
    <xf numFmtId="0" fontId="38" fillId="33" borderId="23" xfId="0" applyFont="1" applyFill="1" applyBorder="1" applyAlignment="1">
      <alignment horizontal="center" vertical="center"/>
    </xf>
    <xf numFmtId="0" fontId="19" fillId="33" borderId="23" xfId="0" applyFont="1" applyFill="1" applyBorder="1" applyAlignment="1">
      <alignment horizontal="center" vertical="center"/>
    </xf>
    <xf numFmtId="0" fontId="0" fillId="33" borderId="10" xfId="0" applyFill="1" applyBorder="1" applyAlignment="1">
      <alignment horizontal="center" vertical="center"/>
    </xf>
    <xf numFmtId="0" fontId="0" fillId="33" borderId="12" xfId="0" applyFill="1" applyBorder="1" applyAlignment="1">
      <alignment horizontal="center" vertical="center"/>
    </xf>
    <xf numFmtId="0" fontId="6" fillId="33" borderId="0" xfId="0" applyFont="1" applyFill="1" applyAlignment="1">
      <alignment horizontal="center" vertical="center"/>
    </xf>
    <xf numFmtId="0" fontId="81" fillId="33" borderId="19" xfId="0" applyFont="1" applyFill="1" applyBorder="1" applyAlignment="1">
      <alignment horizontal="center" vertical="center"/>
    </xf>
    <xf numFmtId="0" fontId="81" fillId="33" borderId="10" xfId="0" applyFont="1" applyFill="1" applyBorder="1" applyAlignment="1">
      <alignment horizontal="center" vertical="center"/>
    </xf>
    <xf numFmtId="0" fontId="81" fillId="33" borderId="19" xfId="0" applyFont="1" applyFill="1" applyBorder="1" applyAlignment="1">
      <alignment vertical="center"/>
    </xf>
    <xf numFmtId="0" fontId="81" fillId="33" borderId="10" xfId="0" applyFont="1" applyFill="1" applyBorder="1" applyAlignment="1">
      <alignment vertical="center"/>
    </xf>
    <xf numFmtId="0" fontId="83" fillId="0" borderId="12" xfId="0" applyFont="1" applyBorder="1" applyAlignment="1">
      <alignment vertical="center"/>
    </xf>
    <xf numFmtId="0" fontId="81" fillId="33" borderId="12" xfId="0" applyFont="1" applyFill="1" applyBorder="1" applyAlignment="1">
      <alignment horizontal="center" vertical="center"/>
    </xf>
    <xf numFmtId="0" fontId="6" fillId="0" borderId="19" xfId="0" applyFont="1" applyBorder="1" applyAlignment="1" applyProtection="1">
      <alignment horizontal="left" vertical="center" shrinkToFit="1"/>
      <protection hidden="1"/>
    </xf>
    <xf numFmtId="0" fontId="6" fillId="0" borderId="10" xfId="0" applyFont="1" applyBorder="1" applyAlignment="1" applyProtection="1">
      <alignment horizontal="left" vertical="center" shrinkToFit="1"/>
      <protection hidden="1"/>
    </xf>
    <xf numFmtId="195" fontId="6" fillId="0" borderId="19" xfId="0" applyNumberFormat="1" applyFont="1" applyBorder="1" applyAlignment="1" applyProtection="1">
      <alignment horizontal="right" vertical="center" shrinkToFit="1"/>
      <protection hidden="1"/>
    </xf>
    <xf numFmtId="195" fontId="6" fillId="0" borderId="10" xfId="0" applyNumberFormat="1" applyFont="1" applyBorder="1" applyAlignment="1" applyProtection="1">
      <alignment horizontal="right" vertical="center" shrinkToFit="1"/>
      <protection hidden="1"/>
    </xf>
    <xf numFmtId="195" fontId="6" fillId="0" borderId="25" xfId="49" applyNumberFormat="1" applyFont="1" applyBorder="1" applyAlignment="1" applyProtection="1">
      <alignment horizontal="right" vertical="center" shrinkToFit="1"/>
      <protection hidden="1"/>
    </xf>
    <xf numFmtId="195" fontId="6" fillId="0" borderId="10" xfId="49" applyNumberFormat="1" applyFont="1" applyBorder="1" applyAlignment="1" applyProtection="1">
      <alignment horizontal="right" vertical="center" shrinkToFit="1"/>
      <protection hidden="1"/>
    </xf>
    <xf numFmtId="195" fontId="6" fillId="0" borderId="19" xfId="49" applyNumberFormat="1" applyFont="1" applyBorder="1" applyAlignment="1" applyProtection="1">
      <alignment horizontal="right" vertical="center" shrinkToFit="1"/>
      <protection hidden="1"/>
    </xf>
    <xf numFmtId="205" fontId="6" fillId="0" borderId="10" xfId="49" applyNumberFormat="1" applyFont="1" applyBorder="1" applyAlignment="1" applyProtection="1">
      <alignment horizontal="right" vertical="center" shrinkToFit="1"/>
      <protection hidden="1"/>
    </xf>
    <xf numFmtId="205" fontId="6" fillId="0" borderId="12" xfId="49" applyNumberFormat="1" applyFont="1" applyBorder="1" applyAlignment="1" applyProtection="1">
      <alignment horizontal="right" vertical="center" shrinkToFit="1"/>
      <protection hidden="1"/>
    </xf>
    <xf numFmtId="0" fontId="6" fillId="0" borderId="11" xfId="0" applyFont="1" applyBorder="1" applyAlignment="1" applyProtection="1">
      <alignment horizontal="distributed" vertical="center" shrinkToFit="1"/>
      <protection hidden="1"/>
    </xf>
    <xf numFmtId="38" fontId="6" fillId="0" borderId="19" xfId="49" applyFont="1" applyBorder="1" applyAlignment="1" applyProtection="1">
      <alignment horizontal="center" vertical="center" shrinkToFit="1"/>
      <protection hidden="1"/>
    </xf>
    <xf numFmtId="38" fontId="6" fillId="0" borderId="10" xfId="49" applyFont="1" applyBorder="1" applyAlignment="1" applyProtection="1">
      <alignment horizontal="center" vertical="center" shrinkToFit="1"/>
      <protection hidden="1"/>
    </xf>
    <xf numFmtId="38" fontId="6" fillId="0" borderId="12" xfId="49" applyFont="1" applyBorder="1" applyAlignment="1" applyProtection="1">
      <alignment horizontal="center" vertical="center" shrinkToFit="1"/>
      <protection hidden="1"/>
    </xf>
    <xf numFmtId="179" fontId="6" fillId="0" borderId="10" xfId="49" applyNumberFormat="1" applyFont="1" applyBorder="1" applyAlignment="1" applyProtection="1">
      <alignment horizontal="right" vertical="center" shrinkToFit="1"/>
      <protection hidden="1"/>
    </xf>
    <xf numFmtId="179" fontId="6" fillId="0" borderId="12" xfId="49" applyNumberFormat="1" applyFont="1" applyBorder="1" applyAlignment="1" applyProtection="1">
      <alignment horizontal="right" vertical="center" shrinkToFit="1"/>
      <protection hidden="1"/>
    </xf>
    <xf numFmtId="205" fontId="6" fillId="0" borderId="10" xfId="0" applyNumberFormat="1" applyFont="1" applyBorder="1" applyAlignment="1" applyProtection="1">
      <alignment horizontal="right" vertical="center" shrinkToFit="1"/>
      <protection hidden="1"/>
    </xf>
    <xf numFmtId="176" fontId="6" fillId="0" borderId="10" xfId="0" applyNumberFormat="1" applyFont="1" applyBorder="1" applyAlignment="1" applyProtection="1">
      <alignment horizontal="right" vertical="center" shrinkToFit="1"/>
      <protection hidden="1"/>
    </xf>
    <xf numFmtId="211" fontId="6" fillId="0" borderId="19" xfId="0" applyNumberFormat="1" applyFont="1" applyBorder="1" applyAlignment="1" applyProtection="1">
      <alignment horizontal="center" vertical="center" shrinkToFit="1"/>
      <protection hidden="1"/>
    </xf>
    <xf numFmtId="211" fontId="6" fillId="0" borderId="10" xfId="0" applyNumberFormat="1" applyFont="1" applyBorder="1" applyAlignment="1" applyProtection="1">
      <alignment horizontal="center" vertical="center" shrinkToFit="1"/>
      <protection hidden="1"/>
    </xf>
    <xf numFmtId="0" fontId="6" fillId="0" borderId="10" xfId="0" applyFont="1" applyBorder="1" applyAlignment="1" applyProtection="1">
      <alignment horizontal="center" vertical="center" shrinkToFit="1"/>
      <protection hidden="1"/>
    </xf>
    <xf numFmtId="0" fontId="6" fillId="0" borderId="12" xfId="0" applyFont="1" applyBorder="1" applyAlignment="1" applyProtection="1">
      <alignment horizontal="center" vertical="center" shrinkToFit="1"/>
      <protection hidden="1"/>
    </xf>
    <xf numFmtId="204" fontId="6" fillId="0" borderId="11" xfId="49" applyNumberFormat="1" applyFont="1" applyBorder="1" applyAlignment="1" applyProtection="1">
      <alignment horizontal="right" vertical="center" shrinkToFit="1"/>
      <protection hidden="1"/>
    </xf>
    <xf numFmtId="3" fontId="6" fillId="0" borderId="10" xfId="0" applyNumberFormat="1" applyFont="1" applyBorder="1" applyAlignment="1" applyProtection="1">
      <alignment horizontal="center" vertical="center" shrinkToFit="1"/>
      <protection hidden="1"/>
    </xf>
    <xf numFmtId="233" fontId="6" fillId="0" borderId="10" xfId="0" applyNumberFormat="1" applyFont="1" applyBorder="1" applyAlignment="1" applyProtection="1">
      <alignment horizontal="center" vertical="center" shrinkToFit="1"/>
      <protection hidden="1"/>
    </xf>
    <xf numFmtId="178" fontId="6" fillId="0" borderId="10" xfId="0" applyNumberFormat="1" applyFont="1" applyBorder="1" applyAlignment="1" applyProtection="1">
      <alignment horizontal="center" vertical="center" shrinkToFit="1"/>
      <protection hidden="1"/>
    </xf>
    <xf numFmtId="40" fontId="6" fillId="0" borderId="10" xfId="49" applyNumberFormat="1" applyFont="1" applyBorder="1" applyAlignment="1" applyProtection="1">
      <alignment horizontal="right" vertical="center" shrinkToFit="1"/>
      <protection hidden="1"/>
    </xf>
    <xf numFmtId="0" fontId="6" fillId="0" borderId="11" xfId="0" applyFont="1" applyBorder="1" applyAlignment="1" applyProtection="1">
      <alignment horizontal="center" vertical="center" shrinkToFit="1"/>
      <protection hidden="1"/>
    </xf>
    <xf numFmtId="0" fontId="6" fillId="0" borderId="24" xfId="0" applyFont="1" applyBorder="1" applyAlignment="1" applyProtection="1">
      <alignment horizontal="center" vertical="center" shrinkToFit="1"/>
      <protection hidden="1"/>
    </xf>
    <xf numFmtId="0" fontId="6" fillId="0" borderId="19" xfId="0" applyFont="1" applyBorder="1" applyAlignment="1" applyProtection="1">
      <alignment horizontal="center" vertical="center" shrinkToFit="1"/>
      <protection hidden="1"/>
    </xf>
    <xf numFmtId="38" fontId="6" fillId="0" borderId="19" xfId="49" applyFont="1" applyBorder="1" applyAlignment="1" applyProtection="1">
      <alignment horizontal="right" vertical="center" shrinkToFit="1"/>
      <protection hidden="1"/>
    </xf>
    <xf numFmtId="38" fontId="6" fillId="0" borderId="10" xfId="49" applyFont="1" applyBorder="1" applyAlignment="1" applyProtection="1">
      <alignment horizontal="right" vertical="center" shrinkToFit="1"/>
      <protection hidden="1"/>
    </xf>
    <xf numFmtId="38" fontId="6" fillId="0" borderId="12" xfId="49" applyFont="1" applyBorder="1" applyAlignment="1" applyProtection="1">
      <alignment horizontal="right" vertical="center" shrinkToFit="1"/>
      <protection hidden="1"/>
    </xf>
    <xf numFmtId="0" fontId="6" fillId="0" borderId="26" xfId="0" applyFont="1" applyBorder="1" applyAlignment="1" applyProtection="1">
      <alignment horizontal="center" vertical="center" shrinkToFit="1"/>
      <protection hidden="1"/>
    </xf>
    <xf numFmtId="0" fontId="6" fillId="0" borderId="17" xfId="0" applyFont="1" applyBorder="1" applyAlignment="1" applyProtection="1">
      <alignment horizontal="center" vertical="center" shrinkToFit="1"/>
      <protection hidden="1"/>
    </xf>
    <xf numFmtId="185" fontId="6" fillId="0" borderId="10" xfId="0" applyNumberFormat="1" applyFont="1" applyBorder="1" applyAlignment="1" applyProtection="1">
      <alignment horizontal="right" vertical="center" shrinkToFit="1"/>
      <protection hidden="1"/>
    </xf>
    <xf numFmtId="195" fontId="6" fillId="0" borderId="27" xfId="49" applyNumberFormat="1" applyFont="1" applyBorder="1" applyAlignment="1" applyProtection="1">
      <alignment horizontal="right" vertical="center" shrinkToFit="1"/>
      <protection hidden="1"/>
    </xf>
    <xf numFmtId="195" fontId="6" fillId="0" borderId="28" xfId="49" applyNumberFormat="1" applyFont="1" applyBorder="1" applyAlignment="1" applyProtection="1">
      <alignment horizontal="right" vertical="center" shrinkToFit="1"/>
      <protection hidden="1"/>
    </xf>
    <xf numFmtId="0" fontId="7" fillId="0" borderId="0" xfId="0" applyFont="1" applyAlignment="1" applyProtection="1">
      <alignment horizontal="center" vertical="center" shrinkToFit="1"/>
      <protection hidden="1"/>
    </xf>
    <xf numFmtId="0" fontId="7" fillId="0" borderId="15" xfId="0" applyFont="1" applyBorder="1" applyAlignment="1" applyProtection="1">
      <alignment horizontal="center" vertical="center" shrinkToFit="1"/>
      <protection hidden="1"/>
    </xf>
    <xf numFmtId="0" fontId="7" fillId="0" borderId="16" xfId="0" applyFont="1" applyBorder="1" applyAlignment="1" applyProtection="1">
      <alignment horizontal="center" vertical="center" shrinkToFit="1"/>
      <protection hidden="1"/>
    </xf>
    <xf numFmtId="0" fontId="7" fillId="0" borderId="29" xfId="0" applyFont="1" applyBorder="1" applyAlignment="1" applyProtection="1">
      <alignment horizontal="center" vertical="center" shrinkToFit="1"/>
      <protection hidden="1"/>
    </xf>
    <xf numFmtId="0" fontId="7" fillId="0" borderId="20" xfId="0" applyFont="1" applyBorder="1" applyAlignment="1" applyProtection="1">
      <alignment horizontal="center" vertical="center" shrinkToFit="1"/>
      <protection hidden="1"/>
    </xf>
    <xf numFmtId="0" fontId="7" fillId="0" borderId="0" xfId="0" applyFont="1" applyBorder="1" applyAlignment="1" applyProtection="1">
      <alignment horizontal="center" vertical="center" shrinkToFit="1"/>
      <protection hidden="1"/>
    </xf>
    <xf numFmtId="0" fontId="7" fillId="0" borderId="21" xfId="0" applyFont="1" applyBorder="1" applyAlignment="1" applyProtection="1">
      <alignment horizontal="center" vertical="center" shrinkToFit="1"/>
      <protection hidden="1"/>
    </xf>
    <xf numFmtId="0" fontId="6" fillId="0" borderId="30" xfId="0" applyFont="1" applyBorder="1" applyAlignment="1" applyProtection="1">
      <alignment horizontal="center" vertical="center" shrinkToFit="1"/>
      <protection hidden="1"/>
    </xf>
    <xf numFmtId="0" fontId="6" fillId="0" borderId="31" xfId="0" applyFont="1" applyBorder="1" applyAlignment="1" applyProtection="1">
      <alignment horizontal="center" vertical="center" shrinkToFit="1"/>
      <protection hidden="1"/>
    </xf>
    <xf numFmtId="0" fontId="6" fillId="0" borderId="0" xfId="0" applyFont="1" applyBorder="1" applyAlignment="1" applyProtection="1">
      <alignment horizontal="left" vertical="center" shrinkToFit="1"/>
      <protection hidden="1"/>
    </xf>
    <xf numFmtId="38" fontId="6" fillId="0" borderId="32" xfId="49" applyFont="1" applyBorder="1" applyAlignment="1" applyProtection="1">
      <alignment horizontal="right" vertical="center" shrinkToFit="1"/>
      <protection hidden="1"/>
    </xf>
    <xf numFmtId="38" fontId="6" fillId="0" borderId="33" xfId="49" applyFont="1" applyBorder="1" applyAlignment="1" applyProtection="1">
      <alignment horizontal="right" vertical="center" shrinkToFit="1"/>
      <protection hidden="1"/>
    </xf>
    <xf numFmtId="38" fontId="6" fillId="0" borderId="34" xfId="49" applyFont="1" applyBorder="1" applyAlignment="1" applyProtection="1">
      <alignment horizontal="right" vertical="center" shrinkToFit="1"/>
      <protection hidden="1"/>
    </xf>
    <xf numFmtId="38" fontId="6" fillId="0" borderId="35" xfId="49" applyFont="1" applyBorder="1" applyAlignment="1" applyProtection="1">
      <alignment horizontal="center" vertical="center" shrinkToFit="1"/>
      <protection hidden="1"/>
    </xf>
    <xf numFmtId="38" fontId="6" fillId="0" borderId="36" xfId="49" applyFont="1" applyBorder="1" applyAlignment="1" applyProtection="1">
      <alignment horizontal="center" vertical="center" shrinkToFit="1"/>
      <protection hidden="1"/>
    </xf>
    <xf numFmtId="38" fontId="6" fillId="0" borderId="37" xfId="49" applyFont="1" applyBorder="1" applyAlignment="1" applyProtection="1">
      <alignment horizontal="center" vertical="center" shrinkToFit="1"/>
      <protection hidden="1"/>
    </xf>
    <xf numFmtId="38" fontId="6" fillId="0" borderId="38" xfId="49" applyFont="1" applyBorder="1" applyAlignment="1" applyProtection="1">
      <alignment horizontal="center" vertical="center" shrinkToFit="1"/>
      <protection hidden="1"/>
    </xf>
    <xf numFmtId="38" fontId="6" fillId="0" borderId="39" xfId="49" applyFont="1" applyBorder="1" applyAlignment="1" applyProtection="1">
      <alignment horizontal="center" vertical="center" shrinkToFit="1"/>
      <protection hidden="1"/>
    </xf>
    <xf numFmtId="38" fontId="6" fillId="0" borderId="40" xfId="49" applyFont="1" applyBorder="1" applyAlignment="1" applyProtection="1">
      <alignment horizontal="center" vertical="center" shrinkToFit="1"/>
      <protection hidden="1"/>
    </xf>
    <xf numFmtId="38" fontId="6" fillId="0" borderId="41" xfId="49" applyFont="1" applyBorder="1" applyAlignment="1" applyProtection="1">
      <alignment horizontal="center" vertical="center" shrinkToFit="1"/>
      <protection hidden="1"/>
    </xf>
    <xf numFmtId="38" fontId="6" fillId="0" borderId="42" xfId="49" applyFont="1" applyBorder="1" applyAlignment="1" applyProtection="1">
      <alignment horizontal="center" vertical="center" shrinkToFit="1"/>
      <protection hidden="1"/>
    </xf>
    <xf numFmtId="38" fontId="6" fillId="0" borderId="43" xfId="49" applyFont="1" applyBorder="1" applyAlignment="1" applyProtection="1">
      <alignment horizontal="center" vertical="center" shrinkToFit="1"/>
      <protection hidden="1"/>
    </xf>
    <xf numFmtId="195" fontId="6" fillId="0" borderId="32" xfId="0" applyNumberFormat="1" applyFont="1" applyBorder="1" applyAlignment="1" applyProtection="1">
      <alignment horizontal="right" vertical="center" shrinkToFit="1"/>
      <protection hidden="1"/>
    </xf>
    <xf numFmtId="195" fontId="6" fillId="0" borderId="33" xfId="0" applyNumberFormat="1" applyFont="1" applyBorder="1" applyAlignment="1" applyProtection="1">
      <alignment horizontal="right" vertical="center" shrinkToFit="1"/>
      <protection hidden="1"/>
    </xf>
    <xf numFmtId="195" fontId="6" fillId="0" borderId="44" xfId="0" applyNumberFormat="1" applyFont="1" applyBorder="1" applyAlignment="1" applyProtection="1">
      <alignment horizontal="right" vertical="center" shrinkToFit="1"/>
      <protection hidden="1"/>
    </xf>
    <xf numFmtId="0" fontId="6" fillId="0" borderId="19" xfId="0" applyFont="1" applyBorder="1" applyAlignment="1" applyProtection="1">
      <alignment horizontal="right" vertical="center" shrinkToFit="1"/>
      <protection hidden="1"/>
    </xf>
    <xf numFmtId="0" fontId="6" fillId="0" borderId="10" xfId="0" applyFont="1" applyBorder="1" applyAlignment="1" applyProtection="1">
      <alignment horizontal="right" vertical="center" shrinkToFit="1"/>
      <protection hidden="1"/>
    </xf>
    <xf numFmtId="237" fontId="6" fillId="0" borderId="10" xfId="0" applyNumberFormat="1" applyFont="1" applyBorder="1" applyAlignment="1" applyProtection="1">
      <alignment horizontal="right" vertical="center" shrinkToFit="1"/>
      <protection hidden="1"/>
    </xf>
    <xf numFmtId="221" fontId="6" fillId="0" borderId="10" xfId="0" applyNumberFormat="1" applyFont="1" applyBorder="1" applyAlignment="1" applyProtection="1">
      <alignment horizontal="right" vertical="center" shrinkToFit="1"/>
      <protection hidden="1"/>
    </xf>
    <xf numFmtId="40" fontId="6" fillId="0" borderId="10" xfId="0" applyNumberFormat="1" applyFont="1" applyBorder="1" applyAlignment="1" applyProtection="1">
      <alignment horizontal="center" vertical="center" shrinkToFit="1"/>
      <protection hidden="1"/>
    </xf>
    <xf numFmtId="195" fontId="6" fillId="0" borderId="32" xfId="49" applyNumberFormat="1" applyFont="1" applyBorder="1" applyAlignment="1" applyProtection="1">
      <alignment horizontal="right" vertical="center" shrinkToFit="1"/>
      <protection hidden="1"/>
    </xf>
    <xf numFmtId="195" fontId="6" fillId="0" borderId="33" xfId="49" applyNumberFormat="1" applyFont="1" applyBorder="1" applyAlignment="1" applyProtection="1">
      <alignment horizontal="right" vertical="center" shrinkToFit="1"/>
      <protection hidden="1"/>
    </xf>
    <xf numFmtId="195" fontId="6" fillId="0" borderId="44" xfId="49" applyNumberFormat="1" applyFont="1" applyBorder="1" applyAlignment="1" applyProtection="1">
      <alignment horizontal="right" vertical="center" shrinkToFit="1"/>
      <protection hidden="1"/>
    </xf>
    <xf numFmtId="206" fontId="6" fillId="0" borderId="10" xfId="0" applyNumberFormat="1" applyFont="1" applyBorder="1" applyAlignment="1" applyProtection="1">
      <alignment horizontal="right" vertical="center" shrinkToFit="1"/>
      <protection hidden="1"/>
    </xf>
    <xf numFmtId="0" fontId="8" fillId="0" borderId="15" xfId="0" applyFont="1" applyBorder="1" applyAlignment="1" applyProtection="1">
      <alignment horizontal="distributed" vertical="center"/>
      <protection hidden="1"/>
    </xf>
    <xf numFmtId="0" fontId="8" fillId="0" borderId="16" xfId="0" applyFont="1" applyBorder="1" applyAlignment="1" applyProtection="1">
      <alignment horizontal="distributed" vertical="center"/>
      <protection hidden="1"/>
    </xf>
    <xf numFmtId="0" fontId="8" fillId="0" borderId="29" xfId="0" applyFont="1" applyBorder="1" applyAlignment="1" applyProtection="1">
      <alignment horizontal="distributed" vertical="center"/>
      <protection hidden="1"/>
    </xf>
    <xf numFmtId="0" fontId="8" fillId="0" borderId="30" xfId="0" applyFont="1" applyBorder="1" applyAlignment="1" applyProtection="1">
      <alignment horizontal="distributed" vertical="center"/>
      <protection hidden="1"/>
    </xf>
    <xf numFmtId="0" fontId="8" fillId="0" borderId="17" xfId="0" applyFont="1" applyBorder="1" applyAlignment="1" applyProtection="1">
      <alignment horizontal="distributed" vertical="center"/>
      <protection hidden="1"/>
    </xf>
    <xf numFmtId="0" fontId="8" fillId="0" borderId="31" xfId="0" applyFont="1" applyBorder="1" applyAlignment="1" applyProtection="1">
      <alignment horizontal="distributed" vertical="center"/>
      <protection hidden="1"/>
    </xf>
    <xf numFmtId="0" fontId="35" fillId="0" borderId="45" xfId="0" applyFont="1" applyBorder="1" applyAlignment="1" applyProtection="1">
      <alignment horizontal="center" vertical="center" shrinkToFit="1"/>
      <protection hidden="1"/>
    </xf>
    <xf numFmtId="0" fontId="35" fillId="0" borderId="11" xfId="0" applyFont="1" applyBorder="1" applyAlignment="1" applyProtection="1">
      <alignment horizontal="center" vertical="center" shrinkToFit="1"/>
      <protection hidden="1"/>
    </xf>
    <xf numFmtId="0" fontId="6" fillId="0" borderId="46" xfId="0" applyFont="1" applyBorder="1" applyAlignment="1" applyProtection="1">
      <alignment horizontal="center" vertical="center" shrinkToFit="1"/>
      <protection hidden="1"/>
    </xf>
    <xf numFmtId="0" fontId="6" fillId="0" borderId="11" xfId="0" applyFont="1" applyBorder="1" applyAlignment="1" applyProtection="1">
      <alignment horizontal="center" vertical="center" wrapText="1" shrinkToFit="1"/>
      <protection hidden="1"/>
    </xf>
    <xf numFmtId="195" fontId="6" fillId="0" borderId="12" xfId="49" applyNumberFormat="1" applyFont="1" applyBorder="1" applyAlignment="1" applyProtection="1">
      <alignment horizontal="right" vertical="center" shrinkToFit="1"/>
      <protection hidden="1"/>
    </xf>
    <xf numFmtId="195" fontId="6" fillId="0" borderId="47" xfId="49" applyNumberFormat="1" applyFont="1" applyBorder="1" applyAlignment="1" applyProtection="1">
      <alignment horizontal="right" vertical="center" shrinkToFit="1"/>
      <protection hidden="1"/>
    </xf>
    <xf numFmtId="195" fontId="35" fillId="0" borderId="25" xfId="49" applyNumberFormat="1" applyFont="1" applyBorder="1" applyAlignment="1" applyProtection="1">
      <alignment horizontal="right" vertical="center" shrinkToFit="1"/>
      <protection hidden="1"/>
    </xf>
    <xf numFmtId="195" fontId="35" fillId="0" borderId="10" xfId="49" applyNumberFormat="1" applyFont="1" applyBorder="1" applyAlignment="1" applyProtection="1">
      <alignment horizontal="right" vertical="center" shrinkToFit="1"/>
      <protection hidden="1"/>
    </xf>
    <xf numFmtId="195" fontId="35" fillId="0" borderId="12" xfId="49" applyNumberFormat="1" applyFont="1" applyBorder="1" applyAlignment="1" applyProtection="1">
      <alignment horizontal="right" vertical="center" shrinkToFit="1"/>
      <protection hidden="1"/>
    </xf>
    <xf numFmtId="195" fontId="6" fillId="0" borderId="25" xfId="49" applyNumberFormat="1" applyFont="1" applyFill="1" applyBorder="1" applyAlignment="1" applyProtection="1">
      <alignment horizontal="right" vertical="center" shrinkToFit="1"/>
      <protection hidden="1"/>
    </xf>
    <xf numFmtId="0" fontId="0" fillId="0" borderId="10" xfId="0" applyFill="1" applyBorder="1" applyAlignment="1">
      <alignment horizontal="right" vertical="center" shrinkToFit="1"/>
    </xf>
    <xf numFmtId="0" fontId="0" fillId="0" borderId="12" xfId="0" applyFill="1" applyBorder="1" applyAlignment="1">
      <alignment horizontal="right" vertical="center" shrinkToFit="1"/>
    </xf>
    <xf numFmtId="204" fontId="35" fillId="0" borderId="11" xfId="49" applyNumberFormat="1" applyFont="1" applyBorder="1" applyAlignment="1" applyProtection="1">
      <alignment horizontal="right" vertical="center" shrinkToFit="1"/>
      <protection hidden="1"/>
    </xf>
    <xf numFmtId="195" fontId="35" fillId="0" borderId="27" xfId="49" applyNumberFormat="1" applyFont="1" applyBorder="1" applyAlignment="1" applyProtection="1">
      <alignment horizontal="right" vertical="center" shrinkToFit="1"/>
      <protection hidden="1"/>
    </xf>
    <xf numFmtId="195" fontId="35" fillId="0" borderId="28" xfId="49" applyNumberFormat="1" applyFont="1" applyBorder="1" applyAlignment="1" applyProtection="1">
      <alignment horizontal="right" vertical="center" shrinkToFit="1"/>
      <protection hidden="1"/>
    </xf>
    <xf numFmtId="193" fontId="6" fillId="0" borderId="10" xfId="0" applyNumberFormat="1" applyFont="1" applyBorder="1" applyAlignment="1" applyProtection="1">
      <alignment horizontal="right" vertical="center" shrinkToFit="1"/>
      <protection hidden="1"/>
    </xf>
    <xf numFmtId="0" fontId="6" fillId="0" borderId="17" xfId="0" applyFont="1" applyBorder="1" applyAlignment="1" applyProtection="1">
      <alignment horizontal="left" vertical="center" shrinkToFit="1"/>
      <protection hidden="1"/>
    </xf>
    <xf numFmtId="0" fontId="5" fillId="0" borderId="15" xfId="0" applyFont="1" applyBorder="1" applyAlignment="1" applyProtection="1">
      <alignment horizontal="center" vertical="center" shrinkToFit="1"/>
      <protection hidden="1"/>
    </xf>
    <xf numFmtId="0" fontId="5" fillId="0" borderId="16" xfId="0" applyFont="1" applyBorder="1" applyAlignment="1" applyProtection="1">
      <alignment horizontal="center" vertical="center" shrinkToFit="1"/>
      <protection hidden="1"/>
    </xf>
    <xf numFmtId="0" fontId="5" fillId="0" borderId="29" xfId="0" applyFont="1" applyBorder="1" applyAlignment="1" applyProtection="1">
      <alignment horizontal="center" vertical="center" shrinkToFit="1"/>
      <protection hidden="1"/>
    </xf>
    <xf numFmtId="0" fontId="5" fillId="0" borderId="30" xfId="0" applyFont="1" applyBorder="1" applyAlignment="1" applyProtection="1">
      <alignment horizontal="center" vertical="center" shrinkToFit="1"/>
      <protection hidden="1"/>
    </xf>
    <xf numFmtId="0" fontId="5" fillId="0" borderId="17" xfId="0" applyFont="1" applyBorder="1" applyAlignment="1" applyProtection="1">
      <alignment horizontal="center" vertical="center" shrinkToFit="1"/>
      <protection hidden="1"/>
    </xf>
    <xf numFmtId="0" fontId="5" fillId="0" borderId="31" xfId="0" applyFont="1" applyBorder="1" applyAlignment="1" applyProtection="1">
      <alignment horizontal="center" vertical="center" shrinkToFit="1"/>
      <protection hidden="1"/>
    </xf>
    <xf numFmtId="204" fontId="6" fillId="0" borderId="19" xfId="49" applyNumberFormat="1" applyFont="1" applyFill="1" applyBorder="1" applyAlignment="1" applyProtection="1">
      <alignment horizontal="right" vertical="center" shrinkToFit="1"/>
      <protection hidden="1"/>
    </xf>
    <xf numFmtId="204" fontId="6" fillId="0" borderId="12" xfId="49" applyNumberFormat="1" applyFont="1" applyFill="1" applyBorder="1" applyAlignment="1" applyProtection="1">
      <alignment horizontal="right" vertical="center" shrinkToFit="1"/>
      <protection hidden="1"/>
    </xf>
    <xf numFmtId="0" fontId="6" fillId="0" borderId="11" xfId="0" applyFont="1" applyBorder="1" applyAlignment="1" applyProtection="1">
      <alignment horizontal="left" vertical="center" shrinkToFit="1"/>
      <protection hidden="1"/>
    </xf>
    <xf numFmtId="195" fontId="6" fillId="0" borderId="19" xfId="0" applyNumberFormat="1" applyFont="1" applyFill="1" applyBorder="1" applyAlignment="1" applyProtection="1">
      <alignment horizontal="right" vertical="center" shrinkToFit="1"/>
      <protection hidden="1"/>
    </xf>
    <xf numFmtId="0" fontId="0" fillId="0" borderId="28" xfId="0" applyFill="1" applyBorder="1" applyAlignment="1">
      <alignment horizontal="right" vertical="center" shrinkToFit="1"/>
    </xf>
    <xf numFmtId="195" fontId="6" fillId="0" borderId="19" xfId="49" applyNumberFormat="1" applyFont="1" applyFill="1" applyBorder="1" applyAlignment="1" applyProtection="1">
      <alignment horizontal="right" vertical="center" shrinkToFit="1"/>
      <protection hidden="1"/>
    </xf>
    <xf numFmtId="0" fontId="0" fillId="0" borderId="48" xfId="0" applyFill="1" applyBorder="1" applyAlignment="1">
      <alignment horizontal="right" vertical="center" shrinkToFit="1"/>
    </xf>
    <xf numFmtId="195" fontId="6" fillId="0" borderId="27" xfId="49" applyNumberFormat="1" applyFont="1" applyFill="1" applyBorder="1" applyAlignment="1" applyProtection="1">
      <alignment horizontal="right" vertical="center" shrinkToFit="1"/>
      <protection hidden="1"/>
    </xf>
    <xf numFmtId="231" fontId="0" fillId="0" borderId="10" xfId="0" applyNumberFormat="1" applyFont="1" applyBorder="1" applyAlignment="1" applyProtection="1">
      <alignment horizontal="center" vertical="center" shrinkToFit="1"/>
      <protection hidden="1"/>
    </xf>
    <xf numFmtId="231" fontId="0" fillId="0" borderId="12" xfId="0" applyNumberFormat="1" applyFont="1" applyBorder="1" applyAlignment="1" applyProtection="1">
      <alignment horizontal="center" vertical="center" shrinkToFit="1"/>
      <protection hidden="1"/>
    </xf>
    <xf numFmtId="0" fontId="0" fillId="0" borderId="11" xfId="0" applyBorder="1" applyAlignment="1" applyProtection="1">
      <alignment horizontal="center" vertical="center" shrinkToFit="1"/>
      <protection hidden="1"/>
    </xf>
    <xf numFmtId="0" fontId="18" fillId="0" borderId="0" xfId="0" applyFont="1" applyAlignment="1" applyProtection="1">
      <alignment horizontal="center" vertical="center" shrinkToFit="1"/>
      <protection hidden="1"/>
    </xf>
    <xf numFmtId="193" fontId="16" fillId="35" borderId="19" xfId="0" applyNumberFormat="1" applyFont="1" applyFill="1" applyBorder="1" applyAlignment="1" applyProtection="1">
      <alignment horizontal="right" vertical="center" shrinkToFit="1"/>
      <protection hidden="1" locked="0"/>
    </xf>
    <xf numFmtId="193" fontId="16" fillId="35" borderId="10" xfId="0" applyNumberFormat="1" applyFont="1" applyFill="1" applyBorder="1" applyAlignment="1" applyProtection="1">
      <alignment horizontal="right" vertical="center" shrinkToFit="1"/>
      <protection hidden="1" locked="0"/>
    </xf>
    <xf numFmtId="193" fontId="16" fillId="35" borderId="12" xfId="0" applyNumberFormat="1" applyFont="1" applyFill="1" applyBorder="1" applyAlignment="1" applyProtection="1">
      <alignment horizontal="right" vertical="center" shrinkToFit="1"/>
      <protection hidden="1" locked="0"/>
    </xf>
    <xf numFmtId="0" fontId="0" fillId="0" borderId="19" xfId="0" applyFont="1" applyBorder="1" applyAlignment="1" applyProtection="1">
      <alignment horizontal="center" vertical="center" shrinkToFit="1"/>
      <protection hidden="1"/>
    </xf>
    <xf numFmtId="0" fontId="0" fillId="0" borderId="10" xfId="0" applyFont="1" applyBorder="1" applyAlignment="1" applyProtection="1">
      <alignment horizontal="center" vertical="center" shrinkToFit="1"/>
      <protection hidden="1"/>
    </xf>
    <xf numFmtId="0" fontId="8" fillId="0" borderId="0" xfId="0" applyFont="1" applyAlignment="1" applyProtection="1">
      <alignment horizontal="left" vertical="center" shrinkToFit="1"/>
      <protection hidden="1"/>
    </xf>
    <xf numFmtId="0" fontId="0" fillId="0" borderId="49" xfId="0" applyBorder="1" applyAlignment="1" applyProtection="1">
      <alignment horizontal="center" vertical="center" shrinkToFit="1"/>
      <protection hidden="1"/>
    </xf>
    <xf numFmtId="193" fontId="16" fillId="35" borderId="50" xfId="0" applyNumberFormat="1" applyFont="1" applyFill="1" applyBorder="1" applyAlignment="1" applyProtection="1">
      <alignment horizontal="right" vertical="center" shrinkToFit="1"/>
      <protection hidden="1" locked="0"/>
    </xf>
    <xf numFmtId="193" fontId="16" fillId="35" borderId="51" xfId="0" applyNumberFormat="1" applyFont="1" applyFill="1" applyBorder="1" applyAlignment="1" applyProtection="1">
      <alignment horizontal="right" vertical="center" shrinkToFit="1"/>
      <protection hidden="1" locked="0"/>
    </xf>
    <xf numFmtId="193" fontId="16" fillId="35" borderId="52" xfId="0" applyNumberFormat="1" applyFont="1" applyFill="1" applyBorder="1" applyAlignment="1" applyProtection="1">
      <alignment horizontal="right" vertical="center" shrinkToFit="1"/>
      <protection hidden="1" locked="0"/>
    </xf>
    <xf numFmtId="193" fontId="0" fillId="0" borderId="49" xfId="0" applyNumberFormat="1" applyBorder="1" applyAlignment="1" applyProtection="1">
      <alignment horizontal="right" vertical="center" shrinkToFit="1"/>
      <protection hidden="1"/>
    </xf>
    <xf numFmtId="193" fontId="0" fillId="0" borderId="23" xfId="0" applyNumberFormat="1" applyBorder="1" applyAlignment="1" applyProtection="1">
      <alignment horizontal="right" vertical="center" shrinkToFit="1"/>
      <protection hidden="1"/>
    </xf>
    <xf numFmtId="188" fontId="0" fillId="0" borderId="30" xfId="0" applyNumberFormat="1" applyBorder="1" applyAlignment="1" applyProtection="1">
      <alignment horizontal="right" vertical="center" shrinkToFit="1"/>
      <protection hidden="1"/>
    </xf>
    <xf numFmtId="188" fontId="0" fillId="0" borderId="17" xfId="0" applyNumberFormat="1" applyBorder="1" applyAlignment="1" applyProtection="1">
      <alignment horizontal="right" vertical="center" shrinkToFit="1"/>
      <protection hidden="1"/>
    </xf>
    <xf numFmtId="188" fontId="0" fillId="0" borderId="31" xfId="0" applyNumberFormat="1" applyBorder="1" applyAlignment="1" applyProtection="1">
      <alignment horizontal="right" vertical="center" shrinkToFit="1"/>
      <protection hidden="1"/>
    </xf>
    <xf numFmtId="231" fontId="16" fillId="0" borderId="10" xfId="0" applyNumberFormat="1" applyFont="1" applyBorder="1" applyAlignment="1" applyProtection="1">
      <alignment horizontal="center" vertical="center" shrinkToFit="1"/>
      <protection hidden="1" locked="0"/>
    </xf>
    <xf numFmtId="231" fontId="16" fillId="0" borderId="12" xfId="0" applyNumberFormat="1" applyFont="1" applyBorder="1" applyAlignment="1" applyProtection="1">
      <alignment horizontal="center" vertical="center" shrinkToFit="1"/>
      <protection hidden="1" locked="0"/>
    </xf>
    <xf numFmtId="0" fontId="16" fillId="0" borderId="10" xfId="0" applyFont="1" applyBorder="1" applyAlignment="1" applyProtection="1">
      <alignment horizontal="center" vertical="center" shrinkToFit="1"/>
      <protection hidden="1" locked="0"/>
    </xf>
    <xf numFmtId="0" fontId="16" fillId="0" borderId="19" xfId="0" applyFont="1" applyBorder="1" applyAlignment="1" applyProtection="1">
      <alignment horizontal="center" vertical="center" shrinkToFit="1"/>
      <protection hidden="1" locked="0"/>
    </xf>
    <xf numFmtId="0" fontId="10" fillId="0" borderId="0" xfId="0" applyFont="1" applyAlignment="1" applyProtection="1">
      <alignment horizontal="left" vertical="center" shrinkToFit="1"/>
      <protection hidden="1"/>
    </xf>
    <xf numFmtId="193" fontId="0" fillId="0" borderId="30" xfId="0" applyNumberFormat="1" applyBorder="1" applyAlignment="1" applyProtection="1">
      <alignment horizontal="right" vertical="center" shrinkToFit="1"/>
      <protection hidden="1" locked="0"/>
    </xf>
    <xf numFmtId="193" fontId="0" fillId="0" borderId="17" xfId="0" applyNumberFormat="1" applyBorder="1" applyAlignment="1" applyProtection="1">
      <alignment horizontal="right" vertical="center" shrinkToFit="1"/>
      <protection hidden="1" locked="0"/>
    </xf>
    <xf numFmtId="193" fontId="0" fillId="0" borderId="31" xfId="0" applyNumberFormat="1" applyBorder="1" applyAlignment="1" applyProtection="1">
      <alignment horizontal="right" vertical="center" shrinkToFit="1"/>
      <protection hidden="1" locked="0"/>
    </xf>
    <xf numFmtId="193" fontId="9" fillId="0" borderId="11" xfId="0" applyNumberFormat="1" applyFont="1" applyBorder="1" applyAlignment="1" applyProtection="1">
      <alignment horizontal="right" vertical="center" shrinkToFit="1"/>
      <protection/>
    </xf>
    <xf numFmtId="0" fontId="8" fillId="0" borderId="0" xfId="0" applyFont="1" applyAlignment="1" applyProtection="1">
      <alignment horizontal="left" vertical="center" shrinkToFit="1"/>
      <protection/>
    </xf>
    <xf numFmtId="0" fontId="9" fillId="35" borderId="19" xfId="0" applyFont="1" applyFill="1" applyBorder="1" applyAlignment="1" applyProtection="1">
      <alignment horizontal="left" vertical="center" shrinkToFit="1"/>
      <protection locked="0"/>
    </xf>
    <xf numFmtId="0" fontId="9" fillId="35" borderId="10" xfId="0" applyFont="1" applyFill="1" applyBorder="1" applyAlignment="1" applyProtection="1">
      <alignment horizontal="left" vertical="center" shrinkToFit="1"/>
      <protection locked="0"/>
    </xf>
    <xf numFmtId="0" fontId="9" fillId="35" borderId="12" xfId="0" applyFont="1" applyFill="1" applyBorder="1" applyAlignment="1" applyProtection="1">
      <alignment horizontal="left" vertical="center" shrinkToFit="1"/>
      <protection locked="0"/>
    </xf>
    <xf numFmtId="0" fontId="34" fillId="0" borderId="16"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xf>
    <xf numFmtId="0" fontId="8" fillId="0" borderId="0" xfId="0" applyFont="1" applyBorder="1" applyAlignment="1" applyProtection="1">
      <alignment horizontal="center" vertical="center" shrinkToFit="1"/>
      <protection/>
    </xf>
    <xf numFmtId="38" fontId="9" fillId="35" borderId="11" xfId="49" applyFont="1" applyFill="1" applyBorder="1" applyAlignment="1" applyProtection="1">
      <alignment horizontal="center" vertical="center" shrinkToFit="1"/>
      <protection locked="0"/>
    </xf>
    <xf numFmtId="0" fontId="26" fillId="0" borderId="53" xfId="0" applyFont="1" applyBorder="1" applyAlignment="1" applyProtection="1">
      <alignment horizontal="right" vertical="center" shrinkToFit="1"/>
      <protection/>
    </xf>
    <xf numFmtId="0" fontId="26" fillId="0" borderId="54" xfId="0" applyFont="1" applyBorder="1" applyAlignment="1" applyProtection="1">
      <alignment horizontal="right" vertical="center" shrinkToFit="1"/>
      <protection/>
    </xf>
    <xf numFmtId="0" fontId="26" fillId="0" borderId="54" xfId="0" applyFont="1" applyBorder="1" applyAlignment="1" applyProtection="1">
      <alignment horizontal="left" vertical="center" shrinkToFit="1"/>
      <protection/>
    </xf>
    <xf numFmtId="0" fontId="26" fillId="0" borderId="55" xfId="0" applyFont="1" applyBorder="1" applyAlignment="1" applyProtection="1">
      <alignment horizontal="left" vertical="center" shrinkToFit="1"/>
      <protection/>
    </xf>
    <xf numFmtId="0" fontId="8" fillId="0" borderId="0" xfId="0" applyFont="1" applyBorder="1" applyAlignment="1" applyProtection="1">
      <alignment horizontal="left" vertical="center" shrinkToFit="1"/>
      <protection/>
    </xf>
    <xf numFmtId="193" fontId="8" fillId="0" borderId="0" xfId="0" applyNumberFormat="1" applyFont="1" applyBorder="1" applyAlignment="1" applyProtection="1">
      <alignment horizontal="right" vertical="center" shrinkToFit="1"/>
      <protection hidden="1"/>
    </xf>
    <xf numFmtId="199" fontId="8" fillId="0" borderId="0" xfId="0" applyNumberFormat="1" applyFont="1" applyAlignment="1" applyProtection="1">
      <alignment horizontal="right" vertical="center" shrinkToFit="1"/>
      <protection/>
    </xf>
    <xf numFmtId="0" fontId="9" fillId="35" borderId="19" xfId="0" applyFont="1" applyFill="1" applyBorder="1" applyAlignment="1" applyProtection="1">
      <alignment horizontal="center" vertical="center" shrinkToFit="1"/>
      <protection locked="0"/>
    </xf>
    <xf numFmtId="0" fontId="9" fillId="35" borderId="12" xfId="0" applyFont="1" applyFill="1" applyBorder="1" applyAlignment="1" applyProtection="1">
      <alignment horizontal="center" vertical="center" shrinkToFit="1"/>
      <protection locked="0"/>
    </xf>
    <xf numFmtId="0" fontId="9" fillId="0" borderId="20"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0" fontId="9" fillId="35" borderId="11" xfId="0" applyFont="1" applyFill="1" applyBorder="1" applyAlignment="1" applyProtection="1">
      <alignment horizontal="left" vertical="center" shrinkToFit="1"/>
      <protection locked="0"/>
    </xf>
    <xf numFmtId="0" fontId="84" fillId="35" borderId="19" xfId="0" applyFont="1" applyFill="1" applyBorder="1" applyAlignment="1" applyProtection="1">
      <alignment horizontal="left" vertical="center" shrinkToFit="1"/>
      <protection locked="0"/>
    </xf>
    <xf numFmtId="0" fontId="84" fillId="35" borderId="10" xfId="0" applyFont="1" applyFill="1" applyBorder="1" applyAlignment="1" applyProtection="1">
      <alignment horizontal="left" vertical="center" shrinkToFit="1"/>
      <protection locked="0"/>
    </xf>
    <xf numFmtId="0" fontId="84" fillId="35" borderId="12" xfId="0" applyFont="1" applyFill="1" applyBorder="1" applyAlignment="1" applyProtection="1">
      <alignment horizontal="left" vertical="center" shrinkToFit="1"/>
      <protection locked="0"/>
    </xf>
    <xf numFmtId="0" fontId="2" fillId="35" borderId="19" xfId="43" applyFill="1" applyBorder="1" applyAlignment="1" applyProtection="1">
      <alignment horizontal="left" vertical="center" shrinkToFit="1"/>
      <protection locked="0"/>
    </xf>
    <xf numFmtId="0" fontId="8" fillId="35" borderId="10" xfId="0" applyFont="1" applyFill="1" applyBorder="1" applyAlignment="1" applyProtection="1">
      <alignment horizontal="left" vertical="center" shrinkToFit="1"/>
      <protection locked="0"/>
    </xf>
    <xf numFmtId="0" fontId="8" fillId="35" borderId="12" xfId="0" applyFont="1" applyFill="1" applyBorder="1" applyAlignment="1" applyProtection="1">
      <alignment horizontal="left" vertical="center" shrinkToFit="1"/>
      <protection locked="0"/>
    </xf>
    <xf numFmtId="0" fontId="8" fillId="0" borderId="21" xfId="0" applyFont="1" applyBorder="1" applyAlignment="1" applyProtection="1">
      <alignment horizontal="center" vertical="center" shrinkToFit="1"/>
      <protection/>
    </xf>
    <xf numFmtId="0" fontId="7" fillId="0" borderId="0" xfId="0" applyFont="1" applyAlignment="1" applyProtection="1">
      <alignment horizontal="center" vertical="center" shrinkToFit="1"/>
      <protection/>
    </xf>
    <xf numFmtId="0" fontId="8" fillId="0" borderId="19" xfId="0" applyFont="1" applyBorder="1" applyAlignment="1" applyProtection="1">
      <alignment horizontal="center" vertical="center" shrinkToFit="1"/>
      <protection/>
    </xf>
    <xf numFmtId="0" fontId="8" fillId="0" borderId="10" xfId="0" applyFont="1" applyBorder="1" applyAlignment="1" applyProtection="1">
      <alignment horizontal="center" vertical="center" shrinkToFit="1"/>
      <protection/>
    </xf>
    <xf numFmtId="200" fontId="8" fillId="0" borderId="11" xfId="0" applyNumberFormat="1" applyFont="1" applyBorder="1" applyAlignment="1" applyProtection="1">
      <alignment horizontal="right" vertical="center" shrinkToFit="1"/>
      <protection/>
    </xf>
    <xf numFmtId="0" fontId="8" fillId="0" borderId="11" xfId="0" applyFont="1" applyBorder="1" applyAlignment="1" applyProtection="1">
      <alignment horizontal="center" vertical="center" textRotation="255" shrinkToFit="1"/>
      <protection/>
    </xf>
    <xf numFmtId="199" fontId="8" fillId="0" borderId="19" xfId="0" applyNumberFormat="1" applyFont="1" applyBorder="1" applyAlignment="1" applyProtection="1">
      <alignment horizontal="right" vertical="center" shrinkToFit="1"/>
      <protection/>
    </xf>
    <xf numFmtId="199" fontId="8" fillId="0" borderId="10" xfId="0" applyNumberFormat="1" applyFont="1" applyBorder="1" applyAlignment="1" applyProtection="1">
      <alignment horizontal="right" vertical="center" shrinkToFit="1"/>
      <protection/>
    </xf>
    <xf numFmtId="200" fontId="26" fillId="0" borderId="0" xfId="0" applyNumberFormat="1" applyFont="1" applyAlignment="1" applyProtection="1">
      <alignment horizontal="center" vertical="center" shrinkToFit="1"/>
      <protection/>
    </xf>
    <xf numFmtId="0" fontId="26" fillId="0" borderId="0" xfId="0" applyFont="1" applyAlignment="1" applyProtection="1">
      <alignment horizontal="center" vertical="center" shrinkToFit="1"/>
      <protection/>
    </xf>
    <xf numFmtId="0" fontId="8" fillId="0" borderId="0" xfId="0" applyFont="1" applyAlignment="1" applyProtection="1">
      <alignment horizontal="center" vertical="center" textRotation="255" shrinkToFit="1"/>
      <protection/>
    </xf>
    <xf numFmtId="199" fontId="9" fillId="0" borderId="0" xfId="0" applyNumberFormat="1" applyFont="1" applyAlignment="1" applyProtection="1">
      <alignment horizontal="right" vertical="center" shrinkToFit="1"/>
      <protection/>
    </xf>
    <xf numFmtId="193" fontId="10" fillId="0" borderId="0" xfId="0" applyNumberFormat="1" applyFont="1" applyBorder="1" applyAlignment="1" applyProtection="1">
      <alignment horizontal="right" vertical="center" shrinkToFit="1"/>
      <protection/>
    </xf>
    <xf numFmtId="38" fontId="8" fillId="0" borderId="32" xfId="49" applyFont="1" applyBorder="1" applyAlignment="1" applyProtection="1">
      <alignment horizontal="right" vertical="center" shrinkToFit="1"/>
      <protection/>
    </xf>
    <xf numFmtId="38" fontId="8" fillId="0" borderId="33" xfId="49" applyFont="1" applyBorder="1" applyAlignment="1" applyProtection="1">
      <alignment horizontal="right" vertical="center" shrinkToFit="1"/>
      <protection/>
    </xf>
    <xf numFmtId="38" fontId="8" fillId="0" borderId="34" xfId="49" applyFont="1" applyBorder="1" applyAlignment="1" applyProtection="1">
      <alignment horizontal="right" vertical="center" shrinkToFit="1"/>
      <protection/>
    </xf>
    <xf numFmtId="38" fontId="9" fillId="0" borderId="32" xfId="49" applyFont="1" applyBorder="1" applyAlignment="1" applyProtection="1">
      <alignment horizontal="right" vertical="center" shrinkToFit="1"/>
      <protection/>
    </xf>
    <xf numFmtId="38" fontId="9" fillId="0" borderId="33" xfId="49" applyFont="1" applyBorder="1" applyAlignment="1" applyProtection="1">
      <alignment horizontal="right" vertical="center" shrinkToFit="1"/>
      <protection/>
    </xf>
    <xf numFmtId="38" fontId="9" fillId="0" borderId="34" xfId="49" applyFont="1" applyBorder="1" applyAlignment="1" applyProtection="1">
      <alignment horizontal="right" vertical="center" shrinkToFit="1"/>
      <protection/>
    </xf>
    <xf numFmtId="38" fontId="9" fillId="0" borderId="32" xfId="49" applyFont="1" applyBorder="1" applyAlignment="1" applyProtection="1">
      <alignment horizontal="center" vertical="center" shrinkToFit="1"/>
      <protection/>
    </xf>
    <xf numFmtId="38" fontId="9" fillId="0" borderId="33" xfId="49" applyFont="1" applyBorder="1" applyAlignment="1" applyProtection="1">
      <alignment horizontal="center" vertical="center" shrinkToFit="1"/>
      <protection/>
    </xf>
    <xf numFmtId="38" fontId="9" fillId="0" borderId="34" xfId="49" applyFont="1" applyBorder="1" applyAlignment="1" applyProtection="1">
      <alignment horizontal="center" vertical="center" shrinkToFit="1"/>
      <protection/>
    </xf>
    <xf numFmtId="38" fontId="9" fillId="34" borderId="32" xfId="49" applyFont="1" applyFill="1" applyBorder="1" applyAlignment="1" applyProtection="1">
      <alignment horizontal="right" vertical="center" shrinkToFit="1"/>
      <protection locked="0"/>
    </xf>
    <xf numFmtId="38" fontId="9" fillId="34" borderId="33" xfId="49" applyFont="1" applyFill="1" applyBorder="1" applyAlignment="1" applyProtection="1">
      <alignment horizontal="right" vertical="center" shrinkToFit="1"/>
      <protection locked="0"/>
    </xf>
    <xf numFmtId="38" fontId="9" fillId="34" borderId="34" xfId="49" applyFont="1" applyFill="1" applyBorder="1" applyAlignment="1" applyProtection="1">
      <alignment horizontal="right" vertical="center" shrinkToFit="1"/>
      <protection locked="0"/>
    </xf>
    <xf numFmtId="0" fontId="8" fillId="0" borderId="11" xfId="0" applyFont="1" applyBorder="1" applyAlignment="1" applyProtection="1">
      <alignment horizontal="center" vertical="center" shrinkToFit="1"/>
      <protection/>
    </xf>
    <xf numFmtId="197" fontId="8" fillId="0" borderId="11" xfId="0" applyNumberFormat="1" applyFont="1" applyBorder="1" applyAlignment="1" applyProtection="1">
      <alignment horizontal="center" vertical="center" shrinkToFit="1"/>
      <protection/>
    </xf>
    <xf numFmtId="197" fontId="8" fillId="0" borderId="19" xfId="0" applyNumberFormat="1" applyFont="1" applyBorder="1" applyAlignment="1" applyProtection="1">
      <alignment horizontal="center" vertical="center" shrinkToFit="1"/>
      <protection/>
    </xf>
    <xf numFmtId="38" fontId="8" fillId="0" borderId="19" xfId="49" applyFont="1" applyBorder="1" applyAlignment="1" applyProtection="1">
      <alignment horizontal="right" vertical="center" shrinkToFit="1"/>
      <protection/>
    </xf>
    <xf numFmtId="38" fontId="8" fillId="0" borderId="10" xfId="49" applyFont="1" applyBorder="1" applyAlignment="1" applyProtection="1">
      <alignment horizontal="right" vertical="center" shrinkToFit="1"/>
      <protection/>
    </xf>
    <xf numFmtId="38" fontId="8" fillId="0" borderId="12" xfId="49" applyFont="1" applyBorder="1" applyAlignment="1" applyProtection="1">
      <alignment horizontal="right" vertical="center" shrinkToFit="1"/>
      <protection/>
    </xf>
    <xf numFmtId="0" fontId="8" fillId="0" borderId="16" xfId="0" applyNumberFormat="1" applyFont="1" applyBorder="1" applyAlignment="1" applyProtection="1">
      <alignment horizontal="left" vertical="center" shrinkToFit="1"/>
      <protection/>
    </xf>
    <xf numFmtId="0" fontId="8" fillId="0" borderId="29" xfId="0" applyNumberFormat="1" applyFont="1" applyBorder="1" applyAlignment="1" applyProtection="1">
      <alignment horizontal="left" vertical="center" shrinkToFit="1"/>
      <protection/>
    </xf>
    <xf numFmtId="0" fontId="8" fillId="0" borderId="17" xfId="0" applyNumberFormat="1" applyFont="1" applyBorder="1" applyAlignment="1" applyProtection="1">
      <alignment horizontal="left" vertical="center" shrinkToFit="1"/>
      <protection/>
    </xf>
    <xf numFmtId="0" fontId="8" fillId="0" borderId="31" xfId="0" applyNumberFormat="1" applyFont="1" applyBorder="1" applyAlignment="1" applyProtection="1">
      <alignment horizontal="left" vertical="center" shrinkToFit="1"/>
      <protection/>
    </xf>
    <xf numFmtId="0" fontId="8" fillId="0" borderId="15" xfId="0" applyFont="1" applyBorder="1" applyAlignment="1" applyProtection="1">
      <alignment horizontal="center" vertical="center" shrinkToFit="1"/>
      <protection/>
    </xf>
    <xf numFmtId="0" fontId="8" fillId="0" borderId="16" xfId="0" applyFont="1" applyBorder="1" applyAlignment="1" applyProtection="1">
      <alignment horizontal="center" vertical="center" shrinkToFit="1"/>
      <protection/>
    </xf>
    <xf numFmtId="0" fontId="8" fillId="0" borderId="29" xfId="0" applyFont="1" applyBorder="1" applyAlignment="1" applyProtection="1">
      <alignment horizontal="center" vertical="center" shrinkToFit="1"/>
      <protection/>
    </xf>
    <xf numFmtId="0" fontId="8" fillId="0" borderId="30" xfId="0" applyFont="1" applyBorder="1" applyAlignment="1" applyProtection="1">
      <alignment horizontal="center" vertical="center" shrinkToFit="1"/>
      <protection/>
    </xf>
    <xf numFmtId="0" fontId="8" fillId="0" borderId="17" xfId="0" applyFont="1" applyBorder="1" applyAlignment="1" applyProtection="1">
      <alignment horizontal="center" vertical="center" shrinkToFit="1"/>
      <protection/>
    </xf>
    <xf numFmtId="0" fontId="8" fillId="0" borderId="31" xfId="0" applyFont="1" applyBorder="1" applyAlignment="1" applyProtection="1">
      <alignment horizontal="center" vertical="center" shrinkToFit="1"/>
      <protection/>
    </xf>
    <xf numFmtId="196" fontId="8" fillId="0" borderId="16" xfId="0" applyNumberFormat="1" applyFont="1" applyBorder="1" applyAlignment="1" applyProtection="1">
      <alignment horizontal="left" vertical="center" shrinkToFit="1"/>
      <protection/>
    </xf>
    <xf numFmtId="196" fontId="8" fillId="0" borderId="29" xfId="0" applyNumberFormat="1" applyFont="1" applyBorder="1" applyAlignment="1" applyProtection="1">
      <alignment horizontal="left" vertical="center" shrinkToFit="1"/>
      <protection/>
    </xf>
    <xf numFmtId="196" fontId="8" fillId="0" borderId="17" xfId="0" applyNumberFormat="1" applyFont="1" applyBorder="1" applyAlignment="1" applyProtection="1">
      <alignment horizontal="left" vertical="center" shrinkToFit="1"/>
      <protection/>
    </xf>
    <xf numFmtId="196" fontId="8" fillId="0" borderId="31" xfId="0" applyNumberFormat="1" applyFont="1" applyBorder="1" applyAlignment="1" applyProtection="1">
      <alignment horizontal="left" vertical="center" shrinkToFit="1"/>
      <protection/>
    </xf>
    <xf numFmtId="0" fontId="8" fillId="0" borderId="19" xfId="0" applyFont="1" applyBorder="1" applyAlignment="1" applyProtection="1">
      <alignment horizontal="left" vertical="center" shrinkToFit="1"/>
      <protection/>
    </xf>
    <xf numFmtId="0" fontId="8" fillId="0" borderId="10" xfId="0" applyFont="1" applyBorder="1" applyAlignment="1" applyProtection="1">
      <alignment horizontal="left" vertical="center" shrinkToFit="1"/>
      <protection/>
    </xf>
    <xf numFmtId="193" fontId="8" fillId="0" borderId="19" xfId="0" applyNumberFormat="1" applyFont="1" applyFill="1" applyBorder="1" applyAlignment="1" applyProtection="1">
      <alignment horizontal="right" vertical="center" shrinkToFit="1"/>
      <protection/>
    </xf>
    <xf numFmtId="193" fontId="8" fillId="0" borderId="25" xfId="0" applyNumberFormat="1" applyFont="1" applyBorder="1" applyAlignment="1" applyProtection="1">
      <alignment horizontal="right" vertical="center" shrinkToFit="1"/>
      <protection/>
    </xf>
    <xf numFmtId="0" fontId="0" fillId="0" borderId="10" xfId="0" applyBorder="1" applyAlignment="1">
      <alignment horizontal="right" vertical="center" shrinkToFit="1"/>
    </xf>
    <xf numFmtId="0" fontId="0" fillId="0" borderId="12" xfId="0" applyBorder="1" applyAlignment="1">
      <alignment horizontal="right" vertical="center" shrinkToFit="1"/>
    </xf>
    <xf numFmtId="193" fontId="8" fillId="0" borderId="10" xfId="0" applyNumberFormat="1" applyFont="1" applyBorder="1" applyAlignment="1" applyProtection="1">
      <alignment horizontal="right" vertical="center" shrinkToFit="1"/>
      <protection/>
    </xf>
    <xf numFmtId="193" fontId="8" fillId="0" borderId="12" xfId="0" applyNumberFormat="1" applyFont="1" applyBorder="1" applyAlignment="1" applyProtection="1">
      <alignment horizontal="right" vertical="center" shrinkToFit="1"/>
      <protection/>
    </xf>
    <xf numFmtId="193" fontId="8" fillId="0" borderId="19" xfId="0" applyNumberFormat="1" applyFont="1" applyBorder="1" applyAlignment="1" applyProtection="1">
      <alignment horizontal="right" vertical="center" shrinkToFit="1"/>
      <protection/>
    </xf>
    <xf numFmtId="193" fontId="8" fillId="0" borderId="28" xfId="0" applyNumberFormat="1" applyFont="1" applyBorder="1" applyAlignment="1" applyProtection="1">
      <alignment horizontal="right" vertical="center" shrinkToFit="1"/>
      <protection/>
    </xf>
    <xf numFmtId="193" fontId="8" fillId="0" borderId="32" xfId="0" applyNumberFormat="1" applyFont="1" applyFill="1" applyBorder="1" applyAlignment="1" applyProtection="1">
      <alignment horizontal="right" vertical="center" shrinkToFit="1"/>
      <protection/>
    </xf>
    <xf numFmtId="0" fontId="0" fillId="0" borderId="33" xfId="0" applyFill="1" applyBorder="1" applyAlignment="1">
      <alignment horizontal="right" vertical="center" shrinkToFit="1"/>
    </xf>
    <xf numFmtId="0" fontId="0" fillId="0" borderId="44" xfId="0" applyFill="1" applyBorder="1" applyAlignment="1">
      <alignment horizontal="right" vertical="center" shrinkToFit="1"/>
    </xf>
    <xf numFmtId="193" fontId="8" fillId="0" borderId="56" xfId="0" applyNumberFormat="1" applyFont="1" applyBorder="1" applyAlignment="1" applyProtection="1">
      <alignment horizontal="right" vertical="center" shrinkToFit="1"/>
      <protection/>
    </xf>
    <xf numFmtId="0" fontId="0" fillId="0" borderId="33" xfId="0" applyBorder="1" applyAlignment="1">
      <alignment horizontal="right" vertical="center" shrinkToFit="1"/>
    </xf>
    <xf numFmtId="0" fontId="0" fillId="0" borderId="34" xfId="0" applyBorder="1" applyAlignment="1">
      <alignment horizontal="right" vertical="center" shrinkToFit="1"/>
    </xf>
    <xf numFmtId="0" fontId="8" fillId="0" borderId="57" xfId="0" applyFont="1" applyBorder="1" applyAlignment="1" applyProtection="1">
      <alignment horizontal="center" vertical="center" shrinkToFit="1"/>
      <protection/>
    </xf>
    <xf numFmtId="0" fontId="8" fillId="0" borderId="36" xfId="0" applyFont="1" applyBorder="1" applyAlignment="1" applyProtection="1">
      <alignment horizontal="center" vertical="center" shrinkToFit="1"/>
      <protection/>
    </xf>
    <xf numFmtId="0" fontId="8" fillId="0" borderId="37" xfId="0" applyFont="1" applyBorder="1" applyAlignment="1" applyProtection="1">
      <alignment horizontal="center" vertical="center" shrinkToFit="1"/>
      <protection/>
    </xf>
    <xf numFmtId="0" fontId="8" fillId="0" borderId="58" xfId="0" applyFont="1" applyBorder="1" applyAlignment="1" applyProtection="1">
      <alignment horizontal="center" vertical="center" shrinkToFit="1"/>
      <protection/>
    </xf>
    <xf numFmtId="0" fontId="8" fillId="0" borderId="42" xfId="0" applyFont="1" applyBorder="1" applyAlignment="1" applyProtection="1">
      <alignment horizontal="center" vertical="center" shrinkToFit="1"/>
      <protection/>
    </xf>
    <xf numFmtId="0" fontId="8" fillId="0" borderId="43" xfId="0" applyFont="1" applyBorder="1" applyAlignment="1" applyProtection="1">
      <alignment horizontal="center" vertical="center" shrinkToFit="1"/>
      <protection/>
    </xf>
    <xf numFmtId="187" fontId="8" fillId="0" borderId="19" xfId="49" applyNumberFormat="1" applyFont="1" applyBorder="1" applyAlignment="1" applyProtection="1">
      <alignment horizontal="right" vertical="center" shrinkToFit="1"/>
      <protection/>
    </xf>
    <xf numFmtId="187" fontId="8" fillId="0" borderId="10" xfId="49" applyNumberFormat="1" applyFont="1" applyBorder="1" applyAlignment="1" applyProtection="1">
      <alignment horizontal="right" vertical="center" shrinkToFit="1"/>
      <protection/>
    </xf>
    <xf numFmtId="187" fontId="8" fillId="0" borderId="32" xfId="49" applyNumberFormat="1" applyFont="1" applyBorder="1" applyAlignment="1" applyProtection="1">
      <alignment horizontal="right" vertical="center" shrinkToFit="1"/>
      <protection/>
    </xf>
    <xf numFmtId="187" fontId="8" fillId="0" borderId="33" xfId="49" applyNumberFormat="1" applyFont="1" applyBorder="1" applyAlignment="1" applyProtection="1">
      <alignment horizontal="right" vertical="center" shrinkToFit="1"/>
      <protection/>
    </xf>
    <xf numFmtId="187" fontId="8" fillId="0" borderId="44" xfId="49" applyNumberFormat="1" applyFont="1" applyBorder="1" applyAlignment="1" applyProtection="1">
      <alignment horizontal="right" vertical="center" shrinkToFit="1"/>
      <protection/>
    </xf>
    <xf numFmtId="0" fontId="8" fillId="0" borderId="26" xfId="0" applyFont="1" applyBorder="1" applyAlignment="1" applyProtection="1">
      <alignment horizontal="center" vertical="center" shrinkToFit="1"/>
      <protection/>
    </xf>
    <xf numFmtId="193" fontId="8" fillId="0" borderId="32" xfId="0" applyNumberFormat="1" applyFont="1" applyBorder="1" applyAlignment="1" applyProtection="1">
      <alignment horizontal="right" vertical="center" shrinkToFit="1"/>
      <protection/>
    </xf>
    <xf numFmtId="193" fontId="8" fillId="0" borderId="33" xfId="0" applyNumberFormat="1" applyFont="1" applyBorder="1" applyAlignment="1" applyProtection="1">
      <alignment horizontal="right" vertical="center" shrinkToFit="1"/>
      <protection/>
    </xf>
    <xf numFmtId="193" fontId="8" fillId="0" borderId="44" xfId="0" applyNumberFormat="1" applyFont="1" applyBorder="1" applyAlignment="1" applyProtection="1">
      <alignment horizontal="right" vertical="center" shrinkToFit="1"/>
      <protection/>
    </xf>
    <xf numFmtId="38" fontId="8" fillId="0" borderId="19" xfId="49" applyFont="1" applyBorder="1" applyAlignment="1" applyProtection="1">
      <alignment horizontal="center" vertical="center" shrinkToFit="1"/>
      <protection/>
    </xf>
    <xf numFmtId="38" fontId="8" fillId="0" borderId="10" xfId="49" applyFont="1" applyBorder="1" applyAlignment="1" applyProtection="1">
      <alignment horizontal="center" vertical="center" shrinkToFit="1"/>
      <protection/>
    </xf>
    <xf numFmtId="38" fontId="8" fillId="0" borderId="12" xfId="49" applyFont="1" applyBorder="1" applyAlignment="1" applyProtection="1">
      <alignment horizontal="center" vertical="center" shrinkToFit="1"/>
      <protection/>
    </xf>
    <xf numFmtId="38" fontId="84" fillId="35" borderId="19" xfId="49" applyFont="1" applyFill="1" applyBorder="1" applyAlignment="1" applyProtection="1">
      <alignment horizontal="right" vertical="center" shrinkToFit="1"/>
      <protection locked="0"/>
    </xf>
    <xf numFmtId="38" fontId="84" fillId="35" borderId="10" xfId="49" applyFont="1" applyFill="1" applyBorder="1" applyAlignment="1" applyProtection="1">
      <alignment horizontal="right" vertical="center" shrinkToFit="1"/>
      <protection locked="0"/>
    </xf>
    <xf numFmtId="38" fontId="84" fillId="35" borderId="12" xfId="49" applyFont="1" applyFill="1" applyBorder="1" applyAlignment="1" applyProtection="1">
      <alignment horizontal="right" vertical="center" shrinkToFit="1"/>
      <protection locked="0"/>
    </xf>
    <xf numFmtId="0" fontId="32" fillId="0" borderId="17" xfId="0" applyFont="1" applyBorder="1" applyAlignment="1" applyProtection="1">
      <alignment horizontal="left" vertical="center" shrinkToFit="1"/>
      <protection/>
    </xf>
    <xf numFmtId="193" fontId="8" fillId="0" borderId="57" xfId="0" applyNumberFormat="1" applyFont="1" applyBorder="1" applyAlignment="1" applyProtection="1">
      <alignment horizontal="center" vertical="center" shrinkToFit="1"/>
      <protection/>
    </xf>
    <xf numFmtId="193" fontId="8" fillId="0" borderId="36" xfId="0" applyNumberFormat="1" applyFont="1" applyBorder="1" applyAlignment="1" applyProtection="1">
      <alignment horizontal="center" vertical="center" shrinkToFit="1"/>
      <protection/>
    </xf>
    <xf numFmtId="193" fontId="8" fillId="0" borderId="37" xfId="0" applyNumberFormat="1" applyFont="1" applyBorder="1" applyAlignment="1" applyProtection="1">
      <alignment horizontal="center" vertical="center" shrinkToFit="1"/>
      <protection/>
    </xf>
    <xf numFmtId="193" fontId="8" fillId="0" borderId="58" xfId="0" applyNumberFormat="1" applyFont="1" applyBorder="1" applyAlignment="1" applyProtection="1">
      <alignment horizontal="center" vertical="center" shrinkToFit="1"/>
      <protection/>
    </xf>
    <xf numFmtId="193" fontId="8" fillId="0" borderId="42" xfId="0" applyNumberFormat="1" applyFont="1" applyBorder="1" applyAlignment="1" applyProtection="1">
      <alignment horizontal="center" vertical="center" shrinkToFit="1"/>
      <protection/>
    </xf>
    <xf numFmtId="193" fontId="8" fillId="0" borderId="43" xfId="0" applyNumberFormat="1" applyFont="1" applyBorder="1" applyAlignment="1" applyProtection="1">
      <alignment horizontal="center" vertical="center" shrinkToFit="1"/>
      <protection/>
    </xf>
    <xf numFmtId="0" fontId="8" fillId="0" borderId="10" xfId="0" applyFont="1" applyBorder="1" applyAlignment="1" applyProtection="1">
      <alignment horizontal="right" vertical="center" shrinkToFit="1"/>
      <protection/>
    </xf>
    <xf numFmtId="0" fontId="8" fillId="0" borderId="12" xfId="0" applyFont="1" applyBorder="1" applyAlignment="1" applyProtection="1">
      <alignment horizontal="right" vertical="center" shrinkToFit="1"/>
      <protection/>
    </xf>
    <xf numFmtId="0" fontId="8" fillId="0" borderId="12" xfId="0" applyFont="1" applyBorder="1" applyAlignment="1" applyProtection="1">
      <alignment horizontal="left" vertical="center" shrinkToFit="1"/>
      <protection/>
    </xf>
    <xf numFmtId="0" fontId="7" fillId="0" borderId="0" xfId="0" applyFont="1" applyBorder="1" applyAlignment="1" applyProtection="1">
      <alignment horizontal="center" vertical="center" shrinkToFit="1"/>
      <protection/>
    </xf>
    <xf numFmtId="0" fontId="8" fillId="0" borderId="17" xfId="0" applyFont="1" applyBorder="1" applyAlignment="1" applyProtection="1">
      <alignment horizontal="left" vertical="center" shrinkToFit="1"/>
      <protection/>
    </xf>
    <xf numFmtId="0" fontId="8" fillId="0" borderId="15" xfId="0" applyFont="1" applyBorder="1" applyAlignment="1" applyProtection="1">
      <alignment horizontal="distributed" vertical="center" shrinkToFit="1"/>
      <protection/>
    </xf>
    <xf numFmtId="0" fontId="8" fillId="0" borderId="16" xfId="0" applyFont="1" applyBorder="1" applyAlignment="1" applyProtection="1">
      <alignment horizontal="distributed" vertical="center" shrinkToFit="1"/>
      <protection/>
    </xf>
    <xf numFmtId="0" fontId="8" fillId="0" borderId="30" xfId="0" applyFont="1" applyBorder="1" applyAlignment="1" applyProtection="1">
      <alignment horizontal="distributed" vertical="center" shrinkToFit="1"/>
      <protection/>
    </xf>
    <xf numFmtId="0" fontId="8" fillId="0" borderId="17" xfId="0" applyFont="1" applyBorder="1" applyAlignment="1" applyProtection="1">
      <alignment horizontal="distributed" vertical="center" shrinkToFit="1"/>
      <protection/>
    </xf>
    <xf numFmtId="188" fontId="28" fillId="0" borderId="41" xfId="0" applyNumberFormat="1" applyFont="1" applyBorder="1" applyAlignment="1" applyProtection="1">
      <alignment horizontal="center" vertical="center" shrinkToFit="1"/>
      <protection hidden="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188" fontId="28" fillId="0" borderId="32" xfId="0" applyNumberFormat="1" applyFont="1" applyBorder="1" applyAlignment="1" applyProtection="1">
      <alignment horizontal="center" vertical="center" shrinkToFit="1"/>
      <protection hidden="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188" fontId="28" fillId="0" borderId="33" xfId="0" applyNumberFormat="1" applyFont="1" applyBorder="1" applyAlignment="1" applyProtection="1">
      <alignment horizontal="center" vertical="center" shrinkToFit="1"/>
      <protection hidden="1"/>
    </xf>
    <xf numFmtId="188" fontId="28" fillId="0" borderId="34" xfId="0" applyNumberFormat="1" applyFont="1" applyBorder="1" applyAlignment="1" applyProtection="1">
      <alignment horizontal="center" vertical="center" shrinkToFit="1"/>
      <protection hidden="1"/>
    </xf>
    <xf numFmtId="0" fontId="28" fillId="0" borderId="15" xfId="0" applyFont="1" applyBorder="1" applyAlignment="1" applyProtection="1">
      <alignment horizontal="center" vertical="center" shrinkToFit="1"/>
      <protection hidden="1"/>
    </xf>
    <xf numFmtId="0" fontId="28" fillId="0" borderId="16" xfId="0" applyFont="1" applyBorder="1" applyAlignment="1" applyProtection="1">
      <alignment horizontal="center" vertical="center" shrinkToFit="1"/>
      <protection hidden="1"/>
    </xf>
    <xf numFmtId="0" fontId="28" fillId="0" borderId="29" xfId="0" applyFont="1" applyBorder="1" applyAlignment="1" applyProtection="1">
      <alignment horizontal="center" vertical="center" shrinkToFit="1"/>
      <protection hidden="1"/>
    </xf>
    <xf numFmtId="0" fontId="28" fillId="0" borderId="30" xfId="0" applyFont="1" applyBorder="1" applyAlignment="1" applyProtection="1">
      <alignment horizontal="center" vertical="center" shrinkToFit="1"/>
      <protection hidden="1"/>
    </xf>
    <xf numFmtId="0" fontId="28" fillId="0" borderId="17" xfId="0" applyFont="1" applyBorder="1" applyAlignment="1" applyProtection="1">
      <alignment horizontal="center" vertical="center" shrinkToFit="1"/>
      <protection hidden="1"/>
    </xf>
    <xf numFmtId="0" fontId="28" fillId="0" borderId="31" xfId="0" applyFont="1" applyBorder="1" applyAlignment="1" applyProtection="1">
      <alignment horizontal="center" vertical="center" shrinkToFit="1"/>
      <protection hidden="1"/>
    </xf>
    <xf numFmtId="188" fontId="28" fillId="0" borderId="35" xfId="0" applyNumberFormat="1" applyFont="1" applyBorder="1" applyAlignment="1" applyProtection="1">
      <alignment horizontal="center" vertical="center" shrinkToFit="1"/>
      <protection hidden="1"/>
    </xf>
    <xf numFmtId="188" fontId="28" fillId="0" borderId="36" xfId="0" applyNumberFormat="1" applyFont="1" applyBorder="1" applyAlignment="1" applyProtection="1">
      <alignment horizontal="center" vertical="center" shrinkToFit="1"/>
      <protection hidden="1"/>
    </xf>
    <xf numFmtId="188" fontId="28" fillId="0" borderId="37" xfId="0" applyNumberFormat="1" applyFont="1" applyBorder="1" applyAlignment="1" applyProtection="1">
      <alignment horizontal="center" vertical="center" shrinkToFit="1"/>
      <protection hidden="1"/>
    </xf>
    <xf numFmtId="188" fontId="28" fillId="0" borderId="42" xfId="0" applyNumberFormat="1" applyFont="1" applyBorder="1" applyAlignment="1" applyProtection="1">
      <alignment horizontal="center" vertical="center" shrinkToFit="1"/>
      <protection hidden="1"/>
    </xf>
    <xf numFmtId="188" fontId="28" fillId="0" borderId="43" xfId="0" applyNumberFormat="1" applyFont="1" applyBorder="1" applyAlignment="1" applyProtection="1">
      <alignment horizontal="center" vertical="center" shrinkToFit="1"/>
      <protection hidden="1"/>
    </xf>
    <xf numFmtId="188" fontId="28" fillId="0" borderId="59" xfId="0" applyNumberFormat="1" applyFont="1" applyBorder="1" applyAlignment="1" applyProtection="1">
      <alignment horizontal="center" vertical="center" shrinkToFit="1"/>
      <protection hidden="1"/>
    </xf>
    <xf numFmtId="188" fontId="28" fillId="0" borderId="60" xfId="0" applyNumberFormat="1" applyFont="1" applyBorder="1" applyAlignment="1" applyProtection="1">
      <alignment horizontal="center" vertical="center" shrinkToFit="1"/>
      <protection hidden="1"/>
    </xf>
    <xf numFmtId="188" fontId="28" fillId="0" borderId="61" xfId="0" applyNumberFormat="1" applyFont="1" applyBorder="1" applyAlignment="1" applyProtection="1">
      <alignment horizontal="center" vertical="center" shrinkToFit="1"/>
      <protection hidden="1"/>
    </xf>
    <xf numFmtId="193" fontId="28" fillId="0" borderId="62" xfId="0" applyNumberFormat="1" applyFont="1" applyBorder="1" applyAlignment="1" applyProtection="1">
      <alignment horizontal="right" vertical="center" shrinkToFit="1"/>
      <protection hidden="1"/>
    </xf>
    <xf numFmtId="188" fontId="28" fillId="0" borderId="63" xfId="0" applyNumberFormat="1" applyFont="1" applyBorder="1" applyAlignment="1" applyProtection="1">
      <alignment horizontal="right" vertical="center" shrinkToFit="1"/>
      <protection hidden="1"/>
    </xf>
    <xf numFmtId="188" fontId="28" fillId="0" borderId="64" xfId="0" applyNumberFormat="1" applyFont="1" applyBorder="1" applyAlignment="1" applyProtection="1">
      <alignment horizontal="right" vertical="center" shrinkToFit="1"/>
      <protection hidden="1"/>
    </xf>
    <xf numFmtId="188" fontId="28" fillId="0" borderId="38" xfId="0" applyNumberFormat="1" applyFont="1" applyBorder="1" applyAlignment="1" applyProtection="1">
      <alignment horizontal="center" vertical="center" shrinkToFit="1"/>
      <protection hidden="1"/>
    </xf>
    <xf numFmtId="188" fontId="28" fillId="0" borderId="39" xfId="0" applyNumberFormat="1" applyFont="1" applyBorder="1" applyAlignment="1" applyProtection="1">
      <alignment horizontal="center" vertical="center" shrinkToFit="1"/>
      <protection hidden="1"/>
    </xf>
    <xf numFmtId="188" fontId="28" fillId="0" borderId="40" xfId="0" applyNumberFormat="1" applyFont="1" applyBorder="1" applyAlignment="1" applyProtection="1">
      <alignment horizontal="center" vertical="center" shrinkToFit="1"/>
      <protection hidden="1"/>
    </xf>
    <xf numFmtId="193" fontId="28" fillId="0" borderId="62" xfId="0" applyNumberFormat="1" applyFont="1" applyBorder="1" applyAlignment="1" applyProtection="1">
      <alignment horizontal="center" vertical="center" shrinkToFit="1"/>
      <protection hidden="1"/>
    </xf>
    <xf numFmtId="193" fontId="28" fillId="0" borderId="15" xfId="0" applyNumberFormat="1" applyFont="1" applyBorder="1" applyAlignment="1" applyProtection="1">
      <alignment horizontal="right" vertical="center" shrinkToFit="1"/>
      <protection hidden="1"/>
    </xf>
    <xf numFmtId="193" fontId="28" fillId="0" borderId="16" xfId="0" applyNumberFormat="1" applyFont="1" applyBorder="1" applyAlignment="1" applyProtection="1">
      <alignment horizontal="right" vertical="center" shrinkToFit="1"/>
      <protection hidden="1"/>
    </xf>
    <xf numFmtId="193" fontId="28" fillId="0" borderId="29" xfId="0" applyNumberFormat="1" applyFont="1" applyBorder="1" applyAlignment="1" applyProtection="1">
      <alignment horizontal="right" vertical="center" shrinkToFit="1"/>
      <protection hidden="1"/>
    </xf>
    <xf numFmtId="0" fontId="33" fillId="0" borderId="0" xfId="0" applyFont="1" applyBorder="1" applyAlignment="1" applyProtection="1">
      <alignment horizontal="left" vertical="center" shrinkToFit="1"/>
      <protection hidden="1"/>
    </xf>
    <xf numFmtId="193" fontId="28" fillId="0" borderId="65" xfId="0" applyNumberFormat="1" applyFont="1" applyBorder="1" applyAlignment="1" applyProtection="1">
      <alignment horizontal="right" vertical="center" shrinkToFit="1"/>
      <protection hidden="1"/>
    </xf>
    <xf numFmtId="193" fontId="28" fillId="0" borderId="66" xfId="0" applyNumberFormat="1" applyFont="1" applyBorder="1" applyAlignment="1" applyProtection="1">
      <alignment horizontal="right" vertical="center" shrinkToFit="1"/>
      <protection hidden="1"/>
    </xf>
    <xf numFmtId="193" fontId="28" fillId="0" borderId="67" xfId="0" applyNumberFormat="1" applyFont="1" applyBorder="1" applyAlignment="1" applyProtection="1">
      <alignment horizontal="right" vertical="center" shrinkToFit="1"/>
      <protection hidden="1"/>
    </xf>
    <xf numFmtId="0" fontId="28" fillId="0" borderId="11" xfId="0" applyFont="1" applyBorder="1" applyAlignment="1" applyProtection="1">
      <alignment horizontal="center" vertical="center" shrinkToFit="1"/>
      <protection hidden="1"/>
    </xf>
    <xf numFmtId="193" fontId="28" fillId="0" borderId="68" xfId="0" applyNumberFormat="1" applyFont="1" applyBorder="1" applyAlignment="1" applyProtection="1">
      <alignment horizontal="right" vertical="center" shrinkToFit="1"/>
      <protection hidden="1"/>
    </xf>
    <xf numFmtId="0" fontId="28" fillId="0" borderId="0" xfId="0" applyFont="1" applyBorder="1" applyAlignment="1" applyProtection="1">
      <alignment horizontal="center" vertical="center" shrinkToFit="1"/>
      <protection hidden="1"/>
    </xf>
    <xf numFmtId="0" fontId="28" fillId="0" borderId="21" xfId="0" applyFont="1" applyBorder="1" applyAlignment="1" applyProtection="1">
      <alignment horizontal="center" vertical="center" shrinkToFit="1"/>
      <protection hidden="1"/>
    </xf>
    <xf numFmtId="193" fontId="28" fillId="0" borderId="69" xfId="0" applyNumberFormat="1" applyFont="1" applyBorder="1" applyAlignment="1" applyProtection="1">
      <alignment horizontal="right" vertical="center" shrinkToFit="1"/>
      <protection hidden="1"/>
    </xf>
    <xf numFmtId="0" fontId="33" fillId="0" borderId="17" xfId="0" applyFont="1" applyBorder="1" applyAlignment="1" applyProtection="1">
      <alignment horizontal="center" vertical="center" shrinkToFit="1"/>
      <protection hidden="1"/>
    </xf>
    <xf numFmtId="0" fontId="28" fillId="0" borderId="70" xfId="0" applyFont="1" applyBorder="1" applyAlignment="1" applyProtection="1">
      <alignment horizontal="center" vertical="center" shrinkToFit="1"/>
      <protection hidden="1"/>
    </xf>
    <xf numFmtId="0" fontId="28" fillId="0" borderId="69" xfId="0" applyFont="1" applyBorder="1" applyAlignment="1" applyProtection="1">
      <alignment horizontal="center" vertical="center" shrinkToFit="1"/>
      <protection hidden="1"/>
    </xf>
    <xf numFmtId="0" fontId="28" fillId="0" borderId="65" xfId="0" applyFont="1" applyBorder="1" applyAlignment="1" applyProtection="1">
      <alignment horizontal="center" vertical="center" shrinkToFit="1"/>
      <protection hidden="1"/>
    </xf>
    <xf numFmtId="0" fontId="28" fillId="0" borderId="24" xfId="0" applyFont="1" applyBorder="1" applyAlignment="1" applyProtection="1">
      <alignment horizontal="center" vertical="center" shrinkToFit="1"/>
      <protection hidden="1"/>
    </xf>
    <xf numFmtId="193" fontId="28" fillId="0" borderId="32" xfId="0" applyNumberFormat="1" applyFont="1" applyBorder="1" applyAlignment="1" applyProtection="1">
      <alignment horizontal="right" vertical="center" shrinkToFit="1"/>
      <protection hidden="1"/>
    </xf>
    <xf numFmtId="193" fontId="28" fillId="0" borderId="33" xfId="0" applyNumberFormat="1" applyFont="1" applyBorder="1" applyAlignment="1" applyProtection="1">
      <alignment horizontal="right" vertical="center" shrinkToFit="1"/>
      <protection hidden="1"/>
    </xf>
    <xf numFmtId="193" fontId="28" fillId="0" borderId="34" xfId="0" applyNumberFormat="1" applyFont="1" applyBorder="1" applyAlignment="1" applyProtection="1">
      <alignment horizontal="right" vertical="center" shrinkToFit="1"/>
      <protection hidden="1"/>
    </xf>
    <xf numFmtId="202" fontId="28" fillId="0" borderId="20" xfId="0" applyNumberFormat="1" applyFont="1" applyBorder="1" applyAlignment="1" applyProtection="1">
      <alignment horizontal="center" vertical="center" shrinkToFit="1"/>
      <protection hidden="1"/>
    </xf>
    <xf numFmtId="203" fontId="28" fillId="0" borderId="20" xfId="0" applyNumberFormat="1" applyFont="1" applyBorder="1" applyAlignment="1" applyProtection="1">
      <alignment horizontal="right" vertical="center" shrinkToFit="1"/>
      <protection hidden="1"/>
    </xf>
    <xf numFmtId="203" fontId="28" fillId="0" borderId="0" xfId="0" applyNumberFormat="1" applyFont="1" applyBorder="1" applyAlignment="1" applyProtection="1">
      <alignment horizontal="right" vertical="center" shrinkToFit="1"/>
      <protection hidden="1"/>
    </xf>
    <xf numFmtId="203" fontId="28" fillId="0" borderId="21" xfId="0" applyNumberFormat="1" applyFont="1" applyBorder="1" applyAlignment="1" applyProtection="1">
      <alignment horizontal="right" vertical="center" shrinkToFit="1"/>
      <protection hidden="1"/>
    </xf>
    <xf numFmtId="202" fontId="28" fillId="0" borderId="0" xfId="0" applyNumberFormat="1" applyFont="1" applyBorder="1" applyAlignment="1" applyProtection="1">
      <alignment horizontal="center" vertical="center" shrinkToFit="1"/>
      <protection hidden="1"/>
    </xf>
    <xf numFmtId="202" fontId="28" fillId="0" borderId="21" xfId="0" applyNumberFormat="1" applyFont="1" applyBorder="1" applyAlignment="1" applyProtection="1">
      <alignment horizontal="center" vertical="center" shrinkToFit="1"/>
      <protection hidden="1"/>
    </xf>
    <xf numFmtId="200" fontId="28" fillId="0" borderId="20" xfId="0" applyNumberFormat="1" applyFont="1" applyBorder="1" applyAlignment="1" applyProtection="1">
      <alignment horizontal="center" vertical="center" shrinkToFit="1"/>
      <protection hidden="1"/>
    </xf>
    <xf numFmtId="200" fontId="28" fillId="0" borderId="0" xfId="0" applyNumberFormat="1" applyFont="1" applyBorder="1" applyAlignment="1" applyProtection="1">
      <alignment horizontal="center" vertical="center" shrinkToFit="1"/>
      <protection hidden="1"/>
    </xf>
    <xf numFmtId="200" fontId="28" fillId="0" borderId="21" xfId="0" applyNumberFormat="1" applyFont="1" applyBorder="1" applyAlignment="1" applyProtection="1">
      <alignment horizontal="center" vertical="center" shrinkToFit="1"/>
      <protection hidden="1"/>
    </xf>
    <xf numFmtId="0" fontId="28" fillId="0" borderId="71" xfId="0" applyFont="1" applyBorder="1" applyAlignment="1" applyProtection="1">
      <alignment horizontal="center" vertical="center" shrinkToFit="1"/>
      <protection hidden="1"/>
    </xf>
    <xf numFmtId="0" fontId="28" fillId="0" borderId="72" xfId="0" applyFont="1" applyBorder="1" applyAlignment="1" applyProtection="1">
      <alignment horizontal="center" vertical="center" shrinkToFit="1"/>
      <protection hidden="1"/>
    </xf>
    <xf numFmtId="0" fontId="28" fillId="0" borderId="73" xfId="0" applyFont="1" applyBorder="1" applyAlignment="1" applyProtection="1">
      <alignment horizontal="center" vertical="center" shrinkToFit="1"/>
      <protection hidden="1"/>
    </xf>
    <xf numFmtId="193" fontId="28" fillId="0" borderId="74" xfId="0" applyNumberFormat="1" applyFont="1" applyBorder="1" applyAlignment="1" applyProtection="1">
      <alignment horizontal="right" vertical="center" shrinkToFit="1"/>
      <protection hidden="1"/>
    </xf>
    <xf numFmtId="188" fontId="28" fillId="0" borderId="49" xfId="0" applyNumberFormat="1" applyFont="1" applyBorder="1" applyAlignment="1" applyProtection="1">
      <alignment horizontal="right" vertical="center" shrinkToFit="1"/>
      <protection hidden="1"/>
    </xf>
    <xf numFmtId="0" fontId="0" fillId="0" borderId="17" xfId="0" applyBorder="1" applyAlignment="1">
      <alignment horizontal="center" vertical="center" shrinkToFit="1"/>
    </xf>
    <xf numFmtId="0" fontId="0" fillId="0" borderId="31" xfId="0" applyBorder="1" applyAlignment="1">
      <alignment horizontal="center" vertical="center" shrinkToFit="1"/>
    </xf>
    <xf numFmtId="0" fontId="28" fillId="0" borderId="75" xfId="0" applyFont="1" applyBorder="1" applyAlignment="1" applyProtection="1">
      <alignment horizontal="center" vertical="center" shrinkToFit="1"/>
      <protection hidden="1"/>
    </xf>
    <xf numFmtId="0" fontId="28" fillId="0" borderId="76" xfId="0" applyFont="1" applyBorder="1" applyAlignment="1" applyProtection="1">
      <alignment horizontal="center" vertical="center" shrinkToFit="1"/>
      <protection hidden="1"/>
    </xf>
    <xf numFmtId="0" fontId="28" fillId="0" borderId="77" xfId="0" applyFont="1" applyBorder="1" applyAlignment="1" applyProtection="1">
      <alignment horizontal="center" vertical="center" shrinkToFit="1"/>
      <protection hidden="1"/>
    </xf>
    <xf numFmtId="188" fontId="28" fillId="0" borderId="75" xfId="0" applyNumberFormat="1" applyFont="1" applyBorder="1" applyAlignment="1" applyProtection="1">
      <alignment horizontal="right" vertical="center" shrinkToFit="1"/>
      <protection hidden="1"/>
    </xf>
    <xf numFmtId="188" fontId="28" fillId="0" borderId="76" xfId="0" applyNumberFormat="1" applyFont="1" applyBorder="1" applyAlignment="1" applyProtection="1">
      <alignment horizontal="right" vertical="center" shrinkToFit="1"/>
      <protection hidden="1"/>
    </xf>
    <xf numFmtId="188" fontId="28" fillId="0" borderId="77" xfId="0" applyNumberFormat="1" applyFont="1" applyBorder="1" applyAlignment="1" applyProtection="1">
      <alignment horizontal="right" vertical="center" shrinkToFit="1"/>
      <protection hidden="1"/>
    </xf>
    <xf numFmtId="193" fontId="28" fillId="0" borderId="11" xfId="0" applyNumberFormat="1" applyFont="1" applyBorder="1" applyAlignment="1" applyProtection="1">
      <alignment horizontal="right" vertical="center" shrinkToFit="1"/>
      <protection hidden="1"/>
    </xf>
    <xf numFmtId="0" fontId="28" fillId="0" borderId="78" xfId="0" applyFont="1" applyBorder="1" applyAlignment="1" applyProtection="1">
      <alignment horizontal="center" vertical="center" shrinkToFit="1"/>
      <protection hidden="1"/>
    </xf>
    <xf numFmtId="0" fontId="28" fillId="0" borderId="79" xfId="0" applyFont="1" applyBorder="1" applyAlignment="1" applyProtection="1">
      <alignment horizontal="center" vertical="center" shrinkToFit="1"/>
      <protection hidden="1"/>
    </xf>
    <xf numFmtId="0" fontId="28" fillId="0" borderId="80" xfId="0" applyFont="1" applyBorder="1" applyAlignment="1" applyProtection="1">
      <alignment horizontal="center" vertical="center" shrinkToFit="1"/>
      <protection hidden="1"/>
    </xf>
    <xf numFmtId="188" fontId="28" fillId="0" borderId="81" xfId="0" applyNumberFormat="1" applyFont="1" applyBorder="1" applyAlignment="1" applyProtection="1">
      <alignment horizontal="center" vertical="center" shrinkToFit="1"/>
      <protection hidden="1"/>
    </xf>
    <xf numFmtId="0" fontId="0" fillId="0" borderId="16" xfId="0" applyBorder="1" applyAlignment="1">
      <alignment horizontal="right" vertical="center" shrinkToFit="1"/>
    </xf>
    <xf numFmtId="0" fontId="0" fillId="0" borderId="29" xfId="0" applyBorder="1" applyAlignment="1">
      <alignment horizontal="right" vertical="center" shrinkToFit="1"/>
    </xf>
    <xf numFmtId="193" fontId="28" fillId="0" borderId="82" xfId="0" applyNumberFormat="1" applyFont="1" applyBorder="1" applyAlignment="1" applyProtection="1">
      <alignment horizontal="right" vertical="center" shrinkToFit="1"/>
      <protection hidden="1"/>
    </xf>
    <xf numFmtId="0" fontId="0" fillId="0" borderId="83" xfId="0" applyBorder="1" applyAlignment="1">
      <alignment horizontal="right" vertical="center" shrinkToFit="1"/>
    </xf>
    <xf numFmtId="0" fontId="0" fillId="0" borderId="84" xfId="0" applyBorder="1" applyAlignment="1">
      <alignment horizontal="right" vertical="center" shrinkToFit="1"/>
    </xf>
    <xf numFmtId="188" fontId="28" fillId="0" borderId="81" xfId="0" applyNumberFormat="1" applyFont="1" applyBorder="1" applyAlignment="1" applyProtection="1">
      <alignment horizontal="right" vertical="center" shrinkToFit="1"/>
      <protection hidden="1"/>
    </xf>
    <xf numFmtId="0" fontId="28" fillId="0" borderId="82" xfId="0" applyFont="1" applyBorder="1" applyAlignment="1" applyProtection="1">
      <alignment horizontal="center" vertical="center" shrinkToFit="1"/>
      <protection hidden="1"/>
    </xf>
    <xf numFmtId="0" fontId="0" fillId="0" borderId="83" xfId="0" applyBorder="1" applyAlignment="1">
      <alignment horizontal="center" vertical="center" shrinkToFit="1"/>
    </xf>
    <xf numFmtId="0" fontId="0" fillId="0" borderId="84" xfId="0" applyBorder="1" applyAlignment="1">
      <alignment horizontal="center" vertical="center" shrinkToFit="1"/>
    </xf>
    <xf numFmtId="0" fontId="28" fillId="0" borderId="19" xfId="0" applyFont="1" applyBorder="1" applyAlignment="1" applyProtection="1">
      <alignment horizontal="center" vertical="center" shrinkToFit="1"/>
      <protection hidden="1"/>
    </xf>
    <xf numFmtId="0" fontId="0" fillId="0" borderId="10" xfId="0" applyBorder="1" applyAlignment="1">
      <alignment horizontal="center" vertical="center" shrinkToFit="1"/>
    </xf>
    <xf numFmtId="0" fontId="0" fillId="0" borderId="12" xfId="0" applyBorder="1" applyAlignment="1">
      <alignment horizontal="center" vertical="center" shrinkToFit="1"/>
    </xf>
    <xf numFmtId="0" fontId="28" fillId="0" borderId="11" xfId="0" applyFont="1" applyBorder="1" applyAlignment="1" applyProtection="1">
      <alignment horizontal="center" vertical="center" wrapText="1" shrinkToFit="1"/>
      <protection hidden="1"/>
    </xf>
    <xf numFmtId="0" fontId="28" fillId="0" borderId="19" xfId="0" applyFont="1" applyBorder="1" applyAlignment="1" applyProtection="1">
      <alignment horizontal="center" vertical="center" wrapText="1" shrinkToFit="1"/>
      <protection hidden="1"/>
    </xf>
    <xf numFmtId="188" fontId="28" fillId="0" borderId="85" xfId="0" applyNumberFormat="1" applyFont="1" applyFill="1" applyBorder="1" applyAlignment="1" applyProtection="1">
      <alignment horizontal="center" vertical="center" shrinkToFit="1"/>
      <protection hidden="1"/>
    </xf>
    <xf numFmtId="0" fontId="0" fillId="0" borderId="86" xfId="0" applyFill="1" applyBorder="1" applyAlignment="1">
      <alignment horizontal="center" vertical="center" shrinkToFit="1"/>
    </xf>
    <xf numFmtId="0" fontId="0" fillId="0" borderId="87" xfId="0" applyFill="1" applyBorder="1" applyAlignment="1">
      <alignment horizontal="center" vertical="center" shrinkToFit="1"/>
    </xf>
    <xf numFmtId="188" fontId="28" fillId="0" borderId="88" xfId="0" applyNumberFormat="1" applyFont="1" applyBorder="1" applyAlignment="1" applyProtection="1">
      <alignment horizontal="right" vertical="center" shrinkToFit="1"/>
      <protection hidden="1"/>
    </xf>
    <xf numFmtId="0" fontId="28" fillId="0" borderId="71" xfId="0" applyFont="1" applyBorder="1" applyAlignment="1" applyProtection="1">
      <alignment vertical="center" textRotation="255" shrinkToFit="1"/>
      <protection hidden="1"/>
    </xf>
    <xf numFmtId="0" fontId="0" fillId="0" borderId="20" xfId="0" applyBorder="1" applyAlignment="1" applyProtection="1">
      <alignment vertical="center" textRotation="255" shrinkToFit="1"/>
      <protection hidden="1"/>
    </xf>
    <xf numFmtId="0" fontId="0" fillId="0" borderId="14" xfId="0" applyBorder="1" applyAlignment="1" applyProtection="1">
      <alignment vertical="center" textRotation="255" shrinkToFit="1"/>
      <protection hidden="1"/>
    </xf>
    <xf numFmtId="0" fontId="28" fillId="0" borderId="89" xfId="0" applyFont="1" applyBorder="1" applyAlignment="1" applyProtection="1">
      <alignment horizontal="center" vertical="center" shrinkToFit="1"/>
      <protection hidden="1"/>
    </xf>
    <xf numFmtId="0" fontId="28" fillId="0" borderId="88" xfId="0" applyFont="1" applyBorder="1" applyAlignment="1" applyProtection="1">
      <alignment horizontal="center" vertical="center" shrinkToFit="1"/>
      <protection hidden="1"/>
    </xf>
    <xf numFmtId="0" fontId="28" fillId="0" borderId="24" xfId="0" applyFont="1" applyBorder="1" applyAlignment="1" applyProtection="1">
      <alignment horizontal="center" vertical="center" textRotation="255" shrinkToFit="1"/>
      <protection hidden="1"/>
    </xf>
    <xf numFmtId="0" fontId="28" fillId="0" borderId="90" xfId="0" applyFont="1" applyBorder="1" applyAlignment="1" applyProtection="1">
      <alignment horizontal="center" vertical="center" textRotation="255" shrinkToFit="1"/>
      <protection hidden="1"/>
    </xf>
    <xf numFmtId="0" fontId="28" fillId="0" borderId="63" xfId="0" applyFont="1" applyBorder="1" applyAlignment="1" applyProtection="1">
      <alignment horizontal="center" vertical="center" textRotation="255" shrinkToFit="1"/>
      <protection hidden="1"/>
    </xf>
    <xf numFmtId="200" fontId="28" fillId="0" borderId="20" xfId="0" applyNumberFormat="1" applyFont="1" applyBorder="1" applyAlignment="1" applyProtection="1">
      <alignment horizontal="right" vertical="center" shrinkToFit="1"/>
      <protection hidden="1"/>
    </xf>
    <xf numFmtId="200" fontId="28" fillId="0" borderId="0" xfId="0" applyNumberFormat="1" applyFont="1" applyBorder="1" applyAlignment="1" applyProtection="1">
      <alignment horizontal="right" vertical="center" shrinkToFit="1"/>
      <protection hidden="1"/>
    </xf>
    <xf numFmtId="200" fontId="28" fillId="0" borderId="21" xfId="0" applyNumberFormat="1" applyFont="1" applyBorder="1" applyAlignment="1" applyProtection="1">
      <alignment horizontal="right" vertical="center" shrinkToFit="1"/>
      <protection hidden="1"/>
    </xf>
    <xf numFmtId="188" fontId="28" fillId="0" borderId="86" xfId="0" applyNumberFormat="1" applyFont="1" applyFill="1" applyBorder="1" applyAlignment="1" applyProtection="1">
      <alignment horizontal="center" vertical="center" shrinkToFit="1"/>
      <protection hidden="1"/>
    </xf>
    <xf numFmtId="188" fontId="28" fillId="0" borderId="87" xfId="0" applyNumberFormat="1" applyFont="1" applyFill="1" applyBorder="1" applyAlignment="1" applyProtection="1">
      <alignment horizontal="center" vertical="center" shrinkToFit="1"/>
      <protection hidden="1"/>
    </xf>
    <xf numFmtId="0" fontId="0" fillId="0" borderId="16" xfId="0" applyBorder="1" applyAlignment="1">
      <alignment horizontal="center" vertical="center" shrinkToFit="1"/>
    </xf>
    <xf numFmtId="0" fontId="0" fillId="0" borderId="29" xfId="0" applyBorder="1" applyAlignment="1">
      <alignment horizontal="center" vertical="center" shrinkToFit="1"/>
    </xf>
    <xf numFmtId="193" fontId="28" fillId="0" borderId="85" xfId="0" applyNumberFormat="1" applyFont="1" applyBorder="1" applyAlignment="1" applyProtection="1">
      <alignment horizontal="right" vertical="center" shrinkToFit="1"/>
      <protection hidden="1"/>
    </xf>
    <xf numFmtId="193" fontId="28" fillId="0" borderId="86" xfId="0" applyNumberFormat="1" applyFont="1" applyBorder="1" applyAlignment="1" applyProtection="1">
      <alignment horizontal="right" vertical="center" shrinkToFit="1"/>
      <protection hidden="1"/>
    </xf>
    <xf numFmtId="193" fontId="28" fillId="0" borderId="87" xfId="0" applyNumberFormat="1" applyFont="1" applyBorder="1" applyAlignment="1" applyProtection="1">
      <alignment horizontal="right" vertical="center" shrinkToFit="1"/>
      <protection hidden="1"/>
    </xf>
    <xf numFmtId="0" fontId="0" fillId="0" borderId="86" xfId="0" applyBorder="1" applyAlignment="1">
      <alignment horizontal="right" vertical="center" shrinkToFit="1"/>
    </xf>
    <xf numFmtId="0" fontId="0" fillId="0" borderId="87" xfId="0" applyBorder="1" applyAlignment="1">
      <alignment horizontal="right" vertical="center" shrinkToFit="1"/>
    </xf>
    <xf numFmtId="0" fontId="28" fillId="0" borderId="35" xfId="0" applyFont="1" applyBorder="1" applyAlignment="1" applyProtection="1">
      <alignment horizontal="center" vertical="center" shrinkToFit="1"/>
      <protection hidden="1"/>
    </xf>
    <xf numFmtId="0" fontId="28" fillId="0" borderId="36" xfId="0" applyFont="1" applyBorder="1" applyAlignment="1" applyProtection="1">
      <alignment horizontal="center" vertical="center" shrinkToFit="1"/>
      <protection hidden="1"/>
    </xf>
    <xf numFmtId="0" fontId="28" fillId="0" borderId="37" xfId="0" applyFont="1" applyBorder="1" applyAlignment="1" applyProtection="1">
      <alignment horizontal="center" vertical="center" shrinkToFit="1"/>
      <protection hidden="1"/>
    </xf>
    <xf numFmtId="0" fontId="28" fillId="0" borderId="38" xfId="0" applyFont="1" applyBorder="1" applyAlignment="1" applyProtection="1">
      <alignment horizontal="center" vertical="center" shrinkToFit="1"/>
      <protection hidden="1"/>
    </xf>
    <xf numFmtId="0" fontId="28" fillId="0" borderId="39" xfId="0" applyFont="1" applyBorder="1" applyAlignment="1" applyProtection="1">
      <alignment horizontal="center" vertical="center" shrinkToFit="1"/>
      <protection hidden="1"/>
    </xf>
    <xf numFmtId="0" fontId="28" fillId="0" borderId="40" xfId="0" applyFont="1" applyBorder="1" applyAlignment="1" applyProtection="1">
      <alignment horizontal="center" vertical="center" shrinkToFit="1"/>
      <protection hidden="1"/>
    </xf>
    <xf numFmtId="0" fontId="0" fillId="0" borderId="91" xfId="0" applyBorder="1" applyAlignment="1">
      <alignment horizontal="center" vertical="center" shrinkToFit="1"/>
    </xf>
    <xf numFmtId="0" fontId="0" fillId="0" borderId="92" xfId="0" applyBorder="1" applyAlignment="1">
      <alignment horizontal="center" vertical="center" shrinkToFit="1"/>
    </xf>
    <xf numFmtId="0" fontId="0" fillId="0" borderId="93" xfId="0" applyBorder="1" applyAlignment="1">
      <alignment horizontal="center" vertical="center" shrinkToFit="1"/>
    </xf>
    <xf numFmtId="188" fontId="28" fillId="0" borderId="94" xfId="0" applyNumberFormat="1" applyFont="1" applyBorder="1" applyAlignment="1" applyProtection="1">
      <alignment horizontal="right" vertical="center" shrinkToFit="1"/>
      <protection hidden="1"/>
    </xf>
    <xf numFmtId="203" fontId="0" fillId="0" borderId="95" xfId="0" applyNumberFormat="1" applyBorder="1" applyAlignment="1" applyProtection="1">
      <alignment horizontal="right" vertical="center"/>
      <protection hidden="1"/>
    </xf>
    <xf numFmtId="203" fontId="0" fillId="0" borderId="10" xfId="0" applyNumberFormat="1" applyBorder="1" applyAlignment="1" applyProtection="1">
      <alignment horizontal="right" vertical="center"/>
      <protection hidden="1"/>
    </xf>
    <xf numFmtId="203" fontId="0" fillId="0" borderId="12" xfId="0" applyNumberFormat="1" applyBorder="1" applyAlignment="1" applyProtection="1">
      <alignment horizontal="right" vertical="center"/>
      <protection hidden="1"/>
    </xf>
    <xf numFmtId="187" fontId="0" fillId="0" borderId="19" xfId="49" applyNumberFormat="1" applyBorder="1" applyAlignment="1" applyProtection="1">
      <alignment horizontal="right" vertical="center" shrinkToFit="1"/>
      <protection hidden="1"/>
    </xf>
    <xf numFmtId="187" fontId="0" fillId="0" borderId="10" xfId="49" applyNumberFormat="1" applyBorder="1" applyAlignment="1" applyProtection="1">
      <alignment horizontal="right" vertical="center" shrinkToFit="1"/>
      <protection hidden="1"/>
    </xf>
    <xf numFmtId="187" fontId="0" fillId="0" borderId="12" xfId="49" applyNumberFormat="1" applyBorder="1" applyAlignment="1" applyProtection="1">
      <alignment horizontal="right" vertical="center" shrinkToFit="1"/>
      <protection hidden="1"/>
    </xf>
    <xf numFmtId="222" fontId="0" fillId="0" borderId="19" xfId="49" applyNumberFormat="1" applyBorder="1" applyAlignment="1" applyProtection="1">
      <alignment horizontal="right" vertical="center" shrinkToFit="1"/>
      <protection hidden="1"/>
    </xf>
    <xf numFmtId="222" fontId="0" fillId="0" borderId="10" xfId="49" applyNumberFormat="1" applyBorder="1" applyAlignment="1" applyProtection="1">
      <alignment horizontal="right" vertical="center" shrinkToFit="1"/>
      <protection hidden="1"/>
    </xf>
    <xf numFmtId="222" fontId="0" fillId="0" borderId="95" xfId="49" applyNumberFormat="1" applyBorder="1" applyAlignment="1" applyProtection="1">
      <alignment horizontal="right" vertical="center" shrinkToFit="1"/>
      <protection hidden="1"/>
    </xf>
    <xf numFmtId="222" fontId="0" fillId="0" borderId="12" xfId="49" applyNumberFormat="1" applyBorder="1" applyAlignment="1" applyProtection="1">
      <alignment horizontal="right" vertical="center" shrinkToFit="1"/>
      <protection hidden="1"/>
    </xf>
    <xf numFmtId="199" fontId="0" fillId="0" borderId="10" xfId="62" applyNumberFormat="1" applyFont="1" applyBorder="1" applyAlignment="1" applyProtection="1">
      <alignment horizontal="right" vertical="center" shrinkToFit="1"/>
      <protection hidden="1"/>
    </xf>
    <xf numFmtId="203" fontId="0" fillId="0" borderId="10" xfId="62" applyNumberFormat="1" applyBorder="1" applyAlignment="1" applyProtection="1">
      <alignment horizontal="right" vertical="center" shrinkToFit="1"/>
      <protection hidden="1"/>
    </xf>
    <xf numFmtId="0" fontId="0" fillId="0" borderId="95" xfId="62" applyFont="1" applyBorder="1" applyAlignment="1" applyProtection="1">
      <alignment horizontal="center" vertical="center" shrinkToFit="1"/>
      <protection hidden="1"/>
    </xf>
    <xf numFmtId="0" fontId="0" fillId="0" borderId="10" xfId="62" applyFont="1" applyBorder="1" applyAlignment="1" applyProtection="1">
      <alignment horizontal="center" vertical="center" shrinkToFit="1"/>
      <protection hidden="1"/>
    </xf>
    <xf numFmtId="0" fontId="0" fillId="0" borderId="12" xfId="62" applyFont="1" applyBorder="1" applyAlignment="1" applyProtection="1">
      <alignment horizontal="center" vertical="center" shrinkToFit="1"/>
      <protection hidden="1"/>
    </xf>
    <xf numFmtId="0" fontId="13" fillId="0" borderId="15" xfId="62" applyFont="1" applyBorder="1" applyAlignment="1" applyProtection="1">
      <alignment horizontal="center" vertical="center" shrinkToFit="1"/>
      <protection hidden="1"/>
    </xf>
    <xf numFmtId="0" fontId="13" fillId="0" borderId="16" xfId="62" applyFont="1" applyBorder="1" applyAlignment="1" applyProtection="1">
      <alignment horizontal="center" vertical="center" shrinkToFit="1"/>
      <protection hidden="1"/>
    </xf>
    <xf numFmtId="0" fontId="13" fillId="0" borderId="29" xfId="62" applyFont="1" applyBorder="1" applyAlignment="1" applyProtection="1">
      <alignment horizontal="center" vertical="center" shrinkToFit="1"/>
      <protection hidden="1"/>
    </xf>
    <xf numFmtId="0" fontId="13" fillId="0" borderId="30" xfId="62" applyFont="1" applyBorder="1" applyAlignment="1" applyProtection="1">
      <alignment horizontal="center" vertical="center" shrinkToFit="1"/>
      <protection hidden="1"/>
    </xf>
    <xf numFmtId="0" fontId="13" fillId="0" borderId="17" xfId="62" applyFont="1" applyBorder="1" applyAlignment="1" applyProtection="1">
      <alignment horizontal="center" vertical="center" shrinkToFit="1"/>
      <protection hidden="1"/>
    </xf>
    <xf numFmtId="0" fontId="13" fillId="0" borderId="31" xfId="62" applyFont="1" applyBorder="1" applyAlignment="1" applyProtection="1">
      <alignment horizontal="center" vertical="center" shrinkToFit="1"/>
      <protection hidden="1"/>
    </xf>
    <xf numFmtId="0" fontId="13" fillId="0" borderId="0" xfId="62" applyFont="1" applyBorder="1" applyAlignment="1" applyProtection="1">
      <alignment horizontal="center" vertical="center" shrinkToFit="1"/>
      <protection hidden="1"/>
    </xf>
    <xf numFmtId="0" fontId="13" fillId="0" borderId="20" xfId="62" applyFont="1" applyBorder="1" applyAlignment="1" applyProtection="1">
      <alignment horizontal="center" vertical="center" shrinkToFit="1"/>
      <protection hidden="1"/>
    </xf>
    <xf numFmtId="0" fontId="0" fillId="0" borderId="96"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0" fillId="0" borderId="97" xfId="62" applyFont="1" applyBorder="1" applyAlignment="1" applyProtection="1">
      <alignment horizontal="center" vertical="center" shrinkToFit="1"/>
      <protection hidden="1"/>
    </xf>
    <xf numFmtId="0" fontId="0" fillId="0" borderId="17" xfId="62" applyFont="1" applyBorder="1" applyAlignment="1" applyProtection="1">
      <alignment horizontal="center" vertical="center" shrinkToFit="1"/>
      <protection hidden="1"/>
    </xf>
    <xf numFmtId="0" fontId="0" fillId="0" borderId="31" xfId="62" applyFont="1" applyBorder="1" applyAlignment="1" applyProtection="1">
      <alignment horizontal="center" vertical="center" shrinkToFit="1"/>
      <protection hidden="1"/>
    </xf>
    <xf numFmtId="0" fontId="0" fillId="0" borderId="15" xfId="62" applyFont="1" applyBorder="1" applyAlignment="1" applyProtection="1">
      <alignment horizontal="center" vertical="center" shrinkToFit="1"/>
      <protection hidden="1"/>
    </xf>
    <xf numFmtId="0" fontId="0" fillId="0" borderId="29" xfId="62" applyBorder="1" applyAlignment="1" applyProtection="1">
      <alignment horizontal="center" vertical="center" shrinkToFit="1"/>
      <protection hidden="1"/>
    </xf>
    <xf numFmtId="0" fontId="0" fillId="0" borderId="30" xfId="62" applyFont="1" applyBorder="1" applyAlignment="1" applyProtection="1">
      <alignment horizontal="center" vertical="center" shrinkToFit="1"/>
      <protection hidden="1"/>
    </xf>
    <xf numFmtId="0" fontId="0" fillId="0" borderId="31" xfId="62" applyBorder="1" applyAlignment="1" applyProtection="1">
      <alignment horizontal="center" vertical="center" shrinkToFit="1"/>
      <protection hidden="1"/>
    </xf>
    <xf numFmtId="0" fontId="0" fillId="0" borderId="19" xfId="62" applyFont="1" applyBorder="1" applyAlignment="1" applyProtection="1">
      <alignment horizontal="center" vertical="center" shrinkToFit="1"/>
      <protection hidden="1"/>
    </xf>
    <xf numFmtId="0" fontId="0" fillId="0" borderId="16" xfId="62" applyFont="1" applyBorder="1" applyAlignment="1" applyProtection="1">
      <alignment horizontal="center" vertical="center" shrinkToFit="1"/>
      <protection hidden="1"/>
    </xf>
    <xf numFmtId="207" fontId="0" fillId="0" borderId="10" xfId="62" applyNumberFormat="1" applyBorder="1" applyAlignment="1" applyProtection="1">
      <alignment horizontal="right" vertical="center" shrinkToFit="1"/>
      <protection hidden="1"/>
    </xf>
    <xf numFmtId="0" fontId="0" fillId="0" borderId="16" xfId="62" applyFont="1" applyBorder="1" applyAlignment="1" applyProtection="1">
      <alignment horizontal="center" vertical="center" wrapText="1" shrinkToFit="1"/>
      <protection hidden="1"/>
    </xf>
    <xf numFmtId="0" fontId="0" fillId="0" borderId="17" xfId="62" applyFont="1" applyBorder="1" applyAlignment="1" applyProtection="1">
      <alignment horizontal="center" vertical="center" wrapText="1" shrinkToFit="1"/>
      <protection hidden="1"/>
    </xf>
    <xf numFmtId="0" fontId="0" fillId="0" borderId="0" xfId="62" applyFont="1" applyBorder="1" applyAlignment="1" applyProtection="1">
      <alignment horizontal="center" vertical="center" wrapText="1" shrinkToFit="1"/>
      <protection hidden="1"/>
    </xf>
    <xf numFmtId="0" fontId="0" fillId="0" borderId="45" xfId="62" applyFont="1" applyFill="1" applyBorder="1" applyAlignment="1" applyProtection="1">
      <alignment horizontal="right" vertical="center" shrinkToFit="1"/>
      <protection hidden="1"/>
    </xf>
    <xf numFmtId="0" fontId="0" fillId="0" borderId="11" xfId="62" applyFont="1" applyFill="1" applyBorder="1" applyAlignment="1" applyProtection="1">
      <alignment horizontal="right" vertical="center" shrinkToFit="1"/>
      <protection hidden="1"/>
    </xf>
    <xf numFmtId="187" fontId="0" fillId="0" borderId="19" xfId="49" applyNumberFormat="1" applyFont="1" applyBorder="1" applyAlignment="1" applyProtection="1">
      <alignment horizontal="right" vertical="center" shrinkToFit="1"/>
      <protection hidden="1"/>
    </xf>
    <xf numFmtId="187" fontId="0" fillId="0" borderId="10" xfId="49" applyNumberFormat="1" applyFont="1" applyBorder="1" applyAlignment="1" applyProtection="1">
      <alignment horizontal="right" vertical="center" shrinkToFit="1"/>
      <protection hidden="1"/>
    </xf>
    <xf numFmtId="187" fontId="0" fillId="0" borderId="19" xfId="49" applyNumberFormat="1" applyFont="1" applyFill="1" applyBorder="1" applyAlignment="1" applyProtection="1">
      <alignment horizontal="right" vertical="center" shrinkToFit="1"/>
      <protection hidden="1"/>
    </xf>
    <xf numFmtId="187" fontId="0" fillId="0" borderId="10" xfId="49" applyNumberFormat="1" applyFont="1" applyFill="1" applyBorder="1" applyAlignment="1" applyProtection="1">
      <alignment horizontal="right" vertical="center" shrinkToFit="1"/>
      <protection hidden="1"/>
    </xf>
    <xf numFmtId="186" fontId="0" fillId="0" borderId="10" xfId="61" applyNumberFormat="1" applyBorder="1" applyAlignment="1" applyProtection="1">
      <alignment horizontal="right" vertical="center" shrinkToFit="1"/>
      <protection hidden="1"/>
    </xf>
    <xf numFmtId="0" fontId="0" fillId="0" borderId="15" xfId="62" applyBorder="1" applyAlignment="1" applyProtection="1">
      <alignment horizontal="center" vertical="center" shrinkToFit="1"/>
      <protection hidden="1"/>
    </xf>
    <xf numFmtId="0" fontId="0" fillId="0" borderId="16" xfId="62" applyBorder="1" applyAlignment="1" applyProtection="1">
      <alignment horizontal="center" vertical="center" shrinkToFit="1"/>
      <protection hidden="1"/>
    </xf>
    <xf numFmtId="0" fontId="0" fillId="0" borderId="30" xfId="62" applyBorder="1" applyAlignment="1" applyProtection="1">
      <alignment horizontal="center" vertical="center" shrinkToFit="1"/>
      <protection hidden="1"/>
    </xf>
    <xf numFmtId="0" fontId="0" fillId="0" borderId="17" xfId="62" applyBorder="1" applyAlignment="1" applyProtection="1">
      <alignment horizontal="center" vertical="center" shrinkToFit="1"/>
      <protection hidden="1"/>
    </xf>
    <xf numFmtId="0" fontId="0" fillId="0" borderId="27" xfId="62" applyFont="1" applyBorder="1" applyAlignment="1" applyProtection="1">
      <alignment horizontal="center" vertical="center" shrinkToFit="1"/>
      <protection hidden="1"/>
    </xf>
    <xf numFmtId="0" fontId="0" fillId="0" borderId="17" xfId="61" applyFont="1" applyBorder="1" applyAlignment="1" applyProtection="1">
      <alignment horizontal="center" vertical="center" shrinkToFit="1"/>
      <protection hidden="1"/>
    </xf>
    <xf numFmtId="0" fontId="0" fillId="0" borderId="16" xfId="61" applyFont="1" applyBorder="1" applyAlignment="1" applyProtection="1">
      <alignment horizontal="center" vertical="center" shrinkToFit="1"/>
      <protection hidden="1"/>
    </xf>
    <xf numFmtId="0" fontId="0" fillId="0" borderId="17" xfId="0" applyBorder="1" applyAlignment="1" applyProtection="1">
      <alignment horizontal="center" vertical="center" shrinkToFit="1"/>
      <protection hidden="1"/>
    </xf>
    <xf numFmtId="0" fontId="14" fillId="0" borderId="16" xfId="62" applyFont="1" applyBorder="1" applyAlignment="1" applyProtection="1">
      <alignment horizontal="center" vertical="center" shrinkToFit="1"/>
      <protection hidden="1"/>
    </xf>
    <xf numFmtId="0" fontId="0" fillId="0" borderId="18" xfId="62" applyFont="1" applyBorder="1" applyAlignment="1" applyProtection="1">
      <alignment horizontal="center" vertical="center" shrinkToFit="1"/>
      <protection hidden="1"/>
    </xf>
    <xf numFmtId="0" fontId="0" fillId="0" borderId="46" xfId="62" applyFont="1" applyBorder="1" applyAlignment="1" applyProtection="1">
      <alignment horizontal="center" vertical="center" shrinkToFit="1"/>
      <protection hidden="1"/>
    </xf>
    <xf numFmtId="0" fontId="14" fillId="0" borderId="30" xfId="61" applyFont="1" applyBorder="1" applyAlignment="1" applyProtection="1">
      <alignment horizontal="center" vertical="center" shrinkToFit="1"/>
      <protection hidden="1"/>
    </xf>
    <xf numFmtId="0" fontId="14" fillId="0" borderId="17" xfId="61" applyFont="1" applyBorder="1" applyAlignment="1" applyProtection="1">
      <alignment horizontal="center" vertical="center" shrinkToFit="1"/>
      <protection hidden="1"/>
    </xf>
    <xf numFmtId="0" fontId="0" fillId="0" borderId="16" xfId="61" applyBorder="1" applyAlignment="1" applyProtection="1">
      <alignment horizontal="center" vertical="center" shrinkToFit="1"/>
      <protection hidden="1"/>
    </xf>
    <xf numFmtId="0" fontId="14" fillId="0" borderId="15" xfId="61" applyFont="1" applyBorder="1" applyAlignment="1" applyProtection="1">
      <alignment horizontal="center" vertical="center" shrinkToFit="1"/>
      <protection hidden="1"/>
    </xf>
    <xf numFmtId="0" fontId="14" fillId="0" borderId="16" xfId="61" applyFont="1" applyBorder="1" applyAlignment="1" applyProtection="1">
      <alignment horizontal="center" vertical="center" shrinkToFit="1"/>
      <protection hidden="1"/>
    </xf>
    <xf numFmtId="177" fontId="16" fillId="35" borderId="19" xfId="49" applyNumberFormat="1" applyFont="1" applyFill="1" applyBorder="1" applyAlignment="1" applyProtection="1">
      <alignment horizontal="right" vertical="center" shrinkToFit="1"/>
      <protection hidden="1" locked="0"/>
    </xf>
    <xf numFmtId="177" fontId="16" fillId="35" borderId="10" xfId="49" applyNumberFormat="1" applyFont="1" applyFill="1" applyBorder="1" applyAlignment="1" applyProtection="1">
      <alignment horizontal="right" vertical="center" shrinkToFit="1"/>
      <protection hidden="1" locked="0"/>
    </xf>
    <xf numFmtId="177" fontId="16" fillId="35" borderId="12" xfId="49" applyNumberFormat="1" applyFont="1" applyFill="1" applyBorder="1" applyAlignment="1" applyProtection="1">
      <alignment horizontal="right" vertical="center" shrinkToFit="1"/>
      <protection hidden="1" locked="0"/>
    </xf>
    <xf numFmtId="0" fontId="16" fillId="35" borderId="11" xfId="61" applyFont="1" applyFill="1" applyBorder="1" applyAlignment="1" applyProtection="1">
      <alignment horizontal="center" vertical="center" shrinkToFit="1"/>
      <protection hidden="1" locked="0"/>
    </xf>
    <xf numFmtId="0" fontId="16" fillId="35" borderId="19" xfId="61" applyFont="1" applyFill="1" applyBorder="1" applyAlignment="1" applyProtection="1">
      <alignment horizontal="left" vertical="center" shrinkToFit="1"/>
      <protection hidden="1" locked="0"/>
    </xf>
    <xf numFmtId="0" fontId="16" fillId="35" borderId="10" xfId="61" applyFont="1" applyFill="1" applyBorder="1" applyAlignment="1" applyProtection="1">
      <alignment horizontal="left" vertical="center" shrinkToFit="1"/>
      <protection hidden="1" locked="0"/>
    </xf>
    <xf numFmtId="0" fontId="16" fillId="35" borderId="12" xfId="61" applyFont="1" applyFill="1" applyBorder="1" applyAlignment="1" applyProtection="1">
      <alignment horizontal="left" vertical="center" shrinkToFit="1"/>
      <protection hidden="1" locked="0"/>
    </xf>
    <xf numFmtId="0" fontId="16" fillId="35" borderId="11" xfId="61" applyFont="1" applyFill="1" applyBorder="1" applyAlignment="1" applyProtection="1">
      <alignment horizontal="left" vertical="center" shrinkToFit="1"/>
      <protection hidden="1" locked="0"/>
    </xf>
    <xf numFmtId="38" fontId="16" fillId="35" borderId="11" xfId="49" applyFont="1" applyFill="1" applyBorder="1" applyAlignment="1" applyProtection="1">
      <alignment horizontal="right" vertical="center" shrinkToFit="1"/>
      <protection hidden="1" locked="0"/>
    </xf>
    <xf numFmtId="0" fontId="16" fillId="35" borderId="11" xfId="61" applyFont="1" applyFill="1" applyBorder="1" applyAlignment="1" applyProtection="1">
      <alignment horizontal="right" vertical="center" shrinkToFit="1"/>
      <protection hidden="1" locked="0"/>
    </xf>
    <xf numFmtId="0" fontId="0" fillId="0" borderId="15" xfId="61" applyBorder="1" applyAlignment="1" applyProtection="1">
      <alignment horizontal="center" vertical="center" shrinkToFit="1"/>
      <protection hidden="1"/>
    </xf>
    <xf numFmtId="0" fontId="0" fillId="0" borderId="29" xfId="61" applyBorder="1" applyAlignment="1" applyProtection="1">
      <alignment horizontal="center" vertical="center" shrinkToFit="1"/>
      <protection hidden="1"/>
    </xf>
    <xf numFmtId="0" fontId="0" fillId="0" borderId="30" xfId="61" applyBorder="1" applyAlignment="1" applyProtection="1">
      <alignment horizontal="center" vertical="center" shrinkToFit="1"/>
      <protection hidden="1"/>
    </xf>
    <xf numFmtId="0" fontId="0" fillId="0" borderId="17" xfId="61" applyBorder="1" applyAlignment="1" applyProtection="1">
      <alignment horizontal="center" vertical="center" shrinkToFit="1"/>
      <protection hidden="1"/>
    </xf>
    <xf numFmtId="0" fontId="0" fillId="0" borderId="31" xfId="61" applyBorder="1" applyAlignment="1" applyProtection="1">
      <alignment horizontal="center" vertical="center" shrinkToFit="1"/>
      <protection hidden="1"/>
    </xf>
    <xf numFmtId="0" fontId="0" fillId="0" borderId="30" xfId="61" applyFont="1" applyBorder="1" applyAlignment="1" applyProtection="1">
      <alignment horizontal="center" vertical="center" shrinkToFit="1"/>
      <protection hidden="1"/>
    </xf>
    <xf numFmtId="0" fontId="0" fillId="0" borderId="31" xfId="61" applyFont="1" applyBorder="1" applyAlignment="1" applyProtection="1">
      <alignment horizontal="center" vertical="center" shrinkToFit="1"/>
      <protection hidden="1"/>
    </xf>
    <xf numFmtId="0" fontId="0" fillId="0" borderId="19" xfId="61" applyFont="1" applyBorder="1" applyAlignment="1" applyProtection="1">
      <alignment horizontal="center" vertical="center" shrinkToFit="1"/>
      <protection hidden="1"/>
    </xf>
    <xf numFmtId="0" fontId="0" fillId="0" borderId="10" xfId="61" applyBorder="1" applyAlignment="1" applyProtection="1">
      <alignment horizontal="center" vertical="center" shrinkToFit="1"/>
      <protection hidden="1"/>
    </xf>
    <xf numFmtId="0" fontId="15" fillId="0" borderId="19" xfId="61" applyFont="1" applyBorder="1" applyAlignment="1" applyProtection="1">
      <alignment horizontal="center" vertical="center" shrinkToFit="1"/>
      <protection hidden="1"/>
    </xf>
    <xf numFmtId="0" fontId="15" fillId="0" borderId="10" xfId="61" applyFont="1" applyBorder="1" applyAlignment="1" applyProtection="1">
      <alignment horizontal="center" vertical="center" shrinkToFit="1"/>
      <protection hidden="1"/>
    </xf>
    <xf numFmtId="177" fontId="0" fillId="0" borderId="19" xfId="49" applyNumberFormat="1" applyBorder="1" applyAlignment="1" applyProtection="1">
      <alignment horizontal="right" vertical="center" shrinkToFit="1"/>
      <protection hidden="1"/>
    </xf>
    <xf numFmtId="177" fontId="0" fillId="0" borderId="10" xfId="49" applyNumberFormat="1" applyBorder="1" applyAlignment="1" applyProtection="1">
      <alignment horizontal="right" vertical="center" shrinkToFit="1"/>
      <protection hidden="1"/>
    </xf>
    <xf numFmtId="0" fontId="16" fillId="35" borderId="45" xfId="61" applyFont="1" applyFill="1" applyBorder="1" applyAlignment="1" applyProtection="1">
      <alignment horizontal="right" vertical="center" shrinkToFit="1"/>
      <protection hidden="1" locked="0"/>
    </xf>
    <xf numFmtId="0" fontId="0" fillId="0" borderId="23" xfId="61" applyFont="1" applyBorder="1" applyAlignment="1" applyProtection="1">
      <alignment horizontal="center" vertical="center" shrinkToFit="1"/>
      <protection hidden="1"/>
    </xf>
    <xf numFmtId="177" fontId="16" fillId="35" borderId="11" xfId="49" applyNumberFormat="1" applyFont="1" applyFill="1" applyBorder="1" applyAlignment="1" applyProtection="1">
      <alignment horizontal="right" vertical="center" shrinkToFit="1"/>
      <protection hidden="1" locked="0"/>
    </xf>
    <xf numFmtId="0" fontId="0" fillId="0" borderId="24" xfId="61" applyFont="1" applyBorder="1" applyAlignment="1" applyProtection="1">
      <alignment horizontal="center" vertical="center" shrinkToFit="1"/>
      <protection hidden="1"/>
    </xf>
    <xf numFmtId="0" fontId="0" fillId="0" borderId="98" xfId="61" applyFont="1" applyBorder="1" applyAlignment="1" applyProtection="1">
      <alignment horizontal="center" vertical="center" shrinkToFit="1"/>
      <protection hidden="1"/>
    </xf>
    <xf numFmtId="0" fontId="0" fillId="0" borderId="99" xfId="61" applyFont="1" applyBorder="1" applyAlignment="1" applyProtection="1">
      <alignment horizontal="center" vertical="center" shrinkToFit="1"/>
      <protection hidden="1"/>
    </xf>
    <xf numFmtId="0" fontId="13" fillId="0" borderId="0" xfId="61" applyFont="1" applyBorder="1" applyAlignment="1" applyProtection="1">
      <alignment horizontal="center" vertical="center" shrinkToFit="1"/>
      <protection hidden="1"/>
    </xf>
    <xf numFmtId="0" fontId="12" fillId="0" borderId="16" xfId="61" applyFont="1" applyBorder="1" applyAlignment="1" applyProtection="1">
      <alignment horizontal="center" vertical="center" shrinkToFit="1"/>
      <protection hidden="1"/>
    </xf>
    <xf numFmtId="0" fontId="12" fillId="0" borderId="17" xfId="61" applyFont="1" applyBorder="1" applyAlignment="1" applyProtection="1">
      <alignment horizontal="center" vertical="center" shrinkToFit="1"/>
      <protection hidden="1"/>
    </xf>
    <xf numFmtId="0" fontId="14" fillId="35" borderId="16" xfId="61" applyFont="1" applyFill="1" applyBorder="1" applyAlignment="1" applyProtection="1">
      <alignment horizontal="center" vertical="center" shrinkToFit="1"/>
      <protection hidden="1"/>
    </xf>
    <xf numFmtId="0" fontId="14" fillId="35" borderId="29" xfId="61" applyFont="1" applyFill="1" applyBorder="1" applyAlignment="1" applyProtection="1">
      <alignment horizontal="center" vertical="center" shrinkToFit="1"/>
      <protection hidden="1"/>
    </xf>
    <xf numFmtId="0" fontId="14" fillId="35" borderId="17" xfId="61" applyFont="1" applyFill="1" applyBorder="1" applyAlignment="1" applyProtection="1">
      <alignment horizontal="center" vertical="center" shrinkToFit="1"/>
      <protection hidden="1"/>
    </xf>
    <xf numFmtId="0" fontId="14" fillId="35" borderId="31" xfId="61" applyFont="1" applyFill="1" applyBorder="1" applyAlignment="1" applyProtection="1">
      <alignment horizontal="center" vertical="center" shrinkToFit="1"/>
      <protection hidden="1"/>
    </xf>
    <xf numFmtId="0" fontId="29" fillId="0" borderId="16" xfId="61" applyFont="1" applyBorder="1" applyAlignment="1" applyProtection="1">
      <alignment horizontal="center" vertical="center" shrinkToFit="1"/>
      <protection hidden="1"/>
    </xf>
    <xf numFmtId="0" fontId="29" fillId="0" borderId="17" xfId="61" applyFont="1" applyBorder="1" applyAlignment="1" applyProtection="1">
      <alignment horizontal="center" vertical="center" shrinkToFit="1"/>
      <protection hidden="1"/>
    </xf>
    <xf numFmtId="0" fontId="0" fillId="0" borderId="15" xfId="61" applyFont="1" applyBorder="1" applyAlignment="1" applyProtection="1">
      <alignment horizontal="left" vertical="center" wrapText="1" shrinkToFit="1"/>
      <protection hidden="1"/>
    </xf>
    <xf numFmtId="0" fontId="0" fillId="0" borderId="16" xfId="61" applyFont="1" applyBorder="1" applyAlignment="1" applyProtection="1">
      <alignment horizontal="left" vertical="center" wrapText="1" shrinkToFit="1"/>
      <protection hidden="1"/>
    </xf>
    <xf numFmtId="0" fontId="0" fillId="0" borderId="30" xfId="61" applyFont="1" applyBorder="1" applyAlignment="1" applyProtection="1">
      <alignment horizontal="left" vertical="center" wrapText="1" shrinkToFit="1"/>
      <protection hidden="1"/>
    </xf>
    <xf numFmtId="0" fontId="0" fillId="0" borderId="17" xfId="61" applyFont="1" applyBorder="1" applyAlignment="1" applyProtection="1">
      <alignment horizontal="left" vertical="center" wrapText="1" shrinkToFit="1"/>
      <protection hidden="1"/>
    </xf>
    <xf numFmtId="0" fontId="16" fillId="35" borderId="16" xfId="61" applyFont="1" applyFill="1" applyBorder="1" applyAlignment="1" applyProtection="1">
      <alignment horizontal="center" vertical="center" shrinkToFit="1"/>
      <protection hidden="1" locked="0"/>
    </xf>
    <xf numFmtId="0" fontId="16" fillId="35" borderId="17" xfId="61" applyFont="1" applyFill="1" applyBorder="1" applyAlignment="1" applyProtection="1">
      <alignment horizontal="center" vertical="center" shrinkToFit="1"/>
      <protection hidden="1" locked="0"/>
    </xf>
    <xf numFmtId="177" fontId="0" fillId="0" borderId="12" xfId="49" applyNumberFormat="1" applyBorder="1" applyAlignment="1" applyProtection="1">
      <alignment horizontal="right" vertical="center" shrinkToFit="1"/>
      <protection hidden="1"/>
    </xf>
    <xf numFmtId="0" fontId="0" fillId="0" borderId="12" xfId="61" applyBorder="1" applyAlignment="1" applyProtection="1">
      <alignment horizontal="center" vertical="center" shrinkToFit="1"/>
      <protection hidden="1"/>
    </xf>
    <xf numFmtId="0" fontId="0" fillId="0" borderId="15" xfId="61" applyFont="1" applyBorder="1" applyAlignment="1" applyProtection="1">
      <alignment horizontal="left" vertical="center" wrapText="1"/>
      <protection hidden="1"/>
    </xf>
    <xf numFmtId="0" fontId="0" fillId="0" borderId="16" xfId="61" applyFont="1" applyBorder="1" applyAlignment="1" applyProtection="1">
      <alignment horizontal="left" vertical="center" wrapText="1"/>
      <protection hidden="1"/>
    </xf>
    <xf numFmtId="0" fontId="0" fillId="0" borderId="30" xfId="61" applyFont="1" applyBorder="1" applyAlignment="1" applyProtection="1">
      <alignment horizontal="left" vertical="center" wrapText="1"/>
      <protection hidden="1"/>
    </xf>
    <xf numFmtId="0" fontId="0" fillId="0" borderId="17" xfId="61" applyFont="1" applyBorder="1" applyAlignment="1" applyProtection="1">
      <alignment horizontal="left" vertical="center" wrapText="1"/>
      <protection hidden="1"/>
    </xf>
    <xf numFmtId="0" fontId="83" fillId="35" borderId="16" xfId="61" applyFont="1" applyFill="1" applyBorder="1" applyAlignment="1" applyProtection="1">
      <alignment horizontal="center" vertical="center" shrinkToFit="1"/>
      <protection hidden="1" locked="0"/>
    </xf>
    <xf numFmtId="0" fontId="83" fillId="35" borderId="17" xfId="61" applyFont="1" applyFill="1" applyBorder="1" applyAlignment="1" applyProtection="1">
      <alignment horizontal="center" vertical="center" shrinkToFit="1"/>
      <protection hidden="1" locked="0"/>
    </xf>
    <xf numFmtId="0" fontId="0" fillId="0" borderId="10" xfId="61" applyFont="1" applyBorder="1" applyAlignment="1" applyProtection="1">
      <alignment horizontal="center" vertical="center" shrinkToFit="1"/>
      <protection hidden="1"/>
    </xf>
    <xf numFmtId="0" fontId="0" fillId="0" borderId="12" xfId="61" applyFont="1" applyBorder="1" applyAlignment="1" applyProtection="1">
      <alignment horizontal="center" vertical="center" shrinkToFit="1"/>
      <protection hidden="1"/>
    </xf>
    <xf numFmtId="0" fontId="85" fillId="36" borderId="16" xfId="61" applyFont="1" applyFill="1" applyBorder="1" applyAlignment="1" applyProtection="1">
      <alignment horizontal="center" vertical="center" shrinkToFit="1"/>
      <protection hidden="1" locked="0"/>
    </xf>
    <xf numFmtId="0" fontId="86" fillId="36" borderId="17" xfId="61" applyFont="1" applyFill="1" applyBorder="1" applyAlignment="1" applyProtection="1">
      <alignment horizontal="center" vertical="center" shrinkToFit="1"/>
      <protection hidden="1" locked="0"/>
    </xf>
    <xf numFmtId="0" fontId="0" fillId="0" borderId="11" xfId="61" applyFont="1" applyBorder="1" applyAlignment="1" applyProtection="1">
      <alignment horizontal="center" vertical="center" shrinkToFit="1"/>
      <protection hidden="1"/>
    </xf>
    <xf numFmtId="0" fontId="0" fillId="0" borderId="45" xfId="61" applyFont="1" applyBorder="1" applyAlignment="1" applyProtection="1">
      <alignment horizontal="center" vertical="center" shrinkToFit="1"/>
      <protection hidden="1"/>
    </xf>
    <xf numFmtId="0" fontId="0" fillId="0" borderId="15" xfId="61" applyFont="1" applyBorder="1" applyAlignment="1" applyProtection="1">
      <alignment horizontal="center" vertical="center" shrinkToFit="1"/>
      <protection hidden="1"/>
    </xf>
    <xf numFmtId="0" fontId="0" fillId="0" borderId="29" xfId="61" applyFont="1" applyBorder="1" applyAlignment="1" applyProtection="1">
      <alignment horizontal="center" vertical="center" shrinkToFit="1"/>
      <protection hidden="1"/>
    </xf>
    <xf numFmtId="0" fontId="14" fillId="0" borderId="29" xfId="61" applyFont="1" applyBorder="1" applyAlignment="1" applyProtection="1">
      <alignment horizontal="center" vertical="center" shrinkToFit="1"/>
      <protection hidden="1"/>
    </xf>
    <xf numFmtId="0" fontId="14" fillId="0" borderId="31" xfId="61" applyFont="1" applyBorder="1" applyAlignment="1" applyProtection="1">
      <alignment horizontal="center" vertical="center" shrinkToFit="1"/>
      <protection hidden="1"/>
    </xf>
    <xf numFmtId="0" fontId="16" fillId="0" borderId="10" xfId="61" applyFont="1" applyBorder="1" applyAlignment="1" applyProtection="1">
      <alignment horizontal="center" vertical="center" shrinkToFit="1"/>
      <protection hidden="1"/>
    </xf>
    <xf numFmtId="0" fontId="16" fillId="0" borderId="12" xfId="61" applyFont="1" applyBorder="1" applyAlignment="1" applyProtection="1">
      <alignment horizontal="center" vertical="center" shrinkToFit="1"/>
      <protection hidden="1"/>
    </xf>
    <xf numFmtId="0" fontId="16" fillId="0" borderId="19" xfId="61" applyFont="1" applyBorder="1" applyAlignment="1" applyProtection="1">
      <alignment horizontal="right" vertical="center" shrinkToFit="1"/>
      <protection hidden="1" locked="0"/>
    </xf>
    <xf numFmtId="0" fontId="16" fillId="0" borderId="12" xfId="61" applyFont="1" applyBorder="1" applyAlignment="1" applyProtection="1">
      <alignment horizontal="right" vertical="center" shrinkToFit="1"/>
      <protection hidden="1" locked="0"/>
    </xf>
    <xf numFmtId="0" fontId="16" fillId="0" borderId="11" xfId="61" applyFont="1" applyBorder="1" applyAlignment="1" applyProtection="1">
      <alignment horizontal="center" vertical="center" shrinkToFit="1"/>
      <protection hidden="1" locked="0"/>
    </xf>
    <xf numFmtId="38" fontId="16" fillId="0" borderId="19" xfId="49" applyFont="1" applyBorder="1" applyAlignment="1" applyProtection="1">
      <alignment horizontal="right" vertical="center" shrinkToFit="1"/>
      <protection hidden="1" locked="0"/>
    </xf>
    <xf numFmtId="38" fontId="16" fillId="0" borderId="10" xfId="49" applyFont="1" applyBorder="1" applyAlignment="1" applyProtection="1">
      <alignment horizontal="right" vertical="center" shrinkToFit="1"/>
      <protection hidden="1" locked="0"/>
    </xf>
    <xf numFmtId="38" fontId="16" fillId="0" borderId="12" xfId="49" applyFont="1" applyBorder="1" applyAlignment="1" applyProtection="1">
      <alignment horizontal="right" vertical="center" shrinkToFit="1"/>
      <protection hidden="1" locked="0"/>
    </xf>
    <xf numFmtId="38" fontId="0" fillId="0" borderId="19" xfId="49" applyFont="1" applyBorder="1" applyAlignment="1" applyProtection="1">
      <alignment horizontal="right" vertical="center" shrinkToFit="1"/>
      <protection hidden="1"/>
    </xf>
    <xf numFmtId="38" fontId="0" fillId="0" borderId="10" xfId="49" applyFont="1" applyBorder="1" applyAlignment="1" applyProtection="1">
      <alignment horizontal="right" vertical="center" shrinkToFit="1"/>
      <protection hidden="1"/>
    </xf>
    <xf numFmtId="38" fontId="0" fillId="0" borderId="100" xfId="49" applyFont="1" applyBorder="1" applyAlignment="1" applyProtection="1">
      <alignment horizontal="right" vertical="center" shrinkToFit="1"/>
      <protection hidden="1"/>
    </xf>
    <xf numFmtId="0" fontId="21" fillId="0" borderId="11" xfId="61" applyFont="1" applyBorder="1" applyAlignment="1" applyProtection="1">
      <alignment horizontal="center" vertical="center" shrinkToFit="1"/>
      <protection hidden="1"/>
    </xf>
    <xf numFmtId="38" fontId="21" fillId="0" borderId="19" xfId="49" applyFont="1" applyBorder="1" applyAlignment="1" applyProtection="1">
      <alignment horizontal="right" vertical="center" shrinkToFit="1"/>
      <protection hidden="1"/>
    </xf>
    <xf numFmtId="38" fontId="21" fillId="0" borderId="10" xfId="49" applyFont="1" applyBorder="1" applyAlignment="1" applyProtection="1">
      <alignment horizontal="right" vertical="center" shrinkToFit="1"/>
      <protection hidden="1"/>
    </xf>
    <xf numFmtId="38" fontId="21" fillId="0" borderId="12" xfId="49" applyFont="1" applyBorder="1" applyAlignment="1" applyProtection="1">
      <alignment horizontal="right" vertical="center" shrinkToFit="1"/>
      <protection hidden="1"/>
    </xf>
    <xf numFmtId="0" fontId="16" fillId="0" borderId="101" xfId="61" applyFont="1" applyBorder="1" applyAlignment="1" applyProtection="1">
      <alignment horizontal="left" vertical="center" shrinkToFit="1"/>
      <protection hidden="1" locked="0"/>
    </xf>
    <xf numFmtId="0" fontId="16" fillId="0" borderId="11" xfId="61" applyFont="1" applyBorder="1" applyAlignment="1" applyProtection="1">
      <alignment horizontal="left" vertical="center" shrinkToFit="1"/>
      <protection hidden="1" locked="0"/>
    </xf>
    <xf numFmtId="0" fontId="13" fillId="0" borderId="0" xfId="61" applyFont="1" applyAlignment="1" applyProtection="1">
      <alignment horizontal="center" vertical="center" shrinkToFit="1"/>
      <protection hidden="1"/>
    </xf>
    <xf numFmtId="0" fontId="12" fillId="0" borderId="15" xfId="61" applyFont="1" applyBorder="1" applyAlignment="1" applyProtection="1">
      <alignment horizontal="center" vertical="center" shrinkToFit="1"/>
      <protection hidden="1"/>
    </xf>
    <xf numFmtId="0" fontId="12" fillId="0" borderId="30" xfId="61" applyFont="1" applyBorder="1" applyAlignment="1" applyProtection="1">
      <alignment horizontal="center" vertical="center" shrinkToFit="1"/>
      <protection hidden="1"/>
    </xf>
    <xf numFmtId="0" fontId="13" fillId="0" borderId="16" xfId="61" applyFont="1" applyBorder="1" applyAlignment="1" applyProtection="1">
      <alignment horizontal="center" vertical="center" shrinkToFit="1"/>
      <protection hidden="1"/>
    </xf>
    <xf numFmtId="0" fontId="13" fillId="0" borderId="29" xfId="61" applyFont="1" applyBorder="1" applyAlignment="1" applyProtection="1">
      <alignment horizontal="center" vertical="center" shrinkToFit="1"/>
      <protection hidden="1"/>
    </xf>
    <xf numFmtId="0" fontId="13" fillId="0" borderId="17" xfId="61" applyFont="1" applyBorder="1" applyAlignment="1" applyProtection="1">
      <alignment horizontal="center" vertical="center" shrinkToFit="1"/>
      <protection hidden="1"/>
    </xf>
    <xf numFmtId="0" fontId="13" fillId="0" borderId="31" xfId="61" applyFont="1" applyBorder="1" applyAlignment="1" applyProtection="1">
      <alignment horizontal="center" vertical="center" shrinkToFit="1"/>
      <protection hidden="1"/>
    </xf>
    <xf numFmtId="0" fontId="0" fillId="0" borderId="69" xfId="61" applyBorder="1" applyAlignment="1" applyProtection="1">
      <alignment horizontal="center" vertical="center" shrinkToFit="1"/>
      <protection hidden="1"/>
    </xf>
    <xf numFmtId="0" fontId="19" fillId="0" borderId="70" xfId="61" applyFont="1" applyBorder="1" applyAlignment="1" applyProtection="1">
      <alignment horizontal="center" vertical="center" shrinkToFit="1"/>
      <protection hidden="1"/>
    </xf>
    <xf numFmtId="0" fontId="19" fillId="0" borderId="69" xfId="61" applyFont="1" applyBorder="1" applyAlignment="1" applyProtection="1">
      <alignment horizontal="center" vertical="center" shrinkToFit="1"/>
      <protection hidden="1"/>
    </xf>
    <xf numFmtId="0" fontId="0" fillId="0" borderId="17" xfId="61" applyBorder="1" applyAlignment="1" applyProtection="1">
      <alignment horizontal="distributed" vertical="center" shrinkToFit="1"/>
      <protection hidden="1"/>
    </xf>
    <xf numFmtId="183" fontId="13" fillId="0" borderId="15" xfId="61" applyNumberFormat="1" applyFont="1" applyBorder="1" applyAlignment="1" applyProtection="1">
      <alignment horizontal="right" vertical="center" shrinkToFit="1"/>
      <protection hidden="1"/>
    </xf>
    <xf numFmtId="183" fontId="13" fillId="0" borderId="16" xfId="61" applyNumberFormat="1" applyFont="1" applyBorder="1" applyAlignment="1" applyProtection="1">
      <alignment horizontal="right" vertical="center" shrinkToFit="1"/>
      <protection hidden="1"/>
    </xf>
    <xf numFmtId="183" fontId="13" fillId="0" borderId="29" xfId="61" applyNumberFormat="1" applyFont="1" applyBorder="1" applyAlignment="1" applyProtection="1">
      <alignment horizontal="right" vertical="center" shrinkToFit="1"/>
      <protection hidden="1"/>
    </xf>
    <xf numFmtId="183" fontId="13" fillId="0" borderId="30" xfId="61" applyNumberFormat="1" applyFont="1" applyBorder="1" applyAlignment="1" applyProtection="1">
      <alignment horizontal="right" vertical="center" shrinkToFit="1"/>
      <protection hidden="1"/>
    </xf>
    <xf numFmtId="183" fontId="13" fillId="0" borderId="17" xfId="61" applyNumberFormat="1" applyFont="1" applyBorder="1" applyAlignment="1" applyProtection="1">
      <alignment horizontal="right" vertical="center" shrinkToFit="1"/>
      <protection hidden="1"/>
    </xf>
    <xf numFmtId="183" fontId="13" fillId="0" borderId="31" xfId="61" applyNumberFormat="1" applyFont="1" applyBorder="1" applyAlignment="1" applyProtection="1">
      <alignment horizontal="right" vertical="center" shrinkToFit="1"/>
      <protection hidden="1"/>
    </xf>
    <xf numFmtId="0" fontId="31" fillId="0" borderId="0" xfId="61" applyFont="1" applyAlignment="1" applyProtection="1">
      <alignment horizontal="center" vertical="center" shrinkToFit="1"/>
      <protection hidden="1"/>
    </xf>
    <xf numFmtId="0" fontId="0" fillId="0" borderId="11" xfId="61" applyBorder="1" applyAlignment="1" applyProtection="1">
      <alignment horizontal="center" vertical="center" shrinkToFit="1"/>
      <protection hidden="1"/>
    </xf>
    <xf numFmtId="3" fontId="0" fillId="0" borderId="69" xfId="61" applyNumberFormat="1" applyBorder="1" applyAlignment="1" applyProtection="1">
      <alignment horizontal="center" vertical="center" shrinkToFit="1"/>
      <protection hidden="1"/>
    </xf>
    <xf numFmtId="3" fontId="0" fillId="0" borderId="74" xfId="61" applyNumberFormat="1" applyBorder="1" applyAlignment="1" applyProtection="1">
      <alignment horizontal="center" vertical="center" shrinkToFit="1"/>
      <protection hidden="1"/>
    </xf>
    <xf numFmtId="0" fontId="0" fillId="0" borderId="0" xfId="61" applyFont="1" applyAlignment="1" applyProtection="1">
      <alignment horizontal="center" vertical="center" shrinkToFit="1"/>
      <protection hidden="1"/>
    </xf>
    <xf numFmtId="0" fontId="14" fillId="35" borderId="0" xfId="61" applyFont="1" applyFill="1" applyAlignment="1" applyProtection="1">
      <alignment horizontal="center" vertical="center" shrinkToFit="1"/>
      <protection hidden="1"/>
    </xf>
    <xf numFmtId="0" fontId="30" fillId="0" borderId="0" xfId="61" applyFont="1" applyAlignment="1" applyProtection="1">
      <alignment horizontal="center" vertical="center" shrinkToFit="1"/>
      <protection hidden="1"/>
    </xf>
    <xf numFmtId="0" fontId="0" fillId="0" borderId="0" xfId="61" applyAlignment="1" applyProtection="1">
      <alignment horizontal="left" vertical="center" shrinkToFit="1"/>
      <protection hidden="1"/>
    </xf>
    <xf numFmtId="0" fontId="0" fillId="0" borderId="0" xfId="61" applyAlignment="1" applyProtection="1">
      <alignment horizontal="center" vertical="center" shrinkToFit="1"/>
      <protection hidden="1"/>
    </xf>
    <xf numFmtId="0" fontId="0" fillId="0" borderId="17" xfId="61" applyFont="1" applyBorder="1" applyAlignment="1" applyProtection="1">
      <alignment horizontal="distributed" vertical="center" shrinkToFit="1"/>
      <protection hidden="1"/>
    </xf>
    <xf numFmtId="184" fontId="0" fillId="0" borderId="17" xfId="61" applyNumberFormat="1" applyBorder="1" applyAlignment="1" applyProtection="1">
      <alignment horizontal="right" vertical="center" shrinkToFit="1"/>
      <protection hidden="1"/>
    </xf>
    <xf numFmtId="184" fontId="0" fillId="0" borderId="31" xfId="61" applyNumberFormat="1" applyBorder="1" applyAlignment="1" applyProtection="1">
      <alignment horizontal="right" vertical="center" shrinkToFit="1"/>
      <protection hidden="1"/>
    </xf>
    <xf numFmtId="0" fontId="0" fillId="0" borderId="97" xfId="61" applyFont="1" applyBorder="1" applyAlignment="1" applyProtection="1">
      <alignment horizontal="left" vertical="center" shrinkToFit="1"/>
      <protection hidden="1"/>
    </xf>
    <xf numFmtId="0" fontId="0" fillId="0" borderId="17" xfId="61" applyBorder="1" applyAlignment="1" applyProtection="1">
      <alignment horizontal="left" vertical="center" shrinkToFit="1"/>
      <protection hidden="1"/>
    </xf>
    <xf numFmtId="0" fontId="0" fillId="0" borderId="30" xfId="61" applyFont="1" applyBorder="1" applyAlignment="1" applyProtection="1">
      <alignment horizontal="right" vertical="center" shrinkToFit="1"/>
      <protection hidden="1"/>
    </xf>
    <xf numFmtId="0" fontId="0" fillId="0" borderId="31" xfId="61" applyFont="1" applyBorder="1" applyAlignment="1" applyProtection="1">
      <alignment horizontal="right" vertical="center" shrinkToFit="1"/>
      <protection hidden="1"/>
    </xf>
    <xf numFmtId="0" fontId="0" fillId="0" borderId="97" xfId="61" applyBorder="1" applyAlignment="1" applyProtection="1">
      <alignment horizontal="left" vertical="center" shrinkToFit="1"/>
      <protection hidden="1"/>
    </xf>
    <xf numFmtId="0" fontId="0" fillId="0" borderId="19" xfId="61" applyFont="1" applyBorder="1" applyAlignment="1" applyProtection="1">
      <alignment horizontal="right" vertical="center" shrinkToFit="1"/>
      <protection hidden="1"/>
    </xf>
    <xf numFmtId="0" fontId="0" fillId="0" borderId="12" xfId="61" applyFont="1" applyBorder="1" applyAlignment="1" applyProtection="1">
      <alignment horizontal="right" vertical="center" shrinkToFit="1"/>
      <protection hidden="1"/>
    </xf>
    <xf numFmtId="38" fontId="16" fillId="35" borderId="30" xfId="49" applyFont="1" applyFill="1" applyBorder="1" applyAlignment="1" applyProtection="1">
      <alignment horizontal="right" vertical="center" shrinkToFit="1"/>
      <protection hidden="1" locked="0"/>
    </xf>
    <xf numFmtId="38" fontId="16" fillId="35" borderId="17" xfId="49" applyFont="1" applyFill="1" applyBorder="1" applyAlignment="1" applyProtection="1">
      <alignment horizontal="right" vertical="center" shrinkToFit="1"/>
      <protection hidden="1" locked="0"/>
    </xf>
    <xf numFmtId="38" fontId="16" fillId="35" borderId="31" xfId="49" applyFont="1" applyFill="1" applyBorder="1" applyAlignment="1" applyProtection="1">
      <alignment horizontal="right" vertical="center" shrinkToFit="1"/>
      <protection hidden="1" locked="0"/>
    </xf>
    <xf numFmtId="38" fontId="0" fillId="0" borderId="30" xfId="49" applyFont="1" applyBorder="1" applyAlignment="1" applyProtection="1">
      <alignment horizontal="right" vertical="center" shrinkToFit="1"/>
      <protection hidden="1"/>
    </xf>
    <xf numFmtId="38" fontId="0" fillId="0" borderId="17" xfId="49" applyFont="1" applyBorder="1" applyAlignment="1" applyProtection="1">
      <alignment horizontal="right" vertical="center" shrinkToFit="1"/>
      <protection hidden="1"/>
    </xf>
    <xf numFmtId="38" fontId="0" fillId="0" borderId="102" xfId="49" applyFont="1" applyBorder="1" applyAlignment="1" applyProtection="1">
      <alignment horizontal="right" vertical="center" shrinkToFit="1"/>
      <protection hidden="1"/>
    </xf>
    <xf numFmtId="0" fontId="0" fillId="0" borderId="10" xfId="61" applyFont="1" applyBorder="1" applyAlignment="1" applyProtection="1">
      <alignment horizontal="center" vertical="center" shrinkToFit="1"/>
      <protection hidden="1"/>
    </xf>
    <xf numFmtId="0" fontId="83" fillId="0" borderId="97" xfId="61" applyFont="1" applyBorder="1" applyAlignment="1" applyProtection="1">
      <alignment horizontal="left" vertical="center" shrinkToFit="1"/>
      <protection hidden="1"/>
    </xf>
    <xf numFmtId="0" fontId="83" fillId="0" borderId="17" xfId="61" applyFont="1" applyBorder="1" applyAlignment="1" applyProtection="1">
      <alignment horizontal="left" vertical="center" shrinkToFit="1"/>
      <protection hidden="1"/>
    </xf>
    <xf numFmtId="0" fontId="0" fillId="0" borderId="11" xfId="61" applyFont="1" applyBorder="1" applyAlignment="1" applyProtection="1">
      <alignment horizontal="center" vertical="center" shrinkToFit="1"/>
      <protection hidden="1"/>
    </xf>
    <xf numFmtId="238" fontId="16" fillId="34" borderId="30" xfId="49" applyNumberFormat="1" applyFont="1" applyFill="1" applyBorder="1" applyAlignment="1" applyProtection="1">
      <alignment horizontal="right" vertical="center" shrinkToFit="1"/>
      <protection hidden="1" locked="0"/>
    </xf>
    <xf numFmtId="238" fontId="16" fillId="34" borderId="17" xfId="49" applyNumberFormat="1" applyFont="1" applyFill="1" applyBorder="1" applyAlignment="1" applyProtection="1">
      <alignment horizontal="right" vertical="center" shrinkToFit="1"/>
      <protection hidden="1" locked="0"/>
    </xf>
    <xf numFmtId="238" fontId="16" fillId="34" borderId="31" xfId="49" applyNumberFormat="1" applyFont="1" applyFill="1" applyBorder="1" applyAlignment="1" applyProtection="1">
      <alignment horizontal="right" vertical="center" shrinkToFit="1"/>
      <protection hidden="1" locked="0"/>
    </xf>
    <xf numFmtId="38" fontId="16" fillId="34" borderId="30" xfId="49" applyFont="1" applyFill="1" applyBorder="1" applyAlignment="1" applyProtection="1">
      <alignment horizontal="right" vertical="center" shrinkToFit="1"/>
      <protection hidden="1" locked="0"/>
    </xf>
    <xf numFmtId="38" fontId="16" fillId="34" borderId="17" xfId="49" applyFont="1" applyFill="1" applyBorder="1" applyAlignment="1" applyProtection="1">
      <alignment horizontal="right" vertical="center" shrinkToFit="1"/>
      <protection hidden="1" locked="0"/>
    </xf>
    <xf numFmtId="38" fontId="16" fillId="34" borderId="31" xfId="49" applyFont="1" applyFill="1" applyBorder="1" applyAlignment="1" applyProtection="1">
      <alignment horizontal="right" vertical="center" shrinkToFit="1"/>
      <protection hidden="1" locked="0"/>
    </xf>
    <xf numFmtId="0" fontId="20" fillId="0" borderId="97" xfId="61" applyFont="1" applyBorder="1" applyAlignment="1" applyProtection="1">
      <alignment horizontal="left" vertical="center" shrinkToFit="1"/>
      <protection hidden="1"/>
    </xf>
    <xf numFmtId="0" fontId="20" fillId="0" borderId="17" xfId="61" applyFont="1" applyBorder="1" applyAlignment="1" applyProtection="1">
      <alignment horizontal="left" vertical="center" shrinkToFit="1"/>
      <protection hidden="1"/>
    </xf>
    <xf numFmtId="0" fontId="20" fillId="0" borderId="82" xfId="61" applyFont="1" applyBorder="1" applyAlignment="1" applyProtection="1">
      <alignment horizontal="right" vertical="center" shrinkToFit="1"/>
      <protection hidden="1"/>
    </xf>
    <xf numFmtId="0" fontId="20" fillId="0" borderId="84" xfId="61" applyFont="1" applyBorder="1" applyAlignment="1" applyProtection="1">
      <alignment horizontal="right" vertical="center" shrinkToFit="1"/>
      <protection hidden="1"/>
    </xf>
    <xf numFmtId="0" fontId="20" fillId="0" borderId="103" xfId="61" applyFont="1" applyBorder="1" applyAlignment="1" applyProtection="1">
      <alignment horizontal="center" vertical="center" shrinkToFit="1"/>
      <protection hidden="1"/>
    </xf>
    <xf numFmtId="38" fontId="20" fillId="0" borderId="82" xfId="49" applyFont="1" applyBorder="1" applyAlignment="1" applyProtection="1">
      <alignment horizontal="right" vertical="center" shrinkToFit="1"/>
      <protection hidden="1"/>
    </xf>
    <xf numFmtId="38" fontId="20" fillId="0" borderId="83" xfId="49" applyFont="1" applyBorder="1" applyAlignment="1" applyProtection="1">
      <alignment horizontal="right" vertical="center" shrinkToFit="1"/>
      <protection hidden="1"/>
    </xf>
    <xf numFmtId="38" fontId="20" fillId="0" borderId="84" xfId="49" applyFont="1" applyBorder="1" applyAlignment="1" applyProtection="1">
      <alignment horizontal="right" vertical="center" shrinkToFit="1"/>
      <protection hidden="1"/>
    </xf>
    <xf numFmtId="0" fontId="20" fillId="0" borderId="101" xfId="61" applyFont="1" applyBorder="1" applyAlignment="1" applyProtection="1">
      <alignment horizontal="left" vertical="center" shrinkToFit="1"/>
      <protection hidden="1"/>
    </xf>
    <xf numFmtId="0" fontId="20" fillId="0" borderId="11" xfId="61" applyFont="1" applyBorder="1" applyAlignment="1" applyProtection="1">
      <alignment horizontal="left" vertical="center" shrinkToFit="1"/>
      <protection hidden="1"/>
    </xf>
    <xf numFmtId="0" fontId="21" fillId="0" borderId="19" xfId="61" applyFont="1" applyBorder="1" applyAlignment="1" applyProtection="1">
      <alignment horizontal="right" vertical="center" shrinkToFit="1"/>
      <protection hidden="1"/>
    </xf>
    <xf numFmtId="0" fontId="21" fillId="0" borderId="12" xfId="61" applyFont="1" applyBorder="1" applyAlignment="1" applyProtection="1">
      <alignment horizontal="right" vertical="center" shrinkToFit="1"/>
      <protection hidden="1"/>
    </xf>
    <xf numFmtId="0" fontId="0" fillId="0" borderId="104" xfId="61" applyBorder="1" applyAlignment="1" applyProtection="1">
      <alignment horizontal="center" vertical="center" shrinkToFit="1"/>
      <protection hidden="1"/>
    </xf>
    <xf numFmtId="0" fontId="0" fillId="0" borderId="103" xfId="61" applyBorder="1" applyAlignment="1" applyProtection="1">
      <alignment horizontal="center" vertical="center" shrinkToFit="1"/>
      <protection hidden="1"/>
    </xf>
    <xf numFmtId="38" fontId="0" fillId="0" borderId="82" xfId="49" applyFont="1" applyBorder="1" applyAlignment="1" applyProtection="1">
      <alignment horizontal="right" vertical="center" shrinkToFit="1"/>
      <protection hidden="1"/>
    </xf>
    <xf numFmtId="38" fontId="0" fillId="0" borderId="83" xfId="49" applyFont="1" applyBorder="1" applyAlignment="1" applyProtection="1">
      <alignment horizontal="right" vertical="center" shrinkToFit="1"/>
      <protection hidden="1"/>
    </xf>
    <xf numFmtId="38" fontId="0" fillId="0" borderId="105" xfId="49" applyFont="1" applyBorder="1" applyAlignment="1" applyProtection="1">
      <alignment horizontal="right" vertical="center" shrinkToFit="1"/>
      <protection hidden="1"/>
    </xf>
    <xf numFmtId="0" fontId="0" fillId="0" borderId="101" xfId="61" applyBorder="1" applyAlignment="1" applyProtection="1">
      <alignment horizontal="center" vertical="center" shrinkToFit="1"/>
      <protection hidden="1"/>
    </xf>
    <xf numFmtId="38" fontId="20" fillId="0" borderId="19" xfId="49" applyFont="1" applyBorder="1" applyAlignment="1" applyProtection="1">
      <alignment horizontal="right" vertical="center" shrinkToFit="1"/>
      <protection hidden="1"/>
    </xf>
    <xf numFmtId="38" fontId="20" fillId="0" borderId="10" xfId="49" applyFont="1" applyBorder="1" applyAlignment="1" applyProtection="1">
      <alignment horizontal="right" vertical="center" shrinkToFit="1"/>
      <protection hidden="1"/>
    </xf>
    <xf numFmtId="38" fontId="20" fillId="0" borderId="100" xfId="49" applyFont="1" applyBorder="1" applyAlignment="1" applyProtection="1">
      <alignment horizontal="right" vertical="center" shrinkToFit="1"/>
      <protection hidden="1"/>
    </xf>
    <xf numFmtId="0" fontId="21" fillId="0" borderId="10" xfId="61" applyFont="1" applyBorder="1" applyAlignment="1" applyProtection="1">
      <alignment horizontal="center" vertical="center" shrinkToFit="1"/>
      <protection hidden="1"/>
    </xf>
    <xf numFmtId="0" fontId="21" fillId="0" borderId="12" xfId="61" applyFont="1" applyBorder="1" applyAlignment="1" applyProtection="1">
      <alignment horizontal="center" vertical="center" shrinkToFit="1"/>
      <protection hidden="1"/>
    </xf>
    <xf numFmtId="38" fontId="20" fillId="0" borderId="105" xfId="49" applyFont="1" applyBorder="1" applyAlignment="1" applyProtection="1">
      <alignment horizontal="right" vertical="center" shrinkToFit="1"/>
      <protection hidden="1"/>
    </xf>
    <xf numFmtId="0" fontId="20" fillId="0" borderId="10" xfId="61" applyFont="1" applyBorder="1" applyAlignment="1" applyProtection="1">
      <alignment horizontal="center" vertical="center" shrinkToFit="1"/>
      <protection hidden="1"/>
    </xf>
    <xf numFmtId="0" fontId="20" fillId="0" borderId="12" xfId="61" applyFont="1" applyBorder="1" applyAlignment="1" applyProtection="1">
      <alignment horizontal="center" vertical="center" shrinkToFit="1"/>
      <protection hidden="1"/>
    </xf>
    <xf numFmtId="0" fontId="0" fillId="0" borderId="106" xfId="61" applyBorder="1" applyAlignment="1" applyProtection="1">
      <alignment horizontal="center" vertical="center" shrinkToFit="1"/>
      <protection hidden="1"/>
    </xf>
    <xf numFmtId="0" fontId="0" fillId="0" borderId="107" xfId="61" applyBorder="1" applyAlignment="1" applyProtection="1">
      <alignment horizontal="center" vertical="center" shrinkToFit="1"/>
      <protection hidden="1"/>
    </xf>
    <xf numFmtId="38" fontId="0" fillId="0" borderId="108" xfId="49" applyFont="1" applyBorder="1" applyAlignment="1" applyProtection="1">
      <alignment horizontal="right" vertical="center" shrinkToFit="1"/>
      <protection hidden="1"/>
    </xf>
    <xf numFmtId="38" fontId="0" fillId="0" borderId="109" xfId="49" applyFont="1" applyBorder="1" applyAlignment="1" applyProtection="1">
      <alignment horizontal="right" vertical="center" shrinkToFit="1"/>
      <protection hidden="1"/>
    </xf>
    <xf numFmtId="38" fontId="0" fillId="0" borderId="110" xfId="49" applyFont="1" applyBorder="1" applyAlignment="1" applyProtection="1">
      <alignment horizontal="right" vertical="center" shrinkToFit="1"/>
      <protection hidden="1"/>
    </xf>
    <xf numFmtId="0" fontId="20" fillId="0" borderId="111" xfId="61" applyFont="1" applyBorder="1" applyAlignment="1" applyProtection="1">
      <alignment horizontal="left" vertical="center" shrinkToFit="1"/>
      <protection hidden="1"/>
    </xf>
    <xf numFmtId="0" fontId="20" fillId="0" borderId="83" xfId="61" applyFont="1" applyBorder="1" applyAlignment="1" applyProtection="1">
      <alignment horizontal="left" vertical="center" shrinkToFit="1"/>
      <protection hidden="1"/>
    </xf>
    <xf numFmtId="0" fontId="20" fillId="0" borderId="84" xfId="61" applyFont="1" applyBorder="1" applyAlignment="1" applyProtection="1">
      <alignment horizontal="left" vertical="center" shrinkToFit="1"/>
      <protection hidden="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導入計画産業車両用" xfId="61"/>
    <cellStyle name="標準_導入計画産業車両用_060803認定申請書式_認定書式（記入例）" xfId="62"/>
    <cellStyle name="Followed Hyperlink" xfId="63"/>
    <cellStyle name="良い" xfId="64"/>
  </cellStyles>
  <dxfs count="23">
    <dxf>
      <fill>
        <patternFill>
          <bgColor indexed="10"/>
        </patternFill>
      </fill>
    </dxf>
    <dxf>
      <font>
        <color indexed="10"/>
      </font>
    </dxf>
    <dxf>
      <font>
        <color indexed="10"/>
      </font>
      <fill>
        <patternFill>
          <bgColor indexed="26"/>
        </patternFill>
      </fill>
    </dxf>
    <dxf>
      <font>
        <b/>
        <i/>
        <color indexed="10"/>
      </font>
    </dxf>
    <dxf>
      <font>
        <b val="0"/>
        <i/>
        <color indexed="10"/>
      </font>
    </dxf>
    <dxf>
      <font>
        <b/>
        <i val="0"/>
        <color indexed="10"/>
      </font>
    </dxf>
    <dxf>
      <font>
        <b/>
        <i/>
        <color indexed="10"/>
      </font>
    </dxf>
    <dxf>
      <font>
        <color indexed="10"/>
      </font>
      <fill>
        <patternFill>
          <bgColor indexed="26"/>
        </patternFill>
      </fill>
    </dxf>
    <dxf>
      <font>
        <b/>
        <i val="0"/>
        <color indexed="10"/>
      </font>
    </dxf>
    <dxf>
      <font>
        <b/>
        <i/>
        <color indexed="10"/>
      </font>
    </dxf>
    <dxf>
      <font>
        <b/>
        <i/>
        <color indexed="10"/>
      </font>
    </dxf>
    <dxf>
      <font>
        <b/>
        <i/>
        <color indexed="10"/>
      </font>
    </dxf>
    <dxf>
      <font>
        <b/>
        <i/>
        <color indexed="10"/>
      </font>
    </dxf>
    <dxf>
      <font>
        <b/>
        <i/>
        <color indexed="10"/>
      </font>
    </dxf>
    <dxf>
      <font>
        <b/>
        <i val="0"/>
        <color indexed="10"/>
      </font>
    </dxf>
    <dxf>
      <font>
        <b/>
        <i/>
        <color indexed="10"/>
      </font>
    </dxf>
    <dxf>
      <font>
        <b/>
        <i val="0"/>
        <color indexed="10"/>
      </font>
    </dxf>
    <dxf>
      <font>
        <b/>
        <i/>
        <color indexed="10"/>
      </font>
    </dxf>
    <dxf>
      <font>
        <b/>
        <i/>
        <color rgb="FFFF0000"/>
      </font>
      <border/>
    </dxf>
    <dxf>
      <font>
        <b/>
        <i val="0"/>
        <color rgb="FFFF0000"/>
      </font>
      <border/>
    </dxf>
    <dxf>
      <font>
        <color rgb="FFFF0000"/>
      </font>
      <fill>
        <patternFill>
          <bgColor rgb="FFFFFFCC"/>
        </patternFill>
      </fill>
      <border/>
    </dxf>
    <dxf>
      <font>
        <b val="0"/>
        <i/>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485775</xdr:colOff>
      <xdr:row>30</xdr:row>
      <xdr:rowOff>57150</xdr:rowOff>
    </xdr:from>
    <xdr:ext cx="1771650" cy="581025"/>
    <xdr:sp>
      <xdr:nvSpPr>
        <xdr:cNvPr id="1" name="Text Box 1"/>
        <xdr:cNvSpPr txBox="1">
          <a:spLocks noChangeArrowheads="1"/>
        </xdr:cNvSpPr>
      </xdr:nvSpPr>
      <xdr:spPr>
        <a:xfrm>
          <a:off x="3838575" y="9201150"/>
          <a:ext cx="1771650" cy="581025"/>
        </a:xfrm>
        <a:prstGeom prst="rect">
          <a:avLst/>
        </a:prstGeom>
        <a:solidFill>
          <a:srgbClr val="FFFFFF"/>
        </a:solidFill>
        <a:ln w="9525" cmpd="sng">
          <a:noFill/>
        </a:ln>
      </xdr:spPr>
      <xdr:txBody>
        <a:bodyPr vertOverflow="clip" wrap="square" lIns="18288" tIns="18288" rIns="0" bIns="18288" anchor="ctr">
          <a:spAutoFit/>
        </a:bodyPr>
        <a:p>
          <a:pPr algn="l">
            <a:defRPr/>
          </a:pPr>
          <a:r>
            <a:rPr lang="en-US" cap="none" sz="1200" b="0" i="0" u="none" baseline="0">
              <a:solidFill>
                <a:srgbClr val="000000"/>
              </a:solidFill>
              <a:latin typeface="ＭＳ ゴシック"/>
              <a:ea typeface="ＭＳ ゴシック"/>
              <a:cs typeface="ＭＳ ゴシック"/>
            </a:rPr>
            <a:t>国土交通省政策統括官付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参 事 官（物 流 施 設）</a:t>
          </a:r>
        </a:p>
      </xdr:txBody>
    </xdr:sp>
    <xdr:clientData/>
  </xdr:oneCellAnchor>
  <xdr:oneCellAnchor>
    <xdr:from>
      <xdr:col>2</xdr:col>
      <xdr:colOff>57150</xdr:colOff>
      <xdr:row>30</xdr:row>
      <xdr:rowOff>57150</xdr:rowOff>
    </xdr:from>
    <xdr:ext cx="1695450" cy="581025"/>
    <xdr:sp>
      <xdr:nvSpPr>
        <xdr:cNvPr id="2" name="Text Box 2"/>
        <xdr:cNvSpPr txBox="1">
          <a:spLocks noChangeArrowheads="1"/>
        </xdr:cNvSpPr>
      </xdr:nvSpPr>
      <xdr:spPr>
        <a:xfrm>
          <a:off x="438150" y="9201150"/>
          <a:ext cx="1695450" cy="581025"/>
        </a:xfrm>
        <a:prstGeom prst="rect">
          <a:avLst/>
        </a:prstGeom>
        <a:solidFill>
          <a:srgbClr val="FFFFFF"/>
        </a:solidFill>
        <a:ln w="9525" cmpd="sng">
          <a:noFill/>
        </a:ln>
      </xdr:spPr>
      <xdr:txBody>
        <a:bodyPr vertOverflow="clip" wrap="square" lIns="18288" tIns="18288" rIns="0" bIns="18288" anchor="ctr">
          <a:spAutoFit/>
        </a:bodyPr>
        <a:p>
          <a:pPr algn="l">
            <a:defRPr/>
          </a:pPr>
          <a:r>
            <a:rPr lang="en-US" cap="none" sz="1200" b="0" i="0" u="none" baseline="0">
              <a:solidFill>
                <a:srgbClr val="000000"/>
              </a:solidFill>
              <a:latin typeface="ＭＳ ゴシック"/>
              <a:ea typeface="ＭＳ ゴシック"/>
              <a:cs typeface="ＭＳ ゴシック"/>
            </a:rPr>
            <a:t>国政参施第　　　　　号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平成　　年　　月　　日</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38100</xdr:colOff>
      <xdr:row>44</xdr:row>
      <xdr:rowOff>28575</xdr:rowOff>
    </xdr:from>
    <xdr:to>
      <xdr:col>32</xdr:col>
      <xdr:colOff>0</xdr:colOff>
      <xdr:row>46</xdr:row>
      <xdr:rowOff>171450</xdr:rowOff>
    </xdr:to>
    <xdr:sp>
      <xdr:nvSpPr>
        <xdr:cNvPr id="1" name="AutoShape 14"/>
        <xdr:cNvSpPr>
          <a:spLocks/>
        </xdr:cNvSpPr>
      </xdr:nvSpPr>
      <xdr:spPr>
        <a:xfrm>
          <a:off x="6238875" y="8410575"/>
          <a:ext cx="161925"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47</xdr:row>
      <xdr:rowOff>133350</xdr:rowOff>
    </xdr:from>
    <xdr:to>
      <xdr:col>18</xdr:col>
      <xdr:colOff>180975</xdr:colOff>
      <xdr:row>49</xdr:row>
      <xdr:rowOff>57150</xdr:rowOff>
    </xdr:to>
    <xdr:sp>
      <xdr:nvSpPr>
        <xdr:cNvPr id="2" name="Line 15"/>
        <xdr:cNvSpPr>
          <a:spLocks/>
        </xdr:cNvSpPr>
      </xdr:nvSpPr>
      <xdr:spPr>
        <a:xfrm flipV="1">
          <a:off x="3390900" y="9086850"/>
          <a:ext cx="390525" cy="3048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47625</xdr:colOff>
      <xdr:row>30</xdr:row>
      <xdr:rowOff>76200</xdr:rowOff>
    </xdr:from>
    <xdr:ext cx="2933700" cy="200025"/>
    <xdr:sp>
      <xdr:nvSpPr>
        <xdr:cNvPr id="3" name="AutoShape 16"/>
        <xdr:cNvSpPr>
          <a:spLocks/>
        </xdr:cNvSpPr>
      </xdr:nvSpPr>
      <xdr:spPr>
        <a:xfrm>
          <a:off x="1047750" y="5791200"/>
          <a:ext cx="2933700" cy="200025"/>
        </a:xfrm>
        <a:prstGeom prst="borderCallout3">
          <a:avLst>
            <a:gd name="adj1" fmla="val -56412"/>
            <a:gd name="adj2" fmla="val 111902"/>
            <a:gd name="adj3" fmla="val -59935"/>
            <a:gd name="adj4" fmla="val 59523"/>
            <a:gd name="adj5" fmla="val -59935"/>
            <a:gd name="adj6" fmla="val 7143"/>
            <a:gd name="adj7" fmla="val -52564"/>
            <a:gd name="adj8" fmla="val 7143"/>
          </a:avLst>
        </a:prstGeom>
        <a:noFill/>
        <a:ln w="9525" cmpd="sng">
          <a:solidFill>
            <a:srgbClr val="FF0000"/>
          </a:solidFill>
          <a:headEnd type="triangle"/>
          <a:tailEnd type="none"/>
        </a:ln>
      </xdr:spPr>
      <xdr:txBody>
        <a:bodyPr vertOverflow="clip" wrap="square" lIns="18288" tIns="18288" rIns="0" bIns="0">
          <a:spAutoFit/>
        </a:bodyPr>
        <a:p>
          <a:pPr algn="l">
            <a:defRPr/>
          </a:pPr>
          <a:r>
            <a:rPr lang="en-US" cap="none" sz="1100" b="0" i="0" u="none" baseline="0">
              <a:solidFill>
                <a:srgbClr val="FF0000"/>
              </a:solidFill>
              <a:latin typeface="ＭＳ Ｐゴシック"/>
              <a:ea typeface="ＭＳ Ｐゴシック"/>
              <a:cs typeface="ＭＳ Ｐゴシック"/>
            </a:rPr>
            <a:t>当事業の内容についての質問にお答え頂ける方</a:t>
          </a:r>
        </a:p>
      </xdr:txBody>
    </xdr:sp>
    <xdr:clientData/>
  </xdr:oneCellAnchor>
  <xdr:oneCellAnchor>
    <xdr:from>
      <xdr:col>21</xdr:col>
      <xdr:colOff>9525</xdr:colOff>
      <xdr:row>11</xdr:row>
      <xdr:rowOff>0</xdr:rowOff>
    </xdr:from>
    <xdr:ext cx="1762125" cy="857250"/>
    <xdr:sp>
      <xdr:nvSpPr>
        <xdr:cNvPr id="4" name="AutoShape 18"/>
        <xdr:cNvSpPr>
          <a:spLocks/>
        </xdr:cNvSpPr>
      </xdr:nvSpPr>
      <xdr:spPr>
        <a:xfrm>
          <a:off x="4210050" y="2095500"/>
          <a:ext cx="1762125" cy="857250"/>
        </a:xfrm>
        <a:prstGeom prst="borderCallout3">
          <a:avLst>
            <a:gd name="adj1" fmla="val 65134"/>
            <a:gd name="adj2" fmla="val 53962"/>
            <a:gd name="adj3" fmla="val 65675"/>
            <a:gd name="adj4" fmla="val -6754"/>
            <a:gd name="adj5" fmla="val 65675"/>
            <a:gd name="adj6" fmla="val -33782"/>
            <a:gd name="adj7" fmla="val 54324"/>
            <a:gd name="adj8" fmla="val -33782"/>
          </a:avLst>
        </a:prstGeom>
        <a:noFill/>
        <a:ln w="9525" cmpd="sng">
          <a:solidFill>
            <a:srgbClr val="FF0000"/>
          </a:solidFill>
          <a:headEnd type="triangl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 自動車ターミナル事業
</a:t>
          </a:r>
          <a:r>
            <a:rPr lang="en-US" cap="none" sz="1100" b="0" i="0" u="none" baseline="0">
              <a:solidFill>
                <a:srgbClr val="FF0000"/>
              </a:solidFill>
              <a:latin typeface="ＭＳ Ｐゴシック"/>
              <a:ea typeface="ＭＳ Ｐゴシック"/>
              <a:cs typeface="ＭＳ Ｐゴシック"/>
            </a:rPr>
            <a:t>・ 貨物自動車運送事業
</a:t>
          </a:r>
          <a:r>
            <a:rPr lang="en-US" cap="none" sz="1100" b="0" i="0" u="none" baseline="0">
              <a:solidFill>
                <a:srgbClr val="FF0000"/>
              </a:solidFill>
              <a:latin typeface="ＭＳ Ｐゴシック"/>
              <a:ea typeface="ＭＳ Ｐゴシック"/>
              <a:cs typeface="ＭＳ Ｐゴシック"/>
            </a:rPr>
            <a:t>・ 貨物利用運送事業
</a:t>
          </a:r>
          <a:r>
            <a:rPr lang="en-US" cap="none" sz="1100" b="0" i="0" u="none" baseline="0">
              <a:solidFill>
                <a:srgbClr val="FF0000"/>
              </a:solidFill>
              <a:latin typeface="ＭＳ Ｐゴシック"/>
              <a:ea typeface="ＭＳ Ｐゴシック"/>
              <a:cs typeface="ＭＳ Ｐゴシック"/>
            </a:rPr>
            <a:t>・ 鉄道事業</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114300</xdr:colOff>
      <xdr:row>5</xdr:row>
      <xdr:rowOff>104775</xdr:rowOff>
    </xdr:from>
    <xdr:ext cx="561975" cy="523875"/>
    <xdr:sp>
      <xdr:nvSpPr>
        <xdr:cNvPr id="1" name="Rectangle 1"/>
        <xdr:cNvSpPr>
          <a:spLocks/>
        </xdr:cNvSpPr>
      </xdr:nvSpPr>
      <xdr:spPr>
        <a:xfrm>
          <a:off x="6315075" y="1057275"/>
          <a:ext cx="561975" cy="523875"/>
        </a:xfrm>
        <a:prstGeom prst="rect">
          <a:avLst/>
        </a:prstGeom>
        <a:noFill/>
        <a:ln w="9525" cmpd="sng">
          <a:solidFill>
            <a:srgbClr val="FF0000"/>
          </a:solidFill>
          <a:headEnd type="none"/>
          <a:tailEnd type="none"/>
        </a:ln>
      </xdr:spPr>
      <xdr:txBody>
        <a:bodyPr vertOverflow="clip" wrap="square" lIns="18288" tIns="0" rIns="18288" bIns="0" anchor="ctr" vert="wordArtVertRtl">
          <a:spAutoFit/>
        </a:bodyPr>
        <a:p>
          <a:pPr algn="ctr">
            <a:defRPr/>
          </a:pPr>
          <a:r>
            <a:rPr lang="en-US" cap="none" sz="1100" b="0" i="0" u="none" baseline="0">
              <a:solidFill>
                <a:srgbClr val="FF0000"/>
              </a:solidFill>
            </a:rPr>
            <a:t>土方フ
</a:t>
          </a:r>
          <a:r>
            <a:rPr lang="en-US" cap="none" sz="1100" b="0" i="0" u="none" baseline="0">
              <a:solidFill>
                <a:srgbClr val="FF0000"/>
              </a:solidFill>
            </a:rPr>
            <a:t>ォーク
</a:t>
          </a:r>
          <a:r>
            <a:rPr lang="en-US" cap="none" sz="1100" b="0" i="0" u="none" baseline="0">
              <a:solidFill>
                <a:srgbClr val="FF0000"/>
              </a:solidFill>
            </a:rPr>
            <a:t>リフト</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Documents%20and%20Settings\8675\My%20Documents\&#26989;&#21209;&#31649;&#29702;\PMS\2006\2006&#25104;&#26524;&#30446;&#27161;&#23455;&#26045;&#35336;&#30011;&#26360;YAG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AU58"/>
  <sheetViews>
    <sheetView showGridLines="0" showZeros="0" tabSelected="1" view="pageBreakPreview" zoomScale="60" zoomScaleNormal="75" zoomScalePageLayoutView="0" workbookViewId="0" topLeftCell="A1">
      <selection activeCell="A1" sqref="A1"/>
    </sheetView>
  </sheetViews>
  <sheetFormatPr defaultColWidth="9.00390625" defaultRowHeight="13.5" customHeight="1"/>
  <cols>
    <col min="1" max="1" width="2.625" style="3" customWidth="1"/>
    <col min="2" max="2" width="3.00390625" style="3" customWidth="1"/>
    <col min="3" max="40" width="2.625" style="3" customWidth="1"/>
    <col min="41" max="46" width="4.25390625" style="3" customWidth="1"/>
    <col min="47" max="16384" width="9.00390625" style="3" customWidth="1"/>
  </cols>
  <sheetData>
    <row r="1" spans="1:40" ht="13.5" customHeight="1">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row>
    <row r="2" spans="1:40" ht="13.5" customHeight="1">
      <c r="A2" s="168"/>
      <c r="B2" s="168"/>
      <c r="C2" s="168"/>
      <c r="D2" s="168"/>
      <c r="E2" s="168"/>
      <c r="F2" s="168"/>
      <c r="G2" s="168"/>
      <c r="H2" s="168"/>
      <c r="I2" s="168"/>
      <c r="J2" s="168"/>
      <c r="K2" s="168"/>
      <c r="L2" s="168"/>
      <c r="M2" s="168"/>
      <c r="N2" s="168"/>
      <c r="O2" s="168"/>
      <c r="P2" s="168"/>
      <c r="Q2" s="168"/>
      <c r="R2" s="168"/>
      <c r="S2" s="168"/>
      <c r="T2" s="168"/>
      <c r="U2" s="168"/>
      <c r="V2" s="168"/>
      <c r="W2" s="168"/>
      <c r="X2" s="186"/>
      <c r="Y2" s="186"/>
      <c r="Z2" s="186" t="s">
        <v>1</v>
      </c>
      <c r="AA2" s="186"/>
      <c r="AB2" s="186"/>
      <c r="AC2" s="186"/>
      <c r="AD2" s="191" t="s">
        <v>0</v>
      </c>
      <c r="AE2" s="191"/>
      <c r="AF2" s="192"/>
      <c r="AG2" s="192"/>
      <c r="AH2" s="191" t="s">
        <v>13</v>
      </c>
      <c r="AI2" s="191"/>
      <c r="AJ2" s="192"/>
      <c r="AK2" s="192"/>
      <c r="AL2" s="191" t="s">
        <v>12</v>
      </c>
      <c r="AM2" s="191"/>
      <c r="AN2" s="170"/>
    </row>
    <row r="3" spans="1:40" ht="13.5" customHeight="1">
      <c r="A3" s="168"/>
      <c r="B3" s="168"/>
      <c r="C3" s="168"/>
      <c r="D3" s="168"/>
      <c r="E3" s="168"/>
      <c r="F3" s="168"/>
      <c r="G3" s="168"/>
      <c r="H3" s="168"/>
      <c r="I3" s="168"/>
      <c r="J3" s="168"/>
      <c r="K3" s="168"/>
      <c r="L3" s="168"/>
      <c r="M3" s="168"/>
      <c r="N3" s="168"/>
      <c r="O3" s="168"/>
      <c r="P3" s="168"/>
      <c r="Q3" s="168"/>
      <c r="R3" s="168"/>
      <c r="S3" s="168"/>
      <c r="T3" s="168"/>
      <c r="U3" s="168"/>
      <c r="V3" s="168"/>
      <c r="W3" s="168"/>
      <c r="X3" s="186"/>
      <c r="Y3" s="186"/>
      <c r="Z3" s="186"/>
      <c r="AA3" s="186"/>
      <c r="AB3" s="186"/>
      <c r="AC3" s="186"/>
      <c r="AD3" s="191"/>
      <c r="AE3" s="191"/>
      <c r="AF3" s="192"/>
      <c r="AG3" s="192"/>
      <c r="AH3" s="191"/>
      <c r="AI3" s="191"/>
      <c r="AJ3" s="192"/>
      <c r="AK3" s="192"/>
      <c r="AL3" s="191"/>
      <c r="AM3" s="191"/>
      <c r="AN3" s="170"/>
    </row>
    <row r="4" spans="1:40" ht="13.5" customHeight="1">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9"/>
      <c r="AC4" s="169"/>
      <c r="AD4" s="171"/>
      <c r="AE4" s="169"/>
      <c r="AF4" s="169"/>
      <c r="AG4" s="171"/>
      <c r="AH4" s="169"/>
      <c r="AI4" s="169"/>
      <c r="AJ4" s="171"/>
      <c r="AK4" s="168"/>
      <c r="AL4" s="168"/>
      <c r="AM4" s="168"/>
      <c r="AN4" s="168"/>
    </row>
    <row r="5" spans="1:40" ht="13.5" customHeight="1">
      <c r="A5" s="168"/>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9"/>
      <c r="AC5" s="169"/>
      <c r="AD5" s="171"/>
      <c r="AE5" s="169"/>
      <c r="AF5" s="169"/>
      <c r="AG5" s="171"/>
      <c r="AH5" s="169"/>
      <c r="AI5" s="169"/>
      <c r="AJ5" s="171"/>
      <c r="AK5" s="168"/>
      <c r="AL5" s="168"/>
      <c r="AM5" s="168"/>
      <c r="AN5" s="168"/>
    </row>
    <row r="6" spans="1:40" ht="13.5" customHeight="1">
      <c r="A6" s="168"/>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row>
    <row r="7" spans="1:40" ht="13.5" customHeight="1">
      <c r="A7" s="168"/>
      <c r="B7" s="168"/>
      <c r="C7" s="168"/>
      <c r="D7" s="187" t="s">
        <v>158</v>
      </c>
      <c r="E7" s="187"/>
      <c r="F7" s="187"/>
      <c r="G7" s="187"/>
      <c r="H7" s="187"/>
      <c r="I7" s="187"/>
      <c r="J7" s="187"/>
      <c r="K7" s="187"/>
      <c r="L7" s="187"/>
      <c r="M7" s="187"/>
      <c r="N7" s="187"/>
      <c r="O7" s="187"/>
      <c r="P7" s="187"/>
      <c r="Q7" s="187"/>
      <c r="R7" s="187"/>
      <c r="S7" s="187"/>
      <c r="T7" s="187"/>
      <c r="U7" s="171"/>
      <c r="V7" s="171"/>
      <c r="W7" s="171"/>
      <c r="X7" s="171"/>
      <c r="Y7" s="171"/>
      <c r="Z7" s="171"/>
      <c r="AA7" s="171"/>
      <c r="AB7" s="171"/>
      <c r="AC7" s="171"/>
      <c r="AD7" s="171"/>
      <c r="AE7" s="171"/>
      <c r="AF7" s="171"/>
      <c r="AG7" s="171"/>
      <c r="AH7" s="169"/>
      <c r="AI7" s="171"/>
      <c r="AJ7" s="171"/>
      <c r="AK7" s="168"/>
      <c r="AL7" s="168"/>
      <c r="AM7" s="168"/>
      <c r="AN7" s="168"/>
    </row>
    <row r="8" spans="1:40" ht="13.5" customHeight="1">
      <c r="A8" s="168"/>
      <c r="B8" s="168"/>
      <c r="C8" s="168"/>
      <c r="D8" s="187"/>
      <c r="E8" s="187"/>
      <c r="F8" s="187"/>
      <c r="G8" s="187"/>
      <c r="H8" s="187"/>
      <c r="I8" s="187"/>
      <c r="J8" s="187"/>
      <c r="K8" s="187"/>
      <c r="L8" s="187"/>
      <c r="M8" s="187"/>
      <c r="N8" s="187"/>
      <c r="O8" s="187"/>
      <c r="P8" s="187"/>
      <c r="Q8" s="187"/>
      <c r="R8" s="187"/>
      <c r="S8" s="187"/>
      <c r="T8" s="187"/>
      <c r="U8" s="171"/>
      <c r="V8" s="171"/>
      <c r="W8" s="171"/>
      <c r="X8" s="171"/>
      <c r="Y8" s="171"/>
      <c r="Z8" s="171"/>
      <c r="AA8" s="171"/>
      <c r="AB8" s="171"/>
      <c r="AC8" s="171"/>
      <c r="AD8" s="171"/>
      <c r="AE8" s="171"/>
      <c r="AF8" s="171"/>
      <c r="AG8" s="171"/>
      <c r="AH8" s="169"/>
      <c r="AI8" s="171"/>
      <c r="AJ8" s="171"/>
      <c r="AK8" s="171"/>
      <c r="AL8" s="171"/>
      <c r="AM8" s="168"/>
      <c r="AN8" s="168"/>
    </row>
    <row r="9" spans="1:40" ht="13.5" customHeight="1">
      <c r="A9" s="168"/>
      <c r="B9" s="168"/>
      <c r="C9" s="168"/>
      <c r="D9" s="187"/>
      <c r="E9" s="187"/>
      <c r="F9" s="187"/>
      <c r="G9" s="187"/>
      <c r="H9" s="187"/>
      <c r="I9" s="187"/>
      <c r="J9" s="187"/>
      <c r="K9" s="187"/>
      <c r="L9" s="187"/>
      <c r="M9" s="187"/>
      <c r="N9" s="187"/>
      <c r="O9" s="187"/>
      <c r="P9" s="187"/>
      <c r="Q9" s="187"/>
      <c r="R9" s="187"/>
      <c r="S9" s="187"/>
      <c r="T9" s="187"/>
      <c r="U9" s="171"/>
      <c r="V9" s="171"/>
      <c r="W9" s="171"/>
      <c r="X9" s="171"/>
      <c r="Y9" s="171"/>
      <c r="Z9" s="171"/>
      <c r="AA9" s="171"/>
      <c r="AB9" s="171"/>
      <c r="AC9" s="171"/>
      <c r="AD9" s="171"/>
      <c r="AE9" s="171"/>
      <c r="AF9" s="171"/>
      <c r="AG9" s="171"/>
      <c r="AH9" s="171"/>
      <c r="AI9" s="171"/>
      <c r="AJ9" s="171"/>
      <c r="AK9" s="171"/>
      <c r="AL9" s="171"/>
      <c r="AM9" s="168"/>
      <c r="AN9" s="168"/>
    </row>
    <row r="10" spans="1:40" ht="13.5" customHeight="1">
      <c r="A10" s="168"/>
      <c r="B10" s="168"/>
      <c r="C10" s="168"/>
      <c r="D10" s="188" t="s">
        <v>157</v>
      </c>
      <c r="E10" s="188"/>
      <c r="F10" s="188"/>
      <c r="G10" s="188"/>
      <c r="H10" s="188"/>
      <c r="I10" s="188"/>
      <c r="J10" s="188"/>
      <c r="K10" s="188"/>
      <c r="L10" s="188"/>
      <c r="M10" s="188"/>
      <c r="N10" s="188"/>
      <c r="O10" s="188"/>
      <c r="P10" s="171"/>
      <c r="Q10" s="186" t="s">
        <v>11</v>
      </c>
      <c r="R10" s="186"/>
      <c r="S10" s="186"/>
      <c r="T10" s="186"/>
      <c r="U10" s="168"/>
      <c r="V10" s="168"/>
      <c r="W10" s="168"/>
      <c r="X10" s="171"/>
      <c r="Y10" s="171"/>
      <c r="Z10" s="171"/>
      <c r="AA10" s="171"/>
      <c r="AB10" s="171"/>
      <c r="AC10" s="171"/>
      <c r="AD10" s="171"/>
      <c r="AE10" s="171"/>
      <c r="AF10" s="171"/>
      <c r="AG10" s="171"/>
      <c r="AH10" s="171"/>
      <c r="AI10" s="171"/>
      <c r="AJ10" s="171"/>
      <c r="AK10" s="171"/>
      <c r="AL10" s="171"/>
      <c r="AM10" s="168"/>
      <c r="AN10" s="168"/>
    </row>
    <row r="11" spans="1:40" ht="13.5" customHeight="1">
      <c r="A11" s="168"/>
      <c r="B11" s="168"/>
      <c r="C11" s="168"/>
      <c r="D11" s="188"/>
      <c r="E11" s="188"/>
      <c r="F11" s="188"/>
      <c r="G11" s="188"/>
      <c r="H11" s="188"/>
      <c r="I11" s="188"/>
      <c r="J11" s="188"/>
      <c r="K11" s="188"/>
      <c r="L11" s="188"/>
      <c r="M11" s="188"/>
      <c r="N11" s="188"/>
      <c r="O11" s="188"/>
      <c r="P11" s="171"/>
      <c r="Q11" s="186"/>
      <c r="R11" s="186"/>
      <c r="S11" s="186"/>
      <c r="T11" s="186"/>
      <c r="U11" s="168"/>
      <c r="V11" s="168"/>
      <c r="W11" s="168"/>
      <c r="X11" s="171"/>
      <c r="Y11" s="171"/>
      <c r="Z11" s="171"/>
      <c r="AA11" s="171"/>
      <c r="AB11" s="171"/>
      <c r="AC11" s="171"/>
      <c r="AD11" s="171"/>
      <c r="AE11" s="171"/>
      <c r="AF11" s="171"/>
      <c r="AG11" s="171"/>
      <c r="AH11" s="171"/>
      <c r="AI11" s="171"/>
      <c r="AJ11" s="171"/>
      <c r="AK11" s="171"/>
      <c r="AL11" s="171"/>
      <c r="AM11" s="168"/>
      <c r="AN11" s="168"/>
    </row>
    <row r="12" spans="1:40" ht="13.5" customHeight="1">
      <c r="A12" s="168"/>
      <c r="B12" s="168"/>
      <c r="C12" s="168"/>
      <c r="D12" s="169"/>
      <c r="E12" s="169"/>
      <c r="F12" s="169"/>
      <c r="G12" s="169"/>
      <c r="H12" s="169"/>
      <c r="I12" s="169"/>
      <c r="J12" s="169"/>
      <c r="K12" s="169"/>
      <c r="L12" s="169"/>
      <c r="M12" s="169"/>
      <c r="N12" s="169"/>
      <c r="O12" s="169"/>
      <c r="P12" s="169"/>
      <c r="Q12" s="169"/>
      <c r="R12" s="169"/>
      <c r="S12" s="169"/>
      <c r="T12" s="169"/>
      <c r="U12" s="171"/>
      <c r="V12" s="171"/>
      <c r="W12" s="171"/>
      <c r="X12" s="171"/>
      <c r="Y12" s="171"/>
      <c r="Z12" s="171"/>
      <c r="AA12" s="171"/>
      <c r="AB12" s="171"/>
      <c r="AC12" s="171"/>
      <c r="AD12" s="171"/>
      <c r="AE12" s="171"/>
      <c r="AF12" s="171"/>
      <c r="AG12" s="171"/>
      <c r="AH12" s="171"/>
      <c r="AI12" s="171"/>
      <c r="AJ12" s="171"/>
      <c r="AK12" s="171"/>
      <c r="AL12" s="171"/>
      <c r="AM12" s="168"/>
      <c r="AN12" s="168"/>
    </row>
    <row r="13" spans="1:40" ht="13.5" customHeight="1">
      <c r="A13" s="168"/>
      <c r="B13" s="168"/>
      <c r="C13" s="168"/>
      <c r="D13" s="169"/>
      <c r="E13" s="169"/>
      <c r="F13" s="169"/>
      <c r="G13" s="169"/>
      <c r="H13" s="169"/>
      <c r="I13" s="169"/>
      <c r="J13" s="169"/>
      <c r="K13" s="169"/>
      <c r="L13" s="169"/>
      <c r="M13" s="169"/>
      <c r="N13" s="169"/>
      <c r="O13" s="169"/>
      <c r="P13" s="169"/>
      <c r="Q13" s="169"/>
      <c r="R13" s="169"/>
      <c r="S13" s="189"/>
      <c r="T13" s="189"/>
      <c r="U13" s="189"/>
      <c r="V13" s="189"/>
      <c r="W13" s="189"/>
      <c r="X13" s="189"/>
      <c r="Y13" s="189"/>
      <c r="Z13" s="189"/>
      <c r="AA13" s="189"/>
      <c r="AB13" s="189"/>
      <c r="AC13" s="189"/>
      <c r="AD13" s="189"/>
      <c r="AE13" s="189"/>
      <c r="AF13" s="189"/>
      <c r="AG13" s="189"/>
      <c r="AH13" s="190"/>
      <c r="AI13" s="190"/>
      <c r="AJ13" s="171"/>
      <c r="AK13" s="171"/>
      <c r="AL13" s="171"/>
      <c r="AM13" s="168"/>
      <c r="AN13" s="168"/>
    </row>
    <row r="14" spans="1:40" ht="13.5" customHeight="1">
      <c r="A14" s="168"/>
      <c r="B14" s="168"/>
      <c r="C14" s="168"/>
      <c r="D14" s="169"/>
      <c r="E14" s="169"/>
      <c r="F14" s="169"/>
      <c r="G14" s="169"/>
      <c r="H14" s="169"/>
      <c r="I14" s="169"/>
      <c r="J14" s="169"/>
      <c r="K14" s="169"/>
      <c r="L14" s="169"/>
      <c r="M14" s="169"/>
      <c r="N14" s="169"/>
      <c r="O14" s="169"/>
      <c r="P14" s="169"/>
      <c r="Q14" s="169"/>
      <c r="R14" s="169"/>
      <c r="S14" s="189"/>
      <c r="T14" s="189"/>
      <c r="U14" s="189"/>
      <c r="V14" s="189"/>
      <c r="W14" s="189"/>
      <c r="X14" s="189"/>
      <c r="Y14" s="189"/>
      <c r="Z14" s="189"/>
      <c r="AA14" s="189"/>
      <c r="AB14" s="189"/>
      <c r="AC14" s="189"/>
      <c r="AD14" s="189"/>
      <c r="AE14" s="189"/>
      <c r="AF14" s="189"/>
      <c r="AG14" s="189"/>
      <c r="AH14" s="190"/>
      <c r="AI14" s="190"/>
      <c r="AJ14" s="171"/>
      <c r="AK14" s="171"/>
      <c r="AL14" s="171"/>
      <c r="AM14" s="168"/>
      <c r="AN14" s="168"/>
    </row>
    <row r="15" spans="1:40" ht="13.5" customHeight="1">
      <c r="A15" s="168"/>
      <c r="B15" s="168"/>
      <c r="C15" s="168"/>
      <c r="D15" s="169"/>
      <c r="E15" s="169"/>
      <c r="F15" s="169"/>
      <c r="G15" s="169"/>
      <c r="H15" s="169"/>
      <c r="I15" s="169"/>
      <c r="J15" s="169"/>
      <c r="K15" s="169"/>
      <c r="L15" s="169"/>
      <c r="M15" s="169"/>
      <c r="N15" s="169"/>
      <c r="O15" s="169"/>
      <c r="P15" s="169"/>
      <c r="Q15" s="169"/>
      <c r="R15" s="169"/>
      <c r="S15" s="189"/>
      <c r="T15" s="189"/>
      <c r="U15" s="189"/>
      <c r="V15" s="189"/>
      <c r="W15" s="189"/>
      <c r="X15" s="189"/>
      <c r="Y15" s="189"/>
      <c r="Z15" s="189"/>
      <c r="AA15" s="189"/>
      <c r="AB15" s="189"/>
      <c r="AC15" s="189"/>
      <c r="AD15" s="189"/>
      <c r="AE15" s="189"/>
      <c r="AF15" s="189"/>
      <c r="AG15" s="189"/>
      <c r="AH15" s="190"/>
      <c r="AI15" s="190"/>
      <c r="AJ15" s="171"/>
      <c r="AK15" s="171"/>
      <c r="AL15" s="171"/>
      <c r="AM15" s="168"/>
      <c r="AN15" s="168"/>
    </row>
    <row r="16" spans="1:40" ht="13.5" customHeight="1">
      <c r="A16" s="168"/>
      <c r="B16" s="168"/>
      <c r="C16" s="168"/>
      <c r="D16" s="169"/>
      <c r="E16" s="169"/>
      <c r="F16" s="169"/>
      <c r="G16" s="169"/>
      <c r="H16" s="169"/>
      <c r="I16" s="169"/>
      <c r="J16" s="169"/>
      <c r="K16" s="169"/>
      <c r="L16" s="169"/>
      <c r="M16" s="169"/>
      <c r="N16" s="169"/>
      <c r="O16" s="169"/>
      <c r="P16" s="169"/>
      <c r="Q16" s="169"/>
      <c r="R16" s="169"/>
      <c r="S16" s="189"/>
      <c r="T16" s="189"/>
      <c r="U16" s="189"/>
      <c r="V16" s="189"/>
      <c r="W16" s="189"/>
      <c r="X16" s="189"/>
      <c r="Y16" s="189"/>
      <c r="Z16" s="189"/>
      <c r="AA16" s="189"/>
      <c r="AB16" s="189"/>
      <c r="AC16" s="189"/>
      <c r="AD16" s="189"/>
      <c r="AE16" s="189"/>
      <c r="AF16" s="189"/>
      <c r="AG16" s="189"/>
      <c r="AH16" s="190"/>
      <c r="AI16" s="190"/>
      <c r="AJ16" s="171"/>
      <c r="AK16" s="171"/>
      <c r="AL16" s="171"/>
      <c r="AM16" s="168"/>
      <c r="AN16" s="168"/>
    </row>
    <row r="17" spans="1:40" ht="13.5" customHeight="1">
      <c r="A17" s="168"/>
      <c r="B17" s="168"/>
      <c r="C17" s="168"/>
      <c r="D17" s="169"/>
      <c r="E17" s="169"/>
      <c r="F17" s="169"/>
      <c r="G17" s="169"/>
      <c r="H17" s="169"/>
      <c r="I17" s="169"/>
      <c r="J17" s="169"/>
      <c r="K17" s="169"/>
      <c r="L17" s="169"/>
      <c r="M17" s="169"/>
      <c r="N17" s="169"/>
      <c r="O17" s="169"/>
      <c r="P17" s="169"/>
      <c r="Q17" s="169"/>
      <c r="R17" s="169"/>
      <c r="S17" s="189"/>
      <c r="T17" s="189"/>
      <c r="U17" s="189"/>
      <c r="V17" s="189"/>
      <c r="W17" s="189"/>
      <c r="X17" s="189"/>
      <c r="Y17" s="189"/>
      <c r="Z17" s="189"/>
      <c r="AA17" s="189"/>
      <c r="AB17" s="189"/>
      <c r="AC17" s="189"/>
      <c r="AD17" s="189"/>
      <c r="AE17" s="189"/>
      <c r="AF17" s="189"/>
      <c r="AG17" s="189"/>
      <c r="AH17" s="190"/>
      <c r="AI17" s="190"/>
      <c r="AJ17" s="171"/>
      <c r="AK17" s="171"/>
      <c r="AL17" s="171"/>
      <c r="AM17" s="168"/>
      <c r="AN17" s="168"/>
    </row>
    <row r="18" spans="1:40" ht="13.5" customHeight="1">
      <c r="A18" s="168"/>
      <c r="B18" s="168"/>
      <c r="C18" s="168"/>
      <c r="D18" s="169"/>
      <c r="E18" s="169"/>
      <c r="F18" s="169"/>
      <c r="G18" s="169"/>
      <c r="H18" s="169"/>
      <c r="I18" s="169"/>
      <c r="J18" s="169"/>
      <c r="K18" s="169"/>
      <c r="L18" s="169"/>
      <c r="M18" s="169"/>
      <c r="N18" s="169"/>
      <c r="O18" s="169"/>
      <c r="P18" s="169"/>
      <c r="Q18" s="169"/>
      <c r="R18" s="169"/>
      <c r="S18" s="189"/>
      <c r="T18" s="189"/>
      <c r="U18" s="189"/>
      <c r="V18" s="189"/>
      <c r="W18" s="189"/>
      <c r="X18" s="189"/>
      <c r="Y18" s="189"/>
      <c r="Z18" s="189"/>
      <c r="AA18" s="189"/>
      <c r="AB18" s="189"/>
      <c r="AC18" s="189"/>
      <c r="AD18" s="189"/>
      <c r="AE18" s="189"/>
      <c r="AF18" s="189"/>
      <c r="AG18" s="189"/>
      <c r="AH18" s="190"/>
      <c r="AI18" s="190"/>
      <c r="AJ18" s="171"/>
      <c r="AK18" s="171"/>
      <c r="AL18" s="171"/>
      <c r="AM18" s="168"/>
      <c r="AN18" s="168"/>
    </row>
    <row r="19" spans="1:40" ht="13.5" customHeight="1">
      <c r="A19" s="168"/>
      <c r="B19" s="168"/>
      <c r="C19" s="168"/>
      <c r="D19" s="169"/>
      <c r="E19" s="169"/>
      <c r="F19" s="169"/>
      <c r="G19" s="169"/>
      <c r="H19" s="169"/>
      <c r="I19" s="169"/>
      <c r="J19" s="169"/>
      <c r="K19" s="169"/>
      <c r="L19" s="169"/>
      <c r="M19" s="169"/>
      <c r="N19" s="169"/>
      <c r="O19" s="169"/>
      <c r="P19" s="169"/>
      <c r="Q19" s="169"/>
      <c r="R19" s="169"/>
      <c r="S19" s="169"/>
      <c r="T19" s="169"/>
      <c r="U19" s="172"/>
      <c r="V19" s="172"/>
      <c r="W19" s="172"/>
      <c r="X19" s="172"/>
      <c r="Y19" s="172"/>
      <c r="Z19" s="172"/>
      <c r="AA19" s="172"/>
      <c r="AB19" s="169"/>
      <c r="AC19" s="169"/>
      <c r="AD19" s="169"/>
      <c r="AE19" s="169"/>
      <c r="AF19" s="169"/>
      <c r="AG19" s="169"/>
      <c r="AH19" s="169"/>
      <c r="AI19" s="169"/>
      <c r="AJ19" s="169"/>
      <c r="AK19" s="171"/>
      <c r="AL19" s="171"/>
      <c r="AM19" s="168"/>
      <c r="AN19" s="168"/>
    </row>
    <row r="20" spans="1:40" ht="13.5" customHeight="1">
      <c r="A20" s="168"/>
      <c r="B20" s="168"/>
      <c r="C20" s="168"/>
      <c r="D20" s="169"/>
      <c r="E20" s="169"/>
      <c r="F20" s="169"/>
      <c r="G20" s="169"/>
      <c r="H20" s="169"/>
      <c r="I20" s="169"/>
      <c r="J20" s="169"/>
      <c r="K20" s="169"/>
      <c r="L20" s="169"/>
      <c r="M20" s="169"/>
      <c r="N20" s="169"/>
      <c r="O20" s="169"/>
      <c r="P20" s="169"/>
      <c r="Q20" s="169"/>
      <c r="R20" s="169"/>
      <c r="S20" s="169"/>
      <c r="T20" s="169"/>
      <c r="U20" s="172"/>
      <c r="V20" s="172"/>
      <c r="W20" s="172"/>
      <c r="X20" s="172"/>
      <c r="Y20" s="172"/>
      <c r="Z20" s="172"/>
      <c r="AA20" s="172"/>
      <c r="AB20" s="169"/>
      <c r="AC20" s="169"/>
      <c r="AD20" s="169"/>
      <c r="AE20" s="169"/>
      <c r="AF20" s="169"/>
      <c r="AG20" s="169"/>
      <c r="AH20" s="169"/>
      <c r="AI20" s="169"/>
      <c r="AJ20" s="169"/>
      <c r="AK20" s="171"/>
      <c r="AL20" s="171"/>
      <c r="AM20" s="168"/>
      <c r="AN20" s="168"/>
    </row>
    <row r="21" spans="1:40" ht="13.5" customHeight="1">
      <c r="A21" s="168"/>
      <c r="B21" s="168"/>
      <c r="C21" s="168"/>
      <c r="D21" s="169"/>
      <c r="E21" s="169"/>
      <c r="F21" s="169"/>
      <c r="G21" s="169"/>
      <c r="H21" s="169"/>
      <c r="I21" s="169"/>
      <c r="J21" s="169"/>
      <c r="K21" s="169"/>
      <c r="L21" s="169"/>
      <c r="M21" s="169"/>
      <c r="N21" s="169"/>
      <c r="O21" s="169"/>
      <c r="P21" s="169"/>
      <c r="Q21" s="169"/>
      <c r="R21" s="169"/>
      <c r="S21" s="169"/>
      <c r="T21" s="169"/>
      <c r="U21" s="172"/>
      <c r="V21" s="172"/>
      <c r="W21" s="172"/>
      <c r="X21" s="172"/>
      <c r="Y21" s="172"/>
      <c r="Z21" s="172"/>
      <c r="AA21" s="172"/>
      <c r="AB21" s="169"/>
      <c r="AC21" s="169"/>
      <c r="AD21" s="169"/>
      <c r="AE21" s="169"/>
      <c r="AF21" s="169"/>
      <c r="AG21" s="169"/>
      <c r="AH21" s="169"/>
      <c r="AI21" s="169"/>
      <c r="AJ21" s="169"/>
      <c r="AK21" s="171"/>
      <c r="AL21" s="171"/>
      <c r="AM21" s="168"/>
      <c r="AN21" s="168"/>
    </row>
    <row r="22" spans="1:40" ht="13.5" customHeight="1">
      <c r="A22" s="168"/>
      <c r="B22" s="168"/>
      <c r="C22" s="168"/>
      <c r="D22" s="169"/>
      <c r="E22" s="169"/>
      <c r="F22" s="169"/>
      <c r="G22" s="169"/>
      <c r="H22" s="169"/>
      <c r="I22" s="169"/>
      <c r="J22" s="169"/>
      <c r="K22" s="169"/>
      <c r="L22" s="169"/>
      <c r="M22" s="169"/>
      <c r="N22" s="169"/>
      <c r="O22" s="169"/>
      <c r="P22" s="169"/>
      <c r="Q22" s="169"/>
      <c r="R22" s="169"/>
      <c r="S22" s="169"/>
      <c r="T22" s="169"/>
      <c r="U22" s="172"/>
      <c r="V22" s="172"/>
      <c r="W22" s="172"/>
      <c r="X22" s="172"/>
      <c r="Y22" s="172"/>
      <c r="Z22" s="172"/>
      <c r="AA22" s="172"/>
      <c r="AB22" s="169"/>
      <c r="AC22" s="169"/>
      <c r="AD22" s="169"/>
      <c r="AE22" s="169"/>
      <c r="AF22" s="169"/>
      <c r="AG22" s="169"/>
      <c r="AH22" s="169"/>
      <c r="AI22" s="169"/>
      <c r="AJ22" s="169"/>
      <c r="AK22" s="171"/>
      <c r="AL22" s="171"/>
      <c r="AM22" s="168"/>
      <c r="AN22" s="168"/>
    </row>
    <row r="23" spans="1:40" ht="13.5" customHeight="1">
      <c r="A23" s="168"/>
      <c r="B23" s="168"/>
      <c r="C23" s="168"/>
      <c r="D23" s="169"/>
      <c r="E23" s="169"/>
      <c r="F23" s="186" t="s">
        <v>215</v>
      </c>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69"/>
      <c r="AK23" s="171"/>
      <c r="AL23" s="171"/>
      <c r="AM23" s="168"/>
      <c r="AN23" s="168"/>
    </row>
    <row r="24" spans="1:40" ht="13.5" customHeight="1">
      <c r="A24" s="168"/>
      <c r="B24" s="168"/>
      <c r="C24" s="168"/>
      <c r="D24" s="169"/>
      <c r="E24" s="169"/>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71"/>
      <c r="AK24" s="171"/>
      <c r="AL24" s="171"/>
      <c r="AM24" s="168"/>
      <c r="AN24" s="168"/>
    </row>
    <row r="25" spans="1:40" ht="13.5" customHeight="1">
      <c r="A25" s="168"/>
      <c r="B25" s="168"/>
      <c r="C25" s="168"/>
      <c r="D25" s="169"/>
      <c r="E25" s="169"/>
      <c r="F25" s="169"/>
      <c r="G25" s="169"/>
      <c r="H25" s="169"/>
      <c r="I25" s="169"/>
      <c r="J25" s="169"/>
      <c r="K25" s="169"/>
      <c r="L25" s="169"/>
      <c r="M25" s="169"/>
      <c r="N25" s="169"/>
      <c r="O25" s="169"/>
      <c r="P25" s="169"/>
      <c r="Q25" s="169"/>
      <c r="R25" s="169"/>
      <c r="S25" s="169"/>
      <c r="T25" s="169"/>
      <c r="U25" s="171"/>
      <c r="V25" s="171"/>
      <c r="W25" s="171"/>
      <c r="X25" s="171"/>
      <c r="Y25" s="171"/>
      <c r="Z25" s="171"/>
      <c r="AA25" s="171"/>
      <c r="AB25" s="171"/>
      <c r="AC25" s="171"/>
      <c r="AD25" s="171"/>
      <c r="AE25" s="171"/>
      <c r="AF25" s="171"/>
      <c r="AG25" s="171"/>
      <c r="AH25" s="171"/>
      <c r="AI25" s="171"/>
      <c r="AJ25" s="171"/>
      <c r="AK25" s="171"/>
      <c r="AL25" s="171"/>
      <c r="AM25" s="168"/>
      <c r="AN25" s="168"/>
    </row>
    <row r="26" spans="1:40" ht="13.5" customHeight="1">
      <c r="A26" s="168"/>
      <c r="B26" s="168"/>
      <c r="C26" s="168"/>
      <c r="D26" s="169"/>
      <c r="E26" s="169"/>
      <c r="F26" s="169"/>
      <c r="G26" s="169"/>
      <c r="H26" s="169"/>
      <c r="I26" s="169"/>
      <c r="J26" s="169"/>
      <c r="K26" s="169"/>
      <c r="L26" s="169"/>
      <c r="M26" s="169"/>
      <c r="N26" s="169"/>
      <c r="O26" s="169"/>
      <c r="P26" s="169"/>
      <c r="Q26" s="169"/>
      <c r="R26" s="169"/>
      <c r="S26" s="169"/>
      <c r="T26" s="169"/>
      <c r="U26" s="171"/>
      <c r="V26" s="171"/>
      <c r="W26" s="171"/>
      <c r="X26" s="171"/>
      <c r="Y26" s="171"/>
      <c r="Z26" s="171"/>
      <c r="AA26" s="171"/>
      <c r="AB26" s="171"/>
      <c r="AC26" s="171"/>
      <c r="AD26" s="171"/>
      <c r="AE26" s="171"/>
      <c r="AF26" s="171"/>
      <c r="AG26" s="171"/>
      <c r="AH26" s="171"/>
      <c r="AI26" s="171"/>
      <c r="AJ26" s="171"/>
      <c r="AK26" s="171"/>
      <c r="AL26" s="171"/>
      <c r="AM26" s="168"/>
      <c r="AN26" s="168"/>
    </row>
    <row r="27" spans="1:40" ht="13.5" customHeight="1">
      <c r="A27" s="168"/>
      <c r="B27" s="168"/>
      <c r="C27" s="168"/>
      <c r="D27" s="183" t="s">
        <v>289</v>
      </c>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71"/>
      <c r="AM27" s="168"/>
      <c r="AN27" s="168"/>
    </row>
    <row r="28" spans="1:40" ht="13.5" customHeight="1">
      <c r="A28" s="168"/>
      <c r="B28" s="168"/>
      <c r="C28" s="168"/>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71"/>
      <c r="AM28" s="168"/>
      <c r="AN28" s="168"/>
    </row>
    <row r="29" spans="1:40" ht="13.5" customHeight="1">
      <c r="A29" s="168"/>
      <c r="B29" s="168"/>
      <c r="C29" s="168"/>
      <c r="D29" s="183" t="s">
        <v>313</v>
      </c>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71"/>
      <c r="AM29" s="168"/>
      <c r="AN29" s="168"/>
    </row>
    <row r="30" spans="1:40" ht="13.5" customHeight="1">
      <c r="A30" s="168"/>
      <c r="B30" s="168"/>
      <c r="C30" s="168"/>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71"/>
      <c r="AM30" s="168"/>
      <c r="AN30" s="168"/>
    </row>
    <row r="31" spans="1:40" ht="13.5" customHeight="1">
      <c r="A31" s="168"/>
      <c r="B31" s="168"/>
      <c r="C31" s="168"/>
      <c r="D31" s="183" t="s">
        <v>314</v>
      </c>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71"/>
      <c r="AM31" s="168"/>
      <c r="AN31" s="168"/>
    </row>
    <row r="32" spans="1:40" ht="13.5" customHeight="1">
      <c r="A32" s="168"/>
      <c r="B32" s="168"/>
      <c r="C32" s="168"/>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71"/>
      <c r="AM32" s="168"/>
      <c r="AN32" s="168"/>
    </row>
    <row r="33" spans="1:40" ht="13.5" customHeight="1">
      <c r="A33" s="168"/>
      <c r="B33" s="168"/>
      <c r="C33" s="168"/>
      <c r="D33" s="183" t="s">
        <v>315</v>
      </c>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71"/>
      <c r="AM33" s="168"/>
      <c r="AN33" s="168"/>
    </row>
    <row r="34" spans="1:40" ht="13.5" customHeight="1">
      <c r="A34" s="168"/>
      <c r="B34" s="168"/>
      <c r="C34" s="168"/>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71"/>
      <c r="AM34" s="168"/>
      <c r="AN34" s="168"/>
    </row>
    <row r="35" spans="1:40" ht="13.5" customHeight="1">
      <c r="A35" s="168"/>
      <c r="B35" s="168"/>
      <c r="C35" s="168"/>
      <c r="D35" s="183" t="s">
        <v>316</v>
      </c>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71"/>
      <c r="AM35" s="168"/>
      <c r="AN35" s="168"/>
    </row>
    <row r="36" spans="1:40" ht="13.5" customHeight="1">
      <c r="A36" s="168"/>
      <c r="B36" s="168"/>
      <c r="C36" s="168"/>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71"/>
      <c r="AM36" s="168"/>
      <c r="AN36" s="168"/>
    </row>
    <row r="37" spans="1:40" ht="13.5" customHeight="1">
      <c r="A37" s="168"/>
      <c r="B37" s="168"/>
      <c r="C37" s="168"/>
      <c r="D37" s="183" t="s">
        <v>56</v>
      </c>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71"/>
      <c r="AM37" s="168"/>
      <c r="AN37" s="168"/>
    </row>
    <row r="38" spans="1:40" ht="13.5" customHeight="1">
      <c r="A38" s="168"/>
      <c r="B38" s="168"/>
      <c r="C38" s="168"/>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71"/>
      <c r="AM38" s="168"/>
      <c r="AN38" s="168"/>
    </row>
    <row r="39" spans="1:40" ht="13.5" customHeight="1">
      <c r="A39" s="168"/>
      <c r="B39" s="168"/>
      <c r="C39" s="168"/>
      <c r="D39" s="183" t="s">
        <v>55</v>
      </c>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71"/>
      <c r="AM39" s="168"/>
      <c r="AN39" s="168"/>
    </row>
    <row r="40" spans="1:40" ht="13.5" customHeight="1">
      <c r="A40" s="168"/>
      <c r="B40" s="168"/>
      <c r="C40" s="168"/>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68"/>
      <c r="AM40" s="168"/>
      <c r="AN40" s="168"/>
    </row>
    <row r="41" spans="1:40" ht="13.5" customHeight="1">
      <c r="A41" s="168"/>
      <c r="B41" s="168"/>
      <c r="C41" s="168"/>
      <c r="D41" s="183" t="s">
        <v>290</v>
      </c>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68"/>
      <c r="AM41" s="168"/>
      <c r="AN41" s="168"/>
    </row>
    <row r="42" spans="1:40" ht="13.5" customHeight="1">
      <c r="A42" s="168"/>
      <c r="B42" s="168"/>
      <c r="C42" s="168"/>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68"/>
      <c r="AM42" s="168"/>
      <c r="AN42" s="168"/>
    </row>
    <row r="43" spans="1:40" ht="13.5" customHeight="1">
      <c r="A43" s="168"/>
      <c r="B43" s="168"/>
      <c r="C43" s="168"/>
      <c r="D43" s="183" t="s">
        <v>291</v>
      </c>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68"/>
      <c r="AM43" s="168"/>
      <c r="AN43" s="168"/>
    </row>
    <row r="44" spans="1:40" ht="13.5" customHeight="1">
      <c r="A44" s="168"/>
      <c r="B44" s="168"/>
      <c r="C44" s="168"/>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68"/>
      <c r="AM44" s="168"/>
      <c r="AN44" s="168"/>
    </row>
    <row r="45" spans="1:40" ht="13.5" customHeight="1">
      <c r="A45" s="168"/>
      <c r="B45" s="168"/>
      <c r="C45" s="168"/>
      <c r="D45" s="183" t="s">
        <v>107</v>
      </c>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68"/>
      <c r="AM45" s="168"/>
      <c r="AN45" s="168"/>
    </row>
    <row r="46" spans="1:40" ht="13.5" customHeight="1">
      <c r="A46" s="168"/>
      <c r="B46" s="168"/>
      <c r="C46" s="168"/>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68"/>
      <c r="AM46" s="168"/>
      <c r="AN46" s="168"/>
    </row>
    <row r="47" spans="1:40" ht="30.75" customHeight="1">
      <c r="A47" s="168"/>
      <c r="B47" s="168"/>
      <c r="C47" s="168"/>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68"/>
      <c r="AM47" s="168"/>
      <c r="AN47" s="168"/>
    </row>
    <row r="48" spans="1:40" ht="30.75" customHeight="1">
      <c r="A48" s="168"/>
      <c r="B48" s="168"/>
      <c r="C48" s="168"/>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68"/>
      <c r="AM48" s="168"/>
      <c r="AN48" s="168"/>
    </row>
    <row r="49" spans="1:40" ht="26.25" customHeight="1">
      <c r="A49" s="168"/>
      <c r="B49" s="168"/>
      <c r="C49" s="168"/>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68"/>
      <c r="AL49" s="168"/>
      <c r="AM49" s="168"/>
      <c r="AN49" s="168"/>
    </row>
    <row r="50" spans="1:40" ht="26.25" customHeight="1">
      <c r="A50" s="168"/>
      <c r="B50" s="168"/>
      <c r="C50" s="168"/>
      <c r="D50" s="184" t="s">
        <v>317</v>
      </c>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73"/>
      <c r="AK50" s="168"/>
      <c r="AL50" s="168"/>
      <c r="AM50" s="168"/>
      <c r="AN50" s="168"/>
    </row>
    <row r="51" spans="1:40" ht="26.25" customHeight="1">
      <c r="A51" s="168"/>
      <c r="B51" s="168"/>
      <c r="C51" s="168"/>
      <c r="D51" s="175"/>
      <c r="E51" s="175"/>
      <c r="F51" s="184" t="s">
        <v>327</v>
      </c>
      <c r="G51" s="184"/>
      <c r="H51" s="184"/>
      <c r="I51" s="184"/>
      <c r="J51" s="184"/>
      <c r="K51" s="184"/>
      <c r="L51" s="184"/>
      <c r="M51" s="184"/>
      <c r="N51" s="184"/>
      <c r="O51" s="184"/>
      <c r="P51" s="184"/>
      <c r="Q51" s="184"/>
      <c r="R51" s="184"/>
      <c r="S51" s="184"/>
      <c r="T51" s="184"/>
      <c r="U51" s="184"/>
      <c r="V51" s="184"/>
      <c r="W51" s="184"/>
      <c r="X51" s="184"/>
      <c r="Y51" s="184"/>
      <c r="Z51" s="175"/>
      <c r="AA51" s="175"/>
      <c r="AB51" s="175"/>
      <c r="AC51" s="175"/>
      <c r="AD51" s="175"/>
      <c r="AE51" s="175"/>
      <c r="AF51" s="175"/>
      <c r="AG51" s="175"/>
      <c r="AH51" s="175"/>
      <c r="AI51" s="175"/>
      <c r="AJ51" s="173"/>
      <c r="AK51" s="168"/>
      <c r="AL51" s="168"/>
      <c r="AM51" s="168"/>
      <c r="AN51" s="168"/>
    </row>
    <row r="52" spans="1:40" ht="26.25" customHeight="1">
      <c r="A52" s="168"/>
      <c r="B52" s="168"/>
      <c r="C52" s="168"/>
      <c r="D52" s="175"/>
      <c r="E52" s="175"/>
      <c r="F52" s="174"/>
      <c r="G52" s="174"/>
      <c r="H52" s="174"/>
      <c r="I52" s="174"/>
      <c r="J52" s="174"/>
      <c r="K52" s="174"/>
      <c r="L52" s="174"/>
      <c r="M52" s="174"/>
      <c r="N52" s="174"/>
      <c r="O52" s="174"/>
      <c r="P52" s="174"/>
      <c r="Q52" s="174"/>
      <c r="R52" s="174"/>
      <c r="S52" s="174"/>
      <c r="T52" s="174"/>
      <c r="U52" s="174"/>
      <c r="V52" s="174"/>
      <c r="W52" s="174"/>
      <c r="X52" s="174"/>
      <c r="Y52" s="174"/>
      <c r="Z52" s="175"/>
      <c r="AA52" s="175"/>
      <c r="AB52" s="175"/>
      <c r="AC52" s="175"/>
      <c r="AD52" s="175"/>
      <c r="AE52" s="175"/>
      <c r="AF52" s="175"/>
      <c r="AG52" s="175"/>
      <c r="AH52" s="175"/>
      <c r="AI52" s="175"/>
      <c r="AJ52" s="173"/>
      <c r="AK52" s="168"/>
      <c r="AL52" s="168"/>
      <c r="AM52" s="168"/>
      <c r="AN52" s="168"/>
    </row>
    <row r="53" spans="1:40" ht="26.25" customHeight="1">
      <c r="A53" s="168"/>
      <c r="B53" s="168"/>
      <c r="C53" s="168"/>
      <c r="D53" s="184" t="s">
        <v>318</v>
      </c>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73"/>
      <c r="AK53" s="168"/>
      <c r="AL53" s="168"/>
      <c r="AM53" s="168"/>
      <c r="AN53" s="168"/>
    </row>
    <row r="54" spans="1:40" ht="19.5">
      <c r="A54" s="168"/>
      <c r="B54" s="168"/>
      <c r="C54" s="168"/>
      <c r="D54" s="174"/>
      <c r="E54" s="185" t="s">
        <v>319</v>
      </c>
      <c r="F54" s="185"/>
      <c r="G54" s="184" t="s">
        <v>320</v>
      </c>
      <c r="H54" s="184"/>
      <c r="I54" s="184"/>
      <c r="J54" s="184"/>
      <c r="K54" s="184"/>
      <c r="L54" s="184"/>
      <c r="M54" s="184"/>
      <c r="N54" s="184"/>
      <c r="O54" s="184"/>
      <c r="P54" s="184"/>
      <c r="Q54" s="184"/>
      <c r="R54" s="184"/>
      <c r="S54" s="184"/>
      <c r="T54" s="184"/>
      <c r="U54" s="184"/>
      <c r="V54" s="184"/>
      <c r="W54" s="193" t="e">
        <f>'導入計画（総括表）'!N29</f>
        <v>#DIV/0!</v>
      </c>
      <c r="X54" s="193"/>
      <c r="Y54" s="193"/>
      <c r="Z54" s="193"/>
      <c r="AA54" s="193"/>
      <c r="AB54" s="184" t="s">
        <v>321</v>
      </c>
      <c r="AC54" s="184"/>
      <c r="AD54" s="184"/>
      <c r="AE54" s="184"/>
      <c r="AF54" s="184"/>
      <c r="AG54" s="174"/>
      <c r="AH54" s="174"/>
      <c r="AI54" s="174"/>
      <c r="AJ54" s="173"/>
      <c r="AK54" s="168"/>
      <c r="AL54" s="168"/>
      <c r="AM54" s="168"/>
      <c r="AN54" s="168"/>
    </row>
    <row r="55" spans="1:40" ht="19.5">
      <c r="A55" s="168"/>
      <c r="B55" s="168"/>
      <c r="C55" s="168"/>
      <c r="D55" s="174"/>
      <c r="E55" s="185" t="s">
        <v>322</v>
      </c>
      <c r="F55" s="185"/>
      <c r="G55" s="184" t="s">
        <v>323</v>
      </c>
      <c r="H55" s="184"/>
      <c r="I55" s="184"/>
      <c r="J55" s="184"/>
      <c r="K55" s="184"/>
      <c r="L55" s="184"/>
      <c r="M55" s="184"/>
      <c r="N55" s="184"/>
      <c r="O55" s="184"/>
      <c r="P55" s="184"/>
      <c r="Q55" s="184"/>
      <c r="R55" s="184"/>
      <c r="S55" s="184"/>
      <c r="T55" s="184"/>
      <c r="U55" s="184"/>
      <c r="V55" s="184"/>
      <c r="W55" s="194">
        <f>'導入計画（総括表）'!K29</f>
        <v>0</v>
      </c>
      <c r="X55" s="194"/>
      <c r="Y55" s="194"/>
      <c r="Z55" s="194"/>
      <c r="AA55" s="194"/>
      <c r="AB55" s="184" t="s">
        <v>324</v>
      </c>
      <c r="AC55" s="184"/>
      <c r="AD55" s="184"/>
      <c r="AE55" s="184"/>
      <c r="AF55" s="184"/>
      <c r="AG55" s="174"/>
      <c r="AH55" s="174"/>
      <c r="AI55" s="174"/>
      <c r="AJ55" s="173"/>
      <c r="AK55" s="168"/>
      <c r="AL55" s="168"/>
      <c r="AM55" s="168"/>
      <c r="AN55" s="168"/>
    </row>
    <row r="56" spans="1:47" ht="19.5">
      <c r="A56" s="168"/>
      <c r="B56" s="168"/>
      <c r="C56" s="168"/>
      <c r="D56" s="174"/>
      <c r="E56" s="185" t="s">
        <v>325</v>
      </c>
      <c r="F56" s="185"/>
      <c r="G56" s="184" t="s">
        <v>326</v>
      </c>
      <c r="H56" s="184"/>
      <c r="I56" s="184"/>
      <c r="J56" s="184"/>
      <c r="K56" s="184"/>
      <c r="L56" s="184"/>
      <c r="M56" s="184"/>
      <c r="N56" s="184"/>
      <c r="O56" s="184"/>
      <c r="P56" s="184"/>
      <c r="Q56" s="184"/>
      <c r="R56" s="184"/>
      <c r="S56" s="184"/>
      <c r="T56" s="184"/>
      <c r="U56" s="184"/>
      <c r="V56" s="184"/>
      <c r="W56" s="193" t="e">
        <f>'導入計画（総括表）'!O29</f>
        <v>#DIV/0!</v>
      </c>
      <c r="X56" s="193"/>
      <c r="Y56" s="193"/>
      <c r="Z56" s="193"/>
      <c r="AA56" s="193"/>
      <c r="AB56" s="184" t="s">
        <v>33</v>
      </c>
      <c r="AC56" s="184"/>
      <c r="AD56" s="184"/>
      <c r="AE56" s="184"/>
      <c r="AF56" s="184"/>
      <c r="AG56" s="174"/>
      <c r="AH56" s="174"/>
      <c r="AI56" s="174"/>
      <c r="AJ56" s="173"/>
      <c r="AK56" s="168"/>
      <c r="AL56" s="168"/>
      <c r="AM56" s="168"/>
      <c r="AN56" s="168"/>
      <c r="AU56" s="149"/>
    </row>
    <row r="57" spans="4:36" ht="17.25" customHeight="1">
      <c r="D57" s="128"/>
      <c r="E57" s="128"/>
      <c r="F57" s="182">
        <f>IF(OR('共通シートⅢ'!AD10=0,'共通シートⅢ'!AD10=""),"",'共通シートⅢ'!B10)</f>
      </c>
      <c r="G57" s="182"/>
      <c r="H57" s="182"/>
      <c r="I57" s="182"/>
      <c r="J57" s="182"/>
      <c r="K57" s="182"/>
      <c r="L57" s="182"/>
      <c r="M57" s="182"/>
      <c r="N57" s="182"/>
      <c r="O57" s="182"/>
      <c r="P57" s="182"/>
      <c r="Q57" s="182"/>
      <c r="R57" s="182"/>
      <c r="S57" s="182"/>
      <c r="T57" s="182"/>
      <c r="U57" s="182"/>
      <c r="V57" s="182"/>
      <c r="W57" s="182"/>
      <c r="X57" s="182"/>
      <c r="Y57" s="128"/>
      <c r="Z57" s="128"/>
      <c r="AA57" s="128"/>
      <c r="AB57" s="128"/>
      <c r="AC57" s="128"/>
      <c r="AD57" s="128"/>
      <c r="AE57" s="128"/>
      <c r="AF57" s="128"/>
      <c r="AG57" s="128"/>
      <c r="AH57" s="128"/>
      <c r="AI57" s="128"/>
      <c r="AJ57" s="4"/>
    </row>
    <row r="58" spans="4:36" ht="17.25" customHeight="1">
      <c r="D58" s="4"/>
      <c r="E58" s="4"/>
      <c r="F58" s="182"/>
      <c r="G58" s="182"/>
      <c r="H58" s="182"/>
      <c r="I58" s="182"/>
      <c r="J58" s="182"/>
      <c r="K58" s="182"/>
      <c r="L58" s="182"/>
      <c r="M58" s="182"/>
      <c r="N58" s="182"/>
      <c r="O58" s="182"/>
      <c r="P58" s="182"/>
      <c r="Q58" s="182"/>
      <c r="R58" s="182"/>
      <c r="S58" s="182"/>
      <c r="T58" s="182"/>
      <c r="U58" s="182"/>
      <c r="V58" s="182"/>
      <c r="W58" s="182"/>
      <c r="X58" s="182"/>
      <c r="Y58" s="4"/>
      <c r="Z58" s="4"/>
      <c r="AA58" s="4"/>
      <c r="AB58" s="4"/>
      <c r="AC58" s="4"/>
      <c r="AD58" s="4"/>
      <c r="AE58" s="4"/>
      <c r="AF58" s="4"/>
      <c r="AG58" s="4"/>
      <c r="AH58" s="4"/>
      <c r="AI58" s="4"/>
      <c r="AJ58" s="4"/>
    </row>
  </sheetData>
  <sheetProtection/>
  <mergeCells count="44">
    <mergeCell ref="W56:AA56"/>
    <mergeCell ref="AB56:AF56"/>
    <mergeCell ref="G54:V54"/>
    <mergeCell ref="W54:AA54"/>
    <mergeCell ref="AB54:AF54"/>
    <mergeCell ref="E55:F55"/>
    <mergeCell ref="G55:V55"/>
    <mergeCell ref="W55:AA55"/>
    <mergeCell ref="S10:T11"/>
    <mergeCell ref="X2:Y3"/>
    <mergeCell ref="AB55:AF55"/>
    <mergeCell ref="D33:AK34"/>
    <mergeCell ref="D37:AK38"/>
    <mergeCell ref="D35:AK36"/>
    <mergeCell ref="D31:AK32"/>
    <mergeCell ref="S15:AI16"/>
    <mergeCell ref="F23:AI24"/>
    <mergeCell ref="D39:AK40"/>
    <mergeCell ref="AL2:AM3"/>
    <mergeCell ref="AH2:AI3"/>
    <mergeCell ref="AD2:AE3"/>
    <mergeCell ref="AF2:AG3"/>
    <mergeCell ref="AJ2:AK3"/>
    <mergeCell ref="AB2:AC3"/>
    <mergeCell ref="F58:X58"/>
    <mergeCell ref="D41:AK42"/>
    <mergeCell ref="D43:AK44"/>
    <mergeCell ref="D45:AK46"/>
    <mergeCell ref="D53:AI53"/>
    <mergeCell ref="S13:AI14"/>
    <mergeCell ref="S17:AI18"/>
    <mergeCell ref="D29:AK30"/>
    <mergeCell ref="E56:F56"/>
    <mergeCell ref="G56:V56"/>
    <mergeCell ref="F57:X57"/>
    <mergeCell ref="D47:AK48"/>
    <mergeCell ref="D50:AI50"/>
    <mergeCell ref="F51:Y51"/>
    <mergeCell ref="E54:F54"/>
    <mergeCell ref="Z2:AA3"/>
    <mergeCell ref="D7:T9"/>
    <mergeCell ref="D27:AK28"/>
    <mergeCell ref="D10:O11"/>
    <mergeCell ref="Q10:R11"/>
  </mergeCells>
  <conditionalFormatting sqref="S13:AG14">
    <cfRule type="cellIs" priority="7" dxfId="18" operator="equal" stopIfTrue="1">
      <formula>"共通シートⅠ未入力"</formula>
    </cfRule>
  </conditionalFormatting>
  <conditionalFormatting sqref="AB2:AC3 AF2:AG3 AJ2:AK3">
    <cfRule type="cellIs" priority="8" dxfId="19" operator="equal" stopIfTrue="1">
      <formula>"?"</formula>
    </cfRule>
  </conditionalFormatting>
  <conditionalFormatting sqref="S13:AG14">
    <cfRule type="cellIs" priority="6" dxfId="18" operator="equal" stopIfTrue="1">
      <formula>"共通シートⅠ未入力"</formula>
    </cfRule>
  </conditionalFormatting>
  <conditionalFormatting sqref="AB2:AC3 AF2:AG3 AJ2:AK3">
    <cfRule type="cellIs" priority="5" dxfId="19" operator="equal" stopIfTrue="1">
      <formula>"?"</formula>
    </cfRule>
  </conditionalFormatting>
  <conditionalFormatting sqref="S17:AG18">
    <cfRule type="cellIs" priority="4" dxfId="18" operator="equal" stopIfTrue="1">
      <formula>"共通シートⅠ未入力"</formula>
    </cfRule>
  </conditionalFormatting>
  <conditionalFormatting sqref="S17:AG18">
    <cfRule type="cellIs" priority="3" dxfId="18" operator="equal" stopIfTrue="1">
      <formula>"共通シートⅠ未入力"</formula>
    </cfRule>
  </conditionalFormatting>
  <conditionalFormatting sqref="S15:AG16">
    <cfRule type="cellIs" priority="2" dxfId="18" operator="equal" stopIfTrue="1">
      <formula>"共通シートⅠ未入力"</formula>
    </cfRule>
  </conditionalFormatting>
  <conditionalFormatting sqref="S15:AG16">
    <cfRule type="cellIs" priority="1" dxfId="18" operator="equal" stopIfTrue="1">
      <formula>"共通シートⅠ未入力"</formula>
    </cfRule>
  </conditionalFormatting>
  <printOptions horizontalCentered="1"/>
  <pageMargins left="0" right="0" top="0.984251968503937" bottom="0.3937007874015748" header="0.5118110236220472" footer="0.5118110236220472"/>
  <pageSetup fitToHeight="1" fitToWidth="1"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sheetPr>
    <tabColor indexed="12"/>
    <pageSetUpPr fitToPage="1"/>
  </sheetPr>
  <dimension ref="A1:AI59"/>
  <sheetViews>
    <sheetView showZeros="0" view="pageBreakPreview" zoomScaleSheetLayoutView="100" zoomScalePageLayoutView="0" workbookViewId="0" topLeftCell="A1">
      <selection activeCell="AM22" sqref="AM22"/>
    </sheetView>
  </sheetViews>
  <sheetFormatPr defaultColWidth="2.625" defaultRowHeight="15" customHeight="1"/>
  <cols>
    <col min="1" max="16384" width="2.625" style="31" customWidth="1"/>
  </cols>
  <sheetData>
    <row r="1" spans="2:34" ht="15" customHeight="1">
      <c r="B1" s="736" t="s">
        <v>60</v>
      </c>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2:34" ht="15" customHeight="1">
      <c r="B2" s="736"/>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c r="AH2" s="736"/>
    </row>
    <row r="3" spans="2:34" ht="15" customHeight="1">
      <c r="B3" s="103"/>
      <c r="C3" s="103"/>
      <c r="D3" s="103"/>
      <c r="E3" s="103"/>
      <c r="F3" s="103"/>
      <c r="G3" s="103"/>
      <c r="H3" s="103"/>
      <c r="I3" s="103"/>
      <c r="J3" s="103"/>
      <c r="K3" s="103"/>
      <c r="L3" s="103"/>
      <c r="M3" s="103"/>
      <c r="N3" s="103"/>
      <c r="O3" s="103"/>
      <c r="P3" s="103"/>
      <c r="Q3" s="103"/>
      <c r="R3" s="103"/>
      <c r="S3" s="103"/>
      <c r="T3" s="103"/>
      <c r="U3" s="103"/>
      <c r="V3" s="103"/>
      <c r="W3" s="757" t="s">
        <v>1</v>
      </c>
      <c r="X3" s="757"/>
      <c r="Y3" s="757">
        <f>'フォ）特性等証明'!Z41</f>
        <v>0</v>
      </c>
      <c r="Z3" s="757"/>
      <c r="AA3" s="104" t="s">
        <v>0</v>
      </c>
      <c r="AB3" s="757">
        <f>'フォ）特性等証明'!AB41</f>
        <v>0</v>
      </c>
      <c r="AC3" s="757"/>
      <c r="AD3" s="104" t="s">
        <v>38</v>
      </c>
      <c r="AE3" s="757">
        <f>'フォ）特性等証明'!AD41</f>
        <v>0</v>
      </c>
      <c r="AF3" s="757"/>
      <c r="AG3" s="104" t="s">
        <v>12</v>
      </c>
      <c r="AH3" s="103"/>
    </row>
    <row r="4" spans="2:34" ht="15" customHeight="1">
      <c r="B4" s="737">
        <f>'共通シートⅡ'!U6</f>
        <v>0</v>
      </c>
      <c r="C4" s="687"/>
      <c r="D4" s="687"/>
      <c r="E4" s="687"/>
      <c r="F4" s="687"/>
      <c r="G4" s="687"/>
      <c r="H4" s="687"/>
      <c r="I4" s="687"/>
      <c r="J4" s="687"/>
      <c r="K4" s="687"/>
      <c r="L4" s="687"/>
      <c r="M4" s="687"/>
      <c r="N4" s="687"/>
      <c r="O4" s="687"/>
      <c r="P4" s="687"/>
      <c r="Q4" s="687"/>
      <c r="R4" s="739" t="s">
        <v>11</v>
      </c>
      <c r="S4" s="740"/>
      <c r="T4" s="105"/>
      <c r="U4" s="105"/>
      <c r="V4" s="105"/>
      <c r="W4" s="104"/>
      <c r="X4" s="104"/>
      <c r="Y4" s="104"/>
      <c r="Z4" s="104"/>
      <c r="AA4" s="104"/>
      <c r="AB4" s="104"/>
      <c r="AC4" s="104"/>
      <c r="AD4" s="104"/>
      <c r="AE4" s="104"/>
      <c r="AF4" s="104"/>
      <c r="AG4" s="104"/>
      <c r="AH4" s="105"/>
    </row>
    <row r="5" spans="2:34" ht="15" customHeight="1">
      <c r="B5" s="738"/>
      <c r="C5" s="688"/>
      <c r="D5" s="688"/>
      <c r="E5" s="688"/>
      <c r="F5" s="688"/>
      <c r="G5" s="688"/>
      <c r="H5" s="688"/>
      <c r="I5" s="688"/>
      <c r="J5" s="688"/>
      <c r="K5" s="688"/>
      <c r="L5" s="688"/>
      <c r="M5" s="688"/>
      <c r="N5" s="688"/>
      <c r="O5" s="688"/>
      <c r="P5" s="688"/>
      <c r="Q5" s="688"/>
      <c r="R5" s="741"/>
      <c r="S5" s="742"/>
      <c r="T5" s="106"/>
      <c r="U5" s="106"/>
      <c r="V5" s="106"/>
      <c r="W5" s="106"/>
      <c r="X5" s="106"/>
      <c r="Y5" s="106"/>
      <c r="Z5" s="106"/>
      <c r="AA5" s="106"/>
      <c r="AB5" s="106"/>
      <c r="AC5" s="106"/>
      <c r="AD5" s="106"/>
      <c r="AE5" s="106"/>
      <c r="AF5" s="106"/>
      <c r="AG5" s="106"/>
      <c r="AH5" s="106"/>
    </row>
    <row r="6" spans="17:35" ht="15" customHeight="1">
      <c r="Q6" s="753">
        <f>'フォ）特性等証明'!AF41</f>
        <v>0</v>
      </c>
      <c r="R6" s="753"/>
      <c r="S6" s="753"/>
      <c r="T6" s="753"/>
      <c r="U6" s="753"/>
      <c r="V6" s="753"/>
      <c r="W6" s="753"/>
      <c r="X6" s="753"/>
      <c r="Y6" s="753"/>
      <c r="Z6" s="753"/>
      <c r="AA6" s="753"/>
      <c r="AB6" s="753"/>
      <c r="AC6" s="753"/>
      <c r="AD6" s="753"/>
      <c r="AE6" s="753"/>
      <c r="AF6" s="753"/>
      <c r="AG6" s="753"/>
      <c r="AH6" s="753"/>
      <c r="AI6" s="753"/>
    </row>
    <row r="7" spans="2:35" ht="15" customHeight="1">
      <c r="B7" s="760" t="s">
        <v>61</v>
      </c>
      <c r="C7" s="760"/>
      <c r="D7" s="760"/>
      <c r="E7" s="760"/>
      <c r="F7" s="760"/>
      <c r="G7" s="760"/>
      <c r="H7" s="760"/>
      <c r="I7" s="760"/>
      <c r="J7" s="760"/>
      <c r="K7" s="760"/>
      <c r="L7" s="760"/>
      <c r="M7" s="760"/>
      <c r="N7" s="760"/>
      <c r="O7" s="760"/>
      <c r="P7" s="107"/>
      <c r="Q7" s="759">
        <f>'フォ）特性等証明'!AF42</f>
        <v>0</v>
      </c>
      <c r="R7" s="759"/>
      <c r="S7" s="759"/>
      <c r="T7" s="759"/>
      <c r="U7" s="759"/>
      <c r="V7" s="759"/>
      <c r="W7" s="759"/>
      <c r="X7" s="759"/>
      <c r="Y7" s="759"/>
      <c r="Z7" s="759"/>
      <c r="AA7" s="759"/>
      <c r="AB7" s="759"/>
      <c r="AC7" s="759"/>
      <c r="AD7" s="759"/>
      <c r="AE7" s="759"/>
      <c r="AF7" s="759"/>
      <c r="AG7" s="759"/>
      <c r="AH7" s="759"/>
      <c r="AI7" s="758" t="s">
        <v>59</v>
      </c>
    </row>
    <row r="8" spans="2:35" ht="15" customHeight="1">
      <c r="B8" s="761" t="s">
        <v>62</v>
      </c>
      <c r="C8" s="761"/>
      <c r="D8" s="761"/>
      <c r="E8" s="761"/>
      <c r="F8" s="761"/>
      <c r="G8" s="761"/>
      <c r="H8" s="761"/>
      <c r="I8" s="761"/>
      <c r="J8" s="761"/>
      <c r="K8" s="761"/>
      <c r="L8" s="761"/>
      <c r="M8" s="761"/>
      <c r="N8" s="761"/>
      <c r="O8" s="761"/>
      <c r="P8" s="107"/>
      <c r="Q8" s="759"/>
      <c r="R8" s="759"/>
      <c r="S8" s="759"/>
      <c r="T8" s="759"/>
      <c r="U8" s="759"/>
      <c r="V8" s="759"/>
      <c r="W8" s="759"/>
      <c r="X8" s="759"/>
      <c r="Y8" s="759"/>
      <c r="Z8" s="759"/>
      <c r="AA8" s="759"/>
      <c r="AB8" s="759"/>
      <c r="AC8" s="759"/>
      <c r="AD8" s="759"/>
      <c r="AE8" s="759"/>
      <c r="AF8" s="759"/>
      <c r="AG8" s="759"/>
      <c r="AH8" s="759"/>
      <c r="AI8" s="758"/>
    </row>
    <row r="9" spans="16:34" ht="15" customHeight="1">
      <c r="P9" s="107"/>
      <c r="Q9" s="108"/>
      <c r="R9" s="108"/>
      <c r="S9" s="108"/>
      <c r="T9" s="108"/>
      <c r="U9" s="108"/>
      <c r="V9" s="108"/>
      <c r="W9" s="108"/>
      <c r="X9" s="108"/>
      <c r="Y9" s="108"/>
      <c r="Z9" s="108"/>
      <c r="AA9" s="108"/>
      <c r="AB9" s="108"/>
      <c r="AC9" s="108"/>
      <c r="AD9" s="108"/>
      <c r="AE9" s="108"/>
      <c r="AF9" s="108"/>
      <c r="AG9" s="108"/>
      <c r="AH9" s="108"/>
    </row>
    <row r="10" spans="2:34" ht="15" customHeight="1">
      <c r="B10" s="109"/>
      <c r="C10" s="109"/>
      <c r="D10" s="109"/>
      <c r="E10" s="109"/>
      <c r="F10" s="109"/>
      <c r="G10" s="109"/>
      <c r="H10" s="109"/>
      <c r="I10" s="109"/>
      <c r="J10" s="109"/>
      <c r="K10" s="109"/>
      <c r="L10" s="109"/>
      <c r="M10" s="109"/>
      <c r="N10" s="109"/>
      <c r="O10" s="109"/>
      <c r="P10" s="109"/>
      <c r="Q10" s="109"/>
      <c r="T10" s="762" t="s">
        <v>7</v>
      </c>
      <c r="U10" s="762"/>
      <c r="V10" s="762"/>
      <c r="W10" s="762"/>
      <c r="X10" s="762"/>
      <c r="Y10" s="762"/>
      <c r="Z10" s="110" t="s">
        <v>149</v>
      </c>
      <c r="AA10" s="708"/>
      <c r="AB10" s="708"/>
      <c r="AC10" s="708"/>
      <c r="AD10" s="708"/>
      <c r="AE10" s="708"/>
      <c r="AF10" s="708"/>
      <c r="AG10" s="708"/>
      <c r="AH10" s="708"/>
    </row>
    <row r="11" spans="2:34" ht="15" customHeight="1">
      <c r="B11" s="667" t="s">
        <v>63</v>
      </c>
      <c r="C11" s="654"/>
      <c r="D11" s="654"/>
      <c r="E11" s="668"/>
      <c r="F11" s="747">
        <f>AA57</f>
        <v>0</v>
      </c>
      <c r="G11" s="748"/>
      <c r="H11" s="748"/>
      <c r="I11" s="748"/>
      <c r="J11" s="748"/>
      <c r="K11" s="748"/>
      <c r="L11" s="748"/>
      <c r="M11" s="748"/>
      <c r="N11" s="748"/>
      <c r="O11" s="748"/>
      <c r="P11" s="748"/>
      <c r="Q11" s="749"/>
      <c r="T11" s="111"/>
      <c r="U11" s="111"/>
      <c r="V11" s="111"/>
      <c r="W11" s="111"/>
      <c r="X11" s="111"/>
      <c r="Y11" s="111"/>
      <c r="Z11" s="111"/>
      <c r="AA11" s="88"/>
      <c r="AB11" s="88"/>
      <c r="AC11" s="88"/>
      <c r="AD11" s="88"/>
      <c r="AE11" s="88"/>
      <c r="AF11" s="88"/>
      <c r="AG11" s="88"/>
      <c r="AH11" s="88"/>
    </row>
    <row r="12" spans="2:34" ht="15" customHeight="1">
      <c r="B12" s="669" t="s">
        <v>64</v>
      </c>
      <c r="C12" s="670"/>
      <c r="D12" s="670"/>
      <c r="E12" s="671"/>
      <c r="F12" s="750"/>
      <c r="G12" s="751"/>
      <c r="H12" s="751"/>
      <c r="I12" s="751"/>
      <c r="J12" s="751"/>
      <c r="K12" s="751"/>
      <c r="L12" s="751"/>
      <c r="M12" s="751"/>
      <c r="N12" s="751"/>
      <c r="O12" s="751"/>
      <c r="P12" s="751"/>
      <c r="Q12" s="752"/>
      <c r="T12" s="746" t="s">
        <v>65</v>
      </c>
      <c r="U12" s="746"/>
      <c r="V12" s="746"/>
      <c r="W12" s="746"/>
      <c r="X12" s="746"/>
      <c r="Y12" s="746"/>
      <c r="Z12" s="112" t="s">
        <v>79</v>
      </c>
      <c r="AA12" s="700"/>
      <c r="AB12" s="700"/>
      <c r="AC12" s="700"/>
      <c r="AD12" s="700"/>
      <c r="AE12" s="700"/>
      <c r="AF12" s="700"/>
      <c r="AG12" s="700"/>
      <c r="AH12" s="700"/>
    </row>
    <row r="13" spans="20:34" ht="15" customHeight="1">
      <c r="T13" s="111"/>
      <c r="U13" s="111"/>
      <c r="V13" s="111"/>
      <c r="W13" s="111"/>
      <c r="X13" s="111"/>
      <c r="Y13" s="111"/>
      <c r="Z13" s="109"/>
      <c r="AA13" s="88"/>
      <c r="AB13" s="88"/>
      <c r="AC13" s="88"/>
      <c r="AD13" s="88"/>
      <c r="AE13" s="88"/>
      <c r="AF13" s="88"/>
      <c r="AG13" s="88"/>
      <c r="AH13" s="88"/>
    </row>
    <row r="14" spans="2:34" ht="15" customHeight="1">
      <c r="B14" s="754" t="s">
        <v>66</v>
      </c>
      <c r="C14" s="754"/>
      <c r="D14" s="754"/>
      <c r="E14" s="754"/>
      <c r="F14" s="747">
        <f>AA58</f>
        <v>0</v>
      </c>
      <c r="G14" s="748"/>
      <c r="H14" s="748"/>
      <c r="I14" s="748"/>
      <c r="J14" s="748"/>
      <c r="K14" s="748"/>
      <c r="L14" s="748"/>
      <c r="M14" s="748"/>
      <c r="N14" s="748"/>
      <c r="O14" s="748"/>
      <c r="P14" s="748"/>
      <c r="Q14" s="749"/>
      <c r="T14" s="746" t="s">
        <v>67</v>
      </c>
      <c r="U14" s="746"/>
      <c r="V14" s="746"/>
      <c r="W14" s="746"/>
      <c r="X14" s="746"/>
      <c r="Y14" s="746"/>
      <c r="Z14" s="112" t="s">
        <v>80</v>
      </c>
      <c r="AA14" s="700"/>
      <c r="AB14" s="700"/>
      <c r="AC14" s="700"/>
      <c r="AD14" s="700"/>
      <c r="AE14" s="700"/>
      <c r="AF14" s="700"/>
      <c r="AG14" s="700"/>
      <c r="AH14" s="700"/>
    </row>
    <row r="15" spans="2:34" ht="15" customHeight="1">
      <c r="B15" s="754"/>
      <c r="C15" s="754"/>
      <c r="D15" s="754"/>
      <c r="E15" s="754"/>
      <c r="F15" s="750"/>
      <c r="G15" s="751"/>
      <c r="H15" s="751"/>
      <c r="I15" s="751"/>
      <c r="J15" s="751"/>
      <c r="K15" s="751"/>
      <c r="L15" s="751"/>
      <c r="M15" s="751"/>
      <c r="N15" s="751"/>
      <c r="O15" s="751"/>
      <c r="P15" s="751"/>
      <c r="Q15" s="752"/>
      <c r="T15" s="113"/>
      <c r="U15" s="113"/>
      <c r="V15" s="113"/>
      <c r="W15" s="113"/>
      <c r="X15" s="113"/>
      <c r="Y15" s="113"/>
      <c r="Z15" s="109"/>
      <c r="AA15" s="114"/>
      <c r="AB15" s="114"/>
      <c r="AC15" s="114"/>
      <c r="AD15" s="114"/>
      <c r="AE15" s="114"/>
      <c r="AF15" s="114"/>
      <c r="AG15" s="114"/>
      <c r="AH15" s="114"/>
    </row>
    <row r="16" spans="20:34" ht="15" customHeight="1">
      <c r="T16" s="746" t="s">
        <v>68</v>
      </c>
      <c r="U16" s="746"/>
      <c r="V16" s="746"/>
      <c r="W16" s="746"/>
      <c r="X16" s="746"/>
      <c r="Y16" s="746"/>
      <c r="Z16" s="112" t="s">
        <v>81</v>
      </c>
      <c r="AA16" s="646" t="s">
        <v>105</v>
      </c>
      <c r="AB16" s="646"/>
      <c r="AC16" s="646"/>
      <c r="AD16" s="646"/>
      <c r="AE16" s="646"/>
      <c r="AF16" s="646"/>
      <c r="AG16" s="646"/>
      <c r="AH16" s="646"/>
    </row>
    <row r="17" spans="2:17" ht="15" customHeight="1">
      <c r="B17" s="754" t="s">
        <v>4</v>
      </c>
      <c r="C17" s="754"/>
      <c r="D17" s="754"/>
      <c r="E17" s="754"/>
      <c r="F17" s="747">
        <f>AA59</f>
        <v>0</v>
      </c>
      <c r="G17" s="748"/>
      <c r="H17" s="748"/>
      <c r="I17" s="748"/>
      <c r="J17" s="748"/>
      <c r="K17" s="748"/>
      <c r="L17" s="748"/>
      <c r="M17" s="748"/>
      <c r="N17" s="748"/>
      <c r="O17" s="748"/>
      <c r="P17" s="748"/>
      <c r="Q17" s="749"/>
    </row>
    <row r="18" spans="2:34" ht="15" customHeight="1">
      <c r="B18" s="754"/>
      <c r="C18" s="754"/>
      <c r="D18" s="754"/>
      <c r="E18" s="754"/>
      <c r="F18" s="750"/>
      <c r="G18" s="751"/>
      <c r="H18" s="751"/>
      <c r="I18" s="751"/>
      <c r="J18" s="751"/>
      <c r="K18" s="751"/>
      <c r="L18" s="751"/>
      <c r="M18" s="751"/>
      <c r="N18" s="751"/>
      <c r="O18" s="751"/>
      <c r="P18" s="751"/>
      <c r="Q18" s="752"/>
      <c r="T18" s="746" t="s">
        <v>69</v>
      </c>
      <c r="U18" s="746"/>
      <c r="V18" s="746"/>
      <c r="W18" s="746"/>
      <c r="X18" s="746"/>
      <c r="Y18" s="746"/>
      <c r="Z18" s="112" t="s">
        <v>70</v>
      </c>
      <c r="AA18" s="700"/>
      <c r="AB18" s="700"/>
      <c r="AC18" s="700"/>
      <c r="AD18" s="700"/>
      <c r="AE18" s="700"/>
      <c r="AF18" s="700"/>
      <c r="AG18" s="700"/>
      <c r="AH18" s="700"/>
    </row>
    <row r="19" spans="22:27" ht="15" customHeight="1" thickBot="1">
      <c r="V19" s="107"/>
      <c r="W19" s="107"/>
      <c r="X19" s="107"/>
      <c r="Y19" s="107"/>
      <c r="Z19" s="107"/>
      <c r="AA19" s="107"/>
    </row>
    <row r="20" spans="2:34" ht="15" customHeight="1" thickBot="1">
      <c r="B20" s="744" t="s">
        <v>71</v>
      </c>
      <c r="C20" s="745"/>
      <c r="D20" s="745"/>
      <c r="E20" s="745"/>
      <c r="F20" s="745"/>
      <c r="G20" s="745"/>
      <c r="H20" s="745"/>
      <c r="I20" s="745"/>
      <c r="J20" s="745"/>
      <c r="K20" s="745"/>
      <c r="L20" s="745"/>
      <c r="M20" s="745"/>
      <c r="N20" s="745"/>
      <c r="O20" s="745"/>
      <c r="P20" s="745"/>
      <c r="Q20" s="745"/>
      <c r="R20" s="743" t="s">
        <v>72</v>
      </c>
      <c r="S20" s="743"/>
      <c r="T20" s="743" t="s">
        <v>73</v>
      </c>
      <c r="U20" s="743"/>
      <c r="V20" s="743" t="s">
        <v>74</v>
      </c>
      <c r="W20" s="743"/>
      <c r="X20" s="743"/>
      <c r="Y20" s="743"/>
      <c r="Z20" s="743"/>
      <c r="AA20" s="755" t="s">
        <v>75</v>
      </c>
      <c r="AB20" s="755"/>
      <c r="AC20" s="755"/>
      <c r="AD20" s="755"/>
      <c r="AE20" s="756"/>
      <c r="AF20" s="710" t="s">
        <v>101</v>
      </c>
      <c r="AG20" s="754"/>
      <c r="AH20" s="754"/>
    </row>
    <row r="21" spans="1:34" ht="15" customHeight="1">
      <c r="A21" s="31">
        <v>1</v>
      </c>
      <c r="B21" s="765"/>
      <c r="C21" s="766"/>
      <c r="D21" s="766"/>
      <c r="E21" s="766"/>
      <c r="F21" s="766"/>
      <c r="G21" s="766"/>
      <c r="H21" s="766"/>
      <c r="I21" s="766"/>
      <c r="J21" s="766"/>
      <c r="K21" s="766"/>
      <c r="L21" s="766"/>
      <c r="M21" s="766"/>
      <c r="N21" s="763">
        <f>IF(OR('フォ）特性等証明'!AZ9=0,'フォ）特性等証明'!AZ9=""),0,'フォ）特性等証明'!AZ9)</f>
        <v>0</v>
      </c>
      <c r="O21" s="763"/>
      <c r="P21" s="763"/>
      <c r="Q21" s="764"/>
      <c r="R21" s="767">
        <f aca="true" t="shared" si="0" ref="R21:R47">IF(OR(B21=0,B21=""),0,"1")</f>
        <v>0</v>
      </c>
      <c r="S21" s="768"/>
      <c r="T21" s="681">
        <f aca="true" t="shared" si="1" ref="T21:T49">IF(OR(B21=0,B21=""),0,"台")</f>
        <v>0</v>
      </c>
      <c r="U21" s="681"/>
      <c r="V21" s="772"/>
      <c r="W21" s="773"/>
      <c r="X21" s="773"/>
      <c r="Y21" s="773"/>
      <c r="Z21" s="774"/>
      <c r="AA21" s="775">
        <f aca="true" t="shared" si="2" ref="AA21:AA52">IF(OR(R21=0,R21=""),0,R21*V21)</f>
        <v>0</v>
      </c>
      <c r="AB21" s="776"/>
      <c r="AC21" s="776"/>
      <c r="AD21" s="776"/>
      <c r="AE21" s="777"/>
      <c r="AF21" s="778" t="s">
        <v>330</v>
      </c>
      <c r="AG21" s="675"/>
      <c r="AH21" s="702"/>
    </row>
    <row r="22" spans="1:34" ht="15" customHeight="1">
      <c r="A22" s="31">
        <v>2</v>
      </c>
      <c r="B22" s="769">
        <f>IF(OR('フォ）特性等証明'!AP10=0,'フォ）特性等証明'!AP10=""),0,'フォ）特性等証明'!AP10)</f>
        <v>0</v>
      </c>
      <c r="C22" s="766"/>
      <c r="D22" s="766"/>
      <c r="E22" s="766"/>
      <c r="F22" s="766"/>
      <c r="G22" s="766"/>
      <c r="H22" s="766"/>
      <c r="I22" s="766"/>
      <c r="J22" s="766"/>
      <c r="K22" s="766"/>
      <c r="L22" s="766"/>
      <c r="M22" s="766"/>
      <c r="N22" s="763">
        <f>IF(OR('フォ）特性等証明'!AZ10=0,'フォ）特性等証明'!AZ10=""),0,'フォ）特性等証明'!AZ10)</f>
        <v>0</v>
      </c>
      <c r="O22" s="763"/>
      <c r="P22" s="763"/>
      <c r="Q22" s="764"/>
      <c r="R22" s="770">
        <f t="shared" si="0"/>
        <v>0</v>
      </c>
      <c r="S22" s="771"/>
      <c r="T22" s="713">
        <f t="shared" si="1"/>
        <v>0</v>
      </c>
      <c r="U22" s="713"/>
      <c r="V22" s="772"/>
      <c r="W22" s="773"/>
      <c r="X22" s="773"/>
      <c r="Y22" s="773"/>
      <c r="Z22" s="774"/>
      <c r="AA22" s="727">
        <f t="shared" si="2"/>
        <v>0</v>
      </c>
      <c r="AB22" s="728"/>
      <c r="AC22" s="728"/>
      <c r="AD22" s="728"/>
      <c r="AE22" s="729"/>
      <c r="AF22" s="778"/>
      <c r="AG22" s="675"/>
      <c r="AH22" s="702"/>
    </row>
    <row r="23" spans="1:34" ht="15" customHeight="1">
      <c r="A23" s="31">
        <v>3</v>
      </c>
      <c r="B23" s="769">
        <f>IF(OR('フォ）特性等証明'!AP11=0,'フォ）特性等証明'!AP11=""),0,'フォ）特性等証明'!AP11)</f>
        <v>0</v>
      </c>
      <c r="C23" s="766"/>
      <c r="D23" s="766"/>
      <c r="E23" s="766"/>
      <c r="F23" s="766"/>
      <c r="G23" s="766"/>
      <c r="H23" s="766"/>
      <c r="I23" s="766"/>
      <c r="J23" s="766"/>
      <c r="K23" s="766"/>
      <c r="L23" s="766"/>
      <c r="M23" s="766"/>
      <c r="N23" s="763">
        <f>IF(OR('フォ）特性等証明'!AZ11=0,'フォ）特性等証明'!AZ11=""),0,'フォ）特性等証明'!AZ11)</f>
        <v>0</v>
      </c>
      <c r="O23" s="763"/>
      <c r="P23" s="763"/>
      <c r="Q23" s="764"/>
      <c r="R23" s="770">
        <f t="shared" si="0"/>
        <v>0</v>
      </c>
      <c r="S23" s="771"/>
      <c r="T23" s="713">
        <f t="shared" si="1"/>
        <v>0</v>
      </c>
      <c r="U23" s="713"/>
      <c r="V23" s="772"/>
      <c r="W23" s="773"/>
      <c r="X23" s="773"/>
      <c r="Y23" s="773"/>
      <c r="Z23" s="774"/>
      <c r="AA23" s="727">
        <f t="shared" si="2"/>
        <v>0</v>
      </c>
      <c r="AB23" s="728"/>
      <c r="AC23" s="728"/>
      <c r="AD23" s="728"/>
      <c r="AE23" s="729"/>
      <c r="AF23" s="675">
        <f>IF(OR('フォ）特性等証明'!AJ11=0,'フォ）特性等証明'!AJ11=""),0,'フォ）特性等証明'!AJ11)</f>
        <v>0</v>
      </c>
      <c r="AG23" s="675"/>
      <c r="AH23" s="702"/>
    </row>
    <row r="24" spans="1:34" ht="15" customHeight="1">
      <c r="A24" s="31">
        <v>4</v>
      </c>
      <c r="B24" s="769">
        <f>IF(OR('フォ）特性等証明'!AP12=0,'フォ）特性等証明'!AP12=""),0,'フォ）特性等証明'!AP12)</f>
        <v>0</v>
      </c>
      <c r="C24" s="766"/>
      <c r="D24" s="766"/>
      <c r="E24" s="766"/>
      <c r="F24" s="766"/>
      <c r="G24" s="766"/>
      <c r="H24" s="766"/>
      <c r="I24" s="766"/>
      <c r="J24" s="766"/>
      <c r="K24" s="766"/>
      <c r="L24" s="766"/>
      <c r="M24" s="766"/>
      <c r="N24" s="763">
        <f>IF(OR('フォ）特性等証明'!AZ12=0,'フォ）特性等証明'!AZ12=""),0,'フォ）特性等証明'!AZ12)</f>
        <v>0</v>
      </c>
      <c r="O24" s="763"/>
      <c r="P24" s="763"/>
      <c r="Q24" s="764"/>
      <c r="R24" s="770">
        <f t="shared" si="0"/>
        <v>0</v>
      </c>
      <c r="S24" s="771"/>
      <c r="T24" s="713">
        <f t="shared" si="1"/>
        <v>0</v>
      </c>
      <c r="U24" s="713"/>
      <c r="V24" s="772"/>
      <c r="W24" s="773"/>
      <c r="X24" s="773"/>
      <c r="Y24" s="773"/>
      <c r="Z24" s="774"/>
      <c r="AA24" s="727">
        <f t="shared" si="2"/>
        <v>0</v>
      </c>
      <c r="AB24" s="728"/>
      <c r="AC24" s="728"/>
      <c r="AD24" s="728"/>
      <c r="AE24" s="729"/>
      <c r="AF24" s="675">
        <f>IF(OR('フォ）特性等証明'!AJ12=0,'フォ）特性等証明'!AJ12=""),0,'フォ）特性等証明'!AJ12)</f>
        <v>0</v>
      </c>
      <c r="AG24" s="675"/>
      <c r="AH24" s="702"/>
    </row>
    <row r="25" spans="1:34" ht="15" customHeight="1">
      <c r="A25" s="31">
        <v>5</v>
      </c>
      <c r="B25" s="769">
        <f>IF(OR('フォ）特性等証明'!AP13=0,'フォ）特性等証明'!AP13=""),0,'フォ）特性等証明'!AP13)</f>
        <v>0</v>
      </c>
      <c r="C25" s="766"/>
      <c r="D25" s="766"/>
      <c r="E25" s="766"/>
      <c r="F25" s="766"/>
      <c r="G25" s="766"/>
      <c r="H25" s="766"/>
      <c r="I25" s="766"/>
      <c r="J25" s="766"/>
      <c r="K25" s="766"/>
      <c r="L25" s="766"/>
      <c r="M25" s="766"/>
      <c r="N25" s="763">
        <f>IF(OR('フォ）特性等証明'!AZ13=0,'フォ）特性等証明'!AZ13=""),0,'フォ）特性等証明'!AZ13)</f>
        <v>0</v>
      </c>
      <c r="O25" s="763"/>
      <c r="P25" s="763"/>
      <c r="Q25" s="764"/>
      <c r="R25" s="770">
        <f t="shared" si="0"/>
        <v>0</v>
      </c>
      <c r="S25" s="771"/>
      <c r="T25" s="713">
        <f t="shared" si="1"/>
        <v>0</v>
      </c>
      <c r="U25" s="713"/>
      <c r="V25" s="772"/>
      <c r="W25" s="773"/>
      <c r="X25" s="773"/>
      <c r="Y25" s="773"/>
      <c r="Z25" s="774"/>
      <c r="AA25" s="727">
        <f t="shared" si="2"/>
        <v>0</v>
      </c>
      <c r="AB25" s="728"/>
      <c r="AC25" s="728"/>
      <c r="AD25" s="728"/>
      <c r="AE25" s="729"/>
      <c r="AF25" s="675">
        <f>IF(OR('フォ）特性等証明'!AJ13=0,'フォ）特性等証明'!AJ13=""),0,'フォ）特性等証明'!AJ13)</f>
        <v>0</v>
      </c>
      <c r="AG25" s="675"/>
      <c r="AH25" s="702"/>
    </row>
    <row r="26" spans="1:34" ht="15" customHeight="1">
      <c r="A26" s="31">
        <v>6</v>
      </c>
      <c r="B26" s="769">
        <f>IF(OR('フォ）特性等証明'!AP14=0,'フォ）特性等証明'!AP14=""),0,'フォ）特性等証明'!AP14)</f>
        <v>0</v>
      </c>
      <c r="C26" s="766"/>
      <c r="D26" s="766"/>
      <c r="E26" s="766"/>
      <c r="F26" s="766"/>
      <c r="G26" s="766"/>
      <c r="H26" s="766"/>
      <c r="I26" s="766"/>
      <c r="J26" s="766"/>
      <c r="K26" s="766"/>
      <c r="L26" s="766"/>
      <c r="M26" s="766"/>
      <c r="N26" s="763">
        <f>IF(OR('フォ）特性等証明'!AZ14=0,'フォ）特性等証明'!AZ14=""),0,'フォ）特性等証明'!AZ14)</f>
        <v>0</v>
      </c>
      <c r="O26" s="763"/>
      <c r="P26" s="763"/>
      <c r="Q26" s="764"/>
      <c r="R26" s="770">
        <f t="shared" si="0"/>
        <v>0</v>
      </c>
      <c r="S26" s="771"/>
      <c r="T26" s="713">
        <f t="shared" si="1"/>
        <v>0</v>
      </c>
      <c r="U26" s="713"/>
      <c r="V26" s="772"/>
      <c r="W26" s="773"/>
      <c r="X26" s="773"/>
      <c r="Y26" s="773"/>
      <c r="Z26" s="774"/>
      <c r="AA26" s="727">
        <f t="shared" si="2"/>
        <v>0</v>
      </c>
      <c r="AB26" s="728"/>
      <c r="AC26" s="728"/>
      <c r="AD26" s="728"/>
      <c r="AE26" s="729"/>
      <c r="AF26" s="675">
        <f>IF(OR('フォ）特性等証明'!AJ14=0,'フォ）特性等証明'!AJ14=""),0,'フォ）特性等証明'!AJ14)</f>
        <v>0</v>
      </c>
      <c r="AG26" s="675"/>
      <c r="AH26" s="702"/>
    </row>
    <row r="27" spans="1:34" ht="15" customHeight="1">
      <c r="A27" s="31">
        <v>7</v>
      </c>
      <c r="B27" s="769">
        <f>IF(OR('フォ）特性等証明'!AP15=0,'フォ）特性等証明'!AP15=""),0,'フォ）特性等証明'!AP15)</f>
        <v>0</v>
      </c>
      <c r="C27" s="766"/>
      <c r="D27" s="766"/>
      <c r="E27" s="766"/>
      <c r="F27" s="766"/>
      <c r="G27" s="766"/>
      <c r="H27" s="766"/>
      <c r="I27" s="766"/>
      <c r="J27" s="766"/>
      <c r="K27" s="766"/>
      <c r="L27" s="766"/>
      <c r="M27" s="766"/>
      <c r="N27" s="763">
        <f>IF(OR('フォ）特性等証明'!AZ15=0,'フォ）特性等証明'!AZ15=""),0,'フォ）特性等証明'!AZ15)</f>
        <v>0</v>
      </c>
      <c r="O27" s="763"/>
      <c r="P27" s="763"/>
      <c r="Q27" s="764"/>
      <c r="R27" s="770">
        <f t="shared" si="0"/>
        <v>0</v>
      </c>
      <c r="S27" s="771"/>
      <c r="T27" s="713">
        <f t="shared" si="1"/>
        <v>0</v>
      </c>
      <c r="U27" s="713"/>
      <c r="V27" s="772"/>
      <c r="W27" s="773"/>
      <c r="X27" s="773"/>
      <c r="Y27" s="773"/>
      <c r="Z27" s="774"/>
      <c r="AA27" s="727">
        <f t="shared" si="2"/>
        <v>0</v>
      </c>
      <c r="AB27" s="728"/>
      <c r="AC27" s="728"/>
      <c r="AD27" s="728"/>
      <c r="AE27" s="729"/>
      <c r="AF27" s="675">
        <f>IF(OR('フォ）特性等証明'!AJ15=0,'フォ）特性等証明'!AJ15=""),0,'フォ）特性等証明'!AJ15)</f>
        <v>0</v>
      </c>
      <c r="AG27" s="675"/>
      <c r="AH27" s="702"/>
    </row>
    <row r="28" spans="1:34" ht="15" customHeight="1">
      <c r="A28" s="31">
        <v>8</v>
      </c>
      <c r="B28" s="769">
        <f>IF(OR('フォ）特性等証明'!AP16=0,'フォ）特性等証明'!AP16=""),0,'フォ）特性等証明'!AP16)</f>
        <v>0</v>
      </c>
      <c r="C28" s="766"/>
      <c r="D28" s="766"/>
      <c r="E28" s="766"/>
      <c r="F28" s="766"/>
      <c r="G28" s="766"/>
      <c r="H28" s="766"/>
      <c r="I28" s="766"/>
      <c r="J28" s="766"/>
      <c r="K28" s="766"/>
      <c r="L28" s="766"/>
      <c r="M28" s="766"/>
      <c r="N28" s="763">
        <f>IF(OR('フォ）特性等証明'!AZ16=0,'フォ）特性等証明'!AZ16=""),0,'フォ）特性等証明'!AZ16)</f>
        <v>0</v>
      </c>
      <c r="O28" s="763"/>
      <c r="P28" s="763"/>
      <c r="Q28" s="764"/>
      <c r="R28" s="770">
        <f t="shared" si="0"/>
        <v>0</v>
      </c>
      <c r="S28" s="771"/>
      <c r="T28" s="713">
        <f t="shared" si="1"/>
        <v>0</v>
      </c>
      <c r="U28" s="713"/>
      <c r="V28" s="772"/>
      <c r="W28" s="773"/>
      <c r="X28" s="773"/>
      <c r="Y28" s="773"/>
      <c r="Z28" s="774"/>
      <c r="AA28" s="727">
        <f t="shared" si="2"/>
        <v>0</v>
      </c>
      <c r="AB28" s="728"/>
      <c r="AC28" s="728"/>
      <c r="AD28" s="728"/>
      <c r="AE28" s="729"/>
      <c r="AF28" s="675">
        <f>IF(OR('フォ）特性等証明'!AJ16=0,'フォ）特性等証明'!AJ16=""),0,'フォ）特性等証明'!AJ16)</f>
        <v>0</v>
      </c>
      <c r="AG28" s="675"/>
      <c r="AH28" s="702"/>
    </row>
    <row r="29" spans="1:34" ht="15" customHeight="1">
      <c r="A29" s="31">
        <v>9</v>
      </c>
      <c r="B29" s="769">
        <f>IF(OR('フォ）特性等証明'!AP17=0,'フォ）特性等証明'!AP17=""),0,'フォ）特性等証明'!AP17)</f>
        <v>0</v>
      </c>
      <c r="C29" s="766"/>
      <c r="D29" s="766"/>
      <c r="E29" s="766"/>
      <c r="F29" s="766"/>
      <c r="G29" s="766"/>
      <c r="H29" s="766"/>
      <c r="I29" s="766"/>
      <c r="J29" s="766"/>
      <c r="K29" s="766"/>
      <c r="L29" s="766"/>
      <c r="M29" s="766"/>
      <c r="N29" s="763">
        <f>IF(OR('フォ）特性等証明'!AZ17=0,'フォ）特性等証明'!AZ17=""),0,'フォ）特性等証明'!AZ17)</f>
        <v>0</v>
      </c>
      <c r="O29" s="763"/>
      <c r="P29" s="763"/>
      <c r="Q29" s="764"/>
      <c r="R29" s="770">
        <f t="shared" si="0"/>
        <v>0</v>
      </c>
      <c r="S29" s="771"/>
      <c r="T29" s="713">
        <f t="shared" si="1"/>
        <v>0</v>
      </c>
      <c r="U29" s="713"/>
      <c r="V29" s="772"/>
      <c r="W29" s="773"/>
      <c r="X29" s="773"/>
      <c r="Y29" s="773"/>
      <c r="Z29" s="774"/>
      <c r="AA29" s="727">
        <f t="shared" si="2"/>
        <v>0</v>
      </c>
      <c r="AB29" s="728"/>
      <c r="AC29" s="728"/>
      <c r="AD29" s="728"/>
      <c r="AE29" s="729"/>
      <c r="AF29" s="675">
        <f>IF(OR('フォ）特性等証明'!AJ17=0,'フォ）特性等証明'!AJ17=""),0,'フォ）特性等証明'!AJ17)</f>
        <v>0</v>
      </c>
      <c r="AG29" s="675"/>
      <c r="AH29" s="702"/>
    </row>
    <row r="30" spans="1:34" ht="15" customHeight="1">
      <c r="A30" s="31">
        <v>10</v>
      </c>
      <c r="B30" s="769">
        <f>IF(OR('フォ）特性等証明'!AP18=0,'フォ）特性等証明'!AP18=""),0,'フォ）特性等証明'!AP18)</f>
        <v>0</v>
      </c>
      <c r="C30" s="766"/>
      <c r="D30" s="766"/>
      <c r="E30" s="766"/>
      <c r="F30" s="766"/>
      <c r="G30" s="766"/>
      <c r="H30" s="766"/>
      <c r="I30" s="766"/>
      <c r="J30" s="766"/>
      <c r="K30" s="766"/>
      <c r="L30" s="766"/>
      <c r="M30" s="766"/>
      <c r="N30" s="763">
        <f>IF(OR('フォ）特性等証明'!AZ18=0,'フォ）特性等証明'!AZ18=""),0,'フォ）特性等証明'!AZ18)</f>
        <v>0</v>
      </c>
      <c r="O30" s="763"/>
      <c r="P30" s="763"/>
      <c r="Q30" s="764"/>
      <c r="R30" s="770">
        <f t="shared" si="0"/>
        <v>0</v>
      </c>
      <c r="S30" s="771"/>
      <c r="T30" s="713">
        <f t="shared" si="1"/>
        <v>0</v>
      </c>
      <c r="U30" s="713"/>
      <c r="V30" s="772"/>
      <c r="W30" s="773"/>
      <c r="X30" s="773"/>
      <c r="Y30" s="773"/>
      <c r="Z30" s="774"/>
      <c r="AA30" s="727">
        <f t="shared" si="2"/>
        <v>0</v>
      </c>
      <c r="AB30" s="728"/>
      <c r="AC30" s="728"/>
      <c r="AD30" s="728"/>
      <c r="AE30" s="729"/>
      <c r="AF30" s="675">
        <f>IF(OR('フォ）特性等証明'!AJ18=0,'フォ）特性等証明'!AJ18=""),0,'フォ）特性等証明'!AJ18)</f>
        <v>0</v>
      </c>
      <c r="AG30" s="675"/>
      <c r="AH30" s="702"/>
    </row>
    <row r="31" spans="1:34" ht="15" customHeight="1">
      <c r="A31" s="31">
        <v>11</v>
      </c>
      <c r="B31" s="769">
        <f>IF(OR('フォ）特性等証明'!AP19=0,'フォ）特性等証明'!AP19=""),0,'フォ）特性等証明'!AP19)</f>
        <v>0</v>
      </c>
      <c r="C31" s="766"/>
      <c r="D31" s="766"/>
      <c r="E31" s="766"/>
      <c r="F31" s="766"/>
      <c r="G31" s="766"/>
      <c r="H31" s="766"/>
      <c r="I31" s="766"/>
      <c r="J31" s="766"/>
      <c r="K31" s="766"/>
      <c r="L31" s="766"/>
      <c r="M31" s="766"/>
      <c r="N31" s="763">
        <f>IF(OR('フォ）特性等証明'!AZ19=0,'フォ）特性等証明'!AZ19=""),0,'フォ）特性等証明'!AZ19)</f>
        <v>0</v>
      </c>
      <c r="O31" s="763"/>
      <c r="P31" s="763"/>
      <c r="Q31" s="764"/>
      <c r="R31" s="770">
        <f t="shared" si="0"/>
        <v>0</v>
      </c>
      <c r="S31" s="771"/>
      <c r="T31" s="713">
        <f t="shared" si="1"/>
        <v>0</v>
      </c>
      <c r="U31" s="713"/>
      <c r="V31" s="772"/>
      <c r="W31" s="773"/>
      <c r="X31" s="773"/>
      <c r="Y31" s="773"/>
      <c r="Z31" s="774"/>
      <c r="AA31" s="727">
        <f t="shared" si="2"/>
        <v>0</v>
      </c>
      <c r="AB31" s="728"/>
      <c r="AC31" s="728"/>
      <c r="AD31" s="728"/>
      <c r="AE31" s="729"/>
      <c r="AF31" s="675">
        <f>IF(OR('フォ）特性等証明'!AJ19=0,'フォ）特性等証明'!AJ19=""),0,'フォ）特性等証明'!AJ19)</f>
        <v>0</v>
      </c>
      <c r="AG31" s="675"/>
      <c r="AH31" s="702"/>
    </row>
    <row r="32" spans="1:34" ht="15" customHeight="1">
      <c r="A32" s="31">
        <v>12</v>
      </c>
      <c r="B32" s="769">
        <f>IF(OR('フォ）特性等証明'!AP20=0,'フォ）特性等証明'!AP20=""),0,'フォ）特性等証明'!AP20)</f>
        <v>0</v>
      </c>
      <c r="C32" s="766"/>
      <c r="D32" s="766"/>
      <c r="E32" s="766"/>
      <c r="F32" s="766"/>
      <c r="G32" s="766"/>
      <c r="H32" s="766"/>
      <c r="I32" s="766"/>
      <c r="J32" s="766"/>
      <c r="K32" s="766"/>
      <c r="L32" s="766"/>
      <c r="M32" s="766"/>
      <c r="N32" s="763">
        <f>IF(OR('フォ）特性等証明'!AZ20=0,'フォ）特性等証明'!AZ20=""),0,'フォ）特性等証明'!AZ20)</f>
        <v>0</v>
      </c>
      <c r="O32" s="763"/>
      <c r="P32" s="763"/>
      <c r="Q32" s="764"/>
      <c r="R32" s="770">
        <f t="shared" si="0"/>
        <v>0</v>
      </c>
      <c r="S32" s="771"/>
      <c r="T32" s="713">
        <f t="shared" si="1"/>
        <v>0</v>
      </c>
      <c r="U32" s="713"/>
      <c r="V32" s="772"/>
      <c r="W32" s="773"/>
      <c r="X32" s="773"/>
      <c r="Y32" s="773"/>
      <c r="Z32" s="774"/>
      <c r="AA32" s="727">
        <f t="shared" si="2"/>
        <v>0</v>
      </c>
      <c r="AB32" s="728"/>
      <c r="AC32" s="728"/>
      <c r="AD32" s="728"/>
      <c r="AE32" s="729"/>
      <c r="AF32" s="675">
        <f>IF(OR('フォ）特性等証明'!AJ20=0,'フォ）特性等証明'!AJ20=""),0,'フォ）特性等証明'!AJ20)</f>
        <v>0</v>
      </c>
      <c r="AG32" s="675"/>
      <c r="AH32" s="702"/>
    </row>
    <row r="33" spans="1:34" ht="15" customHeight="1">
      <c r="A33" s="31">
        <v>13</v>
      </c>
      <c r="B33" s="769">
        <f>IF(OR('フォ）特性等証明'!AP21=0,'フォ）特性等証明'!AP21=""),0,'フォ）特性等証明'!AP21)</f>
        <v>0</v>
      </c>
      <c r="C33" s="766"/>
      <c r="D33" s="766"/>
      <c r="E33" s="766"/>
      <c r="F33" s="766"/>
      <c r="G33" s="766"/>
      <c r="H33" s="766"/>
      <c r="I33" s="766"/>
      <c r="J33" s="766"/>
      <c r="K33" s="766"/>
      <c r="L33" s="766"/>
      <c r="M33" s="766"/>
      <c r="N33" s="763">
        <f>IF(OR('フォ）特性等証明'!AZ21=0,'フォ）特性等証明'!AZ21=""),0,'フォ）特性等証明'!AZ21)</f>
        <v>0</v>
      </c>
      <c r="O33" s="763"/>
      <c r="P33" s="763"/>
      <c r="Q33" s="764"/>
      <c r="R33" s="770">
        <f t="shared" si="0"/>
        <v>0</v>
      </c>
      <c r="S33" s="771"/>
      <c r="T33" s="713">
        <f t="shared" si="1"/>
        <v>0</v>
      </c>
      <c r="U33" s="713"/>
      <c r="V33" s="772"/>
      <c r="W33" s="773"/>
      <c r="X33" s="773"/>
      <c r="Y33" s="773"/>
      <c r="Z33" s="774"/>
      <c r="AA33" s="727">
        <f t="shared" si="2"/>
        <v>0</v>
      </c>
      <c r="AB33" s="728"/>
      <c r="AC33" s="728"/>
      <c r="AD33" s="728"/>
      <c r="AE33" s="729"/>
      <c r="AF33" s="675">
        <f>IF(OR('フォ）特性等証明'!AJ21=0,'フォ）特性等証明'!AJ21=""),0,'フォ）特性等証明'!AJ21)</f>
        <v>0</v>
      </c>
      <c r="AG33" s="675"/>
      <c r="AH33" s="702"/>
    </row>
    <row r="34" spans="1:34" ht="15" customHeight="1">
      <c r="A34" s="31">
        <v>14</v>
      </c>
      <c r="B34" s="769">
        <f>IF(OR('フォ）特性等証明'!AP22=0,'フォ）特性等証明'!AP22=""),0,'フォ）特性等証明'!AP22)</f>
        <v>0</v>
      </c>
      <c r="C34" s="766"/>
      <c r="D34" s="766"/>
      <c r="E34" s="766"/>
      <c r="F34" s="766"/>
      <c r="G34" s="766"/>
      <c r="H34" s="766"/>
      <c r="I34" s="766"/>
      <c r="J34" s="766"/>
      <c r="K34" s="766"/>
      <c r="L34" s="766"/>
      <c r="M34" s="766"/>
      <c r="N34" s="763">
        <f>IF(OR('フォ）特性等証明'!AZ22=0,'フォ）特性等証明'!AZ22=""),0,'フォ）特性等証明'!AZ22)</f>
        <v>0</v>
      </c>
      <c r="O34" s="763"/>
      <c r="P34" s="763"/>
      <c r="Q34" s="764"/>
      <c r="R34" s="770">
        <f t="shared" si="0"/>
        <v>0</v>
      </c>
      <c r="S34" s="771"/>
      <c r="T34" s="713">
        <f t="shared" si="1"/>
        <v>0</v>
      </c>
      <c r="U34" s="713"/>
      <c r="V34" s="772"/>
      <c r="W34" s="773"/>
      <c r="X34" s="773"/>
      <c r="Y34" s="773"/>
      <c r="Z34" s="774"/>
      <c r="AA34" s="727">
        <f t="shared" si="2"/>
        <v>0</v>
      </c>
      <c r="AB34" s="728"/>
      <c r="AC34" s="728"/>
      <c r="AD34" s="728"/>
      <c r="AE34" s="729"/>
      <c r="AF34" s="675">
        <f>IF(OR('フォ）特性等証明'!AJ22=0,'フォ）特性等証明'!AJ22=""),0,'フォ）特性等証明'!AJ22)</f>
        <v>0</v>
      </c>
      <c r="AG34" s="675"/>
      <c r="AH34" s="702"/>
    </row>
    <row r="35" spans="1:34" ht="15" customHeight="1">
      <c r="A35" s="31">
        <v>15</v>
      </c>
      <c r="B35" s="769">
        <f>IF(OR('フォ）特性等証明'!AP23=0,'フォ）特性等証明'!AP23=""),0,'フォ）特性等証明'!AP23)</f>
        <v>0</v>
      </c>
      <c r="C35" s="766"/>
      <c r="D35" s="766"/>
      <c r="E35" s="766"/>
      <c r="F35" s="766"/>
      <c r="G35" s="766"/>
      <c r="H35" s="766"/>
      <c r="I35" s="766"/>
      <c r="J35" s="766"/>
      <c r="K35" s="766"/>
      <c r="L35" s="766"/>
      <c r="M35" s="766"/>
      <c r="N35" s="763">
        <f>IF(OR('フォ）特性等証明'!AZ23=0,'フォ）特性等証明'!AZ23=""),0,'フォ）特性等証明'!AZ23)</f>
        <v>0</v>
      </c>
      <c r="O35" s="763"/>
      <c r="P35" s="763"/>
      <c r="Q35" s="764"/>
      <c r="R35" s="770">
        <f t="shared" si="0"/>
        <v>0</v>
      </c>
      <c r="S35" s="771"/>
      <c r="T35" s="713">
        <f t="shared" si="1"/>
        <v>0</v>
      </c>
      <c r="U35" s="713"/>
      <c r="V35" s="772"/>
      <c r="W35" s="773"/>
      <c r="X35" s="773"/>
      <c r="Y35" s="773"/>
      <c r="Z35" s="774"/>
      <c r="AA35" s="727">
        <f t="shared" si="2"/>
        <v>0</v>
      </c>
      <c r="AB35" s="728"/>
      <c r="AC35" s="728"/>
      <c r="AD35" s="728"/>
      <c r="AE35" s="729"/>
      <c r="AF35" s="675">
        <f>IF(OR('フォ）特性等証明'!AJ23=0,'フォ）特性等証明'!AJ23=""),0,'フォ）特性等証明'!AJ23)</f>
        <v>0</v>
      </c>
      <c r="AG35" s="675"/>
      <c r="AH35" s="702"/>
    </row>
    <row r="36" spans="1:34" ht="15" customHeight="1">
      <c r="A36" s="31">
        <v>16</v>
      </c>
      <c r="B36" s="769">
        <f>IF(OR('フォ）特性等証明'!AP24=0,'フォ）特性等証明'!AP24=""),0,'フォ）特性等証明'!AP24)</f>
        <v>0</v>
      </c>
      <c r="C36" s="766"/>
      <c r="D36" s="766"/>
      <c r="E36" s="766"/>
      <c r="F36" s="766"/>
      <c r="G36" s="766"/>
      <c r="H36" s="766"/>
      <c r="I36" s="766"/>
      <c r="J36" s="766"/>
      <c r="K36" s="766"/>
      <c r="L36" s="766"/>
      <c r="M36" s="766"/>
      <c r="N36" s="763">
        <f>IF(OR('フォ）特性等証明'!AZ24=0,'フォ）特性等証明'!AZ24=""),0,'フォ）特性等証明'!AZ24)</f>
        <v>0</v>
      </c>
      <c r="O36" s="763"/>
      <c r="P36" s="763"/>
      <c r="Q36" s="764"/>
      <c r="R36" s="770">
        <f t="shared" si="0"/>
        <v>0</v>
      </c>
      <c r="S36" s="771"/>
      <c r="T36" s="713">
        <f t="shared" si="1"/>
        <v>0</v>
      </c>
      <c r="U36" s="713"/>
      <c r="V36" s="772"/>
      <c r="W36" s="773"/>
      <c r="X36" s="773"/>
      <c r="Y36" s="773"/>
      <c r="Z36" s="774"/>
      <c r="AA36" s="727">
        <f t="shared" si="2"/>
        <v>0</v>
      </c>
      <c r="AB36" s="728"/>
      <c r="AC36" s="728"/>
      <c r="AD36" s="728"/>
      <c r="AE36" s="729"/>
      <c r="AF36" s="675">
        <f>IF(OR('フォ）特性等証明'!AJ24=0,'フォ）特性等証明'!AJ24=""),0,'フォ）特性等証明'!AJ24)</f>
        <v>0</v>
      </c>
      <c r="AG36" s="675"/>
      <c r="AH36" s="702"/>
    </row>
    <row r="37" spans="1:34" ht="15" customHeight="1">
      <c r="A37" s="31">
        <v>17</v>
      </c>
      <c r="B37" s="769">
        <f>IF(OR('フォ）特性等証明'!AP25=0,'フォ）特性等証明'!AP25=""),0,'フォ）特性等証明'!AP25)</f>
        <v>0</v>
      </c>
      <c r="C37" s="766"/>
      <c r="D37" s="766"/>
      <c r="E37" s="766"/>
      <c r="F37" s="766"/>
      <c r="G37" s="766"/>
      <c r="H37" s="766"/>
      <c r="I37" s="766"/>
      <c r="J37" s="766"/>
      <c r="K37" s="766"/>
      <c r="L37" s="766"/>
      <c r="M37" s="766"/>
      <c r="N37" s="763">
        <f>IF(OR('フォ）特性等証明'!AZ25=0,'フォ）特性等証明'!AZ25=""),0,'フォ）特性等証明'!AZ25)</f>
        <v>0</v>
      </c>
      <c r="O37" s="763"/>
      <c r="P37" s="763"/>
      <c r="Q37" s="764"/>
      <c r="R37" s="770">
        <f t="shared" si="0"/>
        <v>0</v>
      </c>
      <c r="S37" s="771"/>
      <c r="T37" s="713">
        <f t="shared" si="1"/>
        <v>0</v>
      </c>
      <c r="U37" s="713"/>
      <c r="V37" s="772"/>
      <c r="W37" s="773"/>
      <c r="X37" s="773"/>
      <c r="Y37" s="773"/>
      <c r="Z37" s="774"/>
      <c r="AA37" s="727">
        <f t="shared" si="2"/>
        <v>0</v>
      </c>
      <c r="AB37" s="728"/>
      <c r="AC37" s="728"/>
      <c r="AD37" s="728"/>
      <c r="AE37" s="729"/>
      <c r="AF37" s="675">
        <f>IF(OR('フォ）特性等証明'!AJ25=0,'フォ）特性等証明'!AJ25=""),0,'フォ）特性等証明'!AJ25)</f>
        <v>0</v>
      </c>
      <c r="AG37" s="675"/>
      <c r="AH37" s="702"/>
    </row>
    <row r="38" spans="1:34" ht="15" customHeight="1">
      <c r="A38" s="31">
        <v>18</v>
      </c>
      <c r="B38" s="769">
        <f>IF(OR('フォ）特性等証明'!AP26=0,'フォ）特性等証明'!AP26=""),0,'フォ）特性等証明'!AP26)</f>
        <v>0</v>
      </c>
      <c r="C38" s="766"/>
      <c r="D38" s="766"/>
      <c r="E38" s="766"/>
      <c r="F38" s="766"/>
      <c r="G38" s="766"/>
      <c r="H38" s="766"/>
      <c r="I38" s="766"/>
      <c r="J38" s="766"/>
      <c r="K38" s="766"/>
      <c r="L38" s="766"/>
      <c r="M38" s="766"/>
      <c r="N38" s="763">
        <f>IF(OR('フォ）特性等証明'!AZ26=0,'フォ）特性等証明'!AZ26=""),0,'フォ）特性等証明'!AZ26)</f>
        <v>0</v>
      </c>
      <c r="O38" s="763"/>
      <c r="P38" s="763"/>
      <c r="Q38" s="764"/>
      <c r="R38" s="770">
        <f t="shared" si="0"/>
        <v>0</v>
      </c>
      <c r="S38" s="771"/>
      <c r="T38" s="713">
        <f t="shared" si="1"/>
        <v>0</v>
      </c>
      <c r="U38" s="713"/>
      <c r="V38" s="772"/>
      <c r="W38" s="773"/>
      <c r="X38" s="773"/>
      <c r="Y38" s="773"/>
      <c r="Z38" s="774"/>
      <c r="AA38" s="727">
        <f t="shared" si="2"/>
        <v>0</v>
      </c>
      <c r="AB38" s="728"/>
      <c r="AC38" s="728"/>
      <c r="AD38" s="728"/>
      <c r="AE38" s="729"/>
      <c r="AF38" s="675">
        <f>IF(OR('フォ）特性等証明'!AJ26=0,'フォ）特性等証明'!AJ26=""),0,'フォ）特性等証明'!AJ26)</f>
        <v>0</v>
      </c>
      <c r="AG38" s="675"/>
      <c r="AH38" s="702"/>
    </row>
    <row r="39" spans="1:34" ht="15" customHeight="1">
      <c r="A39" s="31">
        <v>19</v>
      </c>
      <c r="B39" s="769">
        <f>IF(OR('フォ）特性等証明'!AP27=0,'フォ）特性等証明'!AP27=""),0,'フォ）特性等証明'!AP27)</f>
        <v>0</v>
      </c>
      <c r="C39" s="766"/>
      <c r="D39" s="766"/>
      <c r="E39" s="766"/>
      <c r="F39" s="766"/>
      <c r="G39" s="766"/>
      <c r="H39" s="766"/>
      <c r="I39" s="766"/>
      <c r="J39" s="766"/>
      <c r="K39" s="766"/>
      <c r="L39" s="766"/>
      <c r="M39" s="766"/>
      <c r="N39" s="763">
        <f>IF(OR('フォ）特性等証明'!AZ27=0,'フォ）特性等証明'!AZ27=""),0,'フォ）特性等証明'!AZ27)</f>
        <v>0</v>
      </c>
      <c r="O39" s="763"/>
      <c r="P39" s="763"/>
      <c r="Q39" s="764"/>
      <c r="R39" s="770">
        <f t="shared" si="0"/>
        <v>0</v>
      </c>
      <c r="S39" s="771"/>
      <c r="T39" s="713">
        <f t="shared" si="1"/>
        <v>0</v>
      </c>
      <c r="U39" s="713"/>
      <c r="V39" s="772"/>
      <c r="W39" s="773"/>
      <c r="X39" s="773"/>
      <c r="Y39" s="773"/>
      <c r="Z39" s="774"/>
      <c r="AA39" s="727">
        <f t="shared" si="2"/>
        <v>0</v>
      </c>
      <c r="AB39" s="728"/>
      <c r="AC39" s="728"/>
      <c r="AD39" s="728"/>
      <c r="AE39" s="729"/>
      <c r="AF39" s="675">
        <f>IF(OR('フォ）特性等証明'!AJ27=0,'フォ）特性等証明'!AJ27=""),0,'フォ）特性等証明'!AJ27)</f>
        <v>0</v>
      </c>
      <c r="AG39" s="675"/>
      <c r="AH39" s="702"/>
    </row>
    <row r="40" spans="1:34" ht="15" customHeight="1">
      <c r="A40" s="31">
        <v>20</v>
      </c>
      <c r="B40" s="769">
        <f>IF(OR('フォ）特性等証明'!AP28=0,'フォ）特性等証明'!AP28=""),0,'フォ）特性等証明'!AP28)</f>
        <v>0</v>
      </c>
      <c r="C40" s="766"/>
      <c r="D40" s="766"/>
      <c r="E40" s="766"/>
      <c r="F40" s="766"/>
      <c r="G40" s="766"/>
      <c r="H40" s="766"/>
      <c r="I40" s="766"/>
      <c r="J40" s="766"/>
      <c r="K40" s="766"/>
      <c r="L40" s="766"/>
      <c r="M40" s="766"/>
      <c r="N40" s="763">
        <f>IF(OR('フォ）特性等証明'!AZ28=0,'フォ）特性等証明'!AZ28=""),0,'フォ）特性等証明'!AZ28)</f>
        <v>0</v>
      </c>
      <c r="O40" s="763"/>
      <c r="P40" s="763"/>
      <c r="Q40" s="764"/>
      <c r="R40" s="770">
        <f t="shared" si="0"/>
        <v>0</v>
      </c>
      <c r="S40" s="771"/>
      <c r="T40" s="713">
        <f t="shared" si="1"/>
        <v>0</v>
      </c>
      <c r="U40" s="713"/>
      <c r="V40" s="772"/>
      <c r="W40" s="773"/>
      <c r="X40" s="773"/>
      <c r="Y40" s="773"/>
      <c r="Z40" s="774"/>
      <c r="AA40" s="727">
        <f t="shared" si="2"/>
        <v>0</v>
      </c>
      <c r="AB40" s="728"/>
      <c r="AC40" s="728"/>
      <c r="AD40" s="728"/>
      <c r="AE40" s="729"/>
      <c r="AF40" s="675">
        <f>IF(OR('フォ）特性等証明'!AJ28=0,'フォ）特性等証明'!AJ28=""),0,'フォ）特性等証明'!AJ28)</f>
        <v>0</v>
      </c>
      <c r="AG40" s="675"/>
      <c r="AH40" s="702"/>
    </row>
    <row r="41" spans="1:34" ht="15" customHeight="1">
      <c r="A41" s="31">
        <v>21</v>
      </c>
      <c r="B41" s="769">
        <f>IF(OR('フォ）特性等証明'!AP29=0,'フォ）特性等証明'!AP29=""),0,'フォ）特性等証明'!AP29)</f>
        <v>0</v>
      </c>
      <c r="C41" s="766"/>
      <c r="D41" s="766"/>
      <c r="E41" s="766"/>
      <c r="F41" s="766"/>
      <c r="G41" s="766"/>
      <c r="H41" s="766"/>
      <c r="I41" s="766"/>
      <c r="J41" s="766"/>
      <c r="K41" s="766"/>
      <c r="L41" s="766"/>
      <c r="M41" s="766"/>
      <c r="N41" s="763">
        <f>IF(OR('フォ）特性等証明'!AZ29=0,'フォ）特性等証明'!AZ29=""),0,'フォ）特性等証明'!AZ29)</f>
        <v>0</v>
      </c>
      <c r="O41" s="763"/>
      <c r="P41" s="763"/>
      <c r="Q41" s="764"/>
      <c r="R41" s="770">
        <f t="shared" si="0"/>
        <v>0</v>
      </c>
      <c r="S41" s="771"/>
      <c r="T41" s="713">
        <f t="shared" si="1"/>
        <v>0</v>
      </c>
      <c r="U41" s="713"/>
      <c r="V41" s="772"/>
      <c r="W41" s="773"/>
      <c r="X41" s="773"/>
      <c r="Y41" s="773"/>
      <c r="Z41" s="774"/>
      <c r="AA41" s="727">
        <f t="shared" si="2"/>
        <v>0</v>
      </c>
      <c r="AB41" s="728"/>
      <c r="AC41" s="728"/>
      <c r="AD41" s="728"/>
      <c r="AE41" s="729"/>
      <c r="AF41" s="675">
        <f>IF(OR('フォ）特性等証明'!AJ29=0,'フォ）特性等証明'!AJ29=""),0,'フォ）特性等証明'!AJ29)</f>
        <v>0</v>
      </c>
      <c r="AG41" s="675"/>
      <c r="AH41" s="702"/>
    </row>
    <row r="42" spans="1:34" ht="15" customHeight="1">
      <c r="A42" s="31">
        <v>22</v>
      </c>
      <c r="B42" s="769">
        <f>IF(OR('フォ）特性等証明'!AP30=0,'フォ）特性等証明'!AP30=""),0,'フォ）特性等証明'!AP30)</f>
        <v>0</v>
      </c>
      <c r="C42" s="766"/>
      <c r="D42" s="766"/>
      <c r="E42" s="766"/>
      <c r="F42" s="766"/>
      <c r="G42" s="766"/>
      <c r="H42" s="766"/>
      <c r="I42" s="766"/>
      <c r="J42" s="766"/>
      <c r="K42" s="766"/>
      <c r="L42" s="766"/>
      <c r="M42" s="766"/>
      <c r="N42" s="763">
        <f>IF(OR('フォ）特性等証明'!AZ30=0,'フォ）特性等証明'!AZ30=""),0,'フォ）特性等証明'!AZ30)</f>
        <v>0</v>
      </c>
      <c r="O42" s="763"/>
      <c r="P42" s="763"/>
      <c r="Q42" s="764"/>
      <c r="R42" s="770">
        <f t="shared" si="0"/>
        <v>0</v>
      </c>
      <c r="S42" s="771"/>
      <c r="T42" s="713">
        <f t="shared" si="1"/>
        <v>0</v>
      </c>
      <c r="U42" s="713"/>
      <c r="V42" s="772"/>
      <c r="W42" s="773"/>
      <c r="X42" s="773"/>
      <c r="Y42" s="773"/>
      <c r="Z42" s="774"/>
      <c r="AA42" s="727">
        <f t="shared" si="2"/>
        <v>0</v>
      </c>
      <c r="AB42" s="728"/>
      <c r="AC42" s="728"/>
      <c r="AD42" s="728"/>
      <c r="AE42" s="729"/>
      <c r="AF42" s="675">
        <f>IF(OR('フォ）特性等証明'!AJ30=0,'フォ）特性等証明'!AJ30=""),0,'フォ）特性等証明'!AJ30)</f>
        <v>0</v>
      </c>
      <c r="AG42" s="675"/>
      <c r="AH42" s="702"/>
    </row>
    <row r="43" spans="1:34" ht="15" customHeight="1">
      <c r="A43" s="31">
        <v>23</v>
      </c>
      <c r="B43" s="769">
        <f>IF(OR('フォ）特性等証明'!AP31=0,'フォ）特性等証明'!AP31=""),0,'フォ）特性等証明'!AP31)</f>
        <v>0</v>
      </c>
      <c r="C43" s="766"/>
      <c r="D43" s="766"/>
      <c r="E43" s="766"/>
      <c r="F43" s="766"/>
      <c r="G43" s="766"/>
      <c r="H43" s="766"/>
      <c r="I43" s="766"/>
      <c r="J43" s="766"/>
      <c r="K43" s="766"/>
      <c r="L43" s="766"/>
      <c r="M43" s="766"/>
      <c r="N43" s="763">
        <f>IF(OR('フォ）特性等証明'!AZ31=0,'フォ）特性等証明'!AZ31=""),0,'フォ）特性等証明'!AZ31)</f>
        <v>0</v>
      </c>
      <c r="O43" s="763"/>
      <c r="P43" s="763"/>
      <c r="Q43" s="764"/>
      <c r="R43" s="770">
        <f t="shared" si="0"/>
        <v>0</v>
      </c>
      <c r="S43" s="771"/>
      <c r="T43" s="713">
        <f t="shared" si="1"/>
        <v>0</v>
      </c>
      <c r="U43" s="713"/>
      <c r="V43" s="772"/>
      <c r="W43" s="773"/>
      <c r="X43" s="773"/>
      <c r="Y43" s="773"/>
      <c r="Z43" s="774"/>
      <c r="AA43" s="727">
        <f t="shared" si="2"/>
        <v>0</v>
      </c>
      <c r="AB43" s="728"/>
      <c r="AC43" s="728"/>
      <c r="AD43" s="728"/>
      <c r="AE43" s="729"/>
      <c r="AF43" s="675">
        <f>IF(OR('フォ）特性等証明'!AJ31=0,'フォ）特性等証明'!AJ31=""),0,'フォ）特性等証明'!AJ31)</f>
        <v>0</v>
      </c>
      <c r="AG43" s="675"/>
      <c r="AH43" s="702"/>
    </row>
    <row r="44" spans="1:34" ht="15" customHeight="1">
      <c r="A44" s="31">
        <v>24</v>
      </c>
      <c r="B44" s="769">
        <f>IF(OR('フォ）特性等証明'!AP32=0,'フォ）特性等証明'!AP32=""),0,'フォ）特性等証明'!AP32)</f>
        <v>0</v>
      </c>
      <c r="C44" s="766"/>
      <c r="D44" s="766"/>
      <c r="E44" s="766"/>
      <c r="F44" s="766"/>
      <c r="G44" s="766"/>
      <c r="H44" s="766"/>
      <c r="I44" s="766"/>
      <c r="J44" s="766"/>
      <c r="K44" s="766"/>
      <c r="L44" s="766"/>
      <c r="M44" s="766"/>
      <c r="N44" s="763">
        <f>IF(OR('フォ）特性等証明'!AZ32=0,'フォ）特性等証明'!AZ32=""),0,'フォ）特性等証明'!AZ32)</f>
        <v>0</v>
      </c>
      <c r="O44" s="763"/>
      <c r="P44" s="763"/>
      <c r="Q44" s="764"/>
      <c r="R44" s="770">
        <f t="shared" si="0"/>
        <v>0</v>
      </c>
      <c r="S44" s="771"/>
      <c r="T44" s="713">
        <f t="shared" si="1"/>
        <v>0</v>
      </c>
      <c r="U44" s="713"/>
      <c r="V44" s="772"/>
      <c r="W44" s="773"/>
      <c r="X44" s="773"/>
      <c r="Y44" s="773"/>
      <c r="Z44" s="774"/>
      <c r="AA44" s="727">
        <f t="shared" si="2"/>
        <v>0</v>
      </c>
      <c r="AB44" s="728"/>
      <c r="AC44" s="728"/>
      <c r="AD44" s="728"/>
      <c r="AE44" s="729"/>
      <c r="AF44" s="675">
        <f>IF(OR('フォ）特性等証明'!AJ32=0,'フォ）特性等証明'!AJ32=""),0,'フォ）特性等証明'!AJ32)</f>
        <v>0</v>
      </c>
      <c r="AG44" s="675"/>
      <c r="AH44" s="702"/>
    </row>
    <row r="45" spans="1:34" ht="15" customHeight="1">
      <c r="A45" s="31">
        <v>25</v>
      </c>
      <c r="B45" s="769">
        <f>IF(OR('フォ）特性等証明'!AP33=0,'フォ）特性等証明'!AP33=""),0,'フォ）特性等証明'!AP33)</f>
        <v>0</v>
      </c>
      <c r="C45" s="766"/>
      <c r="D45" s="766"/>
      <c r="E45" s="766"/>
      <c r="F45" s="766"/>
      <c r="G45" s="766"/>
      <c r="H45" s="766"/>
      <c r="I45" s="766"/>
      <c r="J45" s="766"/>
      <c r="K45" s="766"/>
      <c r="L45" s="766"/>
      <c r="M45" s="766"/>
      <c r="N45" s="763">
        <f>IF(OR('フォ）特性等証明'!AZ33=0,'フォ）特性等証明'!AZ33=""),0,'フォ）特性等証明'!AZ33)</f>
        <v>0</v>
      </c>
      <c r="O45" s="763"/>
      <c r="P45" s="763"/>
      <c r="Q45" s="764"/>
      <c r="R45" s="770">
        <f t="shared" si="0"/>
        <v>0</v>
      </c>
      <c r="S45" s="771"/>
      <c r="T45" s="713">
        <f t="shared" si="1"/>
        <v>0</v>
      </c>
      <c r="U45" s="713"/>
      <c r="V45" s="772"/>
      <c r="W45" s="773"/>
      <c r="X45" s="773"/>
      <c r="Y45" s="773"/>
      <c r="Z45" s="774"/>
      <c r="AA45" s="727">
        <f t="shared" si="2"/>
        <v>0</v>
      </c>
      <c r="AB45" s="728"/>
      <c r="AC45" s="728"/>
      <c r="AD45" s="728"/>
      <c r="AE45" s="729"/>
      <c r="AF45" s="675">
        <f>IF(OR('フォ）特性等証明'!AJ33=0,'フォ）特性等証明'!AJ33=""),0,'フォ）特性等証明'!AJ33)</f>
        <v>0</v>
      </c>
      <c r="AG45" s="675"/>
      <c r="AH45" s="702"/>
    </row>
    <row r="46" spans="1:34" ht="15" customHeight="1">
      <c r="A46" s="31">
        <v>26</v>
      </c>
      <c r="B46" s="769">
        <f>IF(OR('フォ）特性等証明'!AP34=0,'フォ）特性等証明'!AP34=""),0,'フォ）特性等証明'!AP34)</f>
        <v>0</v>
      </c>
      <c r="C46" s="766"/>
      <c r="D46" s="766"/>
      <c r="E46" s="766"/>
      <c r="F46" s="766"/>
      <c r="G46" s="766"/>
      <c r="H46" s="766"/>
      <c r="I46" s="766"/>
      <c r="J46" s="766"/>
      <c r="K46" s="766"/>
      <c r="L46" s="766"/>
      <c r="M46" s="766"/>
      <c r="N46" s="763">
        <f>IF(OR('フォ）特性等証明'!AZ34=0,'フォ）特性等証明'!AZ34=""),0,'フォ）特性等証明'!AZ34)</f>
        <v>0</v>
      </c>
      <c r="O46" s="763"/>
      <c r="P46" s="763"/>
      <c r="Q46" s="764"/>
      <c r="R46" s="770">
        <f t="shared" si="0"/>
        <v>0</v>
      </c>
      <c r="S46" s="771"/>
      <c r="T46" s="713">
        <f t="shared" si="1"/>
        <v>0</v>
      </c>
      <c r="U46" s="713"/>
      <c r="V46" s="772"/>
      <c r="W46" s="773"/>
      <c r="X46" s="773"/>
      <c r="Y46" s="773"/>
      <c r="Z46" s="774"/>
      <c r="AA46" s="727">
        <f t="shared" si="2"/>
        <v>0</v>
      </c>
      <c r="AB46" s="728"/>
      <c r="AC46" s="728"/>
      <c r="AD46" s="728"/>
      <c r="AE46" s="729"/>
      <c r="AF46" s="675">
        <f>IF(OR('フォ）特性等証明'!AJ34=0,'フォ）特性等証明'!AJ34=""),0,'フォ）特性等証明'!AJ34)</f>
        <v>0</v>
      </c>
      <c r="AG46" s="675"/>
      <c r="AH46" s="702"/>
    </row>
    <row r="47" spans="1:34" ht="15" customHeight="1">
      <c r="A47" s="31">
        <v>27</v>
      </c>
      <c r="B47" s="769">
        <f>IF(OR('フォ）特性等証明'!AP35=0,'フォ）特性等証明'!AP35=""),0,'フォ）特性等証明'!AP35)</f>
        <v>0</v>
      </c>
      <c r="C47" s="766"/>
      <c r="D47" s="766"/>
      <c r="E47" s="766"/>
      <c r="F47" s="766"/>
      <c r="G47" s="766"/>
      <c r="H47" s="766"/>
      <c r="I47" s="766"/>
      <c r="J47" s="766"/>
      <c r="K47" s="766"/>
      <c r="L47" s="766"/>
      <c r="M47" s="766"/>
      <c r="N47" s="763">
        <f>IF(OR('フォ）特性等証明'!AZ35=0,'フォ）特性等証明'!AZ35=""),0,'フォ）特性等証明'!AZ35)</f>
        <v>0</v>
      </c>
      <c r="O47" s="763"/>
      <c r="P47" s="763"/>
      <c r="Q47" s="764"/>
      <c r="R47" s="770">
        <f t="shared" si="0"/>
        <v>0</v>
      </c>
      <c r="S47" s="771"/>
      <c r="T47" s="713">
        <f t="shared" si="1"/>
        <v>0</v>
      </c>
      <c r="U47" s="713"/>
      <c r="V47" s="772"/>
      <c r="W47" s="773"/>
      <c r="X47" s="773"/>
      <c r="Y47" s="773"/>
      <c r="Z47" s="774"/>
      <c r="AA47" s="727">
        <f t="shared" si="2"/>
        <v>0</v>
      </c>
      <c r="AB47" s="728"/>
      <c r="AC47" s="728"/>
      <c r="AD47" s="728"/>
      <c r="AE47" s="729"/>
      <c r="AF47" s="675">
        <f>IF(OR('フォ）特性等証明'!AJ35=0,'フォ）特性等証明'!AJ35=""),0,'フォ）特性等証明'!AJ35)</f>
        <v>0</v>
      </c>
      <c r="AG47" s="675"/>
      <c r="AH47" s="702"/>
    </row>
    <row r="48" spans="2:34" ht="15" customHeight="1">
      <c r="B48" s="779"/>
      <c r="C48" s="780"/>
      <c r="D48" s="780"/>
      <c r="E48" s="780"/>
      <c r="F48" s="780"/>
      <c r="G48" s="780"/>
      <c r="H48" s="780"/>
      <c r="I48" s="780"/>
      <c r="J48" s="780"/>
      <c r="K48" s="780"/>
      <c r="L48" s="780"/>
      <c r="M48" s="780"/>
      <c r="N48" s="763">
        <f>IF(OR('フォ）特性等証明'!AZ36=0,'フォ）特性等証明'!AZ36=""),0,'フォ）特性等証明'!AZ36)</f>
        <v>0</v>
      </c>
      <c r="O48" s="763"/>
      <c r="P48" s="763"/>
      <c r="Q48" s="764"/>
      <c r="R48" s="770"/>
      <c r="S48" s="771"/>
      <c r="T48" s="781"/>
      <c r="U48" s="713"/>
      <c r="V48" s="782">
        <v>0</v>
      </c>
      <c r="W48" s="783"/>
      <c r="X48" s="783"/>
      <c r="Y48" s="783"/>
      <c r="Z48" s="784"/>
      <c r="AA48" s="727">
        <f t="shared" si="2"/>
        <v>0</v>
      </c>
      <c r="AB48" s="728"/>
      <c r="AC48" s="728"/>
      <c r="AD48" s="728"/>
      <c r="AE48" s="729"/>
      <c r="AF48" s="675">
        <f>IF(OR('フォ）特性等証明'!AJ36=0,'フォ）特性等証明'!AJ36=""),0,'フォ）特性等証明'!AJ36)</f>
        <v>0</v>
      </c>
      <c r="AG48" s="675"/>
      <c r="AH48" s="702"/>
    </row>
    <row r="49" spans="2:34" ht="15" customHeight="1">
      <c r="B49" s="769">
        <f>IF(OR('フォ）特性等証明'!AP37=0,'フォ）特性等証明'!AP37=""),0,'フォ）特性等証明'!AP37)</f>
        <v>0</v>
      </c>
      <c r="C49" s="766"/>
      <c r="D49" s="766"/>
      <c r="E49" s="766"/>
      <c r="F49" s="766"/>
      <c r="G49" s="766"/>
      <c r="H49" s="766"/>
      <c r="I49" s="766"/>
      <c r="J49" s="766"/>
      <c r="K49" s="766"/>
      <c r="L49" s="766"/>
      <c r="M49" s="766"/>
      <c r="N49" s="763">
        <f>IF(OR('フォ）特性等証明'!AZ37=0,'フォ）特性等証明'!AZ37=""),0,'フォ）特性等証明'!AZ37)</f>
        <v>0</v>
      </c>
      <c r="O49" s="763"/>
      <c r="P49" s="763"/>
      <c r="Q49" s="764"/>
      <c r="R49" s="770"/>
      <c r="S49" s="771"/>
      <c r="T49" s="713">
        <f t="shared" si="1"/>
        <v>0</v>
      </c>
      <c r="U49" s="713"/>
      <c r="V49" s="785"/>
      <c r="W49" s="786"/>
      <c r="X49" s="786"/>
      <c r="Y49" s="786"/>
      <c r="Z49" s="787"/>
      <c r="AA49" s="727">
        <f t="shared" si="2"/>
        <v>0</v>
      </c>
      <c r="AB49" s="728"/>
      <c r="AC49" s="728"/>
      <c r="AD49" s="728"/>
      <c r="AE49" s="729"/>
      <c r="AF49" s="675">
        <f>IF(OR('フォ）特性等証明'!AJ37=0,'フォ）特性等証明'!AJ37=""),0,'フォ）特性等証明'!AJ37)</f>
        <v>0</v>
      </c>
      <c r="AG49" s="675"/>
      <c r="AH49" s="702"/>
    </row>
    <row r="50" spans="2:34" ht="15" customHeight="1">
      <c r="B50" s="788" t="s">
        <v>331</v>
      </c>
      <c r="C50" s="789"/>
      <c r="D50" s="789"/>
      <c r="E50" s="789"/>
      <c r="F50" s="789"/>
      <c r="G50" s="789"/>
      <c r="H50" s="789"/>
      <c r="I50" s="789"/>
      <c r="J50" s="789"/>
      <c r="K50" s="789"/>
      <c r="L50" s="789"/>
      <c r="M50" s="789"/>
      <c r="N50" s="763">
        <f>IF(OR('フォ）特性等証明'!AZ38=0,'フォ）特性等証明'!AZ38=""),0,'フォ）特性等証明'!AZ38)</f>
        <v>0</v>
      </c>
      <c r="O50" s="763"/>
      <c r="P50" s="763"/>
      <c r="Q50" s="764"/>
      <c r="R50" s="770"/>
      <c r="S50" s="771"/>
      <c r="T50" s="713"/>
      <c r="U50" s="713"/>
      <c r="V50" s="785"/>
      <c r="W50" s="786"/>
      <c r="X50" s="786"/>
      <c r="Y50" s="786"/>
      <c r="Z50" s="787"/>
      <c r="AA50" s="727">
        <f>SUM(AA48:AE49)</f>
        <v>0</v>
      </c>
      <c r="AB50" s="728"/>
      <c r="AC50" s="728"/>
      <c r="AD50" s="728"/>
      <c r="AE50" s="729"/>
      <c r="AF50" s="675">
        <f>IF(OR('フォ）特性等証明'!AJ38=0,'フォ）特性等証明'!AJ38=""),0,'フォ）特性等証明'!AJ38)</f>
        <v>0</v>
      </c>
      <c r="AG50" s="675"/>
      <c r="AH50" s="702"/>
    </row>
    <row r="51" spans="2:34" ht="15" customHeight="1">
      <c r="B51" s="734"/>
      <c r="C51" s="735"/>
      <c r="D51" s="735"/>
      <c r="E51" s="735"/>
      <c r="F51" s="735"/>
      <c r="G51" s="735"/>
      <c r="H51" s="735"/>
      <c r="I51" s="735"/>
      <c r="J51" s="735"/>
      <c r="K51" s="735"/>
      <c r="L51" s="735"/>
      <c r="M51" s="735"/>
      <c r="N51" s="735"/>
      <c r="O51" s="735"/>
      <c r="P51" s="735"/>
      <c r="Q51" s="735"/>
      <c r="R51" s="721"/>
      <c r="S51" s="722"/>
      <c r="T51" s="723"/>
      <c r="U51" s="723"/>
      <c r="V51" s="724"/>
      <c r="W51" s="725"/>
      <c r="X51" s="725"/>
      <c r="Y51" s="725"/>
      <c r="Z51" s="726"/>
      <c r="AA51" s="727">
        <f t="shared" si="2"/>
        <v>0</v>
      </c>
      <c r="AB51" s="728"/>
      <c r="AC51" s="728"/>
      <c r="AD51" s="728"/>
      <c r="AE51" s="729"/>
      <c r="AF51" s="719"/>
      <c r="AG51" s="719"/>
      <c r="AH51" s="720"/>
    </row>
    <row r="52" spans="2:34" ht="15" customHeight="1">
      <c r="B52" s="734"/>
      <c r="C52" s="735"/>
      <c r="D52" s="735"/>
      <c r="E52" s="735"/>
      <c r="F52" s="735"/>
      <c r="G52" s="735"/>
      <c r="H52" s="735"/>
      <c r="I52" s="735"/>
      <c r="J52" s="735"/>
      <c r="K52" s="735"/>
      <c r="L52" s="735"/>
      <c r="M52" s="735"/>
      <c r="N52" s="735"/>
      <c r="O52" s="735"/>
      <c r="P52" s="735"/>
      <c r="Q52" s="735"/>
      <c r="R52" s="721"/>
      <c r="S52" s="722"/>
      <c r="T52" s="723"/>
      <c r="U52" s="723"/>
      <c r="V52" s="724"/>
      <c r="W52" s="725"/>
      <c r="X52" s="725"/>
      <c r="Y52" s="725"/>
      <c r="Z52" s="726"/>
      <c r="AA52" s="727">
        <f t="shared" si="2"/>
        <v>0</v>
      </c>
      <c r="AB52" s="728"/>
      <c r="AC52" s="728"/>
      <c r="AD52" s="728"/>
      <c r="AE52" s="729"/>
      <c r="AF52" s="719"/>
      <c r="AG52" s="719"/>
      <c r="AH52" s="720"/>
    </row>
    <row r="53" spans="2:34" ht="15" customHeight="1">
      <c r="B53" s="796" t="s">
        <v>84</v>
      </c>
      <c r="C53" s="797"/>
      <c r="D53" s="797"/>
      <c r="E53" s="797"/>
      <c r="F53" s="797"/>
      <c r="G53" s="797"/>
      <c r="H53" s="797"/>
      <c r="I53" s="797"/>
      <c r="J53" s="797"/>
      <c r="K53" s="797"/>
      <c r="L53" s="797"/>
      <c r="M53" s="797"/>
      <c r="N53" s="797"/>
      <c r="O53" s="797"/>
      <c r="P53" s="797"/>
      <c r="Q53" s="797"/>
      <c r="R53" s="798"/>
      <c r="S53" s="799"/>
      <c r="T53" s="730"/>
      <c r="U53" s="730"/>
      <c r="V53" s="731"/>
      <c r="W53" s="732"/>
      <c r="X53" s="732"/>
      <c r="Y53" s="732"/>
      <c r="Z53" s="733"/>
      <c r="AA53" s="806">
        <f>SUM(AA21:AE47)+AA51+AA52</f>
        <v>0</v>
      </c>
      <c r="AB53" s="807"/>
      <c r="AC53" s="807"/>
      <c r="AD53" s="807"/>
      <c r="AE53" s="808"/>
      <c r="AF53" s="809"/>
      <c r="AG53" s="809"/>
      <c r="AH53" s="810"/>
    </row>
    <row r="54" spans="2:34" ht="15" customHeight="1">
      <c r="B54" s="734"/>
      <c r="C54" s="735"/>
      <c r="D54" s="735"/>
      <c r="E54" s="735"/>
      <c r="F54" s="735"/>
      <c r="G54" s="735"/>
      <c r="H54" s="735"/>
      <c r="I54" s="735"/>
      <c r="J54" s="735"/>
      <c r="K54" s="735"/>
      <c r="L54" s="735"/>
      <c r="M54" s="735"/>
      <c r="N54" s="735"/>
      <c r="O54" s="735"/>
      <c r="P54" s="735"/>
      <c r="Q54" s="735"/>
      <c r="R54" s="721"/>
      <c r="S54" s="722"/>
      <c r="T54" s="723"/>
      <c r="U54" s="723"/>
      <c r="V54" s="724"/>
      <c r="W54" s="725"/>
      <c r="X54" s="725"/>
      <c r="Y54" s="725"/>
      <c r="Z54" s="726"/>
      <c r="AA54" s="727">
        <f>IF(OR(R54=0,R54=""),0,R54*V54)</f>
        <v>0</v>
      </c>
      <c r="AB54" s="728"/>
      <c r="AC54" s="728"/>
      <c r="AD54" s="728"/>
      <c r="AE54" s="729"/>
      <c r="AF54" s="719"/>
      <c r="AG54" s="719"/>
      <c r="AH54" s="720"/>
    </row>
    <row r="55" spans="2:34" ht="15" customHeight="1">
      <c r="B55" s="734"/>
      <c r="C55" s="735"/>
      <c r="D55" s="735"/>
      <c r="E55" s="735"/>
      <c r="F55" s="735"/>
      <c r="G55" s="735"/>
      <c r="H55" s="735"/>
      <c r="I55" s="735"/>
      <c r="J55" s="735"/>
      <c r="K55" s="735"/>
      <c r="L55" s="735"/>
      <c r="M55" s="735"/>
      <c r="N55" s="735"/>
      <c r="O55" s="735"/>
      <c r="P55" s="735"/>
      <c r="Q55" s="735"/>
      <c r="R55" s="721"/>
      <c r="S55" s="722"/>
      <c r="T55" s="723"/>
      <c r="U55" s="723"/>
      <c r="V55" s="724"/>
      <c r="W55" s="725"/>
      <c r="X55" s="725"/>
      <c r="Y55" s="725"/>
      <c r="Z55" s="726"/>
      <c r="AA55" s="727">
        <f>IF(OR(R55=0,R55=""),0,R55*V55)</f>
        <v>0</v>
      </c>
      <c r="AB55" s="728"/>
      <c r="AC55" s="728"/>
      <c r="AD55" s="728"/>
      <c r="AE55" s="729"/>
      <c r="AF55" s="719"/>
      <c r="AG55" s="719"/>
      <c r="AH55" s="720"/>
    </row>
    <row r="56" spans="2:34" ht="15" customHeight="1" thickBot="1">
      <c r="B56" s="819" t="s">
        <v>85</v>
      </c>
      <c r="C56" s="820"/>
      <c r="D56" s="820"/>
      <c r="E56" s="820"/>
      <c r="F56" s="820"/>
      <c r="G56" s="820"/>
      <c r="H56" s="820"/>
      <c r="I56" s="820"/>
      <c r="J56" s="820"/>
      <c r="K56" s="820"/>
      <c r="L56" s="820"/>
      <c r="M56" s="820"/>
      <c r="N56" s="820"/>
      <c r="O56" s="820"/>
      <c r="P56" s="820"/>
      <c r="Q56" s="821"/>
      <c r="R56" s="790"/>
      <c r="S56" s="791"/>
      <c r="T56" s="792"/>
      <c r="U56" s="792"/>
      <c r="V56" s="793"/>
      <c r="W56" s="794"/>
      <c r="X56" s="794"/>
      <c r="Y56" s="794"/>
      <c r="Z56" s="795"/>
      <c r="AA56" s="793">
        <f>SUM(AA54:AE55)</f>
        <v>0</v>
      </c>
      <c r="AB56" s="794"/>
      <c r="AC56" s="794"/>
      <c r="AD56" s="794"/>
      <c r="AE56" s="811"/>
      <c r="AF56" s="812"/>
      <c r="AG56" s="812"/>
      <c r="AH56" s="813"/>
    </row>
    <row r="57" spans="2:34" ht="15" customHeight="1">
      <c r="B57" s="109"/>
      <c r="C57" s="109"/>
      <c r="D57" s="109"/>
      <c r="E57" s="109"/>
      <c r="F57" s="109"/>
      <c r="G57" s="109"/>
      <c r="H57" s="109"/>
      <c r="I57" s="109"/>
      <c r="J57" s="109"/>
      <c r="K57" s="109"/>
      <c r="L57" s="109"/>
      <c r="M57" s="109"/>
      <c r="N57" s="109"/>
      <c r="O57" s="109"/>
      <c r="P57" s="109"/>
      <c r="Q57" s="109"/>
      <c r="R57" s="109"/>
      <c r="S57" s="109"/>
      <c r="T57" s="109"/>
      <c r="U57" s="109"/>
      <c r="V57" s="814" t="s">
        <v>76</v>
      </c>
      <c r="W57" s="815"/>
      <c r="X57" s="815"/>
      <c r="Y57" s="815"/>
      <c r="Z57" s="815"/>
      <c r="AA57" s="816">
        <f>SUM(AA50,AA53,AA56)</f>
        <v>0</v>
      </c>
      <c r="AB57" s="817"/>
      <c r="AC57" s="817"/>
      <c r="AD57" s="817"/>
      <c r="AE57" s="818"/>
      <c r="AF57" s="675"/>
      <c r="AG57" s="675"/>
      <c r="AH57" s="702"/>
    </row>
    <row r="58" spans="2:34" ht="15" customHeight="1">
      <c r="B58" s="109"/>
      <c r="C58" s="109"/>
      <c r="D58" s="109"/>
      <c r="E58" s="109"/>
      <c r="F58" s="109"/>
      <c r="G58" s="109"/>
      <c r="H58" s="109"/>
      <c r="I58" s="109"/>
      <c r="J58" s="109"/>
      <c r="K58" s="109"/>
      <c r="L58" s="109"/>
      <c r="M58" s="109"/>
      <c r="N58" s="109"/>
      <c r="O58" s="109"/>
      <c r="P58" s="109"/>
      <c r="Q58" s="109"/>
      <c r="R58" s="109"/>
      <c r="S58" s="109"/>
      <c r="T58" s="109"/>
      <c r="U58" s="109"/>
      <c r="V58" s="805" t="s">
        <v>66</v>
      </c>
      <c r="W58" s="754"/>
      <c r="X58" s="754"/>
      <c r="Y58" s="754"/>
      <c r="Z58" s="754"/>
      <c r="AA58" s="727">
        <f>ROUNDDOWN(AA57*0.05,0)</f>
        <v>0</v>
      </c>
      <c r="AB58" s="728"/>
      <c r="AC58" s="728"/>
      <c r="AD58" s="728"/>
      <c r="AE58" s="729"/>
      <c r="AF58" s="675"/>
      <c r="AG58" s="675"/>
      <c r="AH58" s="702"/>
    </row>
    <row r="59" spans="2:34" ht="15" customHeight="1" thickBot="1">
      <c r="B59" s="109"/>
      <c r="C59" s="109"/>
      <c r="D59" s="109"/>
      <c r="E59" s="109"/>
      <c r="F59" s="109"/>
      <c r="G59" s="109"/>
      <c r="H59" s="109"/>
      <c r="I59" s="109"/>
      <c r="J59" s="109"/>
      <c r="K59" s="109"/>
      <c r="L59" s="109"/>
      <c r="M59" s="109"/>
      <c r="N59" s="109"/>
      <c r="O59" s="109"/>
      <c r="P59" s="109"/>
      <c r="Q59" s="109"/>
      <c r="R59" s="109"/>
      <c r="S59" s="109"/>
      <c r="T59" s="109"/>
      <c r="U59" s="109"/>
      <c r="V59" s="800" t="s">
        <v>77</v>
      </c>
      <c r="W59" s="801"/>
      <c r="X59" s="801"/>
      <c r="Y59" s="801"/>
      <c r="Z59" s="801"/>
      <c r="AA59" s="802">
        <f>SUM(AA57:AE58)</f>
        <v>0</v>
      </c>
      <c r="AB59" s="803"/>
      <c r="AC59" s="803"/>
      <c r="AD59" s="803"/>
      <c r="AE59" s="804"/>
      <c r="AF59" s="675"/>
      <c r="AG59" s="675"/>
      <c r="AH59" s="702"/>
    </row>
  </sheetData>
  <sheetProtection/>
  <mergeCells count="290">
    <mergeCell ref="V57:Z57"/>
    <mergeCell ref="AA57:AE57"/>
    <mergeCell ref="AF57:AH57"/>
    <mergeCell ref="AA55:AE55"/>
    <mergeCell ref="AF55:AH55"/>
    <mergeCell ref="B55:Q55"/>
    <mergeCell ref="R55:S55"/>
    <mergeCell ref="T55:U55"/>
    <mergeCell ref="V55:Z55"/>
    <mergeCell ref="B56:Q56"/>
    <mergeCell ref="V59:Z59"/>
    <mergeCell ref="AA59:AE59"/>
    <mergeCell ref="AF59:AH59"/>
    <mergeCell ref="V58:Z58"/>
    <mergeCell ref="AA53:AE53"/>
    <mergeCell ref="AF53:AH53"/>
    <mergeCell ref="AA58:AE58"/>
    <mergeCell ref="AF58:AH58"/>
    <mergeCell ref="AA56:AE56"/>
    <mergeCell ref="AF56:AH56"/>
    <mergeCell ref="R56:S56"/>
    <mergeCell ref="T56:U56"/>
    <mergeCell ref="V56:Z56"/>
    <mergeCell ref="B53:Q53"/>
    <mergeCell ref="R53:S53"/>
    <mergeCell ref="B54:Q54"/>
    <mergeCell ref="AF49:AH49"/>
    <mergeCell ref="B50:M50"/>
    <mergeCell ref="N50:Q50"/>
    <mergeCell ref="R50:S50"/>
    <mergeCell ref="T50:U50"/>
    <mergeCell ref="V50:Z50"/>
    <mergeCell ref="AA50:AE50"/>
    <mergeCell ref="AF50:AH50"/>
    <mergeCell ref="B49:M49"/>
    <mergeCell ref="N49:Q49"/>
    <mergeCell ref="R49:S49"/>
    <mergeCell ref="T49:U49"/>
    <mergeCell ref="V47:Z47"/>
    <mergeCell ref="AA47:AE47"/>
    <mergeCell ref="R47:S47"/>
    <mergeCell ref="T47:U47"/>
    <mergeCell ref="V49:Z49"/>
    <mergeCell ref="AA49:AE49"/>
    <mergeCell ref="AF47:AH47"/>
    <mergeCell ref="B48:M48"/>
    <mergeCell ref="N48:Q48"/>
    <mergeCell ref="R48:S48"/>
    <mergeCell ref="T48:U48"/>
    <mergeCell ref="V48:Z48"/>
    <mergeCell ref="AA48:AE48"/>
    <mergeCell ref="AF48:AH48"/>
    <mergeCell ref="B47:M47"/>
    <mergeCell ref="N47:Q47"/>
    <mergeCell ref="AF45:AH45"/>
    <mergeCell ref="B46:M46"/>
    <mergeCell ref="N46:Q46"/>
    <mergeCell ref="R46:S46"/>
    <mergeCell ref="T46:U46"/>
    <mergeCell ref="V46:Z46"/>
    <mergeCell ref="AA46:AE46"/>
    <mergeCell ref="AF46:AH46"/>
    <mergeCell ref="B45:M45"/>
    <mergeCell ref="N45:Q45"/>
    <mergeCell ref="R45:S45"/>
    <mergeCell ref="T45:U45"/>
    <mergeCell ref="V45:Z45"/>
    <mergeCell ref="AA45:AE45"/>
    <mergeCell ref="AF43:AH43"/>
    <mergeCell ref="B44:M44"/>
    <mergeCell ref="N44:Q44"/>
    <mergeCell ref="R44:S44"/>
    <mergeCell ref="T44:U44"/>
    <mergeCell ref="V44:Z44"/>
    <mergeCell ref="AA44:AE44"/>
    <mergeCell ref="AF44:AH44"/>
    <mergeCell ref="B43:M43"/>
    <mergeCell ref="N43:Q43"/>
    <mergeCell ref="R43:S43"/>
    <mergeCell ref="T43:U43"/>
    <mergeCell ref="V43:Z43"/>
    <mergeCell ref="AA43:AE43"/>
    <mergeCell ref="AF41:AH41"/>
    <mergeCell ref="B42:M42"/>
    <mergeCell ref="N42:Q42"/>
    <mergeCell ref="R42:S42"/>
    <mergeCell ref="T42:U42"/>
    <mergeCell ref="V42:Z42"/>
    <mergeCell ref="AA42:AE42"/>
    <mergeCell ref="AF42:AH42"/>
    <mergeCell ref="B41:M41"/>
    <mergeCell ref="N41:Q41"/>
    <mergeCell ref="R41:S41"/>
    <mergeCell ref="T41:U41"/>
    <mergeCell ref="V41:Z41"/>
    <mergeCell ref="AA41:AE41"/>
    <mergeCell ref="AF39:AH39"/>
    <mergeCell ref="B40:M40"/>
    <mergeCell ref="N40:Q40"/>
    <mergeCell ref="R40:S40"/>
    <mergeCell ref="T40:U40"/>
    <mergeCell ref="V40:Z40"/>
    <mergeCell ref="AA40:AE40"/>
    <mergeCell ref="AF40:AH40"/>
    <mergeCell ref="B39:M39"/>
    <mergeCell ref="N39:Q39"/>
    <mergeCell ref="R39:S39"/>
    <mergeCell ref="T39:U39"/>
    <mergeCell ref="V39:Z39"/>
    <mergeCell ref="AA39:AE39"/>
    <mergeCell ref="AF37:AH37"/>
    <mergeCell ref="B38:M38"/>
    <mergeCell ref="N38:Q38"/>
    <mergeCell ref="R38:S38"/>
    <mergeCell ref="T38:U38"/>
    <mergeCell ref="V38:Z38"/>
    <mergeCell ref="AA38:AE38"/>
    <mergeCell ref="AF38:AH38"/>
    <mergeCell ref="B37:M37"/>
    <mergeCell ref="N37:Q37"/>
    <mergeCell ref="R37:S37"/>
    <mergeCell ref="T37:U37"/>
    <mergeCell ref="V37:Z37"/>
    <mergeCell ref="AA37:AE37"/>
    <mergeCell ref="AF35:AH35"/>
    <mergeCell ref="B36:M36"/>
    <mergeCell ref="N36:Q36"/>
    <mergeCell ref="R36:S36"/>
    <mergeCell ref="T36:U36"/>
    <mergeCell ref="V36:Z36"/>
    <mergeCell ref="AA36:AE36"/>
    <mergeCell ref="AF36:AH36"/>
    <mergeCell ref="B35:M35"/>
    <mergeCell ref="N35:Q35"/>
    <mergeCell ref="R35:S35"/>
    <mergeCell ref="T35:U35"/>
    <mergeCell ref="V35:Z35"/>
    <mergeCell ref="AA35:AE35"/>
    <mergeCell ref="AF33:AH33"/>
    <mergeCell ref="B34:M34"/>
    <mergeCell ref="N34:Q34"/>
    <mergeCell ref="R34:S34"/>
    <mergeCell ref="T34:U34"/>
    <mergeCell ref="V34:Z34"/>
    <mergeCell ref="AA34:AE34"/>
    <mergeCell ref="AF34:AH34"/>
    <mergeCell ref="B33:M33"/>
    <mergeCell ref="N33:Q33"/>
    <mergeCell ref="R33:S33"/>
    <mergeCell ref="T33:U33"/>
    <mergeCell ref="V33:Z33"/>
    <mergeCell ref="AA33:AE33"/>
    <mergeCell ref="AF31:AH31"/>
    <mergeCell ref="B32:M32"/>
    <mergeCell ref="N32:Q32"/>
    <mergeCell ref="R32:S32"/>
    <mergeCell ref="T32:U32"/>
    <mergeCell ref="V32:Z32"/>
    <mergeCell ref="AA32:AE32"/>
    <mergeCell ref="AF32:AH32"/>
    <mergeCell ref="B31:M31"/>
    <mergeCell ref="N31:Q31"/>
    <mergeCell ref="R31:S31"/>
    <mergeCell ref="T31:U31"/>
    <mergeCell ref="V31:Z31"/>
    <mergeCell ref="AA31:AE31"/>
    <mergeCell ref="AF29:AH29"/>
    <mergeCell ref="B30:M30"/>
    <mergeCell ref="N30:Q30"/>
    <mergeCell ref="R30:S30"/>
    <mergeCell ref="T30:U30"/>
    <mergeCell ref="V30:Z30"/>
    <mergeCell ref="AA30:AE30"/>
    <mergeCell ref="AF30:AH30"/>
    <mergeCell ref="B29:M29"/>
    <mergeCell ref="N29:Q29"/>
    <mergeCell ref="R29:S29"/>
    <mergeCell ref="T29:U29"/>
    <mergeCell ref="V29:Z29"/>
    <mergeCell ref="AA29:AE29"/>
    <mergeCell ref="AF27:AH27"/>
    <mergeCell ref="B28:M28"/>
    <mergeCell ref="N28:Q28"/>
    <mergeCell ref="R28:S28"/>
    <mergeCell ref="T28:U28"/>
    <mergeCell ref="V28:Z28"/>
    <mergeCell ref="AA28:AE28"/>
    <mergeCell ref="AF28:AH28"/>
    <mergeCell ref="B27:M27"/>
    <mergeCell ref="N27:Q27"/>
    <mergeCell ref="R27:S27"/>
    <mergeCell ref="T27:U27"/>
    <mergeCell ref="V27:Z27"/>
    <mergeCell ref="AA27:AE27"/>
    <mergeCell ref="AF25:AH25"/>
    <mergeCell ref="B26:M26"/>
    <mergeCell ref="N26:Q26"/>
    <mergeCell ref="R26:S26"/>
    <mergeCell ref="T26:U26"/>
    <mergeCell ref="V26:Z26"/>
    <mergeCell ref="AA26:AE26"/>
    <mergeCell ref="AF26:AH26"/>
    <mergeCell ref="B25:M25"/>
    <mergeCell ref="N25:Q25"/>
    <mergeCell ref="R25:S25"/>
    <mergeCell ref="T25:U25"/>
    <mergeCell ref="V25:Z25"/>
    <mergeCell ref="AA25:AE25"/>
    <mergeCell ref="AF23:AH23"/>
    <mergeCell ref="B24:M24"/>
    <mergeCell ref="N24:Q24"/>
    <mergeCell ref="R24:S24"/>
    <mergeCell ref="T24:U24"/>
    <mergeCell ref="V24:Z24"/>
    <mergeCell ref="AA24:AE24"/>
    <mergeCell ref="AF24:AH24"/>
    <mergeCell ref="B23:M23"/>
    <mergeCell ref="N23:Q23"/>
    <mergeCell ref="R23:S23"/>
    <mergeCell ref="T23:U23"/>
    <mergeCell ref="V23:Z23"/>
    <mergeCell ref="AA23:AE23"/>
    <mergeCell ref="T21:U21"/>
    <mergeCell ref="V21:Z21"/>
    <mergeCell ref="AA21:AE21"/>
    <mergeCell ref="AF21:AH21"/>
    <mergeCell ref="T22:U22"/>
    <mergeCell ref="V22:Z22"/>
    <mergeCell ref="AA22:AE22"/>
    <mergeCell ref="AF22:AH22"/>
    <mergeCell ref="N21:Q21"/>
    <mergeCell ref="B21:M21"/>
    <mergeCell ref="R21:S21"/>
    <mergeCell ref="B22:M22"/>
    <mergeCell ref="N22:Q22"/>
    <mergeCell ref="R22:S22"/>
    <mergeCell ref="B7:O7"/>
    <mergeCell ref="B8:O8"/>
    <mergeCell ref="T10:Y10"/>
    <mergeCell ref="AA10:AH10"/>
    <mergeCell ref="B17:E18"/>
    <mergeCell ref="F17:Q18"/>
    <mergeCell ref="AI7:AI8"/>
    <mergeCell ref="Q7:AH8"/>
    <mergeCell ref="B12:E12"/>
    <mergeCell ref="AA14:AH14"/>
    <mergeCell ref="B11:E11"/>
    <mergeCell ref="T12:Y12"/>
    <mergeCell ref="T14:Y14"/>
    <mergeCell ref="AA12:AH12"/>
    <mergeCell ref="B14:E15"/>
    <mergeCell ref="F14:Q15"/>
    <mergeCell ref="AA20:AE20"/>
    <mergeCell ref="V20:Z20"/>
    <mergeCell ref="AA18:AH18"/>
    <mergeCell ref="W3:X3"/>
    <mergeCell ref="Y3:Z3"/>
    <mergeCell ref="AB3:AC3"/>
    <mergeCell ref="AE3:AF3"/>
    <mergeCell ref="T16:Y16"/>
    <mergeCell ref="AA16:AH16"/>
    <mergeCell ref="B1:AH2"/>
    <mergeCell ref="B4:Q5"/>
    <mergeCell ref="R4:S5"/>
    <mergeCell ref="T20:U20"/>
    <mergeCell ref="R20:S20"/>
    <mergeCell ref="B20:Q20"/>
    <mergeCell ref="T18:Y18"/>
    <mergeCell ref="F11:Q12"/>
    <mergeCell ref="Q6:AI6"/>
    <mergeCell ref="AF20:AH20"/>
    <mergeCell ref="B52:Q52"/>
    <mergeCell ref="R52:S52"/>
    <mergeCell ref="AA52:AE52"/>
    <mergeCell ref="AF52:AH52"/>
    <mergeCell ref="B51:Q51"/>
    <mergeCell ref="R51:S51"/>
    <mergeCell ref="T51:U51"/>
    <mergeCell ref="V51:Z51"/>
    <mergeCell ref="T52:U52"/>
    <mergeCell ref="V52:Z52"/>
    <mergeCell ref="AF54:AH54"/>
    <mergeCell ref="R54:S54"/>
    <mergeCell ref="T54:U54"/>
    <mergeCell ref="V54:Z54"/>
    <mergeCell ref="AA54:AE54"/>
    <mergeCell ref="AF51:AH51"/>
    <mergeCell ref="AA51:AE51"/>
    <mergeCell ref="T53:U53"/>
    <mergeCell ref="V53:Z53"/>
  </mergeCells>
  <conditionalFormatting sqref="B4:Q5">
    <cfRule type="cellIs" priority="1" dxfId="0" operator="equal" stopIfTrue="1">
      <formula>0</formula>
    </cfRule>
  </conditionalFormatting>
  <printOptions horizontalCentered="1" verticalCentered="1"/>
  <pageMargins left="0.3937007874015748" right="0.3937007874015748" top="0" bottom="0"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7">
    <pageSetUpPr fitToPage="1"/>
  </sheetPr>
  <dimension ref="B1:O35"/>
  <sheetViews>
    <sheetView showGridLines="0" showZeros="0" view="pageBreakPreview" zoomScaleNormal="75" zoomScaleSheetLayoutView="100" zoomScalePageLayoutView="0" workbookViewId="0" topLeftCell="F1">
      <selection activeCell="M3" sqref="M3:O3"/>
    </sheetView>
  </sheetViews>
  <sheetFormatPr defaultColWidth="9.00390625" defaultRowHeight="13.5"/>
  <cols>
    <col min="1" max="1" width="1.4921875" style="150" customWidth="1"/>
    <col min="2" max="2" width="3.50390625" style="150" bestFit="1" customWidth="1"/>
    <col min="3" max="3" width="18.375" style="150" bestFit="1" customWidth="1"/>
    <col min="4" max="4" width="20.625" style="150" customWidth="1"/>
    <col min="5" max="5" width="10.625" style="150" customWidth="1"/>
    <col min="6" max="6" width="11.625" style="150" bestFit="1" customWidth="1"/>
    <col min="7" max="7" width="20.625" style="150" customWidth="1"/>
    <col min="8" max="8" width="7.50390625" style="150" bestFit="1" customWidth="1"/>
    <col min="9" max="11" width="18.625" style="150" customWidth="1"/>
    <col min="12" max="12" width="18.875" style="150" bestFit="1" customWidth="1"/>
    <col min="13" max="13" width="18.875" style="150" customWidth="1"/>
    <col min="14" max="14" width="16.625" style="150" bestFit="1" customWidth="1"/>
    <col min="15" max="15" width="15.75390625" style="150" bestFit="1" customWidth="1"/>
    <col min="16" max="16384" width="9.00390625" style="150" customWidth="1"/>
  </cols>
  <sheetData>
    <row r="1" spans="2:15" ht="24" customHeight="1">
      <c r="B1" s="204" t="s">
        <v>294</v>
      </c>
      <c r="C1" s="204"/>
      <c r="D1" s="204"/>
      <c r="E1" s="204"/>
      <c r="F1" s="204"/>
      <c r="G1" s="204"/>
      <c r="H1" s="204"/>
      <c r="I1" s="204"/>
      <c r="J1" s="204"/>
      <c r="K1" s="204"/>
      <c r="L1" s="204"/>
      <c r="M1" s="204"/>
      <c r="N1" s="204"/>
      <c r="O1" s="204"/>
    </row>
    <row r="2" ht="24" customHeight="1"/>
    <row r="3" spans="3:15" ht="24" customHeight="1">
      <c r="C3" s="151" t="s">
        <v>295</v>
      </c>
      <c r="D3" s="205"/>
      <c r="E3" s="206"/>
      <c r="F3" s="152"/>
      <c r="G3" s="206"/>
      <c r="H3" s="206"/>
      <c r="I3" s="181"/>
      <c r="L3" s="151" t="s">
        <v>296</v>
      </c>
      <c r="M3" s="207"/>
      <c r="N3" s="208"/>
      <c r="O3" s="209"/>
    </row>
    <row r="4" ht="24" customHeight="1"/>
    <row r="5" spans="3:12" ht="24" customHeight="1">
      <c r="C5" s="151" t="s">
        <v>7</v>
      </c>
      <c r="D5" s="205"/>
      <c r="E5" s="210"/>
      <c r="G5" s="195" t="s">
        <v>297</v>
      </c>
      <c r="H5" s="197"/>
      <c r="I5" s="178"/>
      <c r="J5" s="151" t="s">
        <v>8</v>
      </c>
      <c r="K5" s="178"/>
      <c r="L5" s="153"/>
    </row>
    <row r="6" ht="24" customHeight="1"/>
    <row r="7" spans="2:15" ht="24" customHeight="1">
      <c r="B7" s="154"/>
      <c r="C7" s="195" t="s">
        <v>298</v>
      </c>
      <c r="D7" s="197"/>
      <c r="E7" s="195" t="s">
        <v>299</v>
      </c>
      <c r="F7" s="196"/>
      <c r="G7" s="197"/>
      <c r="H7" s="198" t="s">
        <v>300</v>
      </c>
      <c r="I7" s="155" t="s">
        <v>301</v>
      </c>
      <c r="J7" s="155" t="s">
        <v>153</v>
      </c>
      <c r="K7" s="156" t="s">
        <v>302</v>
      </c>
      <c r="L7" s="198" t="s">
        <v>303</v>
      </c>
      <c r="M7" s="198" t="s">
        <v>304</v>
      </c>
      <c r="N7" s="198" t="s">
        <v>305</v>
      </c>
      <c r="O7" s="198" t="s">
        <v>306</v>
      </c>
    </row>
    <row r="8" spans="2:15" ht="24" customHeight="1">
      <c r="B8" s="151" t="s">
        <v>10</v>
      </c>
      <c r="C8" s="151" t="s">
        <v>213</v>
      </c>
      <c r="D8" s="151" t="s">
        <v>296</v>
      </c>
      <c r="E8" s="151" t="s">
        <v>307</v>
      </c>
      <c r="F8" s="151" t="s">
        <v>213</v>
      </c>
      <c r="G8" s="151" t="s">
        <v>2</v>
      </c>
      <c r="H8" s="199"/>
      <c r="I8" s="157" t="s">
        <v>308</v>
      </c>
      <c r="J8" s="157" t="s">
        <v>308</v>
      </c>
      <c r="K8" s="158" t="s">
        <v>309</v>
      </c>
      <c r="L8" s="200"/>
      <c r="M8" s="201"/>
      <c r="N8" s="200"/>
      <c r="O8" s="201"/>
    </row>
    <row r="9" spans="2:15" ht="24" customHeight="1">
      <c r="B9" s="178"/>
      <c r="C9" s="179"/>
      <c r="D9" s="179"/>
      <c r="E9" s="180"/>
      <c r="F9" s="179"/>
      <c r="G9" s="179"/>
      <c r="H9" s="180"/>
      <c r="I9" s="161">
        <f>'導入計画（個別表）'!M27</f>
        <v>0</v>
      </c>
      <c r="J9" s="161">
        <f>'導入計画（個別表）'!V27</f>
        <v>0</v>
      </c>
      <c r="K9" s="161">
        <f>I9-J9</f>
        <v>0</v>
      </c>
      <c r="L9" s="176"/>
      <c r="M9" s="161">
        <f>'導入計画（個別表）'!Q39</f>
        <v>0</v>
      </c>
      <c r="N9" s="163" t="e">
        <f>(I9-J9)/M9*100</f>
        <v>#DIV/0!</v>
      </c>
      <c r="O9" s="163" t="e">
        <f>K9/L9*100000000</f>
        <v>#DIV/0!</v>
      </c>
    </row>
    <row r="10" spans="2:15" ht="24" customHeight="1">
      <c r="B10" s="151"/>
      <c r="C10" s="154"/>
      <c r="D10" s="159"/>
      <c r="E10" s="160"/>
      <c r="F10" s="159"/>
      <c r="G10" s="159"/>
      <c r="H10" s="159"/>
      <c r="I10" s="161"/>
      <c r="J10" s="161"/>
      <c r="K10" s="161"/>
      <c r="L10" s="177"/>
      <c r="M10" s="161"/>
      <c r="N10" s="163" t="e">
        <f aca="true" t="shared" si="0" ref="N10:N29">(I10-J10)/M10*100</f>
        <v>#DIV/0!</v>
      </c>
      <c r="O10" s="163" t="e">
        <f aca="true" t="shared" si="1" ref="O10:O29">(I10-J10)/L10*100000000</f>
        <v>#DIV/0!</v>
      </c>
    </row>
    <row r="11" spans="2:15" ht="24" customHeight="1">
      <c r="B11" s="151"/>
      <c r="C11" s="154"/>
      <c r="D11" s="159"/>
      <c r="E11" s="160"/>
      <c r="F11" s="159"/>
      <c r="G11" s="159"/>
      <c r="H11" s="159"/>
      <c r="I11" s="161"/>
      <c r="J11" s="161"/>
      <c r="K11" s="161"/>
      <c r="L11" s="177"/>
      <c r="M11" s="161"/>
      <c r="N11" s="163" t="e">
        <f t="shared" si="0"/>
        <v>#DIV/0!</v>
      </c>
      <c r="O11" s="163" t="e">
        <f t="shared" si="1"/>
        <v>#DIV/0!</v>
      </c>
    </row>
    <row r="12" spans="2:15" ht="24" customHeight="1">
      <c r="B12" s="151"/>
      <c r="C12" s="154"/>
      <c r="D12" s="159"/>
      <c r="E12" s="160"/>
      <c r="F12" s="159"/>
      <c r="G12" s="159"/>
      <c r="H12" s="159"/>
      <c r="I12" s="161"/>
      <c r="J12" s="161"/>
      <c r="K12" s="161"/>
      <c r="L12" s="177"/>
      <c r="M12" s="161"/>
      <c r="N12" s="163" t="e">
        <f t="shared" si="0"/>
        <v>#DIV/0!</v>
      </c>
      <c r="O12" s="163" t="e">
        <f t="shared" si="1"/>
        <v>#DIV/0!</v>
      </c>
    </row>
    <row r="13" spans="2:15" ht="24" customHeight="1">
      <c r="B13" s="151"/>
      <c r="C13" s="154"/>
      <c r="D13" s="159"/>
      <c r="E13" s="160"/>
      <c r="F13" s="159"/>
      <c r="G13" s="159"/>
      <c r="H13" s="159"/>
      <c r="I13" s="161"/>
      <c r="J13" s="161"/>
      <c r="K13" s="161"/>
      <c r="L13" s="177"/>
      <c r="M13" s="161"/>
      <c r="N13" s="163" t="e">
        <f t="shared" si="0"/>
        <v>#DIV/0!</v>
      </c>
      <c r="O13" s="163" t="e">
        <f t="shared" si="1"/>
        <v>#DIV/0!</v>
      </c>
    </row>
    <row r="14" spans="2:15" ht="24" customHeight="1">
      <c r="B14" s="151"/>
      <c r="C14" s="154"/>
      <c r="D14" s="159"/>
      <c r="E14" s="160"/>
      <c r="F14" s="159"/>
      <c r="G14" s="159"/>
      <c r="H14" s="159"/>
      <c r="I14" s="161"/>
      <c r="J14" s="161"/>
      <c r="K14" s="161"/>
      <c r="L14" s="177"/>
      <c r="M14" s="161"/>
      <c r="N14" s="163" t="e">
        <f t="shared" si="0"/>
        <v>#DIV/0!</v>
      </c>
      <c r="O14" s="163" t="e">
        <f t="shared" si="1"/>
        <v>#DIV/0!</v>
      </c>
    </row>
    <row r="15" spans="2:15" ht="24" customHeight="1">
      <c r="B15" s="151"/>
      <c r="C15" s="154"/>
      <c r="D15" s="159"/>
      <c r="E15" s="160"/>
      <c r="F15" s="159"/>
      <c r="G15" s="159"/>
      <c r="H15" s="159"/>
      <c r="I15" s="161"/>
      <c r="J15" s="161"/>
      <c r="K15" s="161"/>
      <c r="L15" s="177"/>
      <c r="M15" s="161"/>
      <c r="N15" s="163" t="e">
        <f t="shared" si="0"/>
        <v>#DIV/0!</v>
      </c>
      <c r="O15" s="163" t="e">
        <f t="shared" si="1"/>
        <v>#DIV/0!</v>
      </c>
    </row>
    <row r="16" spans="2:15" ht="24" customHeight="1">
      <c r="B16" s="151"/>
      <c r="C16" s="154"/>
      <c r="D16" s="159"/>
      <c r="E16" s="160"/>
      <c r="F16" s="159"/>
      <c r="G16" s="159"/>
      <c r="H16" s="159"/>
      <c r="I16" s="161"/>
      <c r="J16" s="161"/>
      <c r="K16" s="161"/>
      <c r="L16" s="177"/>
      <c r="M16" s="161"/>
      <c r="N16" s="163" t="e">
        <f t="shared" si="0"/>
        <v>#DIV/0!</v>
      </c>
      <c r="O16" s="163" t="e">
        <f t="shared" si="1"/>
        <v>#DIV/0!</v>
      </c>
    </row>
    <row r="17" spans="2:15" ht="24" customHeight="1">
      <c r="B17" s="151"/>
      <c r="C17" s="154"/>
      <c r="D17" s="159"/>
      <c r="E17" s="160"/>
      <c r="F17" s="159"/>
      <c r="G17" s="159"/>
      <c r="H17" s="159"/>
      <c r="I17" s="161"/>
      <c r="J17" s="161"/>
      <c r="K17" s="161"/>
      <c r="L17" s="177"/>
      <c r="M17" s="161"/>
      <c r="N17" s="163" t="e">
        <f t="shared" si="0"/>
        <v>#DIV/0!</v>
      </c>
      <c r="O17" s="163" t="e">
        <f t="shared" si="1"/>
        <v>#DIV/0!</v>
      </c>
    </row>
    <row r="18" spans="2:15" ht="24" customHeight="1">
      <c r="B18" s="151"/>
      <c r="C18" s="154"/>
      <c r="D18" s="159"/>
      <c r="E18" s="160"/>
      <c r="F18" s="159"/>
      <c r="G18" s="159"/>
      <c r="H18" s="159"/>
      <c r="I18" s="161"/>
      <c r="J18" s="161"/>
      <c r="K18" s="161"/>
      <c r="L18" s="177"/>
      <c r="M18" s="161"/>
      <c r="N18" s="163" t="e">
        <f t="shared" si="0"/>
        <v>#DIV/0!</v>
      </c>
      <c r="O18" s="163" t="e">
        <f t="shared" si="1"/>
        <v>#DIV/0!</v>
      </c>
    </row>
    <row r="19" spans="2:15" ht="24" customHeight="1">
      <c r="B19" s="151"/>
      <c r="C19" s="154"/>
      <c r="D19" s="159"/>
      <c r="E19" s="160"/>
      <c r="F19" s="159"/>
      <c r="G19" s="159"/>
      <c r="H19" s="159"/>
      <c r="I19" s="161"/>
      <c r="J19" s="161"/>
      <c r="K19" s="161"/>
      <c r="L19" s="177"/>
      <c r="M19" s="161"/>
      <c r="N19" s="163" t="e">
        <f t="shared" si="0"/>
        <v>#DIV/0!</v>
      </c>
      <c r="O19" s="163" t="e">
        <f t="shared" si="1"/>
        <v>#DIV/0!</v>
      </c>
    </row>
    <row r="20" spans="2:15" ht="24" customHeight="1">
      <c r="B20" s="151"/>
      <c r="C20" s="154"/>
      <c r="D20" s="159"/>
      <c r="E20" s="160"/>
      <c r="F20" s="159"/>
      <c r="G20" s="159"/>
      <c r="H20" s="159"/>
      <c r="I20" s="161"/>
      <c r="J20" s="161"/>
      <c r="K20" s="161"/>
      <c r="L20" s="177"/>
      <c r="M20" s="161"/>
      <c r="N20" s="163" t="e">
        <f t="shared" si="0"/>
        <v>#DIV/0!</v>
      </c>
      <c r="O20" s="163" t="e">
        <f t="shared" si="1"/>
        <v>#DIV/0!</v>
      </c>
    </row>
    <row r="21" spans="2:15" ht="24" customHeight="1">
      <c r="B21" s="151"/>
      <c r="C21" s="154"/>
      <c r="D21" s="159"/>
      <c r="E21" s="160"/>
      <c r="F21" s="159"/>
      <c r="G21" s="159"/>
      <c r="H21" s="159"/>
      <c r="I21" s="161"/>
      <c r="J21" s="161"/>
      <c r="K21" s="161"/>
      <c r="L21" s="177"/>
      <c r="M21" s="161"/>
      <c r="N21" s="163" t="e">
        <f t="shared" si="0"/>
        <v>#DIV/0!</v>
      </c>
      <c r="O21" s="163" t="e">
        <f t="shared" si="1"/>
        <v>#DIV/0!</v>
      </c>
    </row>
    <row r="22" spans="2:15" ht="24" customHeight="1">
      <c r="B22" s="151"/>
      <c r="C22" s="154"/>
      <c r="D22" s="159"/>
      <c r="E22" s="160"/>
      <c r="F22" s="159"/>
      <c r="G22" s="159"/>
      <c r="H22" s="159"/>
      <c r="I22" s="161"/>
      <c r="J22" s="161"/>
      <c r="K22" s="161"/>
      <c r="L22" s="177"/>
      <c r="M22" s="161"/>
      <c r="N22" s="163" t="e">
        <f t="shared" si="0"/>
        <v>#DIV/0!</v>
      </c>
      <c r="O22" s="163" t="e">
        <f t="shared" si="1"/>
        <v>#DIV/0!</v>
      </c>
    </row>
    <row r="23" spans="2:15" ht="24" customHeight="1">
      <c r="B23" s="151"/>
      <c r="C23" s="154"/>
      <c r="D23" s="159"/>
      <c r="E23" s="160"/>
      <c r="F23" s="159"/>
      <c r="G23" s="159"/>
      <c r="H23" s="159"/>
      <c r="I23" s="161"/>
      <c r="J23" s="161"/>
      <c r="K23" s="161"/>
      <c r="L23" s="177"/>
      <c r="M23" s="161"/>
      <c r="N23" s="163" t="e">
        <f t="shared" si="0"/>
        <v>#DIV/0!</v>
      </c>
      <c r="O23" s="163" t="e">
        <f t="shared" si="1"/>
        <v>#DIV/0!</v>
      </c>
    </row>
    <row r="24" spans="2:15" ht="24" customHeight="1">
      <c r="B24" s="151"/>
      <c r="C24" s="154"/>
      <c r="D24" s="159"/>
      <c r="E24" s="160"/>
      <c r="F24" s="159"/>
      <c r="G24" s="159"/>
      <c r="H24" s="159"/>
      <c r="I24" s="161"/>
      <c r="J24" s="161"/>
      <c r="K24" s="161"/>
      <c r="L24" s="177"/>
      <c r="M24" s="161"/>
      <c r="N24" s="163" t="e">
        <f t="shared" si="0"/>
        <v>#DIV/0!</v>
      </c>
      <c r="O24" s="163" t="e">
        <f t="shared" si="1"/>
        <v>#DIV/0!</v>
      </c>
    </row>
    <row r="25" spans="2:15" ht="24" customHeight="1">
      <c r="B25" s="151"/>
      <c r="C25" s="154"/>
      <c r="D25" s="159"/>
      <c r="E25" s="160"/>
      <c r="F25" s="159"/>
      <c r="G25" s="159"/>
      <c r="H25" s="159"/>
      <c r="I25" s="161"/>
      <c r="J25" s="161"/>
      <c r="K25" s="161"/>
      <c r="L25" s="177"/>
      <c r="M25" s="161"/>
      <c r="N25" s="163" t="e">
        <f t="shared" si="0"/>
        <v>#DIV/0!</v>
      </c>
      <c r="O25" s="163" t="e">
        <f t="shared" si="1"/>
        <v>#DIV/0!</v>
      </c>
    </row>
    <row r="26" spans="2:15" ht="24" customHeight="1">
      <c r="B26" s="151"/>
      <c r="C26" s="154"/>
      <c r="D26" s="159"/>
      <c r="E26" s="160"/>
      <c r="F26" s="159"/>
      <c r="G26" s="159"/>
      <c r="H26" s="159"/>
      <c r="I26" s="161"/>
      <c r="J26" s="161"/>
      <c r="K26" s="161"/>
      <c r="L26" s="177"/>
      <c r="M26" s="161"/>
      <c r="N26" s="163" t="e">
        <f t="shared" si="0"/>
        <v>#DIV/0!</v>
      </c>
      <c r="O26" s="163" t="e">
        <f t="shared" si="1"/>
        <v>#DIV/0!</v>
      </c>
    </row>
    <row r="27" spans="2:15" ht="24" customHeight="1">
      <c r="B27" s="151"/>
      <c r="C27" s="154"/>
      <c r="D27" s="159"/>
      <c r="E27" s="160"/>
      <c r="F27" s="159"/>
      <c r="G27" s="159"/>
      <c r="H27" s="159"/>
      <c r="I27" s="161"/>
      <c r="J27" s="161"/>
      <c r="K27" s="161"/>
      <c r="L27" s="177"/>
      <c r="M27" s="161"/>
      <c r="N27" s="163" t="e">
        <f t="shared" si="0"/>
        <v>#DIV/0!</v>
      </c>
      <c r="O27" s="163" t="e">
        <f t="shared" si="1"/>
        <v>#DIV/0!</v>
      </c>
    </row>
    <row r="28" spans="2:15" ht="24" customHeight="1">
      <c r="B28" s="151"/>
      <c r="C28" s="154"/>
      <c r="D28" s="159"/>
      <c r="E28" s="160"/>
      <c r="F28" s="159"/>
      <c r="G28" s="159"/>
      <c r="H28" s="159"/>
      <c r="I28" s="161"/>
      <c r="J28" s="161"/>
      <c r="K28" s="161"/>
      <c r="L28" s="177"/>
      <c r="M28" s="161"/>
      <c r="N28" s="163" t="e">
        <f t="shared" si="0"/>
        <v>#DIV/0!</v>
      </c>
      <c r="O28" s="163" t="e">
        <f t="shared" si="1"/>
        <v>#DIV/0!</v>
      </c>
    </row>
    <row r="29" spans="2:15" ht="24" customHeight="1">
      <c r="B29" s="195" t="s">
        <v>310</v>
      </c>
      <c r="C29" s="202"/>
      <c r="D29" s="202"/>
      <c r="E29" s="202"/>
      <c r="F29" s="202"/>
      <c r="G29" s="203"/>
      <c r="H29" s="164">
        <f aca="true" t="shared" si="2" ref="H29:M29">SUM(H9:H28)</f>
        <v>0</v>
      </c>
      <c r="I29" s="165">
        <f t="shared" si="2"/>
        <v>0</v>
      </c>
      <c r="J29" s="165">
        <f t="shared" si="2"/>
        <v>0</v>
      </c>
      <c r="K29" s="165">
        <f t="shared" si="2"/>
        <v>0</v>
      </c>
      <c r="L29" s="162">
        <f t="shared" si="2"/>
        <v>0</v>
      </c>
      <c r="M29" s="165">
        <f t="shared" si="2"/>
        <v>0</v>
      </c>
      <c r="N29" s="163" t="e">
        <f t="shared" si="0"/>
        <v>#DIV/0!</v>
      </c>
      <c r="O29" s="163" t="e">
        <f t="shared" si="1"/>
        <v>#DIV/0!</v>
      </c>
    </row>
    <row r="30" spans="12:13" ht="24" customHeight="1">
      <c r="L30" s="166"/>
      <c r="M30" s="166"/>
    </row>
    <row r="31" spans="3:13" ht="24" customHeight="1">
      <c r="C31" s="167"/>
      <c r="L31" s="166"/>
      <c r="M31" s="166"/>
    </row>
    <row r="32" spans="3:13" ht="24" customHeight="1">
      <c r="C32" s="167"/>
      <c r="L32" s="166"/>
      <c r="M32" s="166"/>
    </row>
    <row r="33" spans="12:13" ht="12.75">
      <c r="L33" s="166"/>
      <c r="M33" s="166"/>
    </row>
    <row r="34" spans="12:13" ht="12">
      <c r="L34" s="166"/>
      <c r="M34" s="166"/>
    </row>
    <row r="35" spans="12:13" ht="12">
      <c r="L35" s="166"/>
      <c r="M35" s="166"/>
    </row>
  </sheetData>
  <sheetProtection/>
  <mergeCells count="14">
    <mergeCell ref="B29:G29"/>
    <mergeCell ref="B1:O1"/>
    <mergeCell ref="D3:E3"/>
    <mergeCell ref="G3:H3"/>
    <mergeCell ref="M3:O3"/>
    <mergeCell ref="D5:E5"/>
    <mergeCell ref="G5:H5"/>
    <mergeCell ref="C7:D7"/>
    <mergeCell ref="E7:G7"/>
    <mergeCell ref="H7:H8"/>
    <mergeCell ref="L7:L8"/>
    <mergeCell ref="M7:M8"/>
    <mergeCell ref="N7:N8"/>
    <mergeCell ref="O7:O8"/>
  </mergeCells>
  <conditionalFormatting sqref="S13:AG14 AA15:AI16">
    <cfRule type="cellIs" priority="2" dxfId="18" operator="equal" stopIfTrue="1">
      <formula>"共通シートⅠ未入力"</formula>
    </cfRule>
  </conditionalFormatting>
  <conditionalFormatting sqref="AB2:AC3 AF2:AG3 AJ2:AK3">
    <cfRule type="cellIs" priority="1" dxfId="19" operator="equal" stopIfTrue="1">
      <formula>"?"</formula>
    </cfRule>
  </conditionalFormatting>
  <printOptions horizontalCentered="1"/>
  <pageMargins left="0" right="0" top="0.984251968503937" bottom="0.3937007874015748" header="0.5118110236220472" footer="0.5118110236220472"/>
  <pageSetup fitToHeight="1" fitToWidth="1" horizontalDpi="600" verticalDpi="600" orientation="landscape" paperSize="9" scale="67" r:id="rId2"/>
  <drawing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AL45"/>
  <sheetViews>
    <sheetView showZeros="0" view="pageBreakPreview" zoomScaleNormal="75" zoomScaleSheetLayoutView="100" zoomScalePageLayoutView="0" workbookViewId="0" topLeftCell="A10">
      <selection activeCell="AC51" sqref="AC51"/>
    </sheetView>
  </sheetViews>
  <sheetFormatPr defaultColWidth="9.00390625" defaultRowHeight="15" customHeight="1"/>
  <cols>
    <col min="1" max="39" width="2.625" style="5" customWidth="1"/>
    <col min="40" max="40" width="3.25390625" style="5" customWidth="1"/>
    <col min="41" max="41" width="3.375" style="5" customWidth="1"/>
    <col min="42" max="45" width="4.25390625" style="5" customWidth="1"/>
    <col min="46" max="16384" width="9.00390625" style="5" customWidth="1"/>
  </cols>
  <sheetData>
    <row r="1" spans="1:36" ht="19.5" customHeight="1">
      <c r="A1" s="248" t="s">
        <v>210</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row>
    <row r="2" spans="1:36" ht="19.5" customHeight="1">
      <c r="A2" s="248"/>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row>
    <row r="3" spans="1:36" ht="19.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ht="19.5" customHeight="1">
      <c r="A4" s="257" t="s">
        <v>211</v>
      </c>
      <c r="B4" s="257"/>
      <c r="C4" s="257"/>
      <c r="D4" s="257"/>
      <c r="E4" s="257"/>
      <c r="F4" s="257"/>
      <c r="G4" s="257"/>
      <c r="H4" s="257"/>
      <c r="I4" s="257"/>
      <c r="J4" s="257"/>
      <c r="K4" s="257"/>
      <c r="L4" s="257"/>
      <c r="M4" s="257"/>
      <c r="N4" s="257"/>
      <c r="O4" s="257"/>
      <c r="P4" s="257"/>
      <c r="Q4" s="257"/>
      <c r="R4" s="257"/>
      <c r="S4" s="257"/>
      <c r="T4" s="257"/>
      <c r="U4" s="257"/>
      <c r="V4" s="257"/>
      <c r="W4" s="257"/>
      <c r="X4" s="1"/>
      <c r="Y4" s="257" t="s">
        <v>214</v>
      </c>
      <c r="Z4" s="257"/>
      <c r="AA4" s="257"/>
      <c r="AB4" s="257"/>
      <c r="AC4" s="257"/>
      <c r="AD4" s="257"/>
      <c r="AE4" s="257"/>
      <c r="AF4" s="257"/>
      <c r="AG4" s="257"/>
      <c r="AH4" s="257"/>
      <c r="AI4" s="257"/>
      <c r="AJ4" s="257"/>
    </row>
    <row r="5" spans="1:36" ht="15" customHeight="1">
      <c r="A5" s="249" t="str">
        <f>IF(OR('共通シートⅡ'!U6=0,'共通シートⅡ'!U6=""),"共通シートⅠ未入力",'共通シートⅡ'!U6)</f>
        <v>共通シートⅠ未入力</v>
      </c>
      <c r="B5" s="250"/>
      <c r="C5" s="250"/>
      <c r="D5" s="250"/>
      <c r="E5" s="250"/>
      <c r="F5" s="250"/>
      <c r="G5" s="250"/>
      <c r="H5" s="250"/>
      <c r="I5" s="250"/>
      <c r="J5" s="250"/>
      <c r="K5" s="250"/>
      <c r="L5" s="250"/>
      <c r="M5" s="250"/>
      <c r="N5" s="250"/>
      <c r="O5" s="250"/>
      <c r="P5" s="250"/>
      <c r="Q5" s="250"/>
      <c r="R5" s="250"/>
      <c r="S5" s="250"/>
      <c r="T5" s="250"/>
      <c r="U5" s="250"/>
      <c r="V5" s="250"/>
      <c r="W5" s="251"/>
      <c r="X5" s="127"/>
      <c r="Y5" s="305" t="str">
        <f>IF(OR('共通シートⅡ'!U17=0,'共通シートⅡ'!U17=""),"共通シートⅠ未入力",'共通シートⅡ'!U17)</f>
        <v>共通シートⅠ未入力</v>
      </c>
      <c r="Z5" s="306"/>
      <c r="AA5" s="306"/>
      <c r="AB5" s="306"/>
      <c r="AC5" s="306"/>
      <c r="AD5" s="306"/>
      <c r="AE5" s="306"/>
      <c r="AF5" s="306"/>
      <c r="AG5" s="306"/>
      <c r="AH5" s="306"/>
      <c r="AI5" s="306"/>
      <c r="AJ5" s="307"/>
    </row>
    <row r="6" spans="1:38" ht="15" customHeight="1">
      <c r="A6" s="252"/>
      <c r="B6" s="253"/>
      <c r="C6" s="253"/>
      <c r="D6" s="253"/>
      <c r="E6" s="253"/>
      <c r="F6" s="253"/>
      <c r="G6" s="253"/>
      <c r="H6" s="253"/>
      <c r="I6" s="253"/>
      <c r="J6" s="253"/>
      <c r="K6" s="253"/>
      <c r="L6" s="253"/>
      <c r="M6" s="253"/>
      <c r="N6" s="253"/>
      <c r="O6" s="253"/>
      <c r="P6" s="253"/>
      <c r="Q6" s="253"/>
      <c r="R6" s="253"/>
      <c r="S6" s="253"/>
      <c r="T6" s="253"/>
      <c r="U6" s="253"/>
      <c r="V6" s="253"/>
      <c r="W6" s="254"/>
      <c r="X6" s="127"/>
      <c r="Y6" s="308"/>
      <c r="Z6" s="309"/>
      <c r="AA6" s="309"/>
      <c r="AB6" s="309"/>
      <c r="AC6" s="309"/>
      <c r="AD6" s="309"/>
      <c r="AE6" s="309"/>
      <c r="AF6" s="309"/>
      <c r="AG6" s="309"/>
      <c r="AH6" s="309"/>
      <c r="AI6" s="309"/>
      <c r="AJ6" s="310"/>
      <c r="AK6" s="6"/>
      <c r="AL6" s="6"/>
    </row>
    <row r="7" spans="1:38" ht="21.75" customHeight="1">
      <c r="A7" s="255" t="str">
        <f>IF(OR('共通シートⅡ'!U8=0,'共通シートⅡ'!U8=""),"共通シートⅠ未入力",'共通シートⅡ'!U8)</f>
        <v>共通シートⅠ未入力</v>
      </c>
      <c r="B7" s="244"/>
      <c r="C7" s="244"/>
      <c r="D7" s="244"/>
      <c r="E7" s="244"/>
      <c r="F7" s="244"/>
      <c r="G7" s="244"/>
      <c r="H7" s="244"/>
      <c r="I7" s="244"/>
      <c r="J7" s="244"/>
      <c r="K7" s="244"/>
      <c r="L7" s="244"/>
      <c r="M7" s="244"/>
      <c r="N7" s="244"/>
      <c r="O7" s="244"/>
      <c r="P7" s="244"/>
      <c r="Q7" s="244"/>
      <c r="R7" s="244"/>
      <c r="S7" s="244"/>
      <c r="T7" s="244"/>
      <c r="U7" s="244"/>
      <c r="V7" s="244"/>
      <c r="W7" s="256"/>
      <c r="X7" s="125"/>
      <c r="Y7" s="125"/>
      <c r="Z7" s="125"/>
      <c r="AA7" s="125"/>
      <c r="AB7" s="125"/>
      <c r="AC7" s="125"/>
      <c r="AD7" s="125"/>
      <c r="AE7" s="125"/>
      <c r="AF7" s="125"/>
      <c r="AG7" s="125"/>
      <c r="AH7" s="125"/>
      <c r="AI7" s="125"/>
      <c r="AJ7" s="125"/>
      <c r="AK7" s="6"/>
      <c r="AL7" s="6"/>
    </row>
    <row r="8" spans="3:38" ht="19.5" customHeight="1">
      <c r="C8" s="6"/>
      <c r="D8" s="6"/>
      <c r="E8" s="6"/>
      <c r="F8" s="6"/>
      <c r="G8" s="6"/>
      <c r="H8" s="6"/>
      <c r="I8" s="6"/>
      <c r="J8" s="6"/>
      <c r="K8" s="6"/>
      <c r="AJ8" s="6"/>
      <c r="AK8" s="6"/>
      <c r="AL8" s="6"/>
    </row>
    <row r="9" spans="1:38" ht="19.5" customHeight="1">
      <c r="A9" s="304" t="s">
        <v>212</v>
      </c>
      <c r="B9" s="304"/>
      <c r="C9" s="304"/>
      <c r="D9" s="304"/>
      <c r="E9" s="304"/>
      <c r="F9" s="304"/>
      <c r="G9" s="304"/>
      <c r="H9" s="304"/>
      <c r="I9" s="304"/>
      <c r="J9" s="304"/>
      <c r="K9" s="304"/>
      <c r="L9" s="304"/>
      <c r="AJ9" s="6"/>
      <c r="AK9" s="6"/>
      <c r="AL9" s="6"/>
    </row>
    <row r="10" spans="1:36" ht="19.5" customHeight="1">
      <c r="A10" s="239" t="s">
        <v>213</v>
      </c>
      <c r="B10" s="230"/>
      <c r="C10" s="231"/>
      <c r="D10" s="239" t="str">
        <f>IF(OR('共通シートⅡ'!U19=0,'共通シートⅡ'!U19=""),"共通シートⅠ未入力",'共通シートⅡ'!U19)</f>
        <v>共通シートⅠ未入力</v>
      </c>
      <c r="E10" s="230"/>
      <c r="F10" s="230"/>
      <c r="G10" s="230"/>
      <c r="H10" s="230"/>
      <c r="I10" s="230"/>
      <c r="J10" s="230"/>
      <c r="K10" s="230"/>
      <c r="L10" s="231"/>
      <c r="M10" s="6"/>
      <c r="N10" s="237" t="s">
        <v>2</v>
      </c>
      <c r="O10" s="237"/>
      <c r="P10" s="237"/>
      <c r="Q10" s="239" t="str">
        <f>IF(OR('共通シートⅡ'!U21=0,'共通シートⅡ'!U21=""),"共通シートⅠ未入力",'共通シートⅡ'!U21)</f>
        <v>共通シートⅠ未入力</v>
      </c>
      <c r="R10" s="230"/>
      <c r="S10" s="230"/>
      <c r="T10" s="230"/>
      <c r="U10" s="230"/>
      <c r="V10" s="230"/>
      <c r="W10" s="230"/>
      <c r="X10" s="230"/>
      <c r="Y10" s="230"/>
      <c r="Z10" s="230"/>
      <c r="AA10" s="230"/>
      <c r="AB10" s="230"/>
      <c r="AC10" s="230"/>
      <c r="AD10" s="230"/>
      <c r="AE10" s="230"/>
      <c r="AF10" s="230"/>
      <c r="AG10" s="230"/>
      <c r="AH10" s="230"/>
      <c r="AI10" s="230"/>
      <c r="AJ10" s="231"/>
    </row>
    <row r="11" spans="1:36" ht="19.5" customHeight="1">
      <c r="A11" s="10"/>
      <c r="B11" s="10"/>
      <c r="C11" s="10"/>
      <c r="D11" s="10"/>
      <c r="E11" s="10"/>
      <c r="F11" s="10"/>
      <c r="G11" s="10"/>
      <c r="H11" s="10"/>
      <c r="I11" s="10"/>
      <c r="J11" s="10"/>
      <c r="K11" s="10"/>
      <c r="L11" s="10"/>
      <c r="M11" s="6"/>
      <c r="N11" s="10"/>
      <c r="O11" s="10"/>
      <c r="P11" s="10"/>
      <c r="Q11" s="10"/>
      <c r="R11" s="10"/>
      <c r="S11" s="10"/>
      <c r="T11" s="10"/>
      <c r="U11" s="10"/>
      <c r="V11" s="10"/>
      <c r="W11" s="10"/>
      <c r="X11" s="10"/>
      <c r="Y11" s="10"/>
      <c r="Z11" s="10"/>
      <c r="AA11" s="10"/>
      <c r="AB11" s="10"/>
      <c r="AC11" s="10"/>
      <c r="AD11" s="10"/>
      <c r="AE11" s="10"/>
      <c r="AF11" s="10"/>
      <c r="AG11" s="10"/>
      <c r="AH11" s="10"/>
      <c r="AI11" s="10"/>
      <c r="AJ11" s="10"/>
    </row>
    <row r="12" spans="1:36" ht="19.5" customHeight="1">
      <c r="A12" s="239" t="s">
        <v>7</v>
      </c>
      <c r="B12" s="230"/>
      <c r="C12" s="231"/>
      <c r="D12" s="239" t="str">
        <f>IF(OR('共通シートⅡ'!E33=0,'共通シートⅡ'!E33=""),"共通シートⅠ未入力",'共通シートⅡ'!E33)</f>
        <v>共通シートⅠ未入力</v>
      </c>
      <c r="E12" s="230"/>
      <c r="F12" s="230"/>
      <c r="G12" s="230"/>
      <c r="H12" s="230"/>
      <c r="I12" s="230"/>
      <c r="J12" s="230"/>
      <c r="K12" s="230"/>
      <c r="L12" s="231"/>
      <c r="M12" s="6"/>
      <c r="N12" s="10"/>
      <c r="O12" s="10"/>
      <c r="P12" s="10"/>
      <c r="Q12" s="10"/>
      <c r="R12" s="10"/>
      <c r="S12" s="10"/>
      <c r="T12" s="10"/>
      <c r="U12" s="10"/>
      <c r="V12" s="10"/>
      <c r="W12" s="10"/>
      <c r="X12" s="10"/>
      <c r="Y12" s="10"/>
      <c r="Z12" s="10"/>
      <c r="AA12" s="10"/>
      <c r="AB12" s="10"/>
      <c r="AC12" s="10"/>
      <c r="AD12" s="10"/>
      <c r="AE12" s="10"/>
      <c r="AF12" s="10"/>
      <c r="AG12" s="10"/>
      <c r="AH12" s="10"/>
      <c r="AI12" s="10"/>
      <c r="AJ12" s="10"/>
    </row>
    <row r="13" ht="19.5" customHeight="1"/>
    <row r="14" spans="1:36" ht="19.5" customHeight="1">
      <c r="A14" s="239" t="s">
        <v>36</v>
      </c>
      <c r="B14" s="230"/>
      <c r="C14" s="237" t="str">
        <f>IF(OR('共通シートⅡ'!N33=0,'共通シートⅡ'!N33=""),"共通シートⅠ未入力",'共通シートⅡ'!N33)</f>
        <v>共通シートⅠ未入力</v>
      </c>
      <c r="D14" s="237"/>
      <c r="E14" s="237"/>
      <c r="F14" s="237"/>
      <c r="G14" s="237"/>
      <c r="H14" s="237"/>
      <c r="I14" s="6"/>
      <c r="J14" s="237" t="s">
        <v>8</v>
      </c>
      <c r="K14" s="237"/>
      <c r="L14" s="237" t="str">
        <f>IF(OR('共通シートⅡ'!W33=0,'共通シートⅡ'!W33=""),"共通シートⅠ未入力",'共通シートⅡ'!W33)</f>
        <v>共通シートⅠ未入力</v>
      </c>
      <c r="M14" s="237"/>
      <c r="N14" s="237"/>
      <c r="O14" s="237"/>
      <c r="P14" s="237"/>
      <c r="Q14" s="237"/>
      <c r="R14" s="6"/>
      <c r="S14" s="239" t="s">
        <v>9</v>
      </c>
      <c r="T14" s="230"/>
      <c r="U14" s="231"/>
      <c r="V14" s="237" t="str">
        <f>IF(OR('共通シートⅡ'!AF33=0,'共通シートⅡ'!AF33=""),"共通シートⅠ未入力",'共通シートⅡ'!AF33)</f>
        <v>共通シートⅠ未入力</v>
      </c>
      <c r="W14" s="237"/>
      <c r="X14" s="237"/>
      <c r="Y14" s="237"/>
      <c r="Z14" s="237"/>
      <c r="AA14" s="237"/>
      <c r="AB14" s="237"/>
      <c r="AC14" s="237"/>
      <c r="AD14" s="237"/>
      <c r="AE14" s="237"/>
      <c r="AF14" s="237"/>
      <c r="AG14" s="237"/>
      <c r="AH14" s="237"/>
      <c r="AI14" s="237"/>
      <c r="AJ14" s="237"/>
    </row>
    <row r="15" ht="19.5" customHeight="1"/>
    <row r="16" spans="1:36" ht="19.5" customHeight="1">
      <c r="A16" s="237" t="s">
        <v>25</v>
      </c>
      <c r="B16" s="237"/>
      <c r="C16" s="237"/>
      <c r="D16" s="237"/>
      <c r="E16" s="237"/>
      <c r="F16" s="237"/>
      <c r="G16" s="237"/>
      <c r="H16" s="237"/>
      <c r="I16" s="237"/>
      <c r="J16" s="238" t="s">
        <v>22</v>
      </c>
      <c r="K16" s="238"/>
      <c r="L16" s="238"/>
      <c r="M16" s="238"/>
      <c r="N16" s="238"/>
      <c r="O16" s="238"/>
      <c r="P16" s="238"/>
      <c r="Q16" s="238"/>
      <c r="R16" s="238"/>
      <c r="S16" s="238" t="s">
        <v>23</v>
      </c>
      <c r="T16" s="238"/>
      <c r="U16" s="238"/>
      <c r="V16" s="238"/>
      <c r="W16" s="238"/>
      <c r="X16" s="238"/>
      <c r="Y16" s="238"/>
      <c r="Z16" s="238"/>
      <c r="AA16" s="238"/>
      <c r="AB16" s="238" t="s">
        <v>24</v>
      </c>
      <c r="AC16" s="238"/>
      <c r="AD16" s="238"/>
      <c r="AE16" s="238"/>
      <c r="AF16" s="238"/>
      <c r="AG16" s="238"/>
      <c r="AH16" s="238"/>
      <c r="AI16" s="238"/>
      <c r="AJ16" s="238"/>
    </row>
    <row r="17" spans="1:36" ht="19.5" customHeight="1">
      <c r="A17" s="237" t="s">
        <v>14</v>
      </c>
      <c r="B17" s="237"/>
      <c r="C17" s="237"/>
      <c r="D17" s="237"/>
      <c r="E17" s="237"/>
      <c r="F17" s="237"/>
      <c r="G17" s="237"/>
      <c r="H17" s="237"/>
      <c r="I17" s="237"/>
      <c r="J17" s="240">
        <f>'共通シートⅢ'!J53</f>
        <v>0</v>
      </c>
      <c r="K17" s="241"/>
      <c r="L17" s="241"/>
      <c r="M17" s="241"/>
      <c r="N17" s="241"/>
      <c r="O17" s="241"/>
      <c r="P17" s="241"/>
      <c r="Q17" s="241"/>
      <c r="R17" s="242"/>
      <c r="S17" s="240">
        <f>'共通シートⅢ'!T53</f>
        <v>0</v>
      </c>
      <c r="T17" s="241"/>
      <c r="U17" s="241"/>
      <c r="V17" s="241"/>
      <c r="W17" s="241"/>
      <c r="X17" s="241"/>
      <c r="Y17" s="241"/>
      <c r="Z17" s="241"/>
      <c r="AA17" s="242"/>
      <c r="AB17" s="261"/>
      <c r="AC17" s="262"/>
      <c r="AD17" s="262"/>
      <c r="AE17" s="262"/>
      <c r="AF17" s="262"/>
      <c r="AG17" s="262"/>
      <c r="AH17" s="262"/>
      <c r="AI17" s="262"/>
      <c r="AJ17" s="263"/>
    </row>
    <row r="18" spans="1:36" ht="19.5" customHeight="1">
      <c r="A18" s="237" t="s">
        <v>20</v>
      </c>
      <c r="B18" s="237"/>
      <c r="C18" s="237"/>
      <c r="D18" s="237"/>
      <c r="E18" s="237"/>
      <c r="F18" s="237"/>
      <c r="G18" s="237"/>
      <c r="H18" s="237"/>
      <c r="I18" s="237"/>
      <c r="J18" s="240">
        <f>'共通シートⅢ'!J54</f>
        <v>0</v>
      </c>
      <c r="K18" s="241"/>
      <c r="L18" s="241"/>
      <c r="M18" s="241"/>
      <c r="N18" s="241"/>
      <c r="O18" s="241"/>
      <c r="P18" s="241"/>
      <c r="Q18" s="241"/>
      <c r="R18" s="242"/>
      <c r="S18" s="240">
        <f>'共通シートⅢ'!T54</f>
        <v>0</v>
      </c>
      <c r="T18" s="241"/>
      <c r="U18" s="241"/>
      <c r="V18" s="241"/>
      <c r="W18" s="241"/>
      <c r="X18" s="241"/>
      <c r="Y18" s="241"/>
      <c r="Z18" s="241"/>
      <c r="AA18" s="242"/>
      <c r="AB18" s="264"/>
      <c r="AC18" s="265"/>
      <c r="AD18" s="265"/>
      <c r="AE18" s="265"/>
      <c r="AF18" s="265"/>
      <c r="AG18" s="265"/>
      <c r="AH18" s="265"/>
      <c r="AI18" s="265"/>
      <c r="AJ18" s="266"/>
    </row>
    <row r="19" spans="1:36" ht="19.5" customHeight="1">
      <c r="A19" s="237" t="s">
        <v>21</v>
      </c>
      <c r="B19" s="237"/>
      <c r="C19" s="237"/>
      <c r="D19" s="237"/>
      <c r="E19" s="237"/>
      <c r="F19" s="237"/>
      <c r="G19" s="237"/>
      <c r="H19" s="237"/>
      <c r="I19" s="237"/>
      <c r="J19" s="240">
        <f>'共通シートⅢ'!J55</f>
        <v>0</v>
      </c>
      <c r="K19" s="241"/>
      <c r="L19" s="241"/>
      <c r="M19" s="241"/>
      <c r="N19" s="241"/>
      <c r="O19" s="241"/>
      <c r="P19" s="241"/>
      <c r="Q19" s="241"/>
      <c r="R19" s="242"/>
      <c r="S19" s="258"/>
      <c r="T19" s="259"/>
      <c r="U19" s="259"/>
      <c r="V19" s="259"/>
      <c r="W19" s="259"/>
      <c r="X19" s="259"/>
      <c r="Y19" s="259"/>
      <c r="Z19" s="259"/>
      <c r="AA19" s="260"/>
      <c r="AB19" s="267"/>
      <c r="AC19" s="268"/>
      <c r="AD19" s="268"/>
      <c r="AE19" s="268"/>
      <c r="AF19" s="268"/>
      <c r="AG19" s="268"/>
      <c r="AH19" s="268"/>
      <c r="AI19" s="268"/>
      <c r="AJ19" s="269"/>
    </row>
    <row r="20" spans="1:36" ht="19.5" customHeight="1">
      <c r="A20" s="237" t="s">
        <v>15</v>
      </c>
      <c r="B20" s="237"/>
      <c r="C20" s="237"/>
      <c r="D20" s="237"/>
      <c r="E20" s="237"/>
      <c r="F20" s="237"/>
      <c r="G20" s="237"/>
      <c r="H20" s="237"/>
      <c r="I20" s="237"/>
      <c r="J20" s="240">
        <f>'共通シートⅢ'!J56</f>
        <v>0</v>
      </c>
      <c r="K20" s="241"/>
      <c r="L20" s="241"/>
      <c r="M20" s="241"/>
      <c r="N20" s="241"/>
      <c r="O20" s="241"/>
      <c r="P20" s="241"/>
      <c r="Q20" s="241"/>
      <c r="R20" s="242"/>
      <c r="S20" s="240">
        <f>'共通シートⅢ'!T56</f>
        <v>0</v>
      </c>
      <c r="T20" s="241"/>
      <c r="U20" s="241"/>
      <c r="V20" s="241"/>
      <c r="W20" s="241"/>
      <c r="X20" s="241"/>
      <c r="Y20" s="241"/>
      <c r="Z20" s="241"/>
      <c r="AA20" s="242"/>
      <c r="AB20" s="240">
        <f>'共通シートⅢ'!AD56</f>
        <v>0</v>
      </c>
      <c r="AC20" s="241"/>
      <c r="AD20" s="241"/>
      <c r="AE20" s="241"/>
      <c r="AF20" s="241"/>
      <c r="AG20" s="241"/>
      <c r="AH20" s="241"/>
      <c r="AI20" s="241"/>
      <c r="AJ20" s="242"/>
    </row>
    <row r="21" ht="19.5" customHeight="1"/>
    <row r="22" ht="19.5" customHeight="1"/>
    <row r="23" spans="1:36" ht="19.5" customHeight="1">
      <c r="A23" s="237" t="s">
        <v>10</v>
      </c>
      <c r="B23" s="282" t="str">
        <f>'共通シートⅢ'!B5</f>
        <v>対象設備のエネルギー消費量</v>
      </c>
      <c r="C23" s="283"/>
      <c r="D23" s="283"/>
      <c r="E23" s="283"/>
      <c r="F23" s="283"/>
      <c r="G23" s="284"/>
      <c r="H23" s="239" t="s">
        <v>131</v>
      </c>
      <c r="I23" s="230"/>
      <c r="J23" s="230"/>
      <c r="K23" s="230"/>
      <c r="L23" s="230"/>
      <c r="M23" s="230"/>
      <c r="N23" s="230"/>
      <c r="O23" s="230"/>
      <c r="P23" s="230"/>
      <c r="Q23" s="239" t="s">
        <v>130</v>
      </c>
      <c r="R23" s="230"/>
      <c r="S23" s="230"/>
      <c r="T23" s="230"/>
      <c r="U23" s="230"/>
      <c r="V23" s="230"/>
      <c r="W23" s="230"/>
      <c r="X23" s="230"/>
      <c r="Y23" s="230"/>
      <c r="Z23" s="288" t="s">
        <v>152</v>
      </c>
      <c r="AA23" s="289"/>
      <c r="AB23" s="289"/>
      <c r="AC23" s="289"/>
      <c r="AD23" s="289"/>
      <c r="AE23" s="289"/>
      <c r="AF23" s="289"/>
      <c r="AG23" s="289"/>
      <c r="AH23" s="289"/>
      <c r="AI23" s="289"/>
      <c r="AJ23" s="289"/>
    </row>
    <row r="24" spans="1:36" ht="19.5" customHeight="1">
      <c r="A24" s="237"/>
      <c r="B24" s="285"/>
      <c r="C24" s="286"/>
      <c r="D24" s="286"/>
      <c r="E24" s="286"/>
      <c r="F24" s="286"/>
      <c r="G24" s="287"/>
      <c r="H24" s="255" t="str">
        <f>'原油換算表'!M5</f>
        <v>電力換算〔kWh〕</v>
      </c>
      <c r="I24" s="244"/>
      <c r="J24" s="244"/>
      <c r="K24" s="244"/>
      <c r="L24" s="244"/>
      <c r="M24" s="243" t="str">
        <f>'原油換算表'!AA5</f>
        <v>原油換算〔kl〕</v>
      </c>
      <c r="N24" s="244"/>
      <c r="O24" s="244"/>
      <c r="P24" s="244"/>
      <c r="Q24" s="255" t="str">
        <f>'原油換算表'!M15</f>
        <v>電力換算〔kWh〕</v>
      </c>
      <c r="R24" s="244"/>
      <c r="S24" s="244"/>
      <c r="T24" s="244"/>
      <c r="U24" s="244"/>
      <c r="V24" s="243" t="str">
        <f>'原油換算表'!AA15</f>
        <v>原油換算〔kl〕</v>
      </c>
      <c r="W24" s="244"/>
      <c r="X24" s="244"/>
      <c r="Y24" s="244"/>
      <c r="Z24" s="290" t="str">
        <f>'原油換算表'!M15</f>
        <v>電力換算〔kWh〕</v>
      </c>
      <c r="AA24" s="244"/>
      <c r="AB24" s="244"/>
      <c r="AC24" s="244"/>
      <c r="AD24" s="244"/>
      <c r="AE24" s="243" t="str">
        <f>'原油換算表'!AA15</f>
        <v>原油換算〔kl〕</v>
      </c>
      <c r="AF24" s="244"/>
      <c r="AG24" s="244"/>
      <c r="AH24" s="244"/>
      <c r="AI24" s="291" t="s">
        <v>122</v>
      </c>
      <c r="AJ24" s="291"/>
    </row>
    <row r="25" spans="1:36" ht="19.5" customHeight="1">
      <c r="A25" s="8" t="str">
        <f>'共通シートⅢ'!A7</f>
        <v>①</v>
      </c>
      <c r="B25" s="211" t="str">
        <f>'共通シートⅢ'!B7</f>
        <v>変圧器</v>
      </c>
      <c r="C25" s="212"/>
      <c r="D25" s="212"/>
      <c r="E25" s="212"/>
      <c r="F25" s="212"/>
      <c r="G25" s="212"/>
      <c r="H25" s="213"/>
      <c r="I25" s="214"/>
      <c r="J25" s="214"/>
      <c r="K25" s="214"/>
      <c r="L25" s="214"/>
      <c r="M25" s="215"/>
      <c r="N25" s="216"/>
      <c r="O25" s="216"/>
      <c r="P25" s="216"/>
      <c r="Q25" s="217"/>
      <c r="R25" s="216"/>
      <c r="S25" s="216"/>
      <c r="T25" s="216"/>
      <c r="U25" s="216"/>
      <c r="V25" s="215"/>
      <c r="W25" s="216"/>
      <c r="X25" s="216"/>
      <c r="Y25" s="216"/>
      <c r="Z25" s="246"/>
      <c r="AA25" s="216"/>
      <c r="AB25" s="216"/>
      <c r="AC25" s="216"/>
      <c r="AD25" s="247"/>
      <c r="AE25" s="215"/>
      <c r="AF25" s="216"/>
      <c r="AG25" s="216"/>
      <c r="AH25" s="292"/>
      <c r="AI25" s="232">
        <f aca="true" t="shared" si="0" ref="AI25:AI30">IF(M25&lt;&gt;0,AE25/M25,0)*100</f>
        <v>0</v>
      </c>
      <c r="AJ25" s="232"/>
    </row>
    <row r="26" spans="1:36" ht="19.5" customHeight="1">
      <c r="A26" s="8" t="s">
        <v>37</v>
      </c>
      <c r="B26" s="211" t="str">
        <f>'共通シートⅢ'!B8</f>
        <v>照明器具</v>
      </c>
      <c r="C26" s="212"/>
      <c r="D26" s="212"/>
      <c r="E26" s="212"/>
      <c r="F26" s="212"/>
      <c r="G26" s="212"/>
      <c r="H26" s="213"/>
      <c r="I26" s="214"/>
      <c r="J26" s="214"/>
      <c r="K26" s="214"/>
      <c r="L26" s="214"/>
      <c r="M26" s="215"/>
      <c r="N26" s="216"/>
      <c r="O26" s="216"/>
      <c r="P26" s="216"/>
      <c r="Q26" s="217"/>
      <c r="R26" s="216"/>
      <c r="S26" s="216"/>
      <c r="T26" s="216"/>
      <c r="U26" s="216"/>
      <c r="V26" s="215"/>
      <c r="W26" s="216"/>
      <c r="X26" s="216"/>
      <c r="Y26" s="216"/>
      <c r="Z26" s="246"/>
      <c r="AA26" s="216"/>
      <c r="AB26" s="216"/>
      <c r="AC26" s="216"/>
      <c r="AD26" s="247"/>
      <c r="AE26" s="215"/>
      <c r="AF26" s="216"/>
      <c r="AG26" s="216"/>
      <c r="AH26" s="292"/>
      <c r="AI26" s="232">
        <f t="shared" si="0"/>
        <v>0</v>
      </c>
      <c r="AJ26" s="232"/>
    </row>
    <row r="27" spans="1:36" ht="19.5" customHeight="1">
      <c r="A27" s="8" t="s">
        <v>206</v>
      </c>
      <c r="B27" s="211" t="str">
        <f>'共通シートⅢ'!B9</f>
        <v>フォークリフト</v>
      </c>
      <c r="C27" s="212"/>
      <c r="D27" s="212"/>
      <c r="E27" s="212"/>
      <c r="F27" s="212"/>
      <c r="G27" s="212"/>
      <c r="H27" s="270"/>
      <c r="I27" s="271"/>
      <c r="J27" s="271"/>
      <c r="K27" s="271"/>
      <c r="L27" s="272"/>
      <c r="M27" s="215">
        <f>'原油換算表'!AA44</f>
        <v>0</v>
      </c>
      <c r="N27" s="216"/>
      <c r="O27" s="216"/>
      <c r="P27" s="216"/>
      <c r="Q27" s="278"/>
      <c r="R27" s="279"/>
      <c r="S27" s="279"/>
      <c r="T27" s="279"/>
      <c r="U27" s="280"/>
      <c r="V27" s="215">
        <f>'原油換算表'!AF44</f>
        <v>0</v>
      </c>
      <c r="W27" s="216"/>
      <c r="X27" s="216"/>
      <c r="Y27" s="216"/>
      <c r="Z27" s="293"/>
      <c r="AA27" s="279"/>
      <c r="AB27" s="279"/>
      <c r="AC27" s="279"/>
      <c r="AD27" s="280"/>
      <c r="AE27" s="215">
        <f>M27-V27</f>
        <v>0</v>
      </c>
      <c r="AF27" s="216"/>
      <c r="AG27" s="216"/>
      <c r="AH27" s="292"/>
      <c r="AI27" s="232">
        <f t="shared" si="0"/>
        <v>0</v>
      </c>
      <c r="AJ27" s="232"/>
    </row>
    <row r="28" spans="1:36" ht="19.5" customHeight="1">
      <c r="A28" s="8" t="s">
        <v>287</v>
      </c>
      <c r="B28" s="211" t="str">
        <f>'共通シートⅢ'!B10</f>
        <v>冷却関連設備</v>
      </c>
      <c r="C28" s="212"/>
      <c r="D28" s="212"/>
      <c r="E28" s="212"/>
      <c r="F28" s="212"/>
      <c r="G28" s="212"/>
      <c r="H28" s="213"/>
      <c r="I28" s="214"/>
      <c r="J28" s="214"/>
      <c r="K28" s="214"/>
      <c r="L28" s="214"/>
      <c r="M28" s="215"/>
      <c r="N28" s="216"/>
      <c r="O28" s="216"/>
      <c r="P28" s="216"/>
      <c r="Q28" s="217"/>
      <c r="R28" s="216"/>
      <c r="S28" s="216"/>
      <c r="T28" s="216"/>
      <c r="U28" s="216"/>
      <c r="V28" s="215"/>
      <c r="W28" s="216"/>
      <c r="X28" s="216"/>
      <c r="Y28" s="216"/>
      <c r="Z28" s="246"/>
      <c r="AA28" s="216"/>
      <c r="AB28" s="216"/>
      <c r="AC28" s="216"/>
      <c r="AD28" s="247"/>
      <c r="AE28" s="215"/>
      <c r="AF28" s="216"/>
      <c r="AG28" s="216"/>
      <c r="AH28" s="292"/>
      <c r="AI28" s="232">
        <f t="shared" si="0"/>
        <v>0</v>
      </c>
      <c r="AJ28" s="232"/>
    </row>
    <row r="29" spans="1:36" ht="19.5" customHeight="1">
      <c r="A29" s="8"/>
      <c r="B29" s="313"/>
      <c r="C29" s="313"/>
      <c r="D29" s="313"/>
      <c r="E29" s="313"/>
      <c r="F29" s="313"/>
      <c r="G29" s="313"/>
      <c r="H29" s="314"/>
      <c r="I29" s="298"/>
      <c r="J29" s="298"/>
      <c r="K29" s="298"/>
      <c r="L29" s="315"/>
      <c r="M29" s="297"/>
      <c r="N29" s="298"/>
      <c r="O29" s="298"/>
      <c r="P29" s="299"/>
      <c r="Q29" s="316"/>
      <c r="R29" s="298"/>
      <c r="S29" s="298"/>
      <c r="T29" s="298"/>
      <c r="U29" s="315"/>
      <c r="V29" s="297"/>
      <c r="W29" s="298"/>
      <c r="X29" s="298"/>
      <c r="Y29" s="317"/>
      <c r="Z29" s="318"/>
      <c r="AA29" s="298"/>
      <c r="AB29" s="298"/>
      <c r="AC29" s="298"/>
      <c r="AD29" s="315"/>
      <c r="AE29" s="297"/>
      <c r="AF29" s="298"/>
      <c r="AG29" s="298"/>
      <c r="AH29" s="299"/>
      <c r="AI29" s="311">
        <f t="shared" si="0"/>
        <v>0</v>
      </c>
      <c r="AJ29" s="312"/>
    </row>
    <row r="30" spans="1:36" ht="19.5" customHeight="1">
      <c r="A30" s="239" t="s">
        <v>15</v>
      </c>
      <c r="B30" s="230"/>
      <c r="C30" s="230"/>
      <c r="D30" s="230"/>
      <c r="E30" s="230"/>
      <c r="F30" s="230"/>
      <c r="G30" s="230"/>
      <c r="H30" s="213">
        <f>'原油換算表'!M12</f>
        <v>0</v>
      </c>
      <c r="I30" s="214"/>
      <c r="J30" s="214"/>
      <c r="K30" s="214"/>
      <c r="L30" s="214"/>
      <c r="M30" s="215">
        <f>'原油換算表'!AA47</f>
        <v>0</v>
      </c>
      <c r="N30" s="216"/>
      <c r="O30" s="216"/>
      <c r="P30" s="216"/>
      <c r="Q30" s="217">
        <f>'原油換算表'!T12</f>
        <v>0</v>
      </c>
      <c r="R30" s="216"/>
      <c r="S30" s="216"/>
      <c r="T30" s="216"/>
      <c r="U30" s="216"/>
      <c r="V30" s="215">
        <f>'原油換算表'!AF47</f>
        <v>0</v>
      </c>
      <c r="W30" s="216"/>
      <c r="X30" s="216"/>
      <c r="Y30" s="216"/>
      <c r="Z30" s="301">
        <f>H30-Q30</f>
        <v>0</v>
      </c>
      <c r="AA30" s="295"/>
      <c r="AB30" s="295"/>
      <c r="AC30" s="295"/>
      <c r="AD30" s="302"/>
      <c r="AE30" s="294">
        <f>M30-V30</f>
        <v>0</v>
      </c>
      <c r="AF30" s="295"/>
      <c r="AG30" s="295"/>
      <c r="AH30" s="296"/>
      <c r="AI30" s="300">
        <f t="shared" si="0"/>
        <v>0</v>
      </c>
      <c r="AJ30" s="300"/>
    </row>
    <row r="31" ht="19.5" customHeight="1"/>
    <row r="32" spans="1:36" ht="19.5" customHeight="1">
      <c r="A32" s="239" t="s">
        <v>26</v>
      </c>
      <c r="B32" s="230"/>
      <c r="C32" s="230"/>
      <c r="D32" s="230"/>
      <c r="E32" s="230"/>
      <c r="F32" s="230"/>
      <c r="G32" s="230"/>
      <c r="H32" s="230"/>
      <c r="I32" s="230"/>
      <c r="J32" s="277">
        <f>AE30</f>
        <v>0</v>
      </c>
      <c r="K32" s="277"/>
      <c r="L32" s="277"/>
      <c r="M32" s="277"/>
      <c r="N32" s="277"/>
      <c r="O32" s="44" t="s">
        <v>156</v>
      </c>
      <c r="P32" s="235">
        <v>38.2</v>
      </c>
      <c r="Q32" s="235"/>
      <c r="R32" s="235"/>
      <c r="S32" s="45" t="s">
        <v>156</v>
      </c>
      <c r="T32" s="234">
        <v>0.0187</v>
      </c>
      <c r="U32" s="234"/>
      <c r="V32" s="234"/>
      <c r="W32" s="234"/>
      <c r="X32" s="45" t="s">
        <v>156</v>
      </c>
      <c r="Y32" s="233">
        <v>44</v>
      </c>
      <c r="Z32" s="233"/>
      <c r="AA32" s="43" t="s">
        <v>41</v>
      </c>
      <c r="AB32" s="233">
        <v>12</v>
      </c>
      <c r="AC32" s="233"/>
      <c r="AD32" s="46" t="s">
        <v>155</v>
      </c>
      <c r="AE32" s="236">
        <f>J32*P32*T32*Y32/AB32</f>
        <v>0</v>
      </c>
      <c r="AF32" s="236"/>
      <c r="AG32" s="236"/>
      <c r="AH32" s="236"/>
      <c r="AI32" s="230" t="s">
        <v>154</v>
      </c>
      <c r="AJ32" s="231"/>
    </row>
    <row r="33" spans="1:36" ht="19.5" customHeight="1">
      <c r="A33" s="10"/>
      <c r="B33" s="10"/>
      <c r="C33" s="10"/>
      <c r="D33" s="10"/>
      <c r="E33" s="10"/>
      <c r="F33" s="10"/>
      <c r="G33" s="10"/>
      <c r="H33" s="10"/>
      <c r="I33" s="10"/>
      <c r="J33" s="129"/>
      <c r="K33" s="129"/>
      <c r="L33" s="129"/>
      <c r="M33" s="129"/>
      <c r="N33" s="129"/>
      <c r="O33" s="130"/>
      <c r="P33" s="131"/>
      <c r="Q33" s="131"/>
      <c r="R33" s="131"/>
      <c r="S33" s="132"/>
      <c r="T33" s="133"/>
      <c r="U33" s="133"/>
      <c r="V33" s="133"/>
      <c r="W33" s="133"/>
      <c r="X33" s="132"/>
      <c r="Y33" s="134"/>
      <c r="Z33" s="134"/>
      <c r="AA33" s="134"/>
      <c r="AB33" s="134"/>
      <c r="AC33" s="134"/>
      <c r="AD33" s="135"/>
      <c r="AE33" s="136"/>
      <c r="AF33" s="136"/>
      <c r="AG33" s="136"/>
      <c r="AH33" s="136"/>
      <c r="AI33" s="10"/>
      <c r="AJ33" s="10"/>
    </row>
    <row r="34" spans="1:36" ht="19.5" customHeight="1">
      <c r="A34" s="237" t="s">
        <v>217</v>
      </c>
      <c r="B34" s="237"/>
      <c r="C34" s="237"/>
      <c r="D34" s="237"/>
      <c r="E34" s="237"/>
      <c r="F34" s="237"/>
      <c r="G34" s="237"/>
      <c r="H34" s="237"/>
      <c r="I34" s="237"/>
      <c r="J34" s="238" t="s">
        <v>218</v>
      </c>
      <c r="K34" s="238"/>
      <c r="L34" s="238"/>
      <c r="M34" s="238"/>
      <c r="N34" s="238"/>
      <c r="O34" s="238"/>
      <c r="P34" s="238"/>
      <c r="Q34" s="238"/>
      <c r="R34" s="238"/>
      <c r="S34" s="238" t="s">
        <v>135</v>
      </c>
      <c r="T34" s="238"/>
      <c r="U34" s="238"/>
      <c r="V34" s="238"/>
      <c r="W34" s="238"/>
      <c r="X34" s="238"/>
      <c r="Y34" s="238"/>
      <c r="Z34" s="238"/>
      <c r="AA34" s="238"/>
      <c r="AB34" s="238" t="s">
        <v>219</v>
      </c>
      <c r="AC34" s="238"/>
      <c r="AD34" s="238"/>
      <c r="AE34" s="238"/>
      <c r="AF34" s="238"/>
      <c r="AG34" s="238"/>
      <c r="AH34" s="238"/>
      <c r="AI34" s="238"/>
      <c r="AJ34" s="238"/>
    </row>
    <row r="35" spans="1:36" ht="19.5" customHeight="1">
      <c r="A35" s="220" t="s">
        <v>230</v>
      </c>
      <c r="B35" s="220"/>
      <c r="C35" s="220"/>
      <c r="D35" s="220"/>
      <c r="E35" s="220"/>
      <c r="F35" s="220"/>
      <c r="G35" s="220"/>
      <c r="H35" s="220"/>
      <c r="I35" s="220"/>
      <c r="J35" s="221" t="s">
        <v>228</v>
      </c>
      <c r="K35" s="222"/>
      <c r="L35" s="222"/>
      <c r="M35" s="222"/>
      <c r="N35" s="222"/>
      <c r="O35" s="222"/>
      <c r="P35" s="222"/>
      <c r="Q35" s="222"/>
      <c r="R35" s="223"/>
      <c r="S35" s="126" t="s">
        <v>220</v>
      </c>
      <c r="T35" s="224">
        <f>'共通シートⅡ'!U23</f>
        <v>0</v>
      </c>
      <c r="U35" s="224"/>
      <c r="V35" s="224"/>
      <c r="W35" s="224"/>
      <c r="X35" s="224"/>
      <c r="Y35" s="224"/>
      <c r="Z35" s="224"/>
      <c r="AA35" s="225"/>
      <c r="AB35" s="138"/>
      <c r="AC35" s="218">
        <f>T35</f>
        <v>0</v>
      </c>
      <c r="AD35" s="218"/>
      <c r="AE35" s="218"/>
      <c r="AF35" s="218"/>
      <c r="AG35" s="218"/>
      <c r="AH35" s="218"/>
      <c r="AI35" s="218"/>
      <c r="AJ35" s="219"/>
    </row>
    <row r="36" spans="1:36" ht="19.5" customHeight="1">
      <c r="A36" s="220" t="s">
        <v>221</v>
      </c>
      <c r="B36" s="220"/>
      <c r="C36" s="220"/>
      <c r="D36" s="220"/>
      <c r="E36" s="220"/>
      <c r="F36" s="220"/>
      <c r="G36" s="220"/>
      <c r="H36" s="220"/>
      <c r="I36" s="220"/>
      <c r="J36" s="221" t="s">
        <v>222</v>
      </c>
      <c r="K36" s="222"/>
      <c r="L36" s="222"/>
      <c r="M36" s="222"/>
      <c r="N36" s="222"/>
      <c r="O36" s="222"/>
      <c r="P36" s="222"/>
      <c r="Q36" s="222"/>
      <c r="R36" s="223"/>
      <c r="S36" s="126" t="s">
        <v>223</v>
      </c>
      <c r="T36" s="224">
        <f>M30</f>
        <v>0</v>
      </c>
      <c r="U36" s="224"/>
      <c r="V36" s="224"/>
      <c r="W36" s="224"/>
      <c r="X36" s="224"/>
      <c r="Y36" s="224"/>
      <c r="Z36" s="224"/>
      <c r="AA36" s="225"/>
      <c r="AB36" s="137" t="s">
        <v>224</v>
      </c>
      <c r="AC36" s="218">
        <f>V30</f>
        <v>0</v>
      </c>
      <c r="AD36" s="218"/>
      <c r="AE36" s="218"/>
      <c r="AF36" s="218"/>
      <c r="AG36" s="218"/>
      <c r="AH36" s="218"/>
      <c r="AI36" s="218"/>
      <c r="AJ36" s="219"/>
    </row>
    <row r="37" spans="1:36" ht="19.5" customHeight="1">
      <c r="A37" s="220" t="s">
        <v>225</v>
      </c>
      <c r="B37" s="220"/>
      <c r="C37" s="220"/>
      <c r="D37" s="220"/>
      <c r="E37" s="220"/>
      <c r="F37" s="220"/>
      <c r="G37" s="220"/>
      <c r="H37" s="220"/>
      <c r="I37" s="220"/>
      <c r="J37" s="221" t="s">
        <v>229</v>
      </c>
      <c r="K37" s="222"/>
      <c r="L37" s="222"/>
      <c r="M37" s="222"/>
      <c r="N37" s="222"/>
      <c r="O37" s="222"/>
      <c r="P37" s="222"/>
      <c r="Q37" s="222"/>
      <c r="R37" s="223"/>
      <c r="S37" s="126" t="s">
        <v>226</v>
      </c>
      <c r="T37" s="224">
        <f>IF(T36=0,0,T36/T35)</f>
        <v>0</v>
      </c>
      <c r="U37" s="224"/>
      <c r="V37" s="224"/>
      <c r="W37" s="224"/>
      <c r="X37" s="224"/>
      <c r="Y37" s="224"/>
      <c r="Z37" s="224"/>
      <c r="AA37" s="225"/>
      <c r="AB37" s="137" t="s">
        <v>227</v>
      </c>
      <c r="AC37" s="218">
        <f>IF(AC36=0,0,AC36/AC35)</f>
        <v>0</v>
      </c>
      <c r="AD37" s="218"/>
      <c r="AE37" s="218"/>
      <c r="AF37" s="218"/>
      <c r="AG37" s="218"/>
      <c r="AH37" s="218"/>
      <c r="AI37" s="218"/>
      <c r="AJ37" s="219"/>
    </row>
    <row r="38" ht="19.5" customHeight="1"/>
    <row r="39" spans="1:29" ht="19.5" customHeight="1">
      <c r="A39" s="237" t="s">
        <v>207</v>
      </c>
      <c r="B39" s="237"/>
      <c r="C39" s="237"/>
      <c r="D39" s="237"/>
      <c r="E39" s="237"/>
      <c r="F39" s="237"/>
      <c r="G39" s="237"/>
      <c r="H39" s="237"/>
      <c r="I39" s="237"/>
      <c r="J39" s="237"/>
      <c r="K39" s="237"/>
      <c r="L39" s="237"/>
      <c r="M39" s="237"/>
      <c r="N39" s="237"/>
      <c r="O39" s="237"/>
      <c r="P39" s="237"/>
      <c r="Q39" s="228">
        <f>'共通シートⅡ'!Y49</f>
        <v>0</v>
      </c>
      <c r="R39" s="229"/>
      <c r="S39" s="229"/>
      <c r="T39" s="229"/>
      <c r="U39" s="229"/>
      <c r="V39" s="229"/>
      <c r="W39" s="230" t="s">
        <v>178</v>
      </c>
      <c r="X39" s="230"/>
      <c r="Y39" s="230" t="s">
        <v>208</v>
      </c>
      <c r="Z39" s="230"/>
      <c r="AA39" s="230"/>
      <c r="AB39" s="230"/>
      <c r="AC39" s="231"/>
    </row>
    <row r="40" spans="1:36" ht="1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row>
    <row r="41" spans="1:36" ht="19.5" customHeight="1">
      <c r="A41" s="273" t="s">
        <v>231</v>
      </c>
      <c r="B41" s="274"/>
      <c r="C41" s="274"/>
      <c r="D41" s="274"/>
      <c r="E41" s="274"/>
      <c r="F41" s="274"/>
      <c r="G41" s="274"/>
      <c r="H41" s="274"/>
      <c r="I41" s="274"/>
      <c r="J41" s="7" t="s">
        <v>232</v>
      </c>
      <c r="K41" s="9" t="s">
        <v>233</v>
      </c>
      <c r="L41" s="226">
        <f>T37</f>
        <v>0</v>
      </c>
      <c r="M41" s="226"/>
      <c r="N41" s="226"/>
      <c r="O41" s="226"/>
      <c r="P41" s="226"/>
      <c r="Q41" s="7" t="s">
        <v>234</v>
      </c>
      <c r="R41" s="281">
        <f>AC37</f>
        <v>0</v>
      </c>
      <c r="S41" s="281"/>
      <c r="T41" s="281"/>
      <c r="U41" s="281"/>
      <c r="V41" s="281"/>
      <c r="W41" s="9" t="s">
        <v>235</v>
      </c>
      <c r="X41" s="9" t="s">
        <v>236</v>
      </c>
      <c r="Y41" s="226">
        <f>T37</f>
        <v>0</v>
      </c>
      <c r="Z41" s="226"/>
      <c r="AA41" s="226"/>
      <c r="AB41" s="226"/>
      <c r="AC41" s="226"/>
      <c r="AD41" s="11" t="s">
        <v>232</v>
      </c>
      <c r="AE41" s="7"/>
      <c r="AF41" s="227">
        <f>IF(L41=0,0,((L41-R41)/Y41)*100)</f>
        <v>0</v>
      </c>
      <c r="AG41" s="227"/>
      <c r="AH41" s="227"/>
      <c r="AI41" s="227"/>
      <c r="AJ41" s="12" t="s">
        <v>237</v>
      </c>
    </row>
    <row r="42" spans="1:36" ht="19.5" customHeight="1">
      <c r="A42" s="273" t="s">
        <v>209</v>
      </c>
      <c r="B42" s="274"/>
      <c r="C42" s="274"/>
      <c r="D42" s="274"/>
      <c r="E42" s="274"/>
      <c r="F42" s="274"/>
      <c r="G42" s="274"/>
      <c r="H42" s="274"/>
      <c r="I42" s="274"/>
      <c r="J42" s="7" t="s">
        <v>123</v>
      </c>
      <c r="K42" s="9" t="s">
        <v>28</v>
      </c>
      <c r="L42" s="276">
        <f>M30</f>
        <v>0</v>
      </c>
      <c r="M42" s="276"/>
      <c r="N42" s="276"/>
      <c r="O42" s="276"/>
      <c r="P42" s="276"/>
      <c r="Q42" s="7" t="s">
        <v>27</v>
      </c>
      <c r="R42" s="214">
        <f>V30</f>
        <v>0</v>
      </c>
      <c r="S42" s="214"/>
      <c r="T42" s="214"/>
      <c r="U42" s="214"/>
      <c r="V42" s="214"/>
      <c r="W42" s="9" t="s">
        <v>29</v>
      </c>
      <c r="X42" s="9" t="s">
        <v>30</v>
      </c>
      <c r="Y42" s="276">
        <f>Q39</f>
        <v>0</v>
      </c>
      <c r="Z42" s="276"/>
      <c r="AA42" s="276"/>
      <c r="AB42" s="276"/>
      <c r="AC42" s="276"/>
      <c r="AD42" s="11" t="s">
        <v>123</v>
      </c>
      <c r="AE42" s="11"/>
      <c r="AF42" s="227" t="e">
        <f>(L42-R42)/Y42*100</f>
        <v>#DIV/0!</v>
      </c>
      <c r="AG42" s="227"/>
      <c r="AH42" s="227"/>
      <c r="AI42" s="227"/>
      <c r="AJ42" s="12" t="s">
        <v>31</v>
      </c>
    </row>
    <row r="43" spans="1:36" ht="1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row>
    <row r="44" spans="1:36" ht="19.5" customHeight="1">
      <c r="A44" s="273" t="s">
        <v>32</v>
      </c>
      <c r="B44" s="274"/>
      <c r="C44" s="274"/>
      <c r="D44" s="274"/>
      <c r="E44" s="274"/>
      <c r="F44" s="274"/>
      <c r="G44" s="274"/>
      <c r="H44" s="274"/>
      <c r="I44" s="274"/>
      <c r="J44" s="7" t="s">
        <v>123</v>
      </c>
      <c r="K44" s="275">
        <f>AE30</f>
        <v>0</v>
      </c>
      <c r="L44" s="275"/>
      <c r="M44" s="275"/>
      <c r="N44" s="275"/>
      <c r="O44" s="13" t="s">
        <v>148</v>
      </c>
      <c r="P44" s="245">
        <f>J20</f>
        <v>0</v>
      </c>
      <c r="Q44" s="245"/>
      <c r="R44" s="245"/>
      <c r="S44" s="245"/>
      <c r="T44" s="245"/>
      <c r="U44" s="245"/>
      <c r="V44" s="14" t="s">
        <v>104</v>
      </c>
      <c r="W44" s="245">
        <v>100000000</v>
      </c>
      <c r="X44" s="245"/>
      <c r="Y44" s="245"/>
      <c r="Z44" s="245"/>
      <c r="AA44" s="245"/>
      <c r="AB44" s="11" t="s">
        <v>123</v>
      </c>
      <c r="AC44" s="303">
        <f>IF(K44=0,0,K44/P44*W44)</f>
        <v>0</v>
      </c>
      <c r="AD44" s="303"/>
      <c r="AE44" s="303"/>
      <c r="AF44" s="303"/>
      <c r="AG44" s="303"/>
      <c r="AH44" s="230" t="s">
        <v>33</v>
      </c>
      <c r="AI44" s="230"/>
      <c r="AJ44" s="231"/>
    </row>
    <row r="45" spans="1:36" ht="1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row>
    <row r="46" ht="19.5" customHeight="1"/>
  </sheetData>
  <sheetProtection/>
  <mergeCells count="141">
    <mergeCell ref="B29:G29"/>
    <mergeCell ref="H29:L29"/>
    <mergeCell ref="M29:P29"/>
    <mergeCell ref="Q29:U29"/>
    <mergeCell ref="V29:Y29"/>
    <mergeCell ref="Z29:AD29"/>
    <mergeCell ref="A12:C12"/>
    <mergeCell ref="D12:L12"/>
    <mergeCell ref="A9:L9"/>
    <mergeCell ref="Y4:AJ4"/>
    <mergeCell ref="Y5:AJ6"/>
    <mergeCell ref="N10:P10"/>
    <mergeCell ref="A10:C10"/>
    <mergeCell ref="D10:L10"/>
    <mergeCell ref="Q10:AJ10"/>
    <mergeCell ref="AF42:AI42"/>
    <mergeCell ref="Y42:AC42"/>
    <mergeCell ref="AC44:AG44"/>
    <mergeCell ref="W44:AA44"/>
    <mergeCell ref="AH44:AJ44"/>
    <mergeCell ref="AC35:AJ35"/>
    <mergeCell ref="T37:AA37"/>
    <mergeCell ref="V28:Y28"/>
    <mergeCell ref="Z28:AD28"/>
    <mergeCell ref="AE28:AH28"/>
    <mergeCell ref="AI30:AJ30"/>
    <mergeCell ref="V30:Y30"/>
    <mergeCell ref="Z30:AD30"/>
    <mergeCell ref="AI29:AJ29"/>
    <mergeCell ref="AE25:AH25"/>
    <mergeCell ref="AE26:AH26"/>
    <mergeCell ref="AE27:AH27"/>
    <mergeCell ref="Z27:AD27"/>
    <mergeCell ref="AE30:AH30"/>
    <mergeCell ref="AE29:AH29"/>
    <mergeCell ref="H23:P23"/>
    <mergeCell ref="H24:L24"/>
    <mergeCell ref="M24:P24"/>
    <mergeCell ref="M25:P25"/>
    <mergeCell ref="H25:L25"/>
    <mergeCell ref="AI27:AJ27"/>
    <mergeCell ref="Q24:U24"/>
    <mergeCell ref="V24:Y24"/>
    <mergeCell ref="AI25:AJ25"/>
    <mergeCell ref="AI26:AJ26"/>
    <mergeCell ref="B26:G26"/>
    <mergeCell ref="B27:G27"/>
    <mergeCell ref="B23:G24"/>
    <mergeCell ref="Z23:AJ23"/>
    <mergeCell ref="B25:G25"/>
    <mergeCell ref="Z24:AD24"/>
    <mergeCell ref="AI24:AJ24"/>
    <mergeCell ref="Q23:Y23"/>
    <mergeCell ref="Z25:AD25"/>
    <mergeCell ref="V26:Y26"/>
    <mergeCell ref="A42:I42"/>
    <mergeCell ref="L42:P42"/>
    <mergeCell ref="J32:N32"/>
    <mergeCell ref="A39:P39"/>
    <mergeCell ref="A37:I37"/>
    <mergeCell ref="J37:R37"/>
    <mergeCell ref="A41:I41"/>
    <mergeCell ref="L41:P41"/>
    <mergeCell ref="R41:V41"/>
    <mergeCell ref="A19:I19"/>
    <mergeCell ref="M26:P26"/>
    <mergeCell ref="H26:L26"/>
    <mergeCell ref="H27:L27"/>
    <mergeCell ref="A32:I32"/>
    <mergeCell ref="A44:I44"/>
    <mergeCell ref="K44:N44"/>
    <mergeCell ref="H30:L30"/>
    <mergeCell ref="A30:G30"/>
    <mergeCell ref="M27:P27"/>
    <mergeCell ref="AB16:AJ16"/>
    <mergeCell ref="AB20:AJ20"/>
    <mergeCell ref="S18:AA18"/>
    <mergeCell ref="J19:R19"/>
    <mergeCell ref="S19:AA19"/>
    <mergeCell ref="AB17:AJ19"/>
    <mergeCell ref="S17:AA17"/>
    <mergeCell ref="AB34:AJ34"/>
    <mergeCell ref="AB32:AC32"/>
    <mergeCell ref="Z26:AD26"/>
    <mergeCell ref="A1:AJ2"/>
    <mergeCell ref="A5:W6"/>
    <mergeCell ref="A7:W7"/>
    <mergeCell ref="A4:W4"/>
    <mergeCell ref="A20:I20"/>
    <mergeCell ref="J20:R20"/>
    <mergeCell ref="S20:AA20"/>
    <mergeCell ref="P44:U44"/>
    <mergeCell ref="R42:V42"/>
    <mergeCell ref="M30:P30"/>
    <mergeCell ref="Q30:U30"/>
    <mergeCell ref="Q25:U25"/>
    <mergeCell ref="V25:Y25"/>
    <mergeCell ref="Q26:U26"/>
    <mergeCell ref="Q27:U27"/>
    <mergeCell ref="S34:AA34"/>
    <mergeCell ref="V27:Y27"/>
    <mergeCell ref="S14:U14"/>
    <mergeCell ref="J16:R16"/>
    <mergeCell ref="S16:AA16"/>
    <mergeCell ref="A18:I18"/>
    <mergeCell ref="J18:R18"/>
    <mergeCell ref="AE24:AH24"/>
    <mergeCell ref="A16:I16"/>
    <mergeCell ref="V14:AJ14"/>
    <mergeCell ref="A17:I17"/>
    <mergeCell ref="J17:R17"/>
    <mergeCell ref="A35:I35"/>
    <mergeCell ref="J35:R35"/>
    <mergeCell ref="T35:AA35"/>
    <mergeCell ref="A34:I34"/>
    <mergeCell ref="J34:R34"/>
    <mergeCell ref="A14:B14"/>
    <mergeCell ref="C14:H14"/>
    <mergeCell ref="J14:K14"/>
    <mergeCell ref="L14:Q14"/>
    <mergeCell ref="A23:A24"/>
    <mergeCell ref="Y41:AC41"/>
    <mergeCell ref="AF41:AI41"/>
    <mergeCell ref="Q39:V39"/>
    <mergeCell ref="W39:X39"/>
    <mergeCell ref="Y39:AC39"/>
    <mergeCell ref="AI28:AJ28"/>
    <mergeCell ref="Y32:Z32"/>
    <mergeCell ref="T32:W32"/>
    <mergeCell ref="P32:R32"/>
    <mergeCell ref="AI32:AJ32"/>
    <mergeCell ref="B28:G28"/>
    <mergeCell ref="H28:L28"/>
    <mergeCell ref="M28:P28"/>
    <mergeCell ref="Q28:U28"/>
    <mergeCell ref="AC37:AJ37"/>
    <mergeCell ref="A36:I36"/>
    <mergeCell ref="J36:R36"/>
    <mergeCell ref="T36:AA36"/>
    <mergeCell ref="AC36:AJ36"/>
    <mergeCell ref="AE32:AH32"/>
  </mergeCells>
  <conditionalFormatting sqref="M30:P30">
    <cfRule type="cellIs" priority="1" dxfId="20" operator="equal" stopIfTrue="1">
      <formula>"(ⅰ)を上回ってます"</formula>
    </cfRule>
  </conditionalFormatting>
  <conditionalFormatting sqref="I8:K8 D10:L12 V14:AJ14 Q10:AJ12 C14:H14 L14:Q14 A5:X7 Y5 Y7:AJ7">
    <cfRule type="cellIs" priority="2" dxfId="18" operator="equal" stopIfTrue="1">
      <formula>"共通シートⅠ未入力"</formula>
    </cfRule>
  </conditionalFormatting>
  <conditionalFormatting sqref="T35:AA35 AC35:AJ35">
    <cfRule type="cellIs" priority="3" dxfId="19" operator="equal" stopIfTrue="1">
      <formula>"㎡と㎥が混在しています"</formula>
    </cfRule>
  </conditionalFormatting>
  <printOptions horizontalCentered="1"/>
  <pageMargins left="0.5905511811023623" right="0.5905511811023623" top="0.3937007874015748" bottom="0" header="0.5118110236220472" footer="0.5118110236220472"/>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AM71"/>
  <sheetViews>
    <sheetView showZeros="0" view="pageBreakPreview" zoomScaleSheetLayoutView="100" zoomScalePageLayoutView="0" workbookViewId="0" topLeftCell="A1">
      <selection activeCell="AC10" sqref="AC10:AK21"/>
    </sheetView>
  </sheetViews>
  <sheetFormatPr defaultColWidth="2.625" defaultRowHeight="15" customHeight="1"/>
  <cols>
    <col min="1" max="16384" width="2.625" style="2" customWidth="1"/>
  </cols>
  <sheetData>
    <row r="1" spans="1:39" ht="15" customHeight="1">
      <c r="A1" s="248" t="s">
        <v>216</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row>
    <row r="2" spans="1:39" ht="15" customHeight="1">
      <c r="A2" s="248"/>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row>
    <row r="3" spans="1:39" ht="1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ht="15" customHeight="1">
      <c r="A4" s="328" t="s">
        <v>293</v>
      </c>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row>
    <row r="5" spans="1:39" ht="15" customHeight="1">
      <c r="A5" s="328" t="s">
        <v>238</v>
      </c>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row>
    <row r="7" spans="2:38" ht="15" customHeight="1">
      <c r="B7" s="140"/>
      <c r="C7" s="322" t="s">
        <v>288</v>
      </c>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140"/>
    </row>
    <row r="8" spans="2:38" ht="15" customHeight="1">
      <c r="B8" s="140"/>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140"/>
    </row>
    <row r="9" spans="3:37" ht="15" customHeight="1">
      <c r="C9" s="326" t="s">
        <v>254</v>
      </c>
      <c r="D9" s="327"/>
      <c r="E9" s="327" t="s">
        <v>255</v>
      </c>
      <c r="F9" s="327"/>
      <c r="G9" s="327"/>
      <c r="H9" s="327"/>
      <c r="I9" s="327"/>
      <c r="J9" s="327"/>
      <c r="K9" s="327"/>
      <c r="L9" s="319" t="s">
        <v>256</v>
      </c>
      <c r="M9" s="320"/>
      <c r="N9" s="141"/>
      <c r="O9" s="326" t="s">
        <v>257</v>
      </c>
      <c r="P9" s="327"/>
      <c r="Q9" s="327" t="s">
        <v>239</v>
      </c>
      <c r="R9" s="327"/>
      <c r="S9" s="327"/>
      <c r="T9" s="327"/>
      <c r="U9" s="327"/>
      <c r="V9" s="327"/>
      <c r="W9" s="327"/>
      <c r="X9" s="319" t="s">
        <v>258</v>
      </c>
      <c r="Y9" s="320"/>
      <c r="Z9" s="141"/>
      <c r="AA9" s="326" t="s">
        <v>259</v>
      </c>
      <c r="AB9" s="327"/>
      <c r="AC9" s="327" t="s">
        <v>240</v>
      </c>
      <c r="AD9" s="327"/>
      <c r="AE9" s="327"/>
      <c r="AF9" s="327"/>
      <c r="AG9" s="327"/>
      <c r="AH9" s="327"/>
      <c r="AI9" s="327"/>
      <c r="AJ9" s="319" t="s">
        <v>178</v>
      </c>
      <c r="AK9" s="320"/>
    </row>
    <row r="10" spans="3:37" ht="15" customHeight="1">
      <c r="C10" s="321" t="s">
        <v>282</v>
      </c>
      <c r="D10" s="321"/>
      <c r="E10" s="323"/>
      <c r="F10" s="324"/>
      <c r="G10" s="324"/>
      <c r="H10" s="324"/>
      <c r="I10" s="324"/>
      <c r="J10" s="324"/>
      <c r="K10" s="324"/>
      <c r="L10" s="324"/>
      <c r="M10" s="325"/>
      <c r="O10" s="321" t="s">
        <v>282</v>
      </c>
      <c r="P10" s="321"/>
      <c r="Q10" s="323"/>
      <c r="R10" s="324"/>
      <c r="S10" s="324"/>
      <c r="T10" s="324"/>
      <c r="U10" s="324"/>
      <c r="V10" s="324"/>
      <c r="W10" s="324"/>
      <c r="X10" s="324"/>
      <c r="Y10" s="325"/>
      <c r="AA10" s="321" t="s">
        <v>282</v>
      </c>
      <c r="AB10" s="321"/>
      <c r="AC10" s="323"/>
      <c r="AD10" s="324"/>
      <c r="AE10" s="324"/>
      <c r="AF10" s="324"/>
      <c r="AG10" s="324"/>
      <c r="AH10" s="324"/>
      <c r="AI10" s="324"/>
      <c r="AJ10" s="324"/>
      <c r="AK10" s="325"/>
    </row>
    <row r="11" spans="3:37" ht="15" customHeight="1">
      <c r="C11" s="321" t="s">
        <v>283</v>
      </c>
      <c r="D11" s="321"/>
      <c r="E11" s="323"/>
      <c r="F11" s="324"/>
      <c r="G11" s="324"/>
      <c r="H11" s="324"/>
      <c r="I11" s="324"/>
      <c r="J11" s="324"/>
      <c r="K11" s="324"/>
      <c r="L11" s="324"/>
      <c r="M11" s="325"/>
      <c r="O11" s="321" t="s">
        <v>283</v>
      </c>
      <c r="P11" s="321"/>
      <c r="Q11" s="323"/>
      <c r="R11" s="324"/>
      <c r="S11" s="324"/>
      <c r="T11" s="324"/>
      <c r="U11" s="324"/>
      <c r="V11" s="324"/>
      <c r="W11" s="324"/>
      <c r="X11" s="324"/>
      <c r="Y11" s="325"/>
      <c r="AA11" s="321" t="s">
        <v>283</v>
      </c>
      <c r="AB11" s="321"/>
      <c r="AC11" s="323"/>
      <c r="AD11" s="324"/>
      <c r="AE11" s="324"/>
      <c r="AF11" s="324"/>
      <c r="AG11" s="324"/>
      <c r="AH11" s="324"/>
      <c r="AI11" s="324"/>
      <c r="AJ11" s="324"/>
      <c r="AK11" s="325"/>
    </row>
    <row r="12" spans="3:37" ht="15" customHeight="1">
      <c r="C12" s="321" t="s">
        <v>242</v>
      </c>
      <c r="D12" s="321"/>
      <c r="E12" s="323"/>
      <c r="F12" s="324"/>
      <c r="G12" s="324"/>
      <c r="H12" s="324"/>
      <c r="I12" s="324"/>
      <c r="J12" s="324"/>
      <c r="K12" s="324"/>
      <c r="L12" s="324"/>
      <c r="M12" s="325"/>
      <c r="O12" s="321" t="s">
        <v>242</v>
      </c>
      <c r="P12" s="321"/>
      <c r="Q12" s="323"/>
      <c r="R12" s="324"/>
      <c r="S12" s="324"/>
      <c r="T12" s="324"/>
      <c r="U12" s="324"/>
      <c r="V12" s="324"/>
      <c r="W12" s="324"/>
      <c r="X12" s="324"/>
      <c r="Y12" s="325"/>
      <c r="AA12" s="321" t="s">
        <v>242</v>
      </c>
      <c r="AB12" s="321"/>
      <c r="AC12" s="323"/>
      <c r="AD12" s="324"/>
      <c r="AE12" s="324"/>
      <c r="AF12" s="324"/>
      <c r="AG12" s="324"/>
      <c r="AH12" s="324"/>
      <c r="AI12" s="324"/>
      <c r="AJ12" s="324"/>
      <c r="AK12" s="325"/>
    </row>
    <row r="13" spans="3:37" ht="15" customHeight="1">
      <c r="C13" s="321" t="s">
        <v>243</v>
      </c>
      <c r="D13" s="321"/>
      <c r="E13" s="323"/>
      <c r="F13" s="324"/>
      <c r="G13" s="324"/>
      <c r="H13" s="324"/>
      <c r="I13" s="324"/>
      <c r="J13" s="324"/>
      <c r="K13" s="324"/>
      <c r="L13" s="324"/>
      <c r="M13" s="325"/>
      <c r="O13" s="321" t="s">
        <v>243</v>
      </c>
      <c r="P13" s="321"/>
      <c r="Q13" s="323"/>
      <c r="R13" s="324"/>
      <c r="S13" s="324"/>
      <c r="T13" s="324"/>
      <c r="U13" s="324"/>
      <c r="V13" s="324"/>
      <c r="W13" s="324"/>
      <c r="X13" s="324"/>
      <c r="Y13" s="325"/>
      <c r="AA13" s="321" t="s">
        <v>243</v>
      </c>
      <c r="AB13" s="321"/>
      <c r="AC13" s="323"/>
      <c r="AD13" s="324"/>
      <c r="AE13" s="324"/>
      <c r="AF13" s="324"/>
      <c r="AG13" s="324"/>
      <c r="AH13" s="324"/>
      <c r="AI13" s="324"/>
      <c r="AJ13" s="324"/>
      <c r="AK13" s="325"/>
    </row>
    <row r="14" spans="3:37" ht="15" customHeight="1">
      <c r="C14" s="321" t="s">
        <v>244</v>
      </c>
      <c r="D14" s="321"/>
      <c r="E14" s="323"/>
      <c r="F14" s="324"/>
      <c r="G14" s="324"/>
      <c r="H14" s="324"/>
      <c r="I14" s="324"/>
      <c r="J14" s="324"/>
      <c r="K14" s="324"/>
      <c r="L14" s="324"/>
      <c r="M14" s="325"/>
      <c r="O14" s="321" t="s">
        <v>244</v>
      </c>
      <c r="P14" s="321"/>
      <c r="Q14" s="323"/>
      <c r="R14" s="324"/>
      <c r="S14" s="324"/>
      <c r="T14" s="324"/>
      <c r="U14" s="324"/>
      <c r="V14" s="324"/>
      <c r="W14" s="324"/>
      <c r="X14" s="324"/>
      <c r="Y14" s="325"/>
      <c r="AA14" s="321" t="s">
        <v>244</v>
      </c>
      <c r="AB14" s="321"/>
      <c r="AC14" s="323"/>
      <c r="AD14" s="324"/>
      <c r="AE14" s="324"/>
      <c r="AF14" s="324"/>
      <c r="AG14" s="324"/>
      <c r="AH14" s="324"/>
      <c r="AI14" s="324"/>
      <c r="AJ14" s="324"/>
      <c r="AK14" s="325"/>
    </row>
    <row r="15" spans="3:37" ht="15" customHeight="1">
      <c r="C15" s="321" t="s">
        <v>245</v>
      </c>
      <c r="D15" s="321"/>
      <c r="E15" s="323"/>
      <c r="F15" s="324"/>
      <c r="G15" s="324"/>
      <c r="H15" s="324"/>
      <c r="I15" s="324"/>
      <c r="J15" s="324"/>
      <c r="K15" s="324"/>
      <c r="L15" s="324"/>
      <c r="M15" s="325"/>
      <c r="O15" s="321" t="s">
        <v>245</v>
      </c>
      <c r="P15" s="321"/>
      <c r="Q15" s="323"/>
      <c r="R15" s="324"/>
      <c r="S15" s="324"/>
      <c r="T15" s="324"/>
      <c r="U15" s="324"/>
      <c r="V15" s="324"/>
      <c r="W15" s="324"/>
      <c r="X15" s="324"/>
      <c r="Y15" s="325"/>
      <c r="AA15" s="321" t="s">
        <v>245</v>
      </c>
      <c r="AB15" s="321"/>
      <c r="AC15" s="323"/>
      <c r="AD15" s="324"/>
      <c r="AE15" s="324"/>
      <c r="AF15" s="324"/>
      <c r="AG15" s="324"/>
      <c r="AH15" s="324"/>
      <c r="AI15" s="324"/>
      <c r="AJ15" s="324"/>
      <c r="AK15" s="325"/>
    </row>
    <row r="16" spans="3:37" ht="15" customHeight="1">
      <c r="C16" s="321" t="s">
        <v>246</v>
      </c>
      <c r="D16" s="321"/>
      <c r="E16" s="323"/>
      <c r="F16" s="324"/>
      <c r="G16" s="324"/>
      <c r="H16" s="324"/>
      <c r="I16" s="324"/>
      <c r="J16" s="324"/>
      <c r="K16" s="324"/>
      <c r="L16" s="324"/>
      <c r="M16" s="325"/>
      <c r="O16" s="321" t="s">
        <v>246</v>
      </c>
      <c r="P16" s="321"/>
      <c r="Q16" s="323"/>
      <c r="R16" s="324"/>
      <c r="S16" s="324"/>
      <c r="T16" s="324"/>
      <c r="U16" s="324"/>
      <c r="V16" s="324"/>
      <c r="W16" s="324"/>
      <c r="X16" s="324"/>
      <c r="Y16" s="325"/>
      <c r="AA16" s="321" t="s">
        <v>246</v>
      </c>
      <c r="AB16" s="321"/>
      <c r="AC16" s="323"/>
      <c r="AD16" s="324"/>
      <c r="AE16" s="324"/>
      <c r="AF16" s="324"/>
      <c r="AG16" s="324"/>
      <c r="AH16" s="324"/>
      <c r="AI16" s="324"/>
      <c r="AJ16" s="324"/>
      <c r="AK16" s="325"/>
    </row>
    <row r="17" spans="3:37" ht="15" customHeight="1">
      <c r="C17" s="321" t="s">
        <v>247</v>
      </c>
      <c r="D17" s="321"/>
      <c r="E17" s="323"/>
      <c r="F17" s="324"/>
      <c r="G17" s="324"/>
      <c r="H17" s="324"/>
      <c r="I17" s="324"/>
      <c r="J17" s="324"/>
      <c r="K17" s="324"/>
      <c r="L17" s="324"/>
      <c r="M17" s="325"/>
      <c r="O17" s="321" t="s">
        <v>247</v>
      </c>
      <c r="P17" s="321"/>
      <c r="Q17" s="323"/>
      <c r="R17" s="324"/>
      <c r="S17" s="324"/>
      <c r="T17" s="324"/>
      <c r="U17" s="324"/>
      <c r="V17" s="324"/>
      <c r="W17" s="324"/>
      <c r="X17" s="324"/>
      <c r="Y17" s="325"/>
      <c r="AA17" s="321" t="s">
        <v>247</v>
      </c>
      <c r="AB17" s="321"/>
      <c r="AC17" s="323"/>
      <c r="AD17" s="324"/>
      <c r="AE17" s="324"/>
      <c r="AF17" s="324"/>
      <c r="AG17" s="324"/>
      <c r="AH17" s="324"/>
      <c r="AI17" s="324"/>
      <c r="AJ17" s="324"/>
      <c r="AK17" s="325"/>
    </row>
    <row r="18" spans="3:37" ht="15" customHeight="1">
      <c r="C18" s="321" t="s">
        <v>248</v>
      </c>
      <c r="D18" s="321"/>
      <c r="E18" s="323"/>
      <c r="F18" s="324"/>
      <c r="G18" s="324"/>
      <c r="H18" s="324"/>
      <c r="I18" s="324"/>
      <c r="J18" s="324"/>
      <c r="K18" s="324"/>
      <c r="L18" s="324"/>
      <c r="M18" s="325"/>
      <c r="O18" s="321" t="s">
        <v>248</v>
      </c>
      <c r="P18" s="321"/>
      <c r="Q18" s="323"/>
      <c r="R18" s="324"/>
      <c r="S18" s="324"/>
      <c r="T18" s="324"/>
      <c r="U18" s="324"/>
      <c r="V18" s="324"/>
      <c r="W18" s="324"/>
      <c r="X18" s="324"/>
      <c r="Y18" s="325"/>
      <c r="AA18" s="321" t="s">
        <v>248</v>
      </c>
      <c r="AB18" s="321"/>
      <c r="AC18" s="323"/>
      <c r="AD18" s="324"/>
      <c r="AE18" s="324"/>
      <c r="AF18" s="324"/>
      <c r="AG18" s="324"/>
      <c r="AH18" s="324"/>
      <c r="AI18" s="324"/>
      <c r="AJ18" s="324"/>
      <c r="AK18" s="325"/>
    </row>
    <row r="19" spans="3:37" ht="15" customHeight="1">
      <c r="C19" s="321" t="s">
        <v>284</v>
      </c>
      <c r="D19" s="321"/>
      <c r="E19" s="323"/>
      <c r="F19" s="324"/>
      <c r="G19" s="324"/>
      <c r="H19" s="324"/>
      <c r="I19" s="324"/>
      <c r="J19" s="324"/>
      <c r="K19" s="324"/>
      <c r="L19" s="324"/>
      <c r="M19" s="325"/>
      <c r="O19" s="321" t="s">
        <v>284</v>
      </c>
      <c r="P19" s="321"/>
      <c r="Q19" s="323"/>
      <c r="R19" s="324"/>
      <c r="S19" s="324"/>
      <c r="T19" s="324"/>
      <c r="U19" s="324"/>
      <c r="V19" s="324"/>
      <c r="W19" s="324"/>
      <c r="X19" s="324"/>
      <c r="Y19" s="325"/>
      <c r="AA19" s="321" t="s">
        <v>284</v>
      </c>
      <c r="AB19" s="321"/>
      <c r="AC19" s="323"/>
      <c r="AD19" s="324"/>
      <c r="AE19" s="324"/>
      <c r="AF19" s="324"/>
      <c r="AG19" s="324"/>
      <c r="AH19" s="324"/>
      <c r="AI19" s="324"/>
      <c r="AJ19" s="324"/>
      <c r="AK19" s="325"/>
    </row>
    <row r="20" spans="3:37" ht="15" customHeight="1">
      <c r="C20" s="321" t="s">
        <v>285</v>
      </c>
      <c r="D20" s="321"/>
      <c r="E20" s="323"/>
      <c r="F20" s="324"/>
      <c r="G20" s="324"/>
      <c r="H20" s="324"/>
      <c r="I20" s="324"/>
      <c r="J20" s="324"/>
      <c r="K20" s="324"/>
      <c r="L20" s="324"/>
      <c r="M20" s="325"/>
      <c r="O20" s="321" t="s">
        <v>285</v>
      </c>
      <c r="P20" s="321"/>
      <c r="Q20" s="323"/>
      <c r="R20" s="324"/>
      <c r="S20" s="324"/>
      <c r="T20" s="324"/>
      <c r="U20" s="324"/>
      <c r="V20" s="324"/>
      <c r="W20" s="324"/>
      <c r="X20" s="324"/>
      <c r="Y20" s="325"/>
      <c r="AA20" s="321" t="s">
        <v>285</v>
      </c>
      <c r="AB20" s="321"/>
      <c r="AC20" s="323"/>
      <c r="AD20" s="324"/>
      <c r="AE20" s="324"/>
      <c r="AF20" s="324"/>
      <c r="AG20" s="324"/>
      <c r="AH20" s="324"/>
      <c r="AI20" s="324"/>
      <c r="AJ20" s="324"/>
      <c r="AK20" s="325"/>
    </row>
    <row r="21" spans="3:37" ht="15" customHeight="1" thickBot="1">
      <c r="C21" s="321" t="s">
        <v>241</v>
      </c>
      <c r="D21" s="321"/>
      <c r="E21" s="330"/>
      <c r="F21" s="331"/>
      <c r="G21" s="331"/>
      <c r="H21" s="331"/>
      <c r="I21" s="331"/>
      <c r="J21" s="331"/>
      <c r="K21" s="331"/>
      <c r="L21" s="331"/>
      <c r="M21" s="332"/>
      <c r="O21" s="321" t="s">
        <v>241</v>
      </c>
      <c r="P21" s="321"/>
      <c r="Q21" s="330"/>
      <c r="R21" s="331"/>
      <c r="S21" s="331"/>
      <c r="T21" s="331"/>
      <c r="U21" s="331"/>
      <c r="V21" s="331"/>
      <c r="W21" s="331"/>
      <c r="X21" s="331"/>
      <c r="Y21" s="332"/>
      <c r="AA21" s="321" t="s">
        <v>241</v>
      </c>
      <c r="AB21" s="321"/>
      <c r="AC21" s="330"/>
      <c r="AD21" s="331"/>
      <c r="AE21" s="331"/>
      <c r="AF21" s="331"/>
      <c r="AG21" s="331"/>
      <c r="AH21" s="331"/>
      <c r="AI21" s="331"/>
      <c r="AJ21" s="331"/>
      <c r="AK21" s="332"/>
    </row>
    <row r="22" spans="3:37" ht="15" customHeight="1" thickTop="1">
      <c r="C22" s="329" t="s">
        <v>3</v>
      </c>
      <c r="D22" s="329"/>
      <c r="E22" s="333">
        <f>SUM(E10:M21)</f>
        <v>0</v>
      </c>
      <c r="F22" s="333"/>
      <c r="G22" s="333"/>
      <c r="H22" s="333"/>
      <c r="I22" s="333"/>
      <c r="J22" s="333"/>
      <c r="K22" s="333"/>
      <c r="L22" s="333"/>
      <c r="M22" s="333"/>
      <c r="O22" s="329" t="s">
        <v>3</v>
      </c>
      <c r="P22" s="329"/>
      <c r="Q22" s="333">
        <f>SUM(Q10:Y21)</f>
        <v>0</v>
      </c>
      <c r="R22" s="333"/>
      <c r="S22" s="333"/>
      <c r="T22" s="333"/>
      <c r="U22" s="333"/>
      <c r="V22" s="333"/>
      <c r="W22" s="333"/>
      <c r="X22" s="333"/>
      <c r="Y22" s="333"/>
      <c r="AA22" s="329" t="s">
        <v>3</v>
      </c>
      <c r="AB22" s="329"/>
      <c r="AC22" s="333">
        <f>SUM(AC10:AK21)</f>
        <v>0</v>
      </c>
      <c r="AD22" s="333"/>
      <c r="AE22" s="333"/>
      <c r="AF22" s="333"/>
      <c r="AG22" s="333"/>
      <c r="AH22" s="333"/>
      <c r="AI22" s="333"/>
      <c r="AJ22" s="333"/>
      <c r="AK22" s="333"/>
    </row>
    <row r="24" spans="3:37" ht="15" customHeight="1">
      <c r="C24" s="326" t="s">
        <v>260</v>
      </c>
      <c r="D24" s="327"/>
      <c r="E24" s="327" t="s">
        <v>108</v>
      </c>
      <c r="F24" s="327"/>
      <c r="G24" s="327"/>
      <c r="H24" s="327"/>
      <c r="I24" s="327"/>
      <c r="J24" s="327"/>
      <c r="K24" s="327"/>
      <c r="L24" s="319" t="s">
        <v>261</v>
      </c>
      <c r="M24" s="320"/>
      <c r="N24" s="141"/>
      <c r="O24" s="326" t="s">
        <v>262</v>
      </c>
      <c r="P24" s="327"/>
      <c r="Q24" s="327" t="s">
        <v>109</v>
      </c>
      <c r="R24" s="327"/>
      <c r="S24" s="327"/>
      <c r="T24" s="327"/>
      <c r="U24" s="327"/>
      <c r="V24" s="327"/>
      <c r="W24" s="327"/>
      <c r="X24" s="319" t="s">
        <v>261</v>
      </c>
      <c r="Y24" s="320"/>
      <c r="Z24" s="141"/>
      <c r="AA24" s="326" t="s">
        <v>263</v>
      </c>
      <c r="AB24" s="327"/>
      <c r="AC24" s="327" t="s">
        <v>264</v>
      </c>
      <c r="AD24" s="327"/>
      <c r="AE24" s="327"/>
      <c r="AF24" s="327"/>
      <c r="AG24" s="327"/>
      <c r="AH24" s="327"/>
      <c r="AI24" s="327"/>
      <c r="AJ24" s="319" t="s">
        <v>265</v>
      </c>
      <c r="AK24" s="320"/>
    </row>
    <row r="25" spans="3:37" ht="15" customHeight="1">
      <c r="C25" s="321" t="s">
        <v>282</v>
      </c>
      <c r="D25" s="321"/>
      <c r="E25" s="323"/>
      <c r="F25" s="324"/>
      <c r="G25" s="324"/>
      <c r="H25" s="324"/>
      <c r="I25" s="324"/>
      <c r="J25" s="324"/>
      <c r="K25" s="324"/>
      <c r="L25" s="324"/>
      <c r="M25" s="325"/>
      <c r="O25" s="321" t="s">
        <v>282</v>
      </c>
      <c r="P25" s="321"/>
      <c r="Q25" s="323"/>
      <c r="R25" s="324"/>
      <c r="S25" s="324"/>
      <c r="T25" s="324"/>
      <c r="U25" s="324"/>
      <c r="V25" s="324"/>
      <c r="W25" s="324"/>
      <c r="X25" s="324"/>
      <c r="Y25" s="325"/>
      <c r="AA25" s="321" t="s">
        <v>282</v>
      </c>
      <c r="AB25" s="321"/>
      <c r="AC25" s="323"/>
      <c r="AD25" s="324"/>
      <c r="AE25" s="324"/>
      <c r="AF25" s="324"/>
      <c r="AG25" s="324"/>
      <c r="AH25" s="324"/>
      <c r="AI25" s="324"/>
      <c r="AJ25" s="324"/>
      <c r="AK25" s="325"/>
    </row>
    <row r="26" spans="3:37" ht="15" customHeight="1">
      <c r="C26" s="321" t="s">
        <v>283</v>
      </c>
      <c r="D26" s="321"/>
      <c r="E26" s="323"/>
      <c r="F26" s="324"/>
      <c r="G26" s="324"/>
      <c r="H26" s="324"/>
      <c r="I26" s="324"/>
      <c r="J26" s="324"/>
      <c r="K26" s="324"/>
      <c r="L26" s="324"/>
      <c r="M26" s="325"/>
      <c r="O26" s="321" t="s">
        <v>283</v>
      </c>
      <c r="P26" s="321"/>
      <c r="Q26" s="323"/>
      <c r="R26" s="324"/>
      <c r="S26" s="324"/>
      <c r="T26" s="324"/>
      <c r="U26" s="324"/>
      <c r="V26" s="324"/>
      <c r="W26" s="324"/>
      <c r="X26" s="324"/>
      <c r="Y26" s="325"/>
      <c r="AA26" s="321" t="s">
        <v>283</v>
      </c>
      <c r="AB26" s="321"/>
      <c r="AC26" s="323"/>
      <c r="AD26" s="324"/>
      <c r="AE26" s="324"/>
      <c r="AF26" s="324"/>
      <c r="AG26" s="324"/>
      <c r="AH26" s="324"/>
      <c r="AI26" s="324"/>
      <c r="AJ26" s="324"/>
      <c r="AK26" s="325"/>
    </row>
    <row r="27" spans="3:37" ht="15" customHeight="1">
      <c r="C27" s="321" t="s">
        <v>242</v>
      </c>
      <c r="D27" s="321"/>
      <c r="E27" s="323"/>
      <c r="F27" s="324"/>
      <c r="G27" s="324"/>
      <c r="H27" s="324"/>
      <c r="I27" s="324"/>
      <c r="J27" s="324"/>
      <c r="K27" s="324"/>
      <c r="L27" s="324"/>
      <c r="M27" s="325"/>
      <c r="O27" s="321" t="s">
        <v>242</v>
      </c>
      <c r="P27" s="321"/>
      <c r="Q27" s="323"/>
      <c r="R27" s="324"/>
      <c r="S27" s="324"/>
      <c r="T27" s="324"/>
      <c r="U27" s="324"/>
      <c r="V27" s="324"/>
      <c r="W27" s="324"/>
      <c r="X27" s="324"/>
      <c r="Y27" s="325"/>
      <c r="AA27" s="321" t="s">
        <v>242</v>
      </c>
      <c r="AB27" s="321"/>
      <c r="AC27" s="323"/>
      <c r="AD27" s="324"/>
      <c r="AE27" s="324"/>
      <c r="AF27" s="324"/>
      <c r="AG27" s="324"/>
      <c r="AH27" s="324"/>
      <c r="AI27" s="324"/>
      <c r="AJ27" s="324"/>
      <c r="AK27" s="325"/>
    </row>
    <row r="28" spans="3:37" ht="15" customHeight="1">
      <c r="C28" s="321" t="s">
        <v>243</v>
      </c>
      <c r="D28" s="321"/>
      <c r="E28" s="323"/>
      <c r="F28" s="324"/>
      <c r="G28" s="324"/>
      <c r="H28" s="324"/>
      <c r="I28" s="324"/>
      <c r="J28" s="324"/>
      <c r="K28" s="324"/>
      <c r="L28" s="324"/>
      <c r="M28" s="325"/>
      <c r="O28" s="321" t="s">
        <v>243</v>
      </c>
      <c r="P28" s="321"/>
      <c r="Q28" s="323"/>
      <c r="R28" s="324"/>
      <c r="S28" s="324"/>
      <c r="T28" s="324"/>
      <c r="U28" s="324"/>
      <c r="V28" s="324"/>
      <c r="W28" s="324"/>
      <c r="X28" s="324"/>
      <c r="Y28" s="325"/>
      <c r="AA28" s="321" t="s">
        <v>243</v>
      </c>
      <c r="AB28" s="321"/>
      <c r="AC28" s="323"/>
      <c r="AD28" s="324"/>
      <c r="AE28" s="324"/>
      <c r="AF28" s="324"/>
      <c r="AG28" s="324"/>
      <c r="AH28" s="324"/>
      <c r="AI28" s="324"/>
      <c r="AJ28" s="324"/>
      <c r="AK28" s="325"/>
    </row>
    <row r="29" spans="3:37" ht="15" customHeight="1">
      <c r="C29" s="321" t="s">
        <v>244</v>
      </c>
      <c r="D29" s="321"/>
      <c r="E29" s="323"/>
      <c r="F29" s="324"/>
      <c r="G29" s="324"/>
      <c r="H29" s="324"/>
      <c r="I29" s="324"/>
      <c r="J29" s="324"/>
      <c r="K29" s="324"/>
      <c r="L29" s="324"/>
      <c r="M29" s="325"/>
      <c r="O29" s="321" t="s">
        <v>244</v>
      </c>
      <c r="P29" s="321"/>
      <c r="Q29" s="323"/>
      <c r="R29" s="324"/>
      <c r="S29" s="324"/>
      <c r="T29" s="324"/>
      <c r="U29" s="324"/>
      <c r="V29" s="324"/>
      <c r="W29" s="324"/>
      <c r="X29" s="324"/>
      <c r="Y29" s="325"/>
      <c r="AA29" s="321" t="s">
        <v>244</v>
      </c>
      <c r="AB29" s="321"/>
      <c r="AC29" s="323"/>
      <c r="AD29" s="324"/>
      <c r="AE29" s="324"/>
      <c r="AF29" s="324"/>
      <c r="AG29" s="324"/>
      <c r="AH29" s="324"/>
      <c r="AI29" s="324"/>
      <c r="AJ29" s="324"/>
      <c r="AK29" s="325"/>
    </row>
    <row r="30" spans="3:37" ht="15" customHeight="1">
      <c r="C30" s="321" t="s">
        <v>245</v>
      </c>
      <c r="D30" s="321"/>
      <c r="E30" s="323"/>
      <c r="F30" s="324"/>
      <c r="G30" s="324"/>
      <c r="H30" s="324"/>
      <c r="I30" s="324"/>
      <c r="J30" s="324"/>
      <c r="K30" s="324"/>
      <c r="L30" s="324"/>
      <c r="M30" s="325"/>
      <c r="O30" s="321" t="s">
        <v>245</v>
      </c>
      <c r="P30" s="321"/>
      <c r="Q30" s="323"/>
      <c r="R30" s="324"/>
      <c r="S30" s="324"/>
      <c r="T30" s="324"/>
      <c r="U30" s="324"/>
      <c r="V30" s="324"/>
      <c r="W30" s="324"/>
      <c r="X30" s="324"/>
      <c r="Y30" s="325"/>
      <c r="AA30" s="321" t="s">
        <v>245</v>
      </c>
      <c r="AB30" s="321"/>
      <c r="AC30" s="323"/>
      <c r="AD30" s="324"/>
      <c r="AE30" s="324"/>
      <c r="AF30" s="324"/>
      <c r="AG30" s="324"/>
      <c r="AH30" s="324"/>
      <c r="AI30" s="324"/>
      <c r="AJ30" s="324"/>
      <c r="AK30" s="325"/>
    </row>
    <row r="31" spans="3:37" ht="15" customHeight="1">
      <c r="C31" s="321" t="s">
        <v>246</v>
      </c>
      <c r="D31" s="321"/>
      <c r="E31" s="323"/>
      <c r="F31" s="324"/>
      <c r="G31" s="324"/>
      <c r="H31" s="324"/>
      <c r="I31" s="324"/>
      <c r="J31" s="324"/>
      <c r="K31" s="324"/>
      <c r="L31" s="324"/>
      <c r="M31" s="325"/>
      <c r="O31" s="321" t="s">
        <v>246</v>
      </c>
      <c r="P31" s="321"/>
      <c r="Q31" s="323"/>
      <c r="R31" s="324"/>
      <c r="S31" s="324"/>
      <c r="T31" s="324"/>
      <c r="U31" s="324"/>
      <c r="V31" s="324"/>
      <c r="W31" s="324"/>
      <c r="X31" s="324"/>
      <c r="Y31" s="325"/>
      <c r="AA31" s="321" t="s">
        <v>246</v>
      </c>
      <c r="AB31" s="321"/>
      <c r="AC31" s="323"/>
      <c r="AD31" s="324"/>
      <c r="AE31" s="324"/>
      <c r="AF31" s="324"/>
      <c r="AG31" s="324"/>
      <c r="AH31" s="324"/>
      <c r="AI31" s="324"/>
      <c r="AJ31" s="324"/>
      <c r="AK31" s="325"/>
    </row>
    <row r="32" spans="3:37" ht="15" customHeight="1">
      <c r="C32" s="321" t="s">
        <v>247</v>
      </c>
      <c r="D32" s="321"/>
      <c r="E32" s="323"/>
      <c r="F32" s="324"/>
      <c r="G32" s="324"/>
      <c r="H32" s="324"/>
      <c r="I32" s="324"/>
      <c r="J32" s="324"/>
      <c r="K32" s="324"/>
      <c r="L32" s="324"/>
      <c r="M32" s="325"/>
      <c r="O32" s="321" t="s">
        <v>247</v>
      </c>
      <c r="P32" s="321"/>
      <c r="Q32" s="323"/>
      <c r="R32" s="324"/>
      <c r="S32" s="324"/>
      <c r="T32" s="324"/>
      <c r="U32" s="324"/>
      <c r="V32" s="324"/>
      <c r="W32" s="324"/>
      <c r="X32" s="324"/>
      <c r="Y32" s="325"/>
      <c r="AA32" s="321" t="s">
        <v>247</v>
      </c>
      <c r="AB32" s="321"/>
      <c r="AC32" s="323"/>
      <c r="AD32" s="324"/>
      <c r="AE32" s="324"/>
      <c r="AF32" s="324"/>
      <c r="AG32" s="324"/>
      <c r="AH32" s="324"/>
      <c r="AI32" s="324"/>
      <c r="AJ32" s="324"/>
      <c r="AK32" s="325"/>
    </row>
    <row r="33" spans="3:37" ht="15" customHeight="1">
      <c r="C33" s="321" t="s">
        <v>248</v>
      </c>
      <c r="D33" s="321"/>
      <c r="E33" s="323"/>
      <c r="F33" s="324"/>
      <c r="G33" s="324"/>
      <c r="H33" s="324"/>
      <c r="I33" s="324"/>
      <c r="J33" s="324"/>
      <c r="K33" s="324"/>
      <c r="L33" s="324"/>
      <c r="M33" s="325"/>
      <c r="O33" s="321" t="s">
        <v>248</v>
      </c>
      <c r="P33" s="321"/>
      <c r="Q33" s="323"/>
      <c r="R33" s="324"/>
      <c r="S33" s="324"/>
      <c r="T33" s="324"/>
      <c r="U33" s="324"/>
      <c r="V33" s="324"/>
      <c r="W33" s="324"/>
      <c r="X33" s="324"/>
      <c r="Y33" s="325"/>
      <c r="AA33" s="321" t="s">
        <v>248</v>
      </c>
      <c r="AB33" s="321"/>
      <c r="AC33" s="323"/>
      <c r="AD33" s="324"/>
      <c r="AE33" s="324"/>
      <c r="AF33" s="324"/>
      <c r="AG33" s="324"/>
      <c r="AH33" s="324"/>
      <c r="AI33" s="324"/>
      <c r="AJ33" s="324"/>
      <c r="AK33" s="325"/>
    </row>
    <row r="34" spans="3:37" ht="15" customHeight="1">
      <c r="C34" s="321" t="s">
        <v>284</v>
      </c>
      <c r="D34" s="321"/>
      <c r="E34" s="323"/>
      <c r="F34" s="324"/>
      <c r="G34" s="324"/>
      <c r="H34" s="324"/>
      <c r="I34" s="324"/>
      <c r="J34" s="324"/>
      <c r="K34" s="324"/>
      <c r="L34" s="324"/>
      <c r="M34" s="325"/>
      <c r="O34" s="321" t="s">
        <v>284</v>
      </c>
      <c r="P34" s="321"/>
      <c r="Q34" s="323"/>
      <c r="R34" s="324"/>
      <c r="S34" s="324"/>
      <c r="T34" s="324"/>
      <c r="U34" s="324"/>
      <c r="V34" s="324"/>
      <c r="W34" s="324"/>
      <c r="X34" s="324"/>
      <c r="Y34" s="325"/>
      <c r="AA34" s="321" t="s">
        <v>284</v>
      </c>
      <c r="AB34" s="321"/>
      <c r="AC34" s="323"/>
      <c r="AD34" s="324"/>
      <c r="AE34" s="324"/>
      <c r="AF34" s="324"/>
      <c r="AG34" s="324"/>
      <c r="AH34" s="324"/>
      <c r="AI34" s="324"/>
      <c r="AJ34" s="324"/>
      <c r="AK34" s="325"/>
    </row>
    <row r="35" spans="3:37" ht="15" customHeight="1">
      <c r="C35" s="321" t="s">
        <v>285</v>
      </c>
      <c r="D35" s="321"/>
      <c r="E35" s="323"/>
      <c r="F35" s="324"/>
      <c r="G35" s="324"/>
      <c r="H35" s="324"/>
      <c r="I35" s="324"/>
      <c r="J35" s="324"/>
      <c r="K35" s="324"/>
      <c r="L35" s="324"/>
      <c r="M35" s="325"/>
      <c r="O35" s="321" t="s">
        <v>285</v>
      </c>
      <c r="P35" s="321"/>
      <c r="Q35" s="323"/>
      <c r="R35" s="324"/>
      <c r="S35" s="324"/>
      <c r="T35" s="324"/>
      <c r="U35" s="324"/>
      <c r="V35" s="324"/>
      <c r="W35" s="324"/>
      <c r="X35" s="324"/>
      <c r="Y35" s="325"/>
      <c r="AA35" s="321" t="s">
        <v>285</v>
      </c>
      <c r="AB35" s="321"/>
      <c r="AC35" s="323"/>
      <c r="AD35" s="324"/>
      <c r="AE35" s="324"/>
      <c r="AF35" s="324"/>
      <c r="AG35" s="324"/>
      <c r="AH35" s="324"/>
      <c r="AI35" s="324"/>
      <c r="AJ35" s="324"/>
      <c r="AK35" s="325"/>
    </row>
    <row r="36" spans="3:37" ht="15" customHeight="1" thickBot="1">
      <c r="C36" s="321" t="s">
        <v>241</v>
      </c>
      <c r="D36" s="321"/>
      <c r="E36" s="330"/>
      <c r="F36" s="331"/>
      <c r="G36" s="331"/>
      <c r="H36" s="331"/>
      <c r="I36" s="331"/>
      <c r="J36" s="331"/>
      <c r="K36" s="331"/>
      <c r="L36" s="331"/>
      <c r="M36" s="332"/>
      <c r="O36" s="321" t="s">
        <v>241</v>
      </c>
      <c r="P36" s="321"/>
      <c r="Q36" s="330"/>
      <c r="R36" s="331"/>
      <c r="S36" s="331"/>
      <c r="T36" s="331"/>
      <c r="U36" s="331"/>
      <c r="V36" s="331"/>
      <c r="W36" s="331"/>
      <c r="X36" s="331"/>
      <c r="Y36" s="332"/>
      <c r="AA36" s="321" t="s">
        <v>241</v>
      </c>
      <c r="AB36" s="321"/>
      <c r="AC36" s="330"/>
      <c r="AD36" s="331"/>
      <c r="AE36" s="331"/>
      <c r="AF36" s="331"/>
      <c r="AG36" s="331"/>
      <c r="AH36" s="331"/>
      <c r="AI36" s="331"/>
      <c r="AJ36" s="331"/>
      <c r="AK36" s="332"/>
    </row>
    <row r="37" spans="3:37" ht="15" customHeight="1" thickTop="1">
      <c r="C37" s="329" t="s">
        <v>3</v>
      </c>
      <c r="D37" s="329"/>
      <c r="E37" s="334">
        <f>SUM(E25:M36)</f>
        <v>0</v>
      </c>
      <c r="F37" s="334"/>
      <c r="G37" s="334"/>
      <c r="H37" s="334"/>
      <c r="I37" s="334"/>
      <c r="J37" s="334"/>
      <c r="K37" s="334"/>
      <c r="L37" s="334"/>
      <c r="M37" s="334"/>
      <c r="O37" s="329" t="s">
        <v>3</v>
      </c>
      <c r="P37" s="329"/>
      <c r="Q37" s="334">
        <f>SUM(Q25:Y36)</f>
        <v>0</v>
      </c>
      <c r="R37" s="334"/>
      <c r="S37" s="334"/>
      <c r="T37" s="334"/>
      <c r="U37" s="334"/>
      <c r="V37" s="334"/>
      <c r="W37" s="334"/>
      <c r="X37" s="334"/>
      <c r="Y37" s="334"/>
      <c r="AA37" s="329" t="s">
        <v>3</v>
      </c>
      <c r="AB37" s="329"/>
      <c r="AC37" s="334">
        <f>SUM(AC25:AK36)</f>
        <v>0</v>
      </c>
      <c r="AD37" s="334"/>
      <c r="AE37" s="334"/>
      <c r="AF37" s="334"/>
      <c r="AG37" s="334"/>
      <c r="AH37" s="334"/>
      <c r="AI37" s="334"/>
      <c r="AJ37" s="334"/>
      <c r="AK37" s="334"/>
    </row>
    <row r="39" spans="3:37" ht="15" customHeight="1">
      <c r="C39" s="326" t="s">
        <v>266</v>
      </c>
      <c r="D39" s="327"/>
      <c r="E39" s="327" t="s">
        <v>267</v>
      </c>
      <c r="F39" s="327"/>
      <c r="G39" s="327"/>
      <c r="H39" s="327"/>
      <c r="I39" s="327"/>
      <c r="J39" s="327"/>
      <c r="K39" s="327"/>
      <c r="L39" s="319" t="s">
        <v>265</v>
      </c>
      <c r="M39" s="320"/>
      <c r="N39" s="141"/>
      <c r="O39" s="326" t="s">
        <v>268</v>
      </c>
      <c r="P39" s="327"/>
      <c r="Q39" s="327" t="s">
        <v>249</v>
      </c>
      <c r="R39" s="327"/>
      <c r="S39" s="327"/>
      <c r="T39" s="327"/>
      <c r="U39" s="327"/>
      <c r="V39" s="327"/>
      <c r="W39" s="327"/>
      <c r="X39" s="319" t="s">
        <v>269</v>
      </c>
      <c r="Y39" s="320"/>
      <c r="Z39" s="141"/>
      <c r="AA39" s="326" t="s">
        <v>270</v>
      </c>
      <c r="AB39" s="327"/>
      <c r="AC39" s="327" t="s">
        <v>250</v>
      </c>
      <c r="AD39" s="327"/>
      <c r="AE39" s="327"/>
      <c r="AF39" s="327"/>
      <c r="AG39" s="327"/>
      <c r="AH39" s="327"/>
      <c r="AI39" s="327"/>
      <c r="AJ39" s="319" t="s">
        <v>271</v>
      </c>
      <c r="AK39" s="320"/>
    </row>
    <row r="40" spans="3:37" ht="15" customHeight="1">
      <c r="C40" s="321" t="s">
        <v>282</v>
      </c>
      <c r="D40" s="321"/>
      <c r="E40" s="323"/>
      <c r="F40" s="324"/>
      <c r="G40" s="324"/>
      <c r="H40" s="324"/>
      <c r="I40" s="324"/>
      <c r="J40" s="324"/>
      <c r="K40" s="324"/>
      <c r="L40" s="324"/>
      <c r="M40" s="325"/>
      <c r="O40" s="321" t="s">
        <v>282</v>
      </c>
      <c r="P40" s="321"/>
      <c r="Q40" s="323"/>
      <c r="R40" s="324"/>
      <c r="S40" s="324"/>
      <c r="T40" s="324"/>
      <c r="U40" s="324"/>
      <c r="V40" s="324"/>
      <c r="W40" s="324"/>
      <c r="X40" s="324"/>
      <c r="Y40" s="325"/>
      <c r="AA40" s="321" t="s">
        <v>282</v>
      </c>
      <c r="AB40" s="321"/>
      <c r="AC40" s="323"/>
      <c r="AD40" s="324"/>
      <c r="AE40" s="324"/>
      <c r="AF40" s="324"/>
      <c r="AG40" s="324"/>
      <c r="AH40" s="324"/>
      <c r="AI40" s="324"/>
      <c r="AJ40" s="324"/>
      <c r="AK40" s="325"/>
    </row>
    <row r="41" spans="3:37" ht="15" customHeight="1">
      <c r="C41" s="321" t="s">
        <v>283</v>
      </c>
      <c r="D41" s="321"/>
      <c r="E41" s="323"/>
      <c r="F41" s="324"/>
      <c r="G41" s="324"/>
      <c r="H41" s="324"/>
      <c r="I41" s="324"/>
      <c r="J41" s="324"/>
      <c r="K41" s="324"/>
      <c r="L41" s="324"/>
      <c r="M41" s="325"/>
      <c r="O41" s="321" t="s">
        <v>283</v>
      </c>
      <c r="P41" s="321"/>
      <c r="Q41" s="323"/>
      <c r="R41" s="324"/>
      <c r="S41" s="324"/>
      <c r="T41" s="324"/>
      <c r="U41" s="324"/>
      <c r="V41" s="324"/>
      <c r="W41" s="324"/>
      <c r="X41" s="324"/>
      <c r="Y41" s="325"/>
      <c r="AA41" s="321" t="s">
        <v>283</v>
      </c>
      <c r="AB41" s="321"/>
      <c r="AC41" s="323"/>
      <c r="AD41" s="324"/>
      <c r="AE41" s="324"/>
      <c r="AF41" s="324"/>
      <c r="AG41" s="324"/>
      <c r="AH41" s="324"/>
      <c r="AI41" s="324"/>
      <c r="AJ41" s="324"/>
      <c r="AK41" s="325"/>
    </row>
    <row r="42" spans="3:37" ht="15" customHeight="1">
      <c r="C42" s="321" t="s">
        <v>242</v>
      </c>
      <c r="D42" s="321"/>
      <c r="E42" s="323"/>
      <c r="F42" s="324"/>
      <c r="G42" s="324"/>
      <c r="H42" s="324"/>
      <c r="I42" s="324"/>
      <c r="J42" s="324"/>
      <c r="K42" s="324"/>
      <c r="L42" s="324"/>
      <c r="M42" s="325"/>
      <c r="O42" s="321" t="s">
        <v>242</v>
      </c>
      <c r="P42" s="321"/>
      <c r="Q42" s="323"/>
      <c r="R42" s="324"/>
      <c r="S42" s="324"/>
      <c r="T42" s="324"/>
      <c r="U42" s="324"/>
      <c r="V42" s="324"/>
      <c r="W42" s="324"/>
      <c r="X42" s="324"/>
      <c r="Y42" s="325"/>
      <c r="AA42" s="321" t="s">
        <v>242</v>
      </c>
      <c r="AB42" s="321"/>
      <c r="AC42" s="323"/>
      <c r="AD42" s="324"/>
      <c r="AE42" s="324"/>
      <c r="AF42" s="324"/>
      <c r="AG42" s="324"/>
      <c r="AH42" s="324"/>
      <c r="AI42" s="324"/>
      <c r="AJ42" s="324"/>
      <c r="AK42" s="325"/>
    </row>
    <row r="43" spans="3:37" ht="15" customHeight="1">
      <c r="C43" s="321" t="s">
        <v>243</v>
      </c>
      <c r="D43" s="321"/>
      <c r="E43" s="323"/>
      <c r="F43" s="324"/>
      <c r="G43" s="324"/>
      <c r="H43" s="324"/>
      <c r="I43" s="324"/>
      <c r="J43" s="324"/>
      <c r="K43" s="324"/>
      <c r="L43" s="324"/>
      <c r="M43" s="325"/>
      <c r="O43" s="321" t="s">
        <v>243</v>
      </c>
      <c r="P43" s="321"/>
      <c r="Q43" s="323"/>
      <c r="R43" s="324"/>
      <c r="S43" s="324"/>
      <c r="T43" s="324"/>
      <c r="U43" s="324"/>
      <c r="V43" s="324"/>
      <c r="W43" s="324"/>
      <c r="X43" s="324"/>
      <c r="Y43" s="325"/>
      <c r="AA43" s="321" t="s">
        <v>243</v>
      </c>
      <c r="AB43" s="321"/>
      <c r="AC43" s="323"/>
      <c r="AD43" s="324"/>
      <c r="AE43" s="324"/>
      <c r="AF43" s="324"/>
      <c r="AG43" s="324"/>
      <c r="AH43" s="324"/>
      <c r="AI43" s="324"/>
      <c r="AJ43" s="324"/>
      <c r="AK43" s="325"/>
    </row>
    <row r="44" spans="3:37" ht="15" customHeight="1">
      <c r="C44" s="321" t="s">
        <v>244</v>
      </c>
      <c r="D44" s="321"/>
      <c r="E44" s="323"/>
      <c r="F44" s="324"/>
      <c r="G44" s="324"/>
      <c r="H44" s="324"/>
      <c r="I44" s="324"/>
      <c r="J44" s="324"/>
      <c r="K44" s="324"/>
      <c r="L44" s="324"/>
      <c r="M44" s="325"/>
      <c r="O44" s="321" t="s">
        <v>244</v>
      </c>
      <c r="P44" s="321"/>
      <c r="Q44" s="323"/>
      <c r="R44" s="324"/>
      <c r="S44" s="324"/>
      <c r="T44" s="324"/>
      <c r="U44" s="324"/>
      <c r="V44" s="324"/>
      <c r="W44" s="324"/>
      <c r="X44" s="324"/>
      <c r="Y44" s="325"/>
      <c r="AA44" s="321" t="s">
        <v>244</v>
      </c>
      <c r="AB44" s="321"/>
      <c r="AC44" s="323"/>
      <c r="AD44" s="324"/>
      <c r="AE44" s="324"/>
      <c r="AF44" s="324"/>
      <c r="AG44" s="324"/>
      <c r="AH44" s="324"/>
      <c r="AI44" s="324"/>
      <c r="AJ44" s="324"/>
      <c r="AK44" s="325"/>
    </row>
    <row r="45" spans="3:37" ht="15" customHeight="1">
      <c r="C45" s="321" t="s">
        <v>245</v>
      </c>
      <c r="D45" s="321"/>
      <c r="E45" s="323"/>
      <c r="F45" s="324"/>
      <c r="G45" s="324"/>
      <c r="H45" s="324"/>
      <c r="I45" s="324"/>
      <c r="J45" s="324"/>
      <c r="K45" s="324"/>
      <c r="L45" s="324"/>
      <c r="M45" s="325"/>
      <c r="O45" s="321" t="s">
        <v>245</v>
      </c>
      <c r="P45" s="321"/>
      <c r="Q45" s="323"/>
      <c r="R45" s="324"/>
      <c r="S45" s="324"/>
      <c r="T45" s="324"/>
      <c r="U45" s="324"/>
      <c r="V45" s="324"/>
      <c r="W45" s="324"/>
      <c r="X45" s="324"/>
      <c r="Y45" s="325"/>
      <c r="AA45" s="321" t="s">
        <v>245</v>
      </c>
      <c r="AB45" s="321"/>
      <c r="AC45" s="323"/>
      <c r="AD45" s="324"/>
      <c r="AE45" s="324"/>
      <c r="AF45" s="324"/>
      <c r="AG45" s="324"/>
      <c r="AH45" s="324"/>
      <c r="AI45" s="324"/>
      <c r="AJ45" s="324"/>
      <c r="AK45" s="325"/>
    </row>
    <row r="46" spans="3:37" ht="15" customHeight="1">
      <c r="C46" s="321" t="s">
        <v>246</v>
      </c>
      <c r="D46" s="321"/>
      <c r="E46" s="323"/>
      <c r="F46" s="324"/>
      <c r="G46" s="324"/>
      <c r="H46" s="324"/>
      <c r="I46" s="324"/>
      <c r="J46" s="324"/>
      <c r="K46" s="324"/>
      <c r="L46" s="324"/>
      <c r="M46" s="325"/>
      <c r="O46" s="321" t="s">
        <v>246</v>
      </c>
      <c r="P46" s="321"/>
      <c r="Q46" s="323"/>
      <c r="R46" s="324"/>
      <c r="S46" s="324"/>
      <c r="T46" s="324"/>
      <c r="U46" s="324"/>
      <c r="V46" s="324"/>
      <c r="W46" s="324"/>
      <c r="X46" s="324"/>
      <c r="Y46" s="325"/>
      <c r="AA46" s="321" t="s">
        <v>246</v>
      </c>
      <c r="AB46" s="321"/>
      <c r="AC46" s="323"/>
      <c r="AD46" s="324"/>
      <c r="AE46" s="324"/>
      <c r="AF46" s="324"/>
      <c r="AG46" s="324"/>
      <c r="AH46" s="324"/>
      <c r="AI46" s="324"/>
      <c r="AJ46" s="324"/>
      <c r="AK46" s="325"/>
    </row>
    <row r="47" spans="3:37" ht="15" customHeight="1">
      <c r="C47" s="321" t="s">
        <v>247</v>
      </c>
      <c r="D47" s="321"/>
      <c r="E47" s="323"/>
      <c r="F47" s="324"/>
      <c r="G47" s="324"/>
      <c r="H47" s="324"/>
      <c r="I47" s="324"/>
      <c r="J47" s="324"/>
      <c r="K47" s="324"/>
      <c r="L47" s="324"/>
      <c r="M47" s="325"/>
      <c r="O47" s="321" t="s">
        <v>247</v>
      </c>
      <c r="P47" s="321"/>
      <c r="Q47" s="323"/>
      <c r="R47" s="324"/>
      <c r="S47" s="324"/>
      <c r="T47" s="324"/>
      <c r="U47" s="324"/>
      <c r="V47" s="324"/>
      <c r="W47" s="324"/>
      <c r="X47" s="324"/>
      <c r="Y47" s="325"/>
      <c r="AA47" s="321" t="s">
        <v>247</v>
      </c>
      <c r="AB47" s="321"/>
      <c r="AC47" s="323"/>
      <c r="AD47" s="324"/>
      <c r="AE47" s="324"/>
      <c r="AF47" s="324"/>
      <c r="AG47" s="324"/>
      <c r="AH47" s="324"/>
      <c r="AI47" s="324"/>
      <c r="AJ47" s="324"/>
      <c r="AK47" s="325"/>
    </row>
    <row r="48" spans="3:37" ht="15" customHeight="1">
      <c r="C48" s="321" t="s">
        <v>248</v>
      </c>
      <c r="D48" s="321"/>
      <c r="E48" s="323"/>
      <c r="F48" s="324"/>
      <c r="G48" s="324"/>
      <c r="H48" s="324"/>
      <c r="I48" s="324"/>
      <c r="J48" s="324"/>
      <c r="K48" s="324"/>
      <c r="L48" s="324"/>
      <c r="M48" s="325"/>
      <c r="O48" s="321" t="s">
        <v>248</v>
      </c>
      <c r="P48" s="321"/>
      <c r="Q48" s="323"/>
      <c r="R48" s="324"/>
      <c r="S48" s="324"/>
      <c r="T48" s="324"/>
      <c r="U48" s="324"/>
      <c r="V48" s="324"/>
      <c r="W48" s="324"/>
      <c r="X48" s="324"/>
      <c r="Y48" s="325"/>
      <c r="AA48" s="321" t="s">
        <v>248</v>
      </c>
      <c r="AB48" s="321"/>
      <c r="AC48" s="323"/>
      <c r="AD48" s="324"/>
      <c r="AE48" s="324"/>
      <c r="AF48" s="324"/>
      <c r="AG48" s="324"/>
      <c r="AH48" s="324"/>
      <c r="AI48" s="324"/>
      <c r="AJ48" s="324"/>
      <c r="AK48" s="325"/>
    </row>
    <row r="49" spans="3:37" ht="15" customHeight="1">
      <c r="C49" s="321" t="s">
        <v>284</v>
      </c>
      <c r="D49" s="321"/>
      <c r="E49" s="323"/>
      <c r="F49" s="324"/>
      <c r="G49" s="324"/>
      <c r="H49" s="324"/>
      <c r="I49" s="324"/>
      <c r="J49" s="324"/>
      <c r="K49" s="324"/>
      <c r="L49" s="324"/>
      <c r="M49" s="325"/>
      <c r="O49" s="321" t="s">
        <v>284</v>
      </c>
      <c r="P49" s="321"/>
      <c r="Q49" s="323"/>
      <c r="R49" s="324"/>
      <c r="S49" s="324"/>
      <c r="T49" s="324"/>
      <c r="U49" s="324"/>
      <c r="V49" s="324"/>
      <c r="W49" s="324"/>
      <c r="X49" s="324"/>
      <c r="Y49" s="325"/>
      <c r="AA49" s="321" t="s">
        <v>284</v>
      </c>
      <c r="AB49" s="321"/>
      <c r="AC49" s="323"/>
      <c r="AD49" s="324"/>
      <c r="AE49" s="324"/>
      <c r="AF49" s="324"/>
      <c r="AG49" s="324"/>
      <c r="AH49" s="324"/>
      <c r="AI49" s="324"/>
      <c r="AJ49" s="324"/>
      <c r="AK49" s="325"/>
    </row>
    <row r="50" spans="3:37" ht="15" customHeight="1">
      <c r="C50" s="321" t="s">
        <v>285</v>
      </c>
      <c r="D50" s="321"/>
      <c r="E50" s="323"/>
      <c r="F50" s="324"/>
      <c r="G50" s="324"/>
      <c r="H50" s="324"/>
      <c r="I50" s="324"/>
      <c r="J50" s="324"/>
      <c r="K50" s="324"/>
      <c r="L50" s="324"/>
      <c r="M50" s="325"/>
      <c r="O50" s="321" t="s">
        <v>285</v>
      </c>
      <c r="P50" s="321"/>
      <c r="Q50" s="323"/>
      <c r="R50" s="324"/>
      <c r="S50" s="324"/>
      <c r="T50" s="324"/>
      <c r="U50" s="324"/>
      <c r="V50" s="324"/>
      <c r="W50" s="324"/>
      <c r="X50" s="324"/>
      <c r="Y50" s="325"/>
      <c r="AA50" s="321" t="s">
        <v>285</v>
      </c>
      <c r="AB50" s="321"/>
      <c r="AC50" s="323"/>
      <c r="AD50" s="324"/>
      <c r="AE50" s="324"/>
      <c r="AF50" s="324"/>
      <c r="AG50" s="324"/>
      <c r="AH50" s="324"/>
      <c r="AI50" s="324"/>
      <c r="AJ50" s="324"/>
      <c r="AK50" s="325"/>
    </row>
    <row r="51" spans="3:37" ht="15" customHeight="1" thickBot="1">
      <c r="C51" s="321" t="s">
        <v>241</v>
      </c>
      <c r="D51" s="321"/>
      <c r="E51" s="330"/>
      <c r="F51" s="331"/>
      <c r="G51" s="331"/>
      <c r="H51" s="331"/>
      <c r="I51" s="331"/>
      <c r="J51" s="331"/>
      <c r="K51" s="331"/>
      <c r="L51" s="331"/>
      <c r="M51" s="332"/>
      <c r="O51" s="321" t="s">
        <v>241</v>
      </c>
      <c r="P51" s="321"/>
      <c r="Q51" s="330"/>
      <c r="R51" s="331"/>
      <c r="S51" s="331"/>
      <c r="T51" s="331"/>
      <c r="U51" s="331"/>
      <c r="V51" s="331"/>
      <c r="W51" s="331"/>
      <c r="X51" s="331"/>
      <c r="Y51" s="332"/>
      <c r="AA51" s="321" t="s">
        <v>241</v>
      </c>
      <c r="AB51" s="321"/>
      <c r="AC51" s="330"/>
      <c r="AD51" s="331"/>
      <c r="AE51" s="331"/>
      <c r="AF51" s="331"/>
      <c r="AG51" s="331"/>
      <c r="AH51" s="331"/>
      <c r="AI51" s="331"/>
      <c r="AJ51" s="331"/>
      <c r="AK51" s="332"/>
    </row>
    <row r="52" spans="3:37" ht="15" customHeight="1" thickTop="1">
      <c r="C52" s="329" t="s">
        <v>3</v>
      </c>
      <c r="D52" s="329"/>
      <c r="E52" s="335">
        <f>SUM(E40:M51)</f>
        <v>0</v>
      </c>
      <c r="F52" s="336"/>
      <c r="G52" s="336"/>
      <c r="H52" s="336"/>
      <c r="I52" s="336"/>
      <c r="J52" s="336"/>
      <c r="K52" s="336"/>
      <c r="L52" s="336"/>
      <c r="M52" s="337"/>
      <c r="O52" s="329" t="s">
        <v>3</v>
      </c>
      <c r="P52" s="329"/>
      <c r="Q52" s="335">
        <f>SUM(Q40:Y51)</f>
        <v>0</v>
      </c>
      <c r="R52" s="336"/>
      <c r="S52" s="336"/>
      <c r="T52" s="336"/>
      <c r="U52" s="336"/>
      <c r="V52" s="336"/>
      <c r="W52" s="336"/>
      <c r="X52" s="336"/>
      <c r="Y52" s="337"/>
      <c r="AA52" s="329" t="s">
        <v>3</v>
      </c>
      <c r="AB52" s="329"/>
      <c r="AC52" s="335">
        <f>SUM(AC40:AK51)</f>
        <v>0</v>
      </c>
      <c r="AD52" s="336"/>
      <c r="AE52" s="336"/>
      <c r="AF52" s="336"/>
      <c r="AG52" s="336"/>
      <c r="AH52" s="336"/>
      <c r="AI52" s="336"/>
      <c r="AJ52" s="336"/>
      <c r="AK52" s="337"/>
    </row>
    <row r="54" spans="3:37" ht="15" customHeight="1">
      <c r="C54" s="326" t="s">
        <v>272</v>
      </c>
      <c r="D54" s="327"/>
      <c r="E54" s="327" t="s">
        <v>110</v>
      </c>
      <c r="F54" s="327"/>
      <c r="G54" s="327"/>
      <c r="H54" s="327"/>
      <c r="I54" s="327"/>
      <c r="J54" s="327"/>
      <c r="K54" s="327"/>
      <c r="L54" s="319" t="s">
        <v>271</v>
      </c>
      <c r="M54" s="320"/>
      <c r="N54" s="141"/>
      <c r="O54" s="326" t="s">
        <v>273</v>
      </c>
      <c r="P54" s="327"/>
      <c r="Q54" s="327" t="s">
        <v>115</v>
      </c>
      <c r="R54" s="327"/>
      <c r="S54" s="327"/>
      <c r="T54" s="327"/>
      <c r="U54" s="327"/>
      <c r="V54" s="327"/>
      <c r="W54" s="327"/>
      <c r="X54" s="319" t="s">
        <v>271</v>
      </c>
      <c r="Y54" s="320"/>
      <c r="AA54" s="341" t="s">
        <v>274</v>
      </c>
      <c r="AB54" s="340"/>
      <c r="AC54" s="340"/>
      <c r="AD54" s="340"/>
      <c r="AE54" s="340"/>
      <c r="AF54" s="340"/>
      <c r="AG54" s="340"/>
      <c r="AH54" s="340"/>
      <c r="AI54" s="340"/>
      <c r="AJ54" s="338"/>
      <c r="AK54" s="339"/>
    </row>
    <row r="55" spans="3:37" ht="15" customHeight="1">
      <c r="C55" s="321" t="s">
        <v>282</v>
      </c>
      <c r="D55" s="321"/>
      <c r="E55" s="323"/>
      <c r="F55" s="324"/>
      <c r="G55" s="324"/>
      <c r="H55" s="324"/>
      <c r="I55" s="324"/>
      <c r="J55" s="324"/>
      <c r="K55" s="324"/>
      <c r="L55" s="324"/>
      <c r="M55" s="325"/>
      <c r="O55" s="321" t="s">
        <v>282</v>
      </c>
      <c r="P55" s="321"/>
      <c r="Q55" s="323"/>
      <c r="R55" s="324"/>
      <c r="S55" s="324"/>
      <c r="T55" s="324"/>
      <c r="U55" s="324"/>
      <c r="V55" s="324"/>
      <c r="W55" s="324"/>
      <c r="X55" s="324"/>
      <c r="Y55" s="325"/>
      <c r="AA55" s="321" t="s">
        <v>282</v>
      </c>
      <c r="AB55" s="321"/>
      <c r="AC55" s="323"/>
      <c r="AD55" s="324"/>
      <c r="AE55" s="324"/>
      <c r="AF55" s="324"/>
      <c r="AG55" s="324"/>
      <c r="AH55" s="324"/>
      <c r="AI55" s="324"/>
      <c r="AJ55" s="324"/>
      <c r="AK55" s="325"/>
    </row>
    <row r="56" spans="3:37" ht="15" customHeight="1">
      <c r="C56" s="321" t="s">
        <v>283</v>
      </c>
      <c r="D56" s="321"/>
      <c r="E56" s="323"/>
      <c r="F56" s="324"/>
      <c r="G56" s="324"/>
      <c r="H56" s="324"/>
      <c r="I56" s="324"/>
      <c r="J56" s="324"/>
      <c r="K56" s="324"/>
      <c r="L56" s="324"/>
      <c r="M56" s="325"/>
      <c r="O56" s="321" t="s">
        <v>283</v>
      </c>
      <c r="P56" s="321"/>
      <c r="Q56" s="323"/>
      <c r="R56" s="324"/>
      <c r="S56" s="324"/>
      <c r="T56" s="324"/>
      <c r="U56" s="324"/>
      <c r="V56" s="324"/>
      <c r="W56" s="324"/>
      <c r="X56" s="324"/>
      <c r="Y56" s="325"/>
      <c r="AA56" s="321" t="s">
        <v>283</v>
      </c>
      <c r="AB56" s="321"/>
      <c r="AC56" s="323"/>
      <c r="AD56" s="324"/>
      <c r="AE56" s="324"/>
      <c r="AF56" s="324"/>
      <c r="AG56" s="324"/>
      <c r="AH56" s="324"/>
      <c r="AI56" s="324"/>
      <c r="AJ56" s="324"/>
      <c r="AK56" s="325"/>
    </row>
    <row r="57" spans="3:37" ht="15" customHeight="1">
      <c r="C57" s="321" t="s">
        <v>242</v>
      </c>
      <c r="D57" s="321"/>
      <c r="E57" s="323"/>
      <c r="F57" s="324"/>
      <c r="G57" s="324"/>
      <c r="H57" s="324"/>
      <c r="I57" s="324"/>
      <c r="J57" s="324"/>
      <c r="K57" s="324"/>
      <c r="L57" s="324"/>
      <c r="M57" s="325"/>
      <c r="O57" s="321" t="s">
        <v>242</v>
      </c>
      <c r="P57" s="321"/>
      <c r="Q57" s="323"/>
      <c r="R57" s="324"/>
      <c r="S57" s="324"/>
      <c r="T57" s="324"/>
      <c r="U57" s="324"/>
      <c r="V57" s="324"/>
      <c r="W57" s="324"/>
      <c r="X57" s="324"/>
      <c r="Y57" s="325"/>
      <c r="AA57" s="321" t="s">
        <v>242</v>
      </c>
      <c r="AB57" s="321"/>
      <c r="AC57" s="323"/>
      <c r="AD57" s="324"/>
      <c r="AE57" s="324"/>
      <c r="AF57" s="324"/>
      <c r="AG57" s="324"/>
      <c r="AH57" s="324"/>
      <c r="AI57" s="324"/>
      <c r="AJ57" s="324"/>
      <c r="AK57" s="325"/>
    </row>
    <row r="58" spans="3:37" ht="15" customHeight="1">
      <c r="C58" s="321" t="s">
        <v>243</v>
      </c>
      <c r="D58" s="321"/>
      <c r="E58" s="323"/>
      <c r="F58" s="324"/>
      <c r="G58" s="324"/>
      <c r="H58" s="324"/>
      <c r="I58" s="324"/>
      <c r="J58" s="324"/>
      <c r="K58" s="324"/>
      <c r="L58" s="324"/>
      <c r="M58" s="325"/>
      <c r="O58" s="321" t="s">
        <v>243</v>
      </c>
      <c r="P58" s="321"/>
      <c r="Q58" s="323"/>
      <c r="R58" s="324"/>
      <c r="S58" s="324"/>
      <c r="T58" s="324"/>
      <c r="U58" s="324"/>
      <c r="V58" s="324"/>
      <c r="W58" s="324"/>
      <c r="X58" s="324"/>
      <c r="Y58" s="325"/>
      <c r="AA58" s="321" t="s">
        <v>243</v>
      </c>
      <c r="AB58" s="321"/>
      <c r="AC58" s="323"/>
      <c r="AD58" s="324"/>
      <c r="AE58" s="324"/>
      <c r="AF58" s="324"/>
      <c r="AG58" s="324"/>
      <c r="AH58" s="324"/>
      <c r="AI58" s="324"/>
      <c r="AJ58" s="324"/>
      <c r="AK58" s="325"/>
    </row>
    <row r="59" spans="3:37" ht="15" customHeight="1">
      <c r="C59" s="321" t="s">
        <v>244</v>
      </c>
      <c r="D59" s="321"/>
      <c r="E59" s="323"/>
      <c r="F59" s="324"/>
      <c r="G59" s="324"/>
      <c r="H59" s="324"/>
      <c r="I59" s="324"/>
      <c r="J59" s="324"/>
      <c r="K59" s="324"/>
      <c r="L59" s="324"/>
      <c r="M59" s="325"/>
      <c r="O59" s="321" t="s">
        <v>244</v>
      </c>
      <c r="P59" s="321"/>
      <c r="Q59" s="323"/>
      <c r="R59" s="324"/>
      <c r="S59" s="324"/>
      <c r="T59" s="324"/>
      <c r="U59" s="324"/>
      <c r="V59" s="324"/>
      <c r="W59" s="324"/>
      <c r="X59" s="324"/>
      <c r="Y59" s="325"/>
      <c r="AA59" s="321" t="s">
        <v>244</v>
      </c>
      <c r="AB59" s="321"/>
      <c r="AC59" s="323"/>
      <c r="AD59" s="324"/>
      <c r="AE59" s="324"/>
      <c r="AF59" s="324"/>
      <c r="AG59" s="324"/>
      <c r="AH59" s="324"/>
      <c r="AI59" s="324"/>
      <c r="AJ59" s="324"/>
      <c r="AK59" s="325"/>
    </row>
    <row r="60" spans="3:37" ht="15" customHeight="1">
      <c r="C60" s="321" t="s">
        <v>245</v>
      </c>
      <c r="D60" s="321"/>
      <c r="E60" s="323"/>
      <c r="F60" s="324"/>
      <c r="G60" s="324"/>
      <c r="H60" s="324"/>
      <c r="I60" s="324"/>
      <c r="J60" s="324"/>
      <c r="K60" s="324"/>
      <c r="L60" s="324"/>
      <c r="M60" s="325"/>
      <c r="O60" s="321" t="s">
        <v>245</v>
      </c>
      <c r="P60" s="321"/>
      <c r="Q60" s="323"/>
      <c r="R60" s="324"/>
      <c r="S60" s="324"/>
      <c r="T60" s="324"/>
      <c r="U60" s="324"/>
      <c r="V60" s="324"/>
      <c r="W60" s="324"/>
      <c r="X60" s="324"/>
      <c r="Y60" s="325"/>
      <c r="AA60" s="321" t="s">
        <v>245</v>
      </c>
      <c r="AB60" s="321"/>
      <c r="AC60" s="323"/>
      <c r="AD60" s="324"/>
      <c r="AE60" s="324"/>
      <c r="AF60" s="324"/>
      <c r="AG60" s="324"/>
      <c r="AH60" s="324"/>
      <c r="AI60" s="324"/>
      <c r="AJ60" s="324"/>
      <c r="AK60" s="325"/>
    </row>
    <row r="61" spans="3:37" ht="15" customHeight="1">
      <c r="C61" s="321" t="s">
        <v>246</v>
      </c>
      <c r="D61" s="321"/>
      <c r="E61" s="323"/>
      <c r="F61" s="324"/>
      <c r="G61" s="324"/>
      <c r="H61" s="324"/>
      <c r="I61" s="324"/>
      <c r="J61" s="324"/>
      <c r="K61" s="324"/>
      <c r="L61" s="324"/>
      <c r="M61" s="325"/>
      <c r="O61" s="321" t="s">
        <v>246</v>
      </c>
      <c r="P61" s="321"/>
      <c r="Q61" s="323"/>
      <c r="R61" s="324"/>
      <c r="S61" s="324"/>
      <c r="T61" s="324"/>
      <c r="U61" s="324"/>
      <c r="V61" s="324"/>
      <c r="W61" s="324"/>
      <c r="X61" s="324"/>
      <c r="Y61" s="325"/>
      <c r="AA61" s="321" t="s">
        <v>246</v>
      </c>
      <c r="AB61" s="321"/>
      <c r="AC61" s="323"/>
      <c r="AD61" s="324"/>
      <c r="AE61" s="324"/>
      <c r="AF61" s="324"/>
      <c r="AG61" s="324"/>
      <c r="AH61" s="324"/>
      <c r="AI61" s="324"/>
      <c r="AJ61" s="324"/>
      <c r="AK61" s="325"/>
    </row>
    <row r="62" spans="3:37" ht="15" customHeight="1">
      <c r="C62" s="321" t="s">
        <v>247</v>
      </c>
      <c r="D62" s="321"/>
      <c r="E62" s="323"/>
      <c r="F62" s="324"/>
      <c r="G62" s="324"/>
      <c r="H62" s="324"/>
      <c r="I62" s="324"/>
      <c r="J62" s="324"/>
      <c r="K62" s="324"/>
      <c r="L62" s="324"/>
      <c r="M62" s="325"/>
      <c r="O62" s="321" t="s">
        <v>247</v>
      </c>
      <c r="P62" s="321"/>
      <c r="Q62" s="323"/>
      <c r="R62" s="324"/>
      <c r="S62" s="324"/>
      <c r="T62" s="324"/>
      <c r="U62" s="324"/>
      <c r="V62" s="324"/>
      <c r="W62" s="324"/>
      <c r="X62" s="324"/>
      <c r="Y62" s="325"/>
      <c r="AA62" s="321" t="s">
        <v>247</v>
      </c>
      <c r="AB62" s="321"/>
      <c r="AC62" s="323"/>
      <c r="AD62" s="324"/>
      <c r="AE62" s="324"/>
      <c r="AF62" s="324"/>
      <c r="AG62" s="324"/>
      <c r="AH62" s="324"/>
      <c r="AI62" s="324"/>
      <c r="AJ62" s="324"/>
      <c r="AK62" s="325"/>
    </row>
    <row r="63" spans="3:37" ht="15" customHeight="1">
      <c r="C63" s="321" t="s">
        <v>248</v>
      </c>
      <c r="D63" s="321"/>
      <c r="E63" s="323"/>
      <c r="F63" s="324"/>
      <c r="G63" s="324"/>
      <c r="H63" s="324"/>
      <c r="I63" s="324"/>
      <c r="J63" s="324"/>
      <c r="K63" s="324"/>
      <c r="L63" s="324"/>
      <c r="M63" s="325"/>
      <c r="O63" s="321" t="s">
        <v>248</v>
      </c>
      <c r="P63" s="321"/>
      <c r="Q63" s="323"/>
      <c r="R63" s="324"/>
      <c r="S63" s="324"/>
      <c r="T63" s="324"/>
      <c r="U63" s="324"/>
      <c r="V63" s="324"/>
      <c r="W63" s="324"/>
      <c r="X63" s="324"/>
      <c r="Y63" s="325"/>
      <c r="AA63" s="321" t="s">
        <v>248</v>
      </c>
      <c r="AB63" s="321"/>
      <c r="AC63" s="323"/>
      <c r="AD63" s="324"/>
      <c r="AE63" s="324"/>
      <c r="AF63" s="324"/>
      <c r="AG63" s="324"/>
      <c r="AH63" s="324"/>
      <c r="AI63" s="324"/>
      <c r="AJ63" s="324"/>
      <c r="AK63" s="325"/>
    </row>
    <row r="64" spans="3:37" ht="15" customHeight="1">
      <c r="C64" s="321" t="s">
        <v>284</v>
      </c>
      <c r="D64" s="321"/>
      <c r="E64" s="323"/>
      <c r="F64" s="324"/>
      <c r="G64" s="324"/>
      <c r="H64" s="324"/>
      <c r="I64" s="324"/>
      <c r="J64" s="324"/>
      <c r="K64" s="324"/>
      <c r="L64" s="324"/>
      <c r="M64" s="325"/>
      <c r="O64" s="321" t="s">
        <v>284</v>
      </c>
      <c r="P64" s="321"/>
      <c r="Q64" s="323"/>
      <c r="R64" s="324"/>
      <c r="S64" s="324"/>
      <c r="T64" s="324"/>
      <c r="U64" s="324"/>
      <c r="V64" s="324"/>
      <c r="W64" s="324"/>
      <c r="X64" s="324"/>
      <c r="Y64" s="325"/>
      <c r="AA64" s="321" t="s">
        <v>284</v>
      </c>
      <c r="AB64" s="321"/>
      <c r="AC64" s="323"/>
      <c r="AD64" s="324"/>
      <c r="AE64" s="324"/>
      <c r="AF64" s="324"/>
      <c r="AG64" s="324"/>
      <c r="AH64" s="324"/>
      <c r="AI64" s="324"/>
      <c r="AJ64" s="324"/>
      <c r="AK64" s="325"/>
    </row>
    <row r="65" spans="3:37" ht="15" customHeight="1">
      <c r="C65" s="321" t="s">
        <v>285</v>
      </c>
      <c r="D65" s="321"/>
      <c r="E65" s="323"/>
      <c r="F65" s="324"/>
      <c r="G65" s="324"/>
      <c r="H65" s="324"/>
      <c r="I65" s="324"/>
      <c r="J65" s="324"/>
      <c r="K65" s="324"/>
      <c r="L65" s="324"/>
      <c r="M65" s="325"/>
      <c r="O65" s="321" t="s">
        <v>285</v>
      </c>
      <c r="P65" s="321"/>
      <c r="Q65" s="323"/>
      <c r="R65" s="324"/>
      <c r="S65" s="324"/>
      <c r="T65" s="324"/>
      <c r="U65" s="324"/>
      <c r="V65" s="324"/>
      <c r="W65" s="324"/>
      <c r="X65" s="324"/>
      <c r="Y65" s="325"/>
      <c r="AA65" s="321" t="s">
        <v>285</v>
      </c>
      <c r="AB65" s="321"/>
      <c r="AC65" s="323"/>
      <c r="AD65" s="324"/>
      <c r="AE65" s="324"/>
      <c r="AF65" s="324"/>
      <c r="AG65" s="324"/>
      <c r="AH65" s="324"/>
      <c r="AI65" s="324"/>
      <c r="AJ65" s="324"/>
      <c r="AK65" s="325"/>
    </row>
    <row r="66" spans="3:37" ht="15" customHeight="1" thickBot="1">
      <c r="C66" s="321" t="s">
        <v>241</v>
      </c>
      <c r="D66" s="321"/>
      <c r="E66" s="330"/>
      <c r="F66" s="331"/>
      <c r="G66" s="331"/>
      <c r="H66" s="331"/>
      <c r="I66" s="331"/>
      <c r="J66" s="331"/>
      <c r="K66" s="331"/>
      <c r="L66" s="331"/>
      <c r="M66" s="332"/>
      <c r="O66" s="321" t="s">
        <v>241</v>
      </c>
      <c r="P66" s="321"/>
      <c r="Q66" s="330"/>
      <c r="R66" s="331"/>
      <c r="S66" s="331"/>
      <c r="T66" s="331"/>
      <c r="U66" s="331"/>
      <c r="V66" s="331"/>
      <c r="W66" s="331"/>
      <c r="X66" s="331"/>
      <c r="Y66" s="332"/>
      <c r="AA66" s="321" t="s">
        <v>241</v>
      </c>
      <c r="AB66" s="321"/>
      <c r="AC66" s="330"/>
      <c r="AD66" s="331"/>
      <c r="AE66" s="331"/>
      <c r="AF66" s="331"/>
      <c r="AG66" s="331"/>
      <c r="AH66" s="331"/>
      <c r="AI66" s="331"/>
      <c r="AJ66" s="331"/>
      <c r="AK66" s="332"/>
    </row>
    <row r="67" spans="3:37" ht="15" customHeight="1" thickTop="1">
      <c r="C67" s="329" t="s">
        <v>3</v>
      </c>
      <c r="D67" s="329"/>
      <c r="E67" s="343">
        <f>SUM(E55:M66)</f>
        <v>0</v>
      </c>
      <c r="F67" s="344"/>
      <c r="G67" s="344"/>
      <c r="H67" s="344"/>
      <c r="I67" s="344"/>
      <c r="J67" s="344"/>
      <c r="K67" s="344"/>
      <c r="L67" s="344"/>
      <c r="M67" s="345"/>
      <c r="O67" s="329" t="s">
        <v>3</v>
      </c>
      <c r="P67" s="329"/>
      <c r="Q67" s="335">
        <f>SUM(Q55:Y66)</f>
        <v>0</v>
      </c>
      <c r="R67" s="336"/>
      <c r="S67" s="336"/>
      <c r="T67" s="336"/>
      <c r="U67" s="336"/>
      <c r="V67" s="336"/>
      <c r="W67" s="336"/>
      <c r="X67" s="336"/>
      <c r="Y67" s="337"/>
      <c r="AA67" s="329" t="s">
        <v>3</v>
      </c>
      <c r="AB67" s="329"/>
      <c r="AC67" s="335">
        <f>SUM(AC55:AK66)</f>
        <v>0</v>
      </c>
      <c r="AD67" s="336"/>
      <c r="AE67" s="336"/>
      <c r="AF67" s="336"/>
      <c r="AG67" s="336"/>
      <c r="AH67" s="336"/>
      <c r="AI67" s="336"/>
      <c r="AJ67" s="336"/>
      <c r="AK67" s="337"/>
    </row>
    <row r="69" spans="1:39" ht="15" customHeight="1">
      <c r="A69" s="139"/>
      <c r="B69" s="142" t="s">
        <v>275</v>
      </c>
      <c r="C69" s="342" t="s">
        <v>251</v>
      </c>
      <c r="D69" s="342"/>
      <c r="E69" s="342"/>
      <c r="F69" s="342"/>
      <c r="G69" s="342"/>
      <c r="H69" s="342"/>
      <c r="I69" s="342"/>
      <c r="J69" s="342"/>
      <c r="K69" s="342"/>
      <c r="L69" s="342"/>
      <c r="M69" s="342"/>
      <c r="N69" s="342"/>
      <c r="O69" s="342"/>
      <c r="P69" s="342"/>
      <c r="Q69" s="342"/>
      <c r="R69" s="342"/>
      <c r="S69" s="342"/>
      <c r="T69" s="342"/>
      <c r="U69" s="342"/>
      <c r="V69" s="342"/>
      <c r="W69" s="342"/>
      <c r="X69" s="342"/>
      <c r="Y69" s="342"/>
      <c r="Z69" s="342"/>
      <c r="AA69" s="342"/>
      <c r="AB69" s="342"/>
      <c r="AC69" s="342"/>
      <c r="AD69" s="342"/>
      <c r="AE69" s="342"/>
      <c r="AF69" s="342"/>
      <c r="AG69" s="342"/>
      <c r="AH69" s="342"/>
      <c r="AI69" s="342"/>
      <c r="AJ69" s="342"/>
      <c r="AK69" s="342"/>
      <c r="AL69" s="342"/>
      <c r="AM69" s="342"/>
    </row>
    <row r="70" spans="1:39" ht="15" customHeight="1">
      <c r="A70" s="139"/>
      <c r="B70" s="143"/>
      <c r="C70" s="328" t="s">
        <v>252</v>
      </c>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c r="AM70" s="328"/>
    </row>
    <row r="71" spans="1:39" ht="15" customHeight="1">
      <c r="A71" s="139"/>
      <c r="B71" s="143"/>
      <c r="C71" s="328" t="s">
        <v>253</v>
      </c>
      <c r="D71" s="328"/>
      <c r="E71" s="328"/>
      <c r="F71" s="328"/>
      <c r="G71" s="328"/>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c r="AH71" s="328"/>
      <c r="AI71" s="328"/>
      <c r="AJ71" s="328"/>
      <c r="AK71" s="328"/>
      <c r="AL71" s="328"/>
      <c r="AM71" s="328"/>
    </row>
  </sheetData>
  <sheetProtection/>
  <mergeCells count="355">
    <mergeCell ref="AA67:AB67"/>
    <mergeCell ref="AC67:AK67"/>
    <mergeCell ref="C69:AM69"/>
    <mergeCell ref="C70:AM70"/>
    <mergeCell ref="C67:D67"/>
    <mergeCell ref="E67:M67"/>
    <mergeCell ref="O67:P67"/>
    <mergeCell ref="Q67:Y67"/>
    <mergeCell ref="AA65:AB65"/>
    <mergeCell ref="Q65:Y65"/>
    <mergeCell ref="C71:AM71"/>
    <mergeCell ref="AC65:AK65"/>
    <mergeCell ref="C66:D66"/>
    <mergeCell ref="E66:M66"/>
    <mergeCell ref="O66:P66"/>
    <mergeCell ref="Q66:Y66"/>
    <mergeCell ref="AA66:AB66"/>
    <mergeCell ref="AC66:AK66"/>
    <mergeCell ref="C65:D65"/>
    <mergeCell ref="E65:M65"/>
    <mergeCell ref="O65:P65"/>
    <mergeCell ref="C63:D63"/>
    <mergeCell ref="E63:M63"/>
    <mergeCell ref="C64:D64"/>
    <mergeCell ref="E64:M64"/>
    <mergeCell ref="O64:P64"/>
    <mergeCell ref="Q64:Y64"/>
    <mergeCell ref="O63:P63"/>
    <mergeCell ref="Q63:Y63"/>
    <mergeCell ref="AA61:AB61"/>
    <mergeCell ref="AC61:AK61"/>
    <mergeCell ref="AA62:AB62"/>
    <mergeCell ref="AC62:AK62"/>
    <mergeCell ref="AA64:AB64"/>
    <mergeCell ref="AC64:AK64"/>
    <mergeCell ref="C61:D61"/>
    <mergeCell ref="E61:M61"/>
    <mergeCell ref="O61:P61"/>
    <mergeCell ref="Q61:Y61"/>
    <mergeCell ref="AA63:AB63"/>
    <mergeCell ref="AC63:AK63"/>
    <mergeCell ref="C62:D62"/>
    <mergeCell ref="E62:M62"/>
    <mergeCell ref="O62:P62"/>
    <mergeCell ref="Q62:Y62"/>
    <mergeCell ref="C59:D59"/>
    <mergeCell ref="E59:M59"/>
    <mergeCell ref="C60:D60"/>
    <mergeCell ref="E60:M60"/>
    <mergeCell ref="O60:P60"/>
    <mergeCell ref="Q60:Y60"/>
    <mergeCell ref="O59:P59"/>
    <mergeCell ref="Q59:Y59"/>
    <mergeCell ref="AA57:AB57"/>
    <mergeCell ref="AC57:AK57"/>
    <mergeCell ref="AA58:AB58"/>
    <mergeCell ref="AC58:AK58"/>
    <mergeCell ref="AA60:AB60"/>
    <mergeCell ref="AC60:AK60"/>
    <mergeCell ref="C57:D57"/>
    <mergeCell ref="E57:M57"/>
    <mergeCell ref="O57:P57"/>
    <mergeCell ref="Q57:Y57"/>
    <mergeCell ref="AA59:AB59"/>
    <mergeCell ref="AC59:AK59"/>
    <mergeCell ref="C58:D58"/>
    <mergeCell ref="E58:M58"/>
    <mergeCell ref="O58:P58"/>
    <mergeCell ref="Q58:Y58"/>
    <mergeCell ref="AA56:AB56"/>
    <mergeCell ref="AC56:AK56"/>
    <mergeCell ref="C55:D55"/>
    <mergeCell ref="E55:M55"/>
    <mergeCell ref="C56:D56"/>
    <mergeCell ref="E56:M56"/>
    <mergeCell ref="O56:P56"/>
    <mergeCell ref="Q56:Y56"/>
    <mergeCell ref="O55:P55"/>
    <mergeCell ref="Q55:Y55"/>
    <mergeCell ref="AA52:AB52"/>
    <mergeCell ref="AC52:AK52"/>
    <mergeCell ref="AJ54:AK54"/>
    <mergeCell ref="AA55:AB55"/>
    <mergeCell ref="AC55:AK55"/>
    <mergeCell ref="AC54:AI54"/>
    <mergeCell ref="AA54:AB54"/>
    <mergeCell ref="C52:D52"/>
    <mergeCell ref="E52:M52"/>
    <mergeCell ref="O52:P52"/>
    <mergeCell ref="Q52:Y52"/>
    <mergeCell ref="L54:M54"/>
    <mergeCell ref="X54:Y54"/>
    <mergeCell ref="C54:D54"/>
    <mergeCell ref="O54:P54"/>
    <mergeCell ref="E54:K54"/>
    <mergeCell ref="Q54:W54"/>
    <mergeCell ref="C50:D50"/>
    <mergeCell ref="E50:M50"/>
    <mergeCell ref="C51:D51"/>
    <mergeCell ref="E51:M51"/>
    <mergeCell ref="O51:P51"/>
    <mergeCell ref="Q51:Y51"/>
    <mergeCell ref="O50:P50"/>
    <mergeCell ref="Q50:Y50"/>
    <mergeCell ref="AA48:AB48"/>
    <mergeCell ref="AC48:AK48"/>
    <mergeCell ref="AA49:AB49"/>
    <mergeCell ref="AC49:AK49"/>
    <mergeCell ref="AA51:AB51"/>
    <mergeCell ref="AC51:AK51"/>
    <mergeCell ref="C48:D48"/>
    <mergeCell ref="E48:M48"/>
    <mergeCell ref="O48:P48"/>
    <mergeCell ref="Q48:Y48"/>
    <mergeCell ref="AA50:AB50"/>
    <mergeCell ref="AC50:AK50"/>
    <mergeCell ref="C49:D49"/>
    <mergeCell ref="E49:M49"/>
    <mergeCell ref="O49:P49"/>
    <mergeCell ref="Q49:Y49"/>
    <mergeCell ref="C46:D46"/>
    <mergeCell ref="E46:M46"/>
    <mergeCell ref="C47:D47"/>
    <mergeCell ref="E47:M47"/>
    <mergeCell ref="O47:P47"/>
    <mergeCell ref="Q47:Y47"/>
    <mergeCell ref="O46:P46"/>
    <mergeCell ref="Q46:Y46"/>
    <mergeCell ref="AA44:AB44"/>
    <mergeCell ref="AC44:AK44"/>
    <mergeCell ref="AA45:AB45"/>
    <mergeCell ref="AC45:AK45"/>
    <mergeCell ref="AA47:AB47"/>
    <mergeCell ref="AC47:AK47"/>
    <mergeCell ref="C44:D44"/>
    <mergeCell ref="E44:M44"/>
    <mergeCell ref="O44:P44"/>
    <mergeCell ref="Q44:Y44"/>
    <mergeCell ref="AA46:AB46"/>
    <mergeCell ref="AC46:AK46"/>
    <mergeCell ref="C45:D45"/>
    <mergeCell ref="E45:M45"/>
    <mergeCell ref="O45:P45"/>
    <mergeCell ref="Q45:Y45"/>
    <mergeCell ref="AC41:AK41"/>
    <mergeCell ref="AA43:AB43"/>
    <mergeCell ref="AC43:AK43"/>
    <mergeCell ref="AC42:AK42"/>
    <mergeCell ref="C43:D43"/>
    <mergeCell ref="E43:M43"/>
    <mergeCell ref="O43:P43"/>
    <mergeCell ref="Q43:Y43"/>
    <mergeCell ref="AA42:AB42"/>
    <mergeCell ref="AA40:AB40"/>
    <mergeCell ref="C42:D42"/>
    <mergeCell ref="E42:M42"/>
    <mergeCell ref="O42:P42"/>
    <mergeCell ref="Q42:Y42"/>
    <mergeCell ref="C41:D41"/>
    <mergeCell ref="E41:M41"/>
    <mergeCell ref="O41:P41"/>
    <mergeCell ref="Q41:Y41"/>
    <mergeCell ref="AA41:AB41"/>
    <mergeCell ref="AC37:AK37"/>
    <mergeCell ref="E39:K39"/>
    <mergeCell ref="C39:D39"/>
    <mergeCell ref="O39:P39"/>
    <mergeCell ref="E40:M40"/>
    <mergeCell ref="O40:P40"/>
    <mergeCell ref="Q40:Y40"/>
    <mergeCell ref="AC40:AK40"/>
    <mergeCell ref="AA39:AB39"/>
    <mergeCell ref="Q39:W39"/>
    <mergeCell ref="AA35:AB35"/>
    <mergeCell ref="AC35:AK35"/>
    <mergeCell ref="AA36:AB36"/>
    <mergeCell ref="AC36:AK36"/>
    <mergeCell ref="AJ39:AK39"/>
    <mergeCell ref="C37:D37"/>
    <mergeCell ref="E37:M37"/>
    <mergeCell ref="O37:P37"/>
    <mergeCell ref="Q37:Y37"/>
    <mergeCell ref="AA37:AB37"/>
    <mergeCell ref="C35:D35"/>
    <mergeCell ref="E35:M35"/>
    <mergeCell ref="O35:P35"/>
    <mergeCell ref="Q35:Y35"/>
    <mergeCell ref="C36:D36"/>
    <mergeCell ref="E36:M36"/>
    <mergeCell ref="O36:P36"/>
    <mergeCell ref="Q36:Y36"/>
    <mergeCell ref="C33:D33"/>
    <mergeCell ref="E33:M33"/>
    <mergeCell ref="C34:D34"/>
    <mergeCell ref="E34:M34"/>
    <mergeCell ref="O34:P34"/>
    <mergeCell ref="Q34:Y34"/>
    <mergeCell ref="O33:P33"/>
    <mergeCell ref="Q33:Y33"/>
    <mergeCell ref="AA31:AB31"/>
    <mergeCell ref="AC31:AK31"/>
    <mergeCell ref="AA32:AB32"/>
    <mergeCell ref="AC32:AK32"/>
    <mergeCell ref="AA34:AB34"/>
    <mergeCell ref="AC34:AK34"/>
    <mergeCell ref="C31:D31"/>
    <mergeCell ref="E31:M31"/>
    <mergeCell ref="O31:P31"/>
    <mergeCell ref="Q31:Y31"/>
    <mergeCell ref="AA33:AB33"/>
    <mergeCell ref="AC33:AK33"/>
    <mergeCell ref="C32:D32"/>
    <mergeCell ref="E32:M32"/>
    <mergeCell ref="O32:P32"/>
    <mergeCell ref="Q32:Y32"/>
    <mergeCell ref="C29:D29"/>
    <mergeCell ref="E29:M29"/>
    <mergeCell ref="C30:D30"/>
    <mergeCell ref="E30:M30"/>
    <mergeCell ref="O30:P30"/>
    <mergeCell ref="Q30:Y30"/>
    <mergeCell ref="O29:P29"/>
    <mergeCell ref="Q29:Y29"/>
    <mergeCell ref="AA27:AB27"/>
    <mergeCell ref="AC27:AK27"/>
    <mergeCell ref="AA28:AB28"/>
    <mergeCell ref="AC28:AK28"/>
    <mergeCell ref="AA30:AB30"/>
    <mergeCell ref="AC30:AK30"/>
    <mergeCell ref="C27:D27"/>
    <mergeCell ref="E27:M27"/>
    <mergeCell ref="O27:P27"/>
    <mergeCell ref="Q27:Y27"/>
    <mergeCell ref="AA29:AB29"/>
    <mergeCell ref="AC29:AK29"/>
    <mergeCell ref="C28:D28"/>
    <mergeCell ref="E28:M28"/>
    <mergeCell ref="O28:P28"/>
    <mergeCell ref="Q28:Y28"/>
    <mergeCell ref="AA26:AB26"/>
    <mergeCell ref="AC26:AK26"/>
    <mergeCell ref="C25:D25"/>
    <mergeCell ref="E25:M25"/>
    <mergeCell ref="C26:D26"/>
    <mergeCell ref="E26:M26"/>
    <mergeCell ref="O26:P26"/>
    <mergeCell ref="Q26:Y26"/>
    <mergeCell ref="O25:P25"/>
    <mergeCell ref="Q25:Y25"/>
    <mergeCell ref="O21:P21"/>
    <mergeCell ref="Q21:Y21"/>
    <mergeCell ref="AA25:AB25"/>
    <mergeCell ref="AC25:AK25"/>
    <mergeCell ref="L24:M24"/>
    <mergeCell ref="X24:Y24"/>
    <mergeCell ref="AJ24:AK24"/>
    <mergeCell ref="AA24:AB24"/>
    <mergeCell ref="AC24:AI24"/>
    <mergeCell ref="AA20:AB20"/>
    <mergeCell ref="AC20:AK20"/>
    <mergeCell ref="AA21:AB21"/>
    <mergeCell ref="AC21:AK21"/>
    <mergeCell ref="C24:D24"/>
    <mergeCell ref="E24:K24"/>
    <mergeCell ref="O24:P24"/>
    <mergeCell ref="Q24:W24"/>
    <mergeCell ref="AA22:AB22"/>
    <mergeCell ref="AC22:AK22"/>
    <mergeCell ref="AA17:AB17"/>
    <mergeCell ref="AC17:AK17"/>
    <mergeCell ref="AA18:AB18"/>
    <mergeCell ref="AC18:AK18"/>
    <mergeCell ref="AA19:AB19"/>
    <mergeCell ref="AC19:AK19"/>
    <mergeCell ref="AA14:AB14"/>
    <mergeCell ref="AC14:AK14"/>
    <mergeCell ref="AA15:AB15"/>
    <mergeCell ref="AC15:AK15"/>
    <mergeCell ref="AA16:AB16"/>
    <mergeCell ref="AC16:AK16"/>
    <mergeCell ref="AA11:AB11"/>
    <mergeCell ref="AC11:AK11"/>
    <mergeCell ref="AA12:AB12"/>
    <mergeCell ref="AC12:AK12"/>
    <mergeCell ref="AA13:AB13"/>
    <mergeCell ref="AC13:AK13"/>
    <mergeCell ref="O17:P17"/>
    <mergeCell ref="Q17:Y17"/>
    <mergeCell ref="O18:P18"/>
    <mergeCell ref="Q18:Y18"/>
    <mergeCell ref="O22:P22"/>
    <mergeCell ref="Q22:Y22"/>
    <mergeCell ref="O19:P19"/>
    <mergeCell ref="Q19:Y19"/>
    <mergeCell ref="O20:P20"/>
    <mergeCell ref="Q20:Y20"/>
    <mergeCell ref="O14:P14"/>
    <mergeCell ref="Q14:Y14"/>
    <mergeCell ref="O15:P15"/>
    <mergeCell ref="Q15:Y15"/>
    <mergeCell ref="O16:P16"/>
    <mergeCell ref="Q16:Y16"/>
    <mergeCell ref="O11:P11"/>
    <mergeCell ref="Q11:Y11"/>
    <mergeCell ref="O12:P12"/>
    <mergeCell ref="Q12:Y12"/>
    <mergeCell ref="O13:P13"/>
    <mergeCell ref="Q13:Y13"/>
    <mergeCell ref="E17:M17"/>
    <mergeCell ref="E18:M18"/>
    <mergeCell ref="E19:M19"/>
    <mergeCell ref="E20:M20"/>
    <mergeCell ref="E21:M21"/>
    <mergeCell ref="E22:M22"/>
    <mergeCell ref="E11:M11"/>
    <mergeCell ref="E12:M12"/>
    <mergeCell ref="E13:M13"/>
    <mergeCell ref="E14:M14"/>
    <mergeCell ref="E15:M15"/>
    <mergeCell ref="E16:M16"/>
    <mergeCell ref="C17:D17"/>
    <mergeCell ref="C18:D18"/>
    <mergeCell ref="C19:D19"/>
    <mergeCell ref="C20:D20"/>
    <mergeCell ref="C21:D21"/>
    <mergeCell ref="C22:D22"/>
    <mergeCell ref="A1:AM2"/>
    <mergeCell ref="A4:AM4"/>
    <mergeCell ref="AC9:AI9"/>
    <mergeCell ref="AA9:AB9"/>
    <mergeCell ref="A5:AM5"/>
    <mergeCell ref="L9:M9"/>
    <mergeCell ref="X9:Y9"/>
    <mergeCell ref="O9:P9"/>
    <mergeCell ref="Q9:W9"/>
    <mergeCell ref="AC10:AK10"/>
    <mergeCell ref="C9:D9"/>
    <mergeCell ref="E9:K9"/>
    <mergeCell ref="C11:D11"/>
    <mergeCell ref="C12:D12"/>
    <mergeCell ref="AC39:AI39"/>
    <mergeCell ref="C13:D13"/>
    <mergeCell ref="C14:D14"/>
    <mergeCell ref="C15:D15"/>
    <mergeCell ref="C16:D16"/>
    <mergeCell ref="L39:M39"/>
    <mergeCell ref="X39:Y39"/>
    <mergeCell ref="C40:D40"/>
    <mergeCell ref="C7:AK8"/>
    <mergeCell ref="AJ9:AK9"/>
    <mergeCell ref="C10:D10"/>
    <mergeCell ref="E10:M10"/>
    <mergeCell ref="O10:P10"/>
    <mergeCell ref="Q10:Y10"/>
    <mergeCell ref="AA10:AB10"/>
  </mergeCells>
  <printOptions/>
  <pageMargins left="0.7874015748031497" right="0.3937007874015748" top="0.3937007874015748" bottom="0" header="0.5118110236220472" footer="0.5118110236220472"/>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codeName="Sheet2">
    <pageSetUpPr fitToPage="1"/>
  </sheetPr>
  <dimension ref="A1:AQ63"/>
  <sheetViews>
    <sheetView showZeros="0" view="pageBreakPreview" zoomScaleNormal="75" zoomScaleSheetLayoutView="100" zoomScalePageLayoutView="0" workbookViewId="0" topLeftCell="A25">
      <selection activeCell="AO34" sqref="AO34"/>
    </sheetView>
  </sheetViews>
  <sheetFormatPr defaultColWidth="9.00390625" defaultRowHeight="15" customHeight="1"/>
  <cols>
    <col min="1" max="43" width="2.625" style="51" customWidth="1"/>
    <col min="44" max="16384" width="9.00390625" style="51" customWidth="1"/>
  </cols>
  <sheetData>
    <row r="1" spans="1:39" ht="15" customHeight="1">
      <c r="A1" s="374" t="s">
        <v>54</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row>
    <row r="2" spans="1:39" ht="15" customHeight="1">
      <c r="A2" s="374"/>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row>
    <row r="3" spans="1:39" ht="15" customHeight="1">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row>
    <row r="4" spans="1:39" ht="15" customHeight="1">
      <c r="A4" s="347" t="s">
        <v>159</v>
      </c>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row>
    <row r="5" spans="1:43" ht="15" customHeight="1">
      <c r="A5" s="52"/>
      <c r="B5" s="50"/>
      <c r="C5" s="50"/>
      <c r="D5" s="50"/>
      <c r="E5" s="50"/>
      <c r="F5" s="50"/>
      <c r="G5" s="50"/>
      <c r="H5" s="50"/>
      <c r="I5" s="50"/>
      <c r="J5" s="50"/>
      <c r="K5" s="50"/>
      <c r="L5" s="50"/>
      <c r="M5" s="50"/>
      <c r="N5" s="50"/>
      <c r="O5" s="50"/>
      <c r="P5" s="50"/>
      <c r="Q5" s="50"/>
      <c r="R5" s="50"/>
      <c r="S5" s="50"/>
      <c r="T5" s="50"/>
      <c r="U5" s="52"/>
      <c r="V5" s="52"/>
      <c r="W5" s="56"/>
      <c r="X5" s="56"/>
      <c r="Y5" s="56"/>
      <c r="Z5" s="47"/>
      <c r="AA5" s="56"/>
      <c r="AB5" s="56"/>
      <c r="AC5" s="47"/>
      <c r="AD5" s="47"/>
      <c r="AE5" s="56"/>
      <c r="AF5" s="56"/>
      <c r="AG5" s="47"/>
      <c r="AH5" s="47"/>
      <c r="AI5" s="47"/>
      <c r="AJ5" s="47"/>
      <c r="AK5" s="47"/>
      <c r="AL5" s="56"/>
      <c r="AM5" s="56"/>
      <c r="AN5" s="56"/>
      <c r="AO5" s="52"/>
      <c r="AP5" s="52"/>
      <c r="AQ5" s="52"/>
    </row>
    <row r="6" spans="1:43" ht="15" customHeight="1">
      <c r="A6" s="52"/>
      <c r="B6" s="347" t="s">
        <v>183</v>
      </c>
      <c r="C6" s="347"/>
      <c r="D6" s="347"/>
      <c r="E6" s="347"/>
      <c r="F6" s="347"/>
      <c r="G6" s="347"/>
      <c r="H6" s="347"/>
      <c r="I6" s="347"/>
      <c r="J6" s="347"/>
      <c r="K6" s="347"/>
      <c r="L6" s="347"/>
      <c r="M6" s="347"/>
      <c r="N6" s="347"/>
      <c r="O6" s="347"/>
      <c r="P6" s="347"/>
      <c r="Q6" s="347"/>
      <c r="R6" s="347"/>
      <c r="S6" s="347"/>
      <c r="T6" s="57" t="s">
        <v>43</v>
      </c>
      <c r="U6" s="367"/>
      <c r="V6" s="368"/>
      <c r="W6" s="368"/>
      <c r="X6" s="368"/>
      <c r="Y6" s="368"/>
      <c r="Z6" s="368"/>
      <c r="AA6" s="368"/>
      <c r="AB6" s="368"/>
      <c r="AC6" s="368"/>
      <c r="AD6" s="368"/>
      <c r="AE6" s="368"/>
      <c r="AF6" s="368"/>
      <c r="AG6" s="368"/>
      <c r="AH6" s="368"/>
      <c r="AI6" s="368"/>
      <c r="AJ6" s="368"/>
      <c r="AK6" s="368"/>
      <c r="AL6" s="368"/>
      <c r="AM6" s="369"/>
      <c r="AN6" s="58"/>
      <c r="AO6" s="58"/>
      <c r="AP6" s="52"/>
      <c r="AQ6" s="52"/>
    </row>
    <row r="7" spans="1:43" ht="15" customHeight="1">
      <c r="A7" s="52"/>
      <c r="B7" s="50"/>
      <c r="C7" s="50"/>
      <c r="D7" s="50"/>
      <c r="E7" s="50"/>
      <c r="F7" s="50"/>
      <c r="G7" s="50"/>
      <c r="H7" s="50"/>
      <c r="I7" s="50"/>
      <c r="J7" s="50"/>
      <c r="K7" s="50"/>
      <c r="L7" s="50"/>
      <c r="M7" s="50"/>
      <c r="N7" s="50"/>
      <c r="O7" s="50"/>
      <c r="P7" s="50"/>
      <c r="Q7" s="50"/>
      <c r="R7" s="50"/>
      <c r="S7" s="50"/>
      <c r="T7" s="57"/>
      <c r="U7" s="82"/>
      <c r="V7" s="82"/>
      <c r="W7" s="82"/>
      <c r="X7" s="82"/>
      <c r="Y7" s="82"/>
      <c r="Z7" s="82"/>
      <c r="AA7" s="82"/>
      <c r="AB7" s="82"/>
      <c r="AC7" s="82"/>
      <c r="AD7" s="82"/>
      <c r="AE7" s="82"/>
      <c r="AF7" s="82"/>
      <c r="AG7" s="82"/>
      <c r="AH7" s="82"/>
      <c r="AI7" s="82"/>
      <c r="AJ7" s="82"/>
      <c r="AK7" s="82"/>
      <c r="AL7" s="82"/>
      <c r="AM7" s="82"/>
      <c r="AN7" s="58"/>
      <c r="AO7" s="58"/>
      <c r="AP7" s="52"/>
      <c r="AQ7" s="52"/>
    </row>
    <row r="8" spans="1:43" ht="15" customHeight="1">
      <c r="A8" s="52"/>
      <c r="B8" s="347" t="s">
        <v>182</v>
      </c>
      <c r="C8" s="347"/>
      <c r="D8" s="347"/>
      <c r="E8" s="347"/>
      <c r="F8" s="347"/>
      <c r="G8" s="347"/>
      <c r="H8" s="347"/>
      <c r="I8" s="347"/>
      <c r="J8" s="347"/>
      <c r="K8" s="347"/>
      <c r="L8" s="347"/>
      <c r="M8" s="347"/>
      <c r="N8" s="347"/>
      <c r="O8" s="347"/>
      <c r="P8" s="347"/>
      <c r="Q8" s="347"/>
      <c r="R8" s="347"/>
      <c r="S8" s="347"/>
      <c r="T8" s="57" t="s">
        <v>43</v>
      </c>
      <c r="U8" s="348"/>
      <c r="V8" s="349"/>
      <c r="W8" s="349"/>
      <c r="X8" s="349"/>
      <c r="Y8" s="349"/>
      <c r="Z8" s="349"/>
      <c r="AA8" s="349"/>
      <c r="AB8" s="349"/>
      <c r="AC8" s="349"/>
      <c r="AD8" s="349"/>
      <c r="AE8" s="349"/>
      <c r="AF8" s="349"/>
      <c r="AG8" s="349"/>
      <c r="AH8" s="349"/>
      <c r="AI8" s="349"/>
      <c r="AJ8" s="349"/>
      <c r="AK8" s="349"/>
      <c r="AL8" s="349"/>
      <c r="AM8" s="350"/>
      <c r="AN8" s="58"/>
      <c r="AO8" s="58"/>
      <c r="AP8" s="52"/>
      <c r="AQ8" s="52"/>
    </row>
    <row r="9" spans="1:43" ht="15" customHeight="1">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row>
    <row r="10" spans="1:43" ht="15" customHeight="1">
      <c r="A10" s="52"/>
      <c r="B10" s="347" t="s">
        <v>184</v>
      </c>
      <c r="C10" s="347"/>
      <c r="D10" s="347"/>
      <c r="E10" s="347"/>
      <c r="F10" s="347"/>
      <c r="G10" s="347"/>
      <c r="H10" s="347"/>
      <c r="I10" s="347"/>
      <c r="J10" s="347"/>
      <c r="K10" s="347"/>
      <c r="L10" s="347"/>
      <c r="M10" s="347"/>
      <c r="N10" s="347"/>
      <c r="O10" s="347"/>
      <c r="P10" s="347"/>
      <c r="Q10" s="347"/>
      <c r="R10" s="347"/>
      <c r="S10" s="347"/>
      <c r="T10" s="57" t="s">
        <v>44</v>
      </c>
      <c r="U10" s="348"/>
      <c r="V10" s="349"/>
      <c r="W10" s="349"/>
      <c r="X10" s="349"/>
      <c r="Y10" s="349"/>
      <c r="Z10" s="349"/>
      <c r="AA10" s="349"/>
      <c r="AB10" s="350"/>
      <c r="AC10" s="52"/>
      <c r="AD10" s="52"/>
      <c r="AE10" s="348"/>
      <c r="AF10" s="349"/>
      <c r="AG10" s="349"/>
      <c r="AH10" s="349"/>
      <c r="AI10" s="349"/>
      <c r="AJ10" s="349"/>
      <c r="AK10" s="349"/>
      <c r="AL10" s="349"/>
      <c r="AM10" s="350"/>
      <c r="AN10" s="58"/>
      <c r="AO10" s="58"/>
      <c r="AP10" s="52"/>
      <c r="AQ10" s="52"/>
    </row>
    <row r="11" spans="1:43" ht="15" customHeight="1">
      <c r="A11" s="52"/>
      <c r="B11" s="50"/>
      <c r="C11" s="50"/>
      <c r="D11" s="50"/>
      <c r="E11" s="50"/>
      <c r="F11" s="50"/>
      <c r="G11" s="50"/>
      <c r="H11" s="50"/>
      <c r="I11" s="50"/>
      <c r="J11" s="50"/>
      <c r="K11" s="50"/>
      <c r="L11" s="50"/>
      <c r="M11" s="50"/>
      <c r="N11" s="50"/>
      <c r="O11" s="50"/>
      <c r="P11" s="50"/>
      <c r="Q11" s="50"/>
      <c r="R11" s="50"/>
      <c r="S11" s="50"/>
      <c r="T11" s="57"/>
      <c r="U11" s="351" t="s">
        <v>186</v>
      </c>
      <c r="V11" s="351"/>
      <c r="W11" s="351"/>
      <c r="X11" s="351"/>
      <c r="Y11" s="351"/>
      <c r="Z11" s="351"/>
      <c r="AA11" s="351"/>
      <c r="AB11" s="351"/>
      <c r="AC11" s="87"/>
      <c r="AD11" s="87"/>
      <c r="AE11" s="351" t="s">
        <v>185</v>
      </c>
      <c r="AF11" s="351"/>
      <c r="AG11" s="351"/>
      <c r="AH11" s="351"/>
      <c r="AI11" s="351"/>
      <c r="AJ11" s="351"/>
      <c r="AK11" s="351"/>
      <c r="AL11" s="351"/>
      <c r="AM11" s="351"/>
      <c r="AN11" s="58"/>
      <c r="AO11" s="58"/>
      <c r="AP11" s="52"/>
      <c r="AQ11" s="52"/>
    </row>
    <row r="12" spans="1:43" ht="15" customHeight="1">
      <c r="A12" s="52"/>
      <c r="B12" s="50"/>
      <c r="C12" s="50"/>
      <c r="D12" s="50"/>
      <c r="E12" s="50"/>
      <c r="F12" s="50"/>
      <c r="G12" s="50"/>
      <c r="H12" s="50"/>
      <c r="I12" s="50"/>
      <c r="J12" s="50"/>
      <c r="K12" s="50"/>
      <c r="L12" s="50"/>
      <c r="M12" s="50"/>
      <c r="N12" s="50"/>
      <c r="O12" s="50"/>
      <c r="P12" s="50"/>
      <c r="Q12" s="50"/>
      <c r="R12" s="50"/>
      <c r="S12" s="50"/>
      <c r="T12" s="57"/>
      <c r="U12" s="86"/>
      <c r="V12" s="86"/>
      <c r="W12" s="86"/>
      <c r="X12" s="86"/>
      <c r="Y12" s="86"/>
      <c r="Z12" s="86"/>
      <c r="AA12" s="86"/>
      <c r="AB12" s="86"/>
      <c r="AC12" s="52"/>
      <c r="AD12" s="52"/>
      <c r="AE12" s="86"/>
      <c r="AF12" s="86"/>
      <c r="AG12" s="86"/>
      <c r="AH12" s="86"/>
      <c r="AI12" s="86"/>
      <c r="AJ12" s="86"/>
      <c r="AK12" s="86"/>
      <c r="AL12" s="86"/>
      <c r="AM12" s="86"/>
      <c r="AN12" s="58"/>
      <c r="AO12" s="58"/>
      <c r="AP12" s="52"/>
      <c r="AQ12" s="52"/>
    </row>
    <row r="13" spans="1:43" ht="15" customHeight="1">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row>
    <row r="14" spans="1:41" ht="15" customHeight="1">
      <c r="A14" s="347" t="s">
        <v>160</v>
      </c>
      <c r="B14" s="347"/>
      <c r="C14" s="347"/>
      <c r="D14" s="347"/>
      <c r="E14" s="347"/>
      <c r="F14" s="347"/>
      <c r="G14" s="347"/>
      <c r="H14" s="347"/>
      <c r="I14" s="347"/>
      <c r="J14" s="347"/>
      <c r="K14" s="347"/>
      <c r="L14" s="347"/>
      <c r="M14" s="347"/>
      <c r="N14" s="347"/>
      <c r="O14" s="347"/>
      <c r="P14" s="347"/>
      <c r="Q14" s="347"/>
      <c r="R14" s="347"/>
      <c r="S14" s="347"/>
      <c r="T14" s="57"/>
      <c r="U14" s="58"/>
      <c r="V14" s="58"/>
      <c r="W14" s="58"/>
      <c r="X14" s="58"/>
      <c r="Y14" s="58"/>
      <c r="Z14" s="58"/>
      <c r="AA14" s="58"/>
      <c r="AB14" s="58"/>
      <c r="AC14" s="58"/>
      <c r="AD14" s="58"/>
      <c r="AE14" s="58"/>
      <c r="AF14" s="58"/>
      <c r="AG14" s="58"/>
      <c r="AH14" s="58"/>
      <c r="AI14" s="58"/>
      <c r="AJ14" s="58"/>
      <c r="AK14" s="58"/>
      <c r="AL14" s="58"/>
      <c r="AM14" s="58"/>
      <c r="AN14" s="58"/>
      <c r="AO14" s="58"/>
    </row>
    <row r="15" spans="1:41" ht="15" customHeight="1">
      <c r="A15" s="50"/>
      <c r="B15" s="50"/>
      <c r="C15" s="50"/>
      <c r="D15" s="50"/>
      <c r="E15" s="50"/>
      <c r="F15" s="50"/>
      <c r="G15" s="50"/>
      <c r="H15" s="50"/>
      <c r="I15" s="50"/>
      <c r="J15" s="50"/>
      <c r="K15" s="50"/>
      <c r="L15" s="50"/>
      <c r="M15" s="50"/>
      <c r="N15" s="50"/>
      <c r="O15" s="50"/>
      <c r="P15" s="50"/>
      <c r="Q15" s="50"/>
      <c r="R15" s="50"/>
      <c r="S15" s="50"/>
      <c r="T15" s="57"/>
      <c r="U15" s="59"/>
      <c r="V15" s="59"/>
      <c r="W15" s="59"/>
      <c r="X15" s="59"/>
      <c r="Y15" s="59"/>
      <c r="Z15" s="59"/>
      <c r="AA15" s="59"/>
      <c r="AB15" s="59"/>
      <c r="AC15" s="59"/>
      <c r="AD15" s="59"/>
      <c r="AE15" s="59"/>
      <c r="AF15" s="59"/>
      <c r="AG15" s="59"/>
      <c r="AH15" s="59"/>
      <c r="AI15" s="59"/>
      <c r="AJ15" s="59"/>
      <c r="AK15" s="59"/>
      <c r="AL15" s="59"/>
      <c r="AM15" s="59"/>
      <c r="AN15" s="58"/>
      <c r="AO15" s="58"/>
    </row>
    <row r="16" spans="1:41" ht="15" customHeight="1">
      <c r="A16" s="50"/>
      <c r="B16" s="50"/>
      <c r="C16" s="50"/>
      <c r="D16" s="50"/>
      <c r="E16" s="50"/>
      <c r="F16" s="50"/>
      <c r="G16" s="50"/>
      <c r="H16" s="50"/>
      <c r="I16" s="50"/>
      <c r="J16" s="50"/>
      <c r="K16" s="50"/>
      <c r="L16" s="50"/>
      <c r="M16" s="50"/>
      <c r="N16" s="50"/>
      <c r="O16" s="50"/>
      <c r="P16" s="50"/>
      <c r="Q16" s="50"/>
      <c r="R16" s="50"/>
      <c r="S16" s="50"/>
      <c r="T16" s="57"/>
      <c r="U16" s="59"/>
      <c r="V16" s="59"/>
      <c r="W16" s="59"/>
      <c r="X16" s="59"/>
      <c r="Y16" s="59"/>
      <c r="Z16" s="59"/>
      <c r="AA16" s="59"/>
      <c r="AB16" s="59"/>
      <c r="AC16" s="59"/>
      <c r="AD16" s="59"/>
      <c r="AE16" s="59"/>
      <c r="AF16" s="59"/>
      <c r="AG16" s="59"/>
      <c r="AH16" s="59"/>
      <c r="AI16" s="59"/>
      <c r="AJ16" s="59"/>
      <c r="AK16" s="59"/>
      <c r="AL16" s="59"/>
      <c r="AM16" s="59"/>
      <c r="AN16" s="58"/>
      <c r="AO16" s="58"/>
    </row>
    <row r="17" spans="1:41" ht="15" customHeight="1">
      <c r="A17" s="50"/>
      <c r="B17" s="347" t="s">
        <v>181</v>
      </c>
      <c r="C17" s="347"/>
      <c r="D17" s="347"/>
      <c r="E17" s="347"/>
      <c r="F17" s="347"/>
      <c r="G17" s="347"/>
      <c r="H17" s="347"/>
      <c r="I17" s="347"/>
      <c r="J17" s="347"/>
      <c r="K17" s="347"/>
      <c r="L17" s="347"/>
      <c r="M17" s="347"/>
      <c r="N17" s="347"/>
      <c r="O17" s="347"/>
      <c r="P17" s="347"/>
      <c r="Q17" s="347"/>
      <c r="R17" s="347"/>
      <c r="S17" s="347"/>
      <c r="T17" s="57" t="s">
        <v>45</v>
      </c>
      <c r="U17" s="348"/>
      <c r="V17" s="349"/>
      <c r="W17" s="349"/>
      <c r="X17" s="349"/>
      <c r="Y17" s="349"/>
      <c r="Z17" s="349"/>
      <c r="AA17" s="349"/>
      <c r="AB17" s="349"/>
      <c r="AC17" s="349"/>
      <c r="AD17" s="349"/>
      <c r="AE17" s="349"/>
      <c r="AF17" s="349"/>
      <c r="AG17" s="349"/>
      <c r="AH17" s="349"/>
      <c r="AI17" s="349"/>
      <c r="AJ17" s="349"/>
      <c r="AK17" s="349"/>
      <c r="AL17" s="349"/>
      <c r="AM17" s="350"/>
      <c r="AN17" s="58"/>
      <c r="AO17" s="58"/>
    </row>
    <row r="18" spans="1:41" ht="15" customHeight="1">
      <c r="A18" s="50"/>
      <c r="B18" s="50"/>
      <c r="C18" s="50"/>
      <c r="D18" s="50"/>
      <c r="E18" s="50"/>
      <c r="F18" s="50"/>
      <c r="G18" s="50"/>
      <c r="H18" s="50"/>
      <c r="I18" s="50"/>
      <c r="J18" s="50"/>
      <c r="K18" s="50"/>
      <c r="L18" s="50"/>
      <c r="M18" s="50"/>
      <c r="N18" s="50"/>
      <c r="O18" s="50"/>
      <c r="P18" s="50"/>
      <c r="Q18" s="50"/>
      <c r="R18" s="50"/>
      <c r="S18" s="50"/>
      <c r="T18" s="57"/>
      <c r="U18" s="59"/>
      <c r="V18" s="59"/>
      <c r="W18" s="59"/>
      <c r="X18" s="59"/>
      <c r="Y18" s="59"/>
      <c r="Z18" s="59"/>
      <c r="AA18" s="59"/>
      <c r="AB18" s="59"/>
      <c r="AC18" s="59"/>
      <c r="AD18" s="59"/>
      <c r="AE18" s="59"/>
      <c r="AF18" s="59"/>
      <c r="AG18" s="59"/>
      <c r="AH18" s="59"/>
      <c r="AI18" s="59"/>
      <c r="AJ18" s="59"/>
      <c r="AK18" s="59"/>
      <c r="AL18" s="59"/>
      <c r="AM18" s="59"/>
      <c r="AN18" s="58"/>
      <c r="AO18" s="58"/>
    </row>
    <row r="19" spans="1:41" ht="15" customHeight="1">
      <c r="A19" s="50"/>
      <c r="B19" s="347" t="s">
        <v>187</v>
      </c>
      <c r="C19" s="347"/>
      <c r="D19" s="347"/>
      <c r="E19" s="347"/>
      <c r="F19" s="347"/>
      <c r="G19" s="347"/>
      <c r="H19" s="347"/>
      <c r="I19" s="347"/>
      <c r="J19" s="347"/>
      <c r="K19" s="347"/>
      <c r="L19" s="347"/>
      <c r="M19" s="347"/>
      <c r="N19" s="347"/>
      <c r="O19" s="347"/>
      <c r="P19" s="347"/>
      <c r="Q19" s="347"/>
      <c r="R19" s="347"/>
      <c r="S19" s="347"/>
      <c r="T19" s="57" t="s">
        <v>45</v>
      </c>
      <c r="U19" s="348"/>
      <c r="V19" s="349"/>
      <c r="W19" s="349"/>
      <c r="X19" s="349"/>
      <c r="Y19" s="349"/>
      <c r="Z19" s="349"/>
      <c r="AA19" s="349"/>
      <c r="AB19" s="349"/>
      <c r="AC19" s="349"/>
      <c r="AD19" s="349"/>
      <c r="AE19" s="349"/>
      <c r="AF19" s="349"/>
      <c r="AG19" s="349"/>
      <c r="AH19" s="349"/>
      <c r="AI19" s="349"/>
      <c r="AJ19" s="349"/>
      <c r="AK19" s="349"/>
      <c r="AL19" s="349"/>
      <c r="AM19" s="350"/>
      <c r="AN19" s="58"/>
      <c r="AO19" s="58"/>
    </row>
    <row r="20" spans="1:41" ht="15" customHeight="1">
      <c r="A20" s="50"/>
      <c r="B20" s="50"/>
      <c r="C20" s="50"/>
      <c r="D20" s="50"/>
      <c r="E20" s="50"/>
      <c r="F20" s="50"/>
      <c r="G20" s="50"/>
      <c r="H20" s="50"/>
      <c r="I20" s="50"/>
      <c r="J20" s="50"/>
      <c r="K20" s="50"/>
      <c r="L20" s="50"/>
      <c r="M20" s="50"/>
      <c r="N20" s="50"/>
      <c r="O20" s="50"/>
      <c r="P20" s="50"/>
      <c r="Q20" s="50"/>
      <c r="R20" s="50"/>
      <c r="S20" s="50"/>
      <c r="T20" s="57"/>
      <c r="U20" s="59"/>
      <c r="V20" s="59"/>
      <c r="W20" s="59"/>
      <c r="X20" s="59"/>
      <c r="Y20" s="59"/>
      <c r="Z20" s="59"/>
      <c r="AA20" s="59"/>
      <c r="AB20" s="59"/>
      <c r="AC20" s="59"/>
      <c r="AD20" s="59"/>
      <c r="AE20" s="59"/>
      <c r="AF20" s="59"/>
      <c r="AG20" s="59"/>
      <c r="AH20" s="59"/>
      <c r="AI20" s="59"/>
      <c r="AJ20" s="59"/>
      <c r="AK20" s="59"/>
      <c r="AL20" s="59"/>
      <c r="AM20" s="59"/>
      <c r="AN20" s="58"/>
      <c r="AO20" s="58"/>
    </row>
    <row r="21" spans="1:41" ht="15" customHeight="1">
      <c r="A21" s="50"/>
      <c r="B21" s="347" t="s">
        <v>188</v>
      </c>
      <c r="C21" s="347"/>
      <c r="D21" s="347"/>
      <c r="E21" s="347"/>
      <c r="F21" s="347"/>
      <c r="G21" s="347"/>
      <c r="H21" s="347"/>
      <c r="I21" s="347"/>
      <c r="J21" s="347"/>
      <c r="K21" s="347"/>
      <c r="L21" s="347"/>
      <c r="M21" s="347"/>
      <c r="N21" s="347"/>
      <c r="O21" s="347"/>
      <c r="P21" s="347"/>
      <c r="Q21" s="347"/>
      <c r="R21" s="347"/>
      <c r="S21" s="347"/>
      <c r="T21" s="57" t="s">
        <v>43</v>
      </c>
      <c r="U21" s="348"/>
      <c r="V21" s="349"/>
      <c r="W21" s="349"/>
      <c r="X21" s="349"/>
      <c r="Y21" s="349"/>
      <c r="Z21" s="349"/>
      <c r="AA21" s="349"/>
      <c r="AB21" s="349"/>
      <c r="AC21" s="349"/>
      <c r="AD21" s="349"/>
      <c r="AE21" s="349"/>
      <c r="AF21" s="349"/>
      <c r="AG21" s="349"/>
      <c r="AH21" s="349"/>
      <c r="AI21" s="349"/>
      <c r="AJ21" s="349"/>
      <c r="AK21" s="349"/>
      <c r="AL21" s="349"/>
      <c r="AM21" s="350"/>
      <c r="AN21" s="58"/>
      <c r="AO21" s="58"/>
    </row>
    <row r="22" spans="1:41" ht="15" customHeight="1">
      <c r="A22" s="50"/>
      <c r="B22" s="50"/>
      <c r="C22" s="50"/>
      <c r="D22" s="50"/>
      <c r="E22" s="50"/>
      <c r="F22" s="50"/>
      <c r="G22" s="50"/>
      <c r="H22" s="50"/>
      <c r="I22" s="50"/>
      <c r="J22" s="50"/>
      <c r="K22" s="50"/>
      <c r="L22" s="50"/>
      <c r="M22" s="50"/>
      <c r="N22" s="50"/>
      <c r="O22" s="50"/>
      <c r="P22" s="50"/>
      <c r="Q22" s="50"/>
      <c r="R22" s="50"/>
      <c r="S22" s="50"/>
      <c r="T22" s="57"/>
      <c r="U22" s="82"/>
      <c r="V22" s="82"/>
      <c r="W22" s="82"/>
      <c r="X22" s="82"/>
      <c r="Y22" s="82"/>
      <c r="Z22" s="82"/>
      <c r="AA22" s="82"/>
      <c r="AB22" s="82"/>
      <c r="AC22" s="82"/>
      <c r="AD22" s="82"/>
      <c r="AE22" s="82"/>
      <c r="AF22" s="82"/>
      <c r="AG22" s="82"/>
      <c r="AH22" s="82"/>
      <c r="AI22" s="82"/>
      <c r="AJ22" s="82"/>
      <c r="AK22" s="82"/>
      <c r="AL22" s="82"/>
      <c r="AM22" s="82"/>
      <c r="AN22" s="58"/>
      <c r="AO22" s="58"/>
    </row>
    <row r="23" spans="1:41" ht="15" customHeight="1">
      <c r="A23" s="50"/>
      <c r="B23" s="347" t="s">
        <v>190</v>
      </c>
      <c r="C23" s="347"/>
      <c r="D23" s="347"/>
      <c r="E23" s="347"/>
      <c r="F23" s="347"/>
      <c r="G23" s="347"/>
      <c r="H23" s="347"/>
      <c r="I23" s="347"/>
      <c r="J23" s="347"/>
      <c r="K23" s="347"/>
      <c r="L23" s="347"/>
      <c r="M23" s="347"/>
      <c r="N23" s="347"/>
      <c r="O23" s="352"/>
      <c r="P23" s="352"/>
      <c r="Q23" s="352"/>
      <c r="R23" s="352"/>
      <c r="S23" s="352"/>
      <c r="T23" s="57" t="s">
        <v>43</v>
      </c>
      <c r="U23" s="354"/>
      <c r="V23" s="354"/>
      <c r="W23" s="354"/>
      <c r="X23" s="354"/>
      <c r="Y23" s="354"/>
      <c r="Z23" s="354"/>
      <c r="AA23" s="354"/>
      <c r="AB23" s="354"/>
      <c r="AC23" s="364" t="s">
        <v>189</v>
      </c>
      <c r="AD23" s="365"/>
      <c r="AE23" s="83"/>
      <c r="AF23" s="83"/>
      <c r="AG23" s="83"/>
      <c r="AH23" s="83"/>
      <c r="AI23" s="83"/>
      <c r="AJ23" s="83"/>
      <c r="AK23" s="83"/>
      <c r="AL23" s="83"/>
      <c r="AM23" s="83"/>
      <c r="AN23" s="58"/>
      <c r="AO23" s="58"/>
    </row>
    <row r="24" spans="1:41" ht="15" customHeight="1">
      <c r="A24" s="50"/>
      <c r="B24" s="50"/>
      <c r="C24" s="50"/>
      <c r="D24" s="50"/>
      <c r="E24" s="50"/>
      <c r="F24" s="50"/>
      <c r="G24" s="50"/>
      <c r="H24" s="50"/>
      <c r="I24" s="50"/>
      <c r="J24" s="50"/>
      <c r="K24" s="50"/>
      <c r="L24" s="50"/>
      <c r="M24" s="50"/>
      <c r="N24" s="50"/>
      <c r="O24" s="50"/>
      <c r="P24" s="50"/>
      <c r="Q24" s="50"/>
      <c r="R24" s="50"/>
      <c r="S24" s="50"/>
      <c r="T24" s="57"/>
      <c r="U24" s="85"/>
      <c r="V24" s="85"/>
      <c r="W24" s="85"/>
      <c r="X24" s="85"/>
      <c r="Y24" s="85"/>
      <c r="Z24" s="85"/>
      <c r="AA24" s="85"/>
      <c r="AB24" s="85"/>
      <c r="AC24" s="85"/>
      <c r="AD24" s="85"/>
      <c r="AE24" s="85"/>
      <c r="AF24" s="85"/>
      <c r="AG24" s="85"/>
      <c r="AH24" s="85"/>
      <c r="AI24" s="85"/>
      <c r="AJ24" s="85"/>
      <c r="AK24" s="85"/>
      <c r="AL24" s="85"/>
      <c r="AM24" s="85"/>
      <c r="AN24" s="58"/>
      <c r="AO24" s="58"/>
    </row>
    <row r="25" spans="1:41" ht="15" customHeight="1">
      <c r="A25" s="50"/>
      <c r="B25" s="347" t="s">
        <v>191</v>
      </c>
      <c r="C25" s="347"/>
      <c r="D25" s="347"/>
      <c r="E25" s="347"/>
      <c r="F25" s="347"/>
      <c r="G25" s="347"/>
      <c r="H25" s="347"/>
      <c r="I25" s="347"/>
      <c r="J25" s="347"/>
      <c r="K25" s="347"/>
      <c r="L25" s="347"/>
      <c r="M25" s="347"/>
      <c r="N25" s="347"/>
      <c r="O25" s="347"/>
      <c r="P25" s="347"/>
      <c r="Q25" s="347"/>
      <c r="R25" s="347"/>
      <c r="S25" s="347"/>
      <c r="T25" s="57" t="s">
        <v>43</v>
      </c>
      <c r="U25" s="354"/>
      <c r="V25" s="354"/>
      <c r="W25" s="354"/>
      <c r="X25" s="354"/>
      <c r="Y25" s="354"/>
      <c r="Z25" s="354"/>
      <c r="AA25" s="354"/>
      <c r="AB25" s="354"/>
      <c r="AC25" s="85"/>
      <c r="AD25" s="85"/>
      <c r="AE25" s="85"/>
      <c r="AF25" s="85"/>
      <c r="AG25" s="85"/>
      <c r="AH25" s="85"/>
      <c r="AI25" s="85"/>
      <c r="AJ25" s="85"/>
      <c r="AK25" s="85"/>
      <c r="AL25" s="85"/>
      <c r="AM25" s="85"/>
      <c r="AN25" s="58"/>
      <c r="AO25" s="58"/>
    </row>
    <row r="26" spans="1:41" ht="15" customHeight="1">
      <c r="A26" s="50"/>
      <c r="B26" s="50"/>
      <c r="C26" s="50"/>
      <c r="D26" s="50"/>
      <c r="E26" s="50"/>
      <c r="F26" s="50"/>
      <c r="G26" s="50"/>
      <c r="H26" s="50"/>
      <c r="I26" s="50"/>
      <c r="J26" s="50"/>
      <c r="K26" s="50"/>
      <c r="L26" s="50"/>
      <c r="M26" s="50"/>
      <c r="N26" s="50"/>
      <c r="O26" s="50"/>
      <c r="P26" s="50"/>
      <c r="Q26" s="50"/>
      <c r="R26" s="50"/>
      <c r="S26" s="50"/>
      <c r="T26" s="57"/>
      <c r="U26" s="84"/>
      <c r="V26" s="84"/>
      <c r="W26" s="84"/>
      <c r="X26" s="84"/>
      <c r="Y26" s="84"/>
      <c r="Z26" s="84"/>
      <c r="AA26" s="84"/>
      <c r="AB26" s="84"/>
      <c r="AC26" s="85"/>
      <c r="AD26" s="85"/>
      <c r="AE26" s="85"/>
      <c r="AF26" s="85"/>
      <c r="AG26" s="85"/>
      <c r="AH26" s="85"/>
      <c r="AI26" s="85"/>
      <c r="AJ26" s="85"/>
      <c r="AK26" s="85"/>
      <c r="AL26" s="85"/>
      <c r="AM26" s="85"/>
      <c r="AN26" s="58"/>
      <c r="AO26" s="58"/>
    </row>
    <row r="27" spans="1:41" ht="15" customHeight="1">
      <c r="A27" s="50"/>
      <c r="B27" s="50"/>
      <c r="C27" s="50"/>
      <c r="D27" s="50"/>
      <c r="E27" s="50"/>
      <c r="F27" s="50"/>
      <c r="G27" s="50"/>
      <c r="H27" s="50"/>
      <c r="I27" s="50"/>
      <c r="J27" s="50"/>
      <c r="K27" s="50"/>
      <c r="L27" s="50"/>
      <c r="M27" s="50"/>
      <c r="N27" s="50"/>
      <c r="O27" s="50"/>
      <c r="P27" s="50"/>
      <c r="Q27" s="50"/>
      <c r="R27" s="50"/>
      <c r="S27" s="50"/>
      <c r="T27" s="57"/>
      <c r="U27" s="84"/>
      <c r="V27" s="84"/>
      <c r="W27" s="84"/>
      <c r="X27" s="84"/>
      <c r="Y27" s="84"/>
      <c r="Z27" s="84"/>
      <c r="AA27" s="84"/>
      <c r="AB27" s="84"/>
      <c r="AC27" s="85"/>
      <c r="AD27" s="85"/>
      <c r="AE27" s="85"/>
      <c r="AF27" s="85"/>
      <c r="AG27" s="85"/>
      <c r="AH27" s="85"/>
      <c r="AI27" s="85"/>
      <c r="AJ27" s="85"/>
      <c r="AK27" s="85"/>
      <c r="AL27" s="85"/>
      <c r="AM27" s="85"/>
      <c r="AN27" s="58"/>
      <c r="AO27" s="58"/>
    </row>
    <row r="28" spans="1:43" ht="15" customHeight="1">
      <c r="A28" s="347" t="s">
        <v>192</v>
      </c>
      <c r="B28" s="347"/>
      <c r="C28" s="347"/>
      <c r="D28" s="347"/>
      <c r="E28" s="347"/>
      <c r="F28" s="347"/>
      <c r="G28" s="347"/>
      <c r="H28" s="347"/>
      <c r="I28" s="347"/>
      <c r="J28" s="347"/>
      <c r="K28" s="347"/>
      <c r="L28" s="347"/>
      <c r="M28" s="347"/>
      <c r="N28" s="347"/>
      <c r="O28" s="347"/>
      <c r="P28" s="347"/>
      <c r="Q28" s="347"/>
      <c r="R28" s="347"/>
      <c r="S28" s="347"/>
      <c r="T28" s="57" t="s">
        <v>42</v>
      </c>
      <c r="U28" s="352" t="s">
        <v>1</v>
      </c>
      <c r="V28" s="352"/>
      <c r="W28" s="362"/>
      <c r="X28" s="363"/>
      <c r="Y28" s="47" t="s">
        <v>0</v>
      </c>
      <c r="Z28" s="362"/>
      <c r="AA28" s="363"/>
      <c r="AB28" s="53" t="s">
        <v>38</v>
      </c>
      <c r="AC28" s="362"/>
      <c r="AD28" s="363"/>
      <c r="AE28" s="53" t="s">
        <v>12</v>
      </c>
      <c r="AF28" s="54"/>
      <c r="AG28" s="62"/>
      <c r="AH28" s="52"/>
      <c r="AI28" s="52"/>
      <c r="AJ28" s="52"/>
      <c r="AK28" s="52"/>
      <c r="AL28" s="52"/>
      <c r="AM28" s="52"/>
      <c r="AN28" s="52"/>
      <c r="AO28" s="52"/>
      <c r="AP28" s="52"/>
      <c r="AQ28" s="52"/>
    </row>
    <row r="29" spans="1:43" ht="15" customHeight="1">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row>
    <row r="30" spans="1:39" ht="15" customHeight="1">
      <c r="A30" s="347" t="s">
        <v>193</v>
      </c>
      <c r="B30" s="347"/>
      <c r="C30" s="347"/>
      <c r="D30" s="347"/>
      <c r="E30" s="347"/>
      <c r="F30" s="347"/>
      <c r="G30" s="347"/>
      <c r="H30" s="347"/>
      <c r="I30" s="347"/>
      <c r="J30" s="347"/>
      <c r="K30" s="347"/>
      <c r="L30" s="347"/>
      <c r="M30" s="347"/>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M30" s="347"/>
    </row>
    <row r="31" spans="1:39" ht="15" customHeight="1">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row>
    <row r="32" spans="1:43" ht="1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row>
    <row r="33" spans="1:43" ht="15" customHeight="1">
      <c r="A33" s="52"/>
      <c r="B33" s="51" t="s">
        <v>46</v>
      </c>
      <c r="C33" s="352" t="s">
        <v>39</v>
      </c>
      <c r="D33" s="373"/>
      <c r="E33" s="366"/>
      <c r="F33" s="366"/>
      <c r="G33" s="366"/>
      <c r="H33" s="366"/>
      <c r="I33" s="366"/>
      <c r="J33" s="58"/>
      <c r="K33" s="57" t="s">
        <v>47</v>
      </c>
      <c r="L33" s="353" t="s">
        <v>40</v>
      </c>
      <c r="M33" s="353"/>
      <c r="N33" s="348"/>
      <c r="O33" s="349"/>
      <c r="P33" s="349"/>
      <c r="Q33" s="349"/>
      <c r="R33" s="350"/>
      <c r="S33" s="58"/>
      <c r="T33" s="57" t="s">
        <v>48</v>
      </c>
      <c r="U33" s="353" t="s">
        <v>49</v>
      </c>
      <c r="V33" s="353"/>
      <c r="W33" s="366"/>
      <c r="X33" s="366"/>
      <c r="Y33" s="366"/>
      <c r="Z33" s="366"/>
      <c r="AA33" s="366"/>
      <c r="AB33" s="58"/>
      <c r="AC33" s="57" t="s">
        <v>50</v>
      </c>
      <c r="AD33" s="353" t="s">
        <v>51</v>
      </c>
      <c r="AE33" s="353"/>
      <c r="AF33" s="370"/>
      <c r="AG33" s="371"/>
      <c r="AH33" s="371"/>
      <c r="AI33" s="371"/>
      <c r="AJ33" s="371"/>
      <c r="AK33" s="371"/>
      <c r="AL33" s="371"/>
      <c r="AM33" s="372"/>
      <c r="AN33" s="57"/>
      <c r="AO33" s="57"/>
      <c r="AP33" s="57"/>
      <c r="AQ33" s="57"/>
    </row>
    <row r="34" spans="1:43" ht="15" customHeight="1">
      <c r="A34" s="52"/>
      <c r="B34" s="52"/>
      <c r="C34" s="52"/>
      <c r="D34" s="52"/>
      <c r="E34" s="52"/>
      <c r="F34" s="52"/>
      <c r="G34" s="52"/>
      <c r="H34" s="52"/>
      <c r="I34" s="52"/>
      <c r="J34" s="52"/>
      <c r="K34" s="52"/>
      <c r="L34" s="52"/>
      <c r="M34" s="52"/>
      <c r="N34" s="52"/>
      <c r="O34" s="52"/>
      <c r="P34" s="52"/>
      <c r="Q34" s="63"/>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row>
    <row r="35" spans="1:39" ht="15" customHeight="1">
      <c r="A35" s="347" t="s">
        <v>292</v>
      </c>
      <c r="B35" s="347"/>
      <c r="C35" s="347"/>
      <c r="D35" s="347"/>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row>
    <row r="36" spans="1:39" ht="15" customHeight="1">
      <c r="A36" s="50"/>
      <c r="B36" s="347"/>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47"/>
      <c r="AL36" s="347"/>
      <c r="AM36" s="347"/>
    </row>
    <row r="37" spans="1:43" ht="15" customHeight="1">
      <c r="A37" s="50"/>
      <c r="B37" s="50"/>
      <c r="D37" s="50" t="s">
        <v>161</v>
      </c>
      <c r="E37" s="352" t="s">
        <v>172</v>
      </c>
      <c r="F37" s="352"/>
      <c r="G37" s="352"/>
      <c r="H37" s="353"/>
      <c r="I37" s="360">
        <f>'共通シートⅠ'!E22</f>
        <v>0</v>
      </c>
      <c r="J37" s="360"/>
      <c r="K37" s="360"/>
      <c r="L37" s="360"/>
      <c r="M37" s="360"/>
      <c r="N37" s="360"/>
      <c r="O37" s="360"/>
      <c r="P37" s="359" t="s">
        <v>178</v>
      </c>
      <c r="Q37" s="359"/>
      <c r="R37" s="65" t="s">
        <v>112</v>
      </c>
      <c r="S37" s="361">
        <v>0.893</v>
      </c>
      <c r="T37" s="361"/>
      <c r="U37" s="361"/>
      <c r="V37" s="361"/>
      <c r="W37" s="361"/>
      <c r="X37" s="66" t="s">
        <v>111</v>
      </c>
      <c r="Y37" s="361">
        <f>I37*S37</f>
        <v>0</v>
      </c>
      <c r="Z37" s="361"/>
      <c r="AA37" s="361"/>
      <c r="AB37" s="361"/>
      <c r="AC37" s="361"/>
      <c r="AD37" s="361"/>
      <c r="AE37" s="50" t="s">
        <v>113</v>
      </c>
      <c r="AF37" s="50"/>
      <c r="AG37" s="50"/>
      <c r="AH37" s="50"/>
      <c r="AI37" s="50"/>
      <c r="AJ37" s="50"/>
      <c r="AK37" s="50"/>
      <c r="AL37" s="50"/>
      <c r="AM37" s="50"/>
      <c r="AN37" s="50"/>
      <c r="AO37" s="50"/>
      <c r="AP37" s="50"/>
      <c r="AQ37" s="50"/>
    </row>
    <row r="38" spans="1:43" ht="15" customHeight="1">
      <c r="A38" s="50"/>
      <c r="B38" s="50"/>
      <c r="D38" s="50" t="s">
        <v>162</v>
      </c>
      <c r="E38" s="352" t="s">
        <v>173</v>
      </c>
      <c r="F38" s="352"/>
      <c r="G38" s="352"/>
      <c r="H38" s="353"/>
      <c r="I38" s="360">
        <f>'共通シートⅠ'!Q22</f>
        <v>0</v>
      </c>
      <c r="J38" s="360"/>
      <c r="K38" s="360"/>
      <c r="L38" s="360"/>
      <c r="M38" s="360"/>
      <c r="N38" s="360"/>
      <c r="O38" s="360"/>
      <c r="P38" s="359" t="s">
        <v>178</v>
      </c>
      <c r="Q38" s="359"/>
      <c r="R38" s="65" t="s">
        <v>112</v>
      </c>
      <c r="S38" s="361">
        <v>0.947</v>
      </c>
      <c r="T38" s="361"/>
      <c r="U38" s="361"/>
      <c r="V38" s="361"/>
      <c r="W38" s="361"/>
      <c r="X38" s="66" t="s">
        <v>111</v>
      </c>
      <c r="Y38" s="361">
        <f aca="true" t="shared" si="0" ref="Y38:Y48">I38*S38</f>
        <v>0</v>
      </c>
      <c r="Z38" s="361"/>
      <c r="AA38" s="361"/>
      <c r="AB38" s="361"/>
      <c r="AC38" s="361"/>
      <c r="AD38" s="361"/>
      <c r="AE38" s="50" t="s">
        <v>113</v>
      </c>
      <c r="AF38" s="50"/>
      <c r="AG38" s="50"/>
      <c r="AH38" s="50"/>
      <c r="AI38" s="50"/>
      <c r="AJ38" s="50"/>
      <c r="AK38" s="50"/>
      <c r="AL38" s="50"/>
      <c r="AM38" s="50"/>
      <c r="AN38" s="50"/>
      <c r="AO38" s="50"/>
      <c r="AP38" s="50"/>
      <c r="AQ38" s="50"/>
    </row>
    <row r="39" spans="1:43" ht="15" customHeight="1">
      <c r="A39" s="50"/>
      <c r="B39" s="50"/>
      <c r="D39" s="50" t="s">
        <v>163</v>
      </c>
      <c r="E39" s="352" t="s">
        <v>194</v>
      </c>
      <c r="F39" s="352"/>
      <c r="G39" s="352"/>
      <c r="H39" s="353"/>
      <c r="I39" s="360">
        <f>'共通シートⅠ'!AC22</f>
        <v>0</v>
      </c>
      <c r="J39" s="360"/>
      <c r="K39" s="360"/>
      <c r="L39" s="360"/>
      <c r="M39" s="360"/>
      <c r="N39" s="360"/>
      <c r="O39" s="360"/>
      <c r="P39" s="359" t="s">
        <v>178</v>
      </c>
      <c r="Q39" s="359"/>
      <c r="R39" s="65" t="s">
        <v>112</v>
      </c>
      <c r="S39" s="361">
        <v>0.986</v>
      </c>
      <c r="T39" s="361"/>
      <c r="U39" s="361"/>
      <c r="V39" s="361"/>
      <c r="W39" s="361"/>
      <c r="X39" s="66" t="s">
        <v>111</v>
      </c>
      <c r="Y39" s="361">
        <f t="shared" si="0"/>
        <v>0</v>
      </c>
      <c r="Z39" s="361"/>
      <c r="AA39" s="361"/>
      <c r="AB39" s="361"/>
      <c r="AC39" s="361"/>
      <c r="AD39" s="361"/>
      <c r="AE39" s="50" t="s">
        <v>113</v>
      </c>
      <c r="AF39" s="50"/>
      <c r="AG39" s="50"/>
      <c r="AH39" s="50"/>
      <c r="AI39" s="50"/>
      <c r="AJ39" s="50"/>
      <c r="AK39" s="50"/>
      <c r="AL39" s="50"/>
      <c r="AM39" s="50"/>
      <c r="AN39" s="50"/>
      <c r="AO39" s="50"/>
      <c r="AP39" s="50"/>
      <c r="AQ39" s="50"/>
    </row>
    <row r="40" spans="1:43" ht="15" customHeight="1">
      <c r="A40" s="50"/>
      <c r="B40" s="50"/>
      <c r="D40" s="50" t="s">
        <v>164</v>
      </c>
      <c r="E40" s="352" t="s">
        <v>108</v>
      </c>
      <c r="F40" s="352"/>
      <c r="G40" s="352"/>
      <c r="H40" s="353"/>
      <c r="I40" s="360">
        <f>'共通シートⅠ'!E37</f>
        <v>0</v>
      </c>
      <c r="J40" s="360"/>
      <c r="K40" s="360"/>
      <c r="L40" s="360"/>
      <c r="M40" s="360"/>
      <c r="N40" s="360"/>
      <c r="O40" s="360"/>
      <c r="P40" s="359" t="s">
        <v>178</v>
      </c>
      <c r="Q40" s="359"/>
      <c r="R40" s="65" t="s">
        <v>112</v>
      </c>
      <c r="S40" s="361">
        <v>1.009</v>
      </c>
      <c r="T40" s="361"/>
      <c r="U40" s="361"/>
      <c r="V40" s="361"/>
      <c r="W40" s="361"/>
      <c r="X40" s="66" t="s">
        <v>111</v>
      </c>
      <c r="Y40" s="361">
        <f t="shared" si="0"/>
        <v>0</v>
      </c>
      <c r="Z40" s="361"/>
      <c r="AA40" s="361"/>
      <c r="AB40" s="361"/>
      <c r="AC40" s="361"/>
      <c r="AD40" s="361"/>
      <c r="AE40" s="50" t="s">
        <v>113</v>
      </c>
      <c r="AF40" s="50"/>
      <c r="AG40" s="50"/>
      <c r="AH40" s="50"/>
      <c r="AI40" s="50"/>
      <c r="AJ40" s="50"/>
      <c r="AK40" s="50"/>
      <c r="AL40" s="50"/>
      <c r="AM40" s="50"/>
      <c r="AN40" s="50"/>
      <c r="AO40" s="50"/>
      <c r="AP40" s="50"/>
      <c r="AQ40" s="50"/>
    </row>
    <row r="41" spans="1:43" ht="15" customHeight="1">
      <c r="A41" s="50"/>
      <c r="B41" s="50"/>
      <c r="D41" s="50" t="s">
        <v>106</v>
      </c>
      <c r="E41" s="352" t="s">
        <v>109</v>
      </c>
      <c r="F41" s="352"/>
      <c r="G41" s="352"/>
      <c r="H41" s="353"/>
      <c r="I41" s="360">
        <f>'共通シートⅠ'!Q37</f>
        <v>0</v>
      </c>
      <c r="J41" s="360"/>
      <c r="K41" s="360"/>
      <c r="L41" s="360"/>
      <c r="M41" s="360"/>
      <c r="N41" s="360"/>
      <c r="O41" s="360"/>
      <c r="P41" s="359" t="s">
        <v>178</v>
      </c>
      <c r="Q41" s="359"/>
      <c r="R41" s="65" t="s">
        <v>112</v>
      </c>
      <c r="S41" s="361">
        <v>1.076</v>
      </c>
      <c r="T41" s="361"/>
      <c r="U41" s="361"/>
      <c r="V41" s="361"/>
      <c r="W41" s="361"/>
      <c r="X41" s="66" t="s">
        <v>111</v>
      </c>
      <c r="Y41" s="361">
        <f t="shared" si="0"/>
        <v>0</v>
      </c>
      <c r="Z41" s="361"/>
      <c r="AA41" s="361"/>
      <c r="AB41" s="361"/>
      <c r="AC41" s="361"/>
      <c r="AD41" s="361"/>
      <c r="AE41" s="50" t="s">
        <v>113</v>
      </c>
      <c r="AF41" s="50"/>
      <c r="AG41" s="50"/>
      <c r="AH41" s="50"/>
      <c r="AI41" s="50"/>
      <c r="AJ41" s="50"/>
      <c r="AK41" s="50"/>
      <c r="AL41" s="50"/>
      <c r="AM41" s="50"/>
      <c r="AN41" s="50"/>
      <c r="AO41" s="50"/>
      <c r="AP41" s="50"/>
      <c r="AQ41" s="50"/>
    </row>
    <row r="42" spans="1:43" ht="15" customHeight="1">
      <c r="A42" s="50"/>
      <c r="B42" s="50"/>
      <c r="D42" s="50" t="s">
        <v>165</v>
      </c>
      <c r="E42" s="352" t="s">
        <v>174</v>
      </c>
      <c r="F42" s="352"/>
      <c r="G42" s="352"/>
      <c r="H42" s="353"/>
      <c r="I42" s="360">
        <f>'共通シートⅠ'!AC37</f>
        <v>0</v>
      </c>
      <c r="J42" s="360"/>
      <c r="K42" s="360"/>
      <c r="L42" s="360"/>
      <c r="M42" s="360"/>
      <c r="N42" s="360"/>
      <c r="O42" s="360"/>
      <c r="P42" s="359" t="s">
        <v>179</v>
      </c>
      <c r="Q42" s="359"/>
      <c r="R42" s="65" t="s">
        <v>112</v>
      </c>
      <c r="S42" s="361">
        <v>1.295</v>
      </c>
      <c r="T42" s="361"/>
      <c r="U42" s="361"/>
      <c r="V42" s="361"/>
      <c r="W42" s="361"/>
      <c r="X42" s="66" t="s">
        <v>111</v>
      </c>
      <c r="Y42" s="361">
        <f t="shared" si="0"/>
        <v>0</v>
      </c>
      <c r="Z42" s="361"/>
      <c r="AA42" s="361"/>
      <c r="AB42" s="361"/>
      <c r="AC42" s="361"/>
      <c r="AD42" s="361"/>
      <c r="AE42" s="50" t="s">
        <v>113</v>
      </c>
      <c r="AF42" s="50"/>
      <c r="AG42" s="50"/>
      <c r="AH42" s="50"/>
      <c r="AI42" s="50"/>
      <c r="AJ42" s="50"/>
      <c r="AK42" s="50"/>
      <c r="AL42" s="50"/>
      <c r="AM42" s="50"/>
      <c r="AN42" s="50"/>
      <c r="AO42" s="50"/>
      <c r="AP42" s="50"/>
      <c r="AQ42" s="50"/>
    </row>
    <row r="43" spans="1:43" ht="15" customHeight="1">
      <c r="A43" s="50"/>
      <c r="B43" s="50"/>
      <c r="D43" s="50" t="s">
        <v>166</v>
      </c>
      <c r="E43" s="352" t="s">
        <v>175</v>
      </c>
      <c r="F43" s="352"/>
      <c r="G43" s="352"/>
      <c r="H43" s="353"/>
      <c r="I43" s="360">
        <f>'共通シートⅠ'!E52</f>
        <v>0</v>
      </c>
      <c r="J43" s="360"/>
      <c r="K43" s="360"/>
      <c r="L43" s="360"/>
      <c r="M43" s="360"/>
      <c r="N43" s="360"/>
      <c r="O43" s="360"/>
      <c r="P43" s="359" t="s">
        <v>179</v>
      </c>
      <c r="Q43" s="359"/>
      <c r="R43" s="65" t="s">
        <v>112</v>
      </c>
      <c r="S43" s="361">
        <v>1.406</v>
      </c>
      <c r="T43" s="361"/>
      <c r="U43" s="361"/>
      <c r="V43" s="361"/>
      <c r="W43" s="361"/>
      <c r="X43" s="66" t="s">
        <v>111</v>
      </c>
      <c r="Y43" s="361">
        <f t="shared" si="0"/>
        <v>0</v>
      </c>
      <c r="Z43" s="361"/>
      <c r="AA43" s="361"/>
      <c r="AB43" s="361"/>
      <c r="AC43" s="361"/>
      <c r="AD43" s="361"/>
      <c r="AE43" s="50" t="s">
        <v>113</v>
      </c>
      <c r="AF43" s="50"/>
      <c r="AG43" s="50"/>
      <c r="AH43" s="50"/>
      <c r="AI43" s="50"/>
      <c r="AJ43" s="50"/>
      <c r="AK43" s="50"/>
      <c r="AL43" s="50"/>
      <c r="AM43" s="50"/>
      <c r="AN43" s="50"/>
      <c r="AO43" s="50"/>
      <c r="AP43" s="50"/>
      <c r="AQ43" s="50"/>
    </row>
    <row r="44" spans="1:43" ht="15" customHeight="1">
      <c r="A44" s="50"/>
      <c r="B44" s="50"/>
      <c r="D44" s="50" t="s">
        <v>167</v>
      </c>
      <c r="E44" s="352" t="s">
        <v>176</v>
      </c>
      <c r="F44" s="352"/>
      <c r="G44" s="352"/>
      <c r="H44" s="353"/>
      <c r="I44" s="360">
        <f>'共通シートⅠ'!Q52</f>
        <v>0</v>
      </c>
      <c r="J44" s="360"/>
      <c r="K44" s="360"/>
      <c r="L44" s="360"/>
      <c r="M44" s="360"/>
      <c r="N44" s="360"/>
      <c r="O44" s="360"/>
      <c r="P44" s="359" t="s">
        <v>179</v>
      </c>
      <c r="Q44" s="359"/>
      <c r="R44" s="65" t="s">
        <v>112</v>
      </c>
      <c r="S44" s="361">
        <v>0.686</v>
      </c>
      <c r="T44" s="361"/>
      <c r="U44" s="361"/>
      <c r="V44" s="361"/>
      <c r="W44" s="361"/>
      <c r="X44" s="66" t="s">
        <v>111</v>
      </c>
      <c r="Y44" s="361">
        <f t="shared" si="0"/>
        <v>0</v>
      </c>
      <c r="Z44" s="361"/>
      <c r="AA44" s="361"/>
      <c r="AB44" s="361"/>
      <c r="AC44" s="361"/>
      <c r="AD44" s="361"/>
      <c r="AE44" s="50" t="s">
        <v>113</v>
      </c>
      <c r="AF44" s="50"/>
      <c r="AG44" s="50"/>
      <c r="AH44" s="50"/>
      <c r="AI44" s="50"/>
      <c r="AJ44" s="50"/>
      <c r="AK44" s="50"/>
      <c r="AL44" s="50"/>
      <c r="AM44" s="50"/>
      <c r="AN44" s="50"/>
      <c r="AO44" s="50"/>
      <c r="AP44" s="50"/>
      <c r="AQ44" s="50"/>
    </row>
    <row r="45" spans="1:43" ht="15" customHeight="1">
      <c r="A45" s="50"/>
      <c r="B45" s="50"/>
      <c r="D45" s="50" t="s">
        <v>168</v>
      </c>
      <c r="E45" s="352" t="s">
        <v>177</v>
      </c>
      <c r="F45" s="352"/>
      <c r="G45" s="352"/>
      <c r="H45" s="353"/>
      <c r="I45" s="360">
        <f>'共通シートⅠ'!AC52</f>
        <v>0</v>
      </c>
      <c r="J45" s="360"/>
      <c r="K45" s="360"/>
      <c r="L45" s="360"/>
      <c r="M45" s="360"/>
      <c r="N45" s="360"/>
      <c r="O45" s="360"/>
      <c r="P45" s="359" t="s">
        <v>180</v>
      </c>
      <c r="Q45" s="359"/>
      <c r="R45" s="65" t="s">
        <v>112</v>
      </c>
      <c r="S45" s="361">
        <v>0.000257</v>
      </c>
      <c r="T45" s="361"/>
      <c r="U45" s="361"/>
      <c r="V45" s="361"/>
      <c r="W45" s="361" t="s">
        <v>111</v>
      </c>
      <c r="X45" s="66" t="s">
        <v>111</v>
      </c>
      <c r="Y45" s="361">
        <f t="shared" si="0"/>
        <v>0</v>
      </c>
      <c r="Z45" s="361"/>
      <c r="AA45" s="361"/>
      <c r="AB45" s="361"/>
      <c r="AC45" s="361"/>
      <c r="AD45" s="361"/>
      <c r="AE45" s="50" t="s">
        <v>113</v>
      </c>
      <c r="AF45" s="383"/>
      <c r="AG45" s="378" t="s">
        <v>116</v>
      </c>
      <c r="AH45" s="375" t="s">
        <v>117</v>
      </c>
      <c r="AI45" s="376"/>
      <c r="AJ45" s="377">
        <f>IF(I45+I46+I47=0,0,I45/(I45+I46+I47))</f>
        <v>0</v>
      </c>
      <c r="AK45" s="377"/>
      <c r="AL45" s="377"/>
      <c r="AM45" s="377"/>
      <c r="AN45" s="50"/>
      <c r="AO45" s="50"/>
      <c r="AP45" s="50"/>
      <c r="AQ45" s="50"/>
    </row>
    <row r="46" spans="1:43" ht="15" customHeight="1">
      <c r="A46" s="50"/>
      <c r="B46" s="50"/>
      <c r="D46" s="50" t="s">
        <v>169</v>
      </c>
      <c r="E46" s="352" t="s">
        <v>110</v>
      </c>
      <c r="F46" s="352"/>
      <c r="G46" s="352"/>
      <c r="H46" s="353"/>
      <c r="I46" s="360">
        <f>'共通シートⅠ'!E67</f>
        <v>0</v>
      </c>
      <c r="J46" s="360"/>
      <c r="K46" s="360"/>
      <c r="L46" s="360"/>
      <c r="M46" s="360"/>
      <c r="N46" s="360"/>
      <c r="O46" s="360"/>
      <c r="P46" s="359" t="s">
        <v>180</v>
      </c>
      <c r="Q46" s="359"/>
      <c r="R46" s="65" t="s">
        <v>112</v>
      </c>
      <c r="S46" s="361">
        <v>0.000239</v>
      </c>
      <c r="T46" s="361"/>
      <c r="U46" s="361"/>
      <c r="V46" s="361"/>
      <c r="W46" s="361"/>
      <c r="X46" s="66" t="s">
        <v>111</v>
      </c>
      <c r="Y46" s="361">
        <f t="shared" si="0"/>
        <v>0</v>
      </c>
      <c r="Z46" s="361"/>
      <c r="AA46" s="361"/>
      <c r="AB46" s="361"/>
      <c r="AC46" s="361"/>
      <c r="AD46" s="361"/>
      <c r="AE46" s="50" t="s">
        <v>113</v>
      </c>
      <c r="AF46" s="383"/>
      <c r="AG46" s="378"/>
      <c r="AH46" s="375" t="s">
        <v>118</v>
      </c>
      <c r="AI46" s="376"/>
      <c r="AJ46" s="377">
        <f>IF(I45+I46+I47=0,0,I46/(I45+I46+I47))</f>
        <v>0</v>
      </c>
      <c r="AK46" s="377"/>
      <c r="AL46" s="377"/>
      <c r="AM46" s="377"/>
      <c r="AN46" s="50"/>
      <c r="AO46" s="50"/>
      <c r="AP46" s="50"/>
      <c r="AQ46" s="50"/>
    </row>
    <row r="47" spans="1:43" ht="15" customHeight="1">
      <c r="A47" s="50"/>
      <c r="B47" s="50"/>
      <c r="D47" s="50" t="s">
        <v>170</v>
      </c>
      <c r="E47" s="352" t="s">
        <v>115</v>
      </c>
      <c r="F47" s="352"/>
      <c r="G47" s="352"/>
      <c r="H47" s="353"/>
      <c r="I47" s="360">
        <f>'共通シートⅠ'!Q67</f>
        <v>0</v>
      </c>
      <c r="J47" s="360"/>
      <c r="K47" s="360"/>
      <c r="L47" s="360"/>
      <c r="M47" s="360"/>
      <c r="N47" s="360"/>
      <c r="O47" s="360"/>
      <c r="P47" s="359" t="s">
        <v>180</v>
      </c>
      <c r="Q47" s="359"/>
      <c r="R47" s="65" t="s">
        <v>112</v>
      </c>
      <c r="S47" s="361">
        <v>0.000252</v>
      </c>
      <c r="T47" s="361"/>
      <c r="U47" s="361"/>
      <c r="V47" s="361"/>
      <c r="W47" s="361"/>
      <c r="X47" s="66" t="s">
        <v>111</v>
      </c>
      <c r="Y47" s="361">
        <f t="shared" si="0"/>
        <v>0</v>
      </c>
      <c r="Z47" s="361"/>
      <c r="AA47" s="361"/>
      <c r="AB47" s="361"/>
      <c r="AC47" s="361"/>
      <c r="AD47" s="361"/>
      <c r="AE47" s="50" t="s">
        <v>113</v>
      </c>
      <c r="AF47" s="383"/>
      <c r="AG47" s="378"/>
      <c r="AH47" s="375" t="s">
        <v>119</v>
      </c>
      <c r="AI47" s="376"/>
      <c r="AJ47" s="377">
        <f>IF(I45+I46+I47=0,0,I47/(I45+I46+I47))</f>
        <v>0</v>
      </c>
      <c r="AK47" s="377"/>
      <c r="AL47" s="377"/>
      <c r="AM47" s="377"/>
      <c r="AN47" s="50"/>
      <c r="AO47" s="50"/>
      <c r="AP47" s="50"/>
      <c r="AQ47" s="50"/>
    </row>
    <row r="48" spans="1:43" ht="15" customHeight="1">
      <c r="A48" s="50"/>
      <c r="B48" s="50"/>
      <c r="C48" s="67"/>
      <c r="D48" s="50" t="s">
        <v>171</v>
      </c>
      <c r="E48" s="352"/>
      <c r="F48" s="352"/>
      <c r="G48" s="352"/>
      <c r="H48" s="353"/>
      <c r="I48" s="346"/>
      <c r="J48" s="346"/>
      <c r="K48" s="346"/>
      <c r="L48" s="346"/>
      <c r="M48" s="346"/>
      <c r="N48" s="346"/>
      <c r="O48" s="346"/>
      <c r="P48" s="359"/>
      <c r="Q48" s="359"/>
      <c r="R48" s="65" t="s">
        <v>112</v>
      </c>
      <c r="S48" s="384"/>
      <c r="T48" s="384"/>
      <c r="U48" s="384"/>
      <c r="V48" s="384"/>
      <c r="W48" s="384"/>
      <c r="X48" s="66" t="s">
        <v>111</v>
      </c>
      <c r="Y48" s="361">
        <f t="shared" si="0"/>
        <v>0</v>
      </c>
      <c r="Z48" s="361"/>
      <c r="AA48" s="361"/>
      <c r="AB48" s="361"/>
      <c r="AC48" s="361"/>
      <c r="AD48" s="361"/>
      <c r="AE48" s="50" t="s">
        <v>113</v>
      </c>
      <c r="AF48" s="50"/>
      <c r="AG48" s="50"/>
      <c r="AH48" s="50"/>
      <c r="AI48" s="50"/>
      <c r="AJ48" s="50"/>
      <c r="AK48" s="50"/>
      <c r="AL48" s="50"/>
      <c r="AM48" s="50"/>
      <c r="AN48" s="50"/>
      <c r="AO48" s="50"/>
      <c r="AP48" s="50"/>
      <c r="AQ48" s="50"/>
    </row>
    <row r="49" spans="1:43" ht="15" customHeight="1">
      <c r="A49" s="50"/>
      <c r="B49" s="50"/>
      <c r="C49" s="50"/>
      <c r="D49" s="50"/>
      <c r="E49" s="50"/>
      <c r="F49" s="50"/>
      <c r="G49" s="64"/>
      <c r="H49" s="64"/>
      <c r="I49" s="64"/>
      <c r="J49" s="64"/>
      <c r="K49" s="64"/>
      <c r="L49" s="64"/>
      <c r="M49" s="64"/>
      <c r="N49" s="64"/>
      <c r="O49" s="64"/>
      <c r="P49" s="64"/>
      <c r="Q49" s="68"/>
      <c r="R49" s="68"/>
      <c r="S49" s="385" t="s">
        <v>132</v>
      </c>
      <c r="T49" s="385"/>
      <c r="U49" s="385"/>
      <c r="V49" s="385"/>
      <c r="W49" s="385"/>
      <c r="X49" s="385"/>
      <c r="Y49" s="379">
        <f>SUM(Y37:AD48)</f>
        <v>0</v>
      </c>
      <c r="Z49" s="380"/>
      <c r="AA49" s="380"/>
      <c r="AB49" s="380"/>
      <c r="AC49" s="380"/>
      <c r="AD49" s="380"/>
      <c r="AE49" s="69" t="s">
        <v>114</v>
      </c>
      <c r="AF49" s="70"/>
      <c r="AG49" s="381"/>
      <c r="AH49" s="382"/>
      <c r="AI49" s="382"/>
      <c r="AJ49" s="382"/>
      <c r="AK49" s="382"/>
      <c r="AL49" s="382"/>
      <c r="AM49" s="382"/>
      <c r="AN49" s="50"/>
      <c r="AO49" s="50"/>
      <c r="AP49" s="50"/>
      <c r="AQ49" s="50"/>
    </row>
    <row r="50" spans="1:43" ht="15" customHeight="1">
      <c r="A50" s="50"/>
      <c r="B50" s="50"/>
      <c r="C50" s="50"/>
      <c r="D50" s="50"/>
      <c r="E50" s="50"/>
      <c r="F50" s="50"/>
      <c r="G50" s="50"/>
      <c r="H50" s="355" t="str">
        <f>IF(OR(E48=0,E48=""),"⑫",E48)</f>
        <v>⑫</v>
      </c>
      <c r="I50" s="356"/>
      <c r="J50" s="356"/>
      <c r="K50" s="357" t="str">
        <f>IF(OR(E48=0,E48=""),"の指定がないので空欄","の原油換算率を記入して下さい")</f>
        <v>の指定がないので空欄</v>
      </c>
      <c r="L50" s="357"/>
      <c r="M50" s="357"/>
      <c r="N50" s="357"/>
      <c r="O50" s="357"/>
      <c r="P50" s="357"/>
      <c r="Q50" s="357"/>
      <c r="R50" s="357"/>
      <c r="S50" s="358"/>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row>
    <row r="51" spans="6:36" s="57" customFormat="1" ht="15" customHeight="1">
      <c r="F51" s="71"/>
      <c r="G51" s="71"/>
      <c r="H51" s="71"/>
      <c r="I51" s="71"/>
      <c r="J51" s="71"/>
      <c r="S51" s="71"/>
      <c r="T51" s="71"/>
      <c r="U51" s="71"/>
      <c r="V51" s="71"/>
      <c r="W51" s="71"/>
      <c r="AF51" s="71"/>
      <c r="AG51" s="71"/>
      <c r="AH51" s="71"/>
      <c r="AI51" s="71"/>
      <c r="AJ51" s="71"/>
    </row>
    <row r="52" spans="6:36" s="57" customFormat="1" ht="15" customHeight="1">
      <c r="F52" s="71"/>
      <c r="G52" s="71"/>
      <c r="H52" s="71"/>
      <c r="I52" s="71"/>
      <c r="J52" s="71"/>
      <c r="S52" s="71"/>
      <c r="T52" s="71"/>
      <c r="U52" s="71"/>
      <c r="V52" s="71"/>
      <c r="W52" s="71"/>
      <c r="AF52" s="71"/>
      <c r="AG52" s="71"/>
      <c r="AH52" s="71"/>
      <c r="AI52" s="71"/>
      <c r="AJ52" s="71"/>
    </row>
    <row r="53" spans="6:36" s="57" customFormat="1" ht="15" customHeight="1">
      <c r="F53" s="71"/>
      <c r="G53" s="71"/>
      <c r="H53" s="71"/>
      <c r="I53" s="71"/>
      <c r="J53" s="71"/>
      <c r="P53" s="54"/>
      <c r="Q53" s="54"/>
      <c r="R53" s="54"/>
      <c r="S53" s="71"/>
      <c r="T53" s="71"/>
      <c r="U53" s="71"/>
      <c r="V53" s="71"/>
      <c r="W53" s="71"/>
      <c r="AF53" s="72"/>
      <c r="AG53" s="72"/>
      <c r="AH53" s="72"/>
      <c r="AI53" s="72"/>
      <c r="AJ53" s="72"/>
    </row>
    <row r="54" s="57" customFormat="1" ht="15" customHeight="1"/>
    <row r="55" spans="2:43" s="57" customFormat="1" ht="15" customHeight="1">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row>
    <row r="56" spans="6:27" s="57" customFormat="1" ht="15" customHeight="1">
      <c r="F56" s="74"/>
      <c r="G56" s="74"/>
      <c r="H56" s="74"/>
      <c r="I56" s="74"/>
      <c r="J56" s="74"/>
      <c r="N56" s="55"/>
      <c r="R56" s="61"/>
      <c r="S56" s="61"/>
      <c r="T56" s="61"/>
      <c r="U56" s="55"/>
      <c r="V56" s="74"/>
      <c r="W56" s="74"/>
      <c r="X56" s="74"/>
      <c r="Y56" s="74"/>
      <c r="Z56" s="74"/>
      <c r="AA56" s="74"/>
    </row>
    <row r="57" spans="6:27" s="57" customFormat="1" ht="15" customHeight="1">
      <c r="F57" s="74"/>
      <c r="G57" s="74"/>
      <c r="H57" s="74"/>
      <c r="I57" s="74"/>
      <c r="J57" s="74"/>
      <c r="N57" s="55"/>
      <c r="R57" s="61"/>
      <c r="S57" s="61"/>
      <c r="T57" s="61"/>
      <c r="U57" s="55"/>
      <c r="V57" s="74"/>
      <c r="W57" s="74"/>
      <c r="X57" s="74"/>
      <c r="Y57" s="74"/>
      <c r="Z57" s="74"/>
      <c r="AA57" s="74"/>
    </row>
    <row r="58" spans="6:27" s="57" customFormat="1" ht="15" customHeight="1">
      <c r="F58" s="74"/>
      <c r="G58" s="74"/>
      <c r="H58" s="74"/>
      <c r="I58" s="74"/>
      <c r="J58" s="74"/>
      <c r="N58" s="55"/>
      <c r="R58" s="61"/>
      <c r="S58" s="61"/>
      <c r="T58" s="61"/>
      <c r="U58" s="55"/>
      <c r="V58" s="74"/>
      <c r="W58" s="74"/>
      <c r="X58" s="74"/>
      <c r="Y58" s="74"/>
      <c r="Z58" s="74"/>
      <c r="AA58" s="74"/>
    </row>
    <row r="59" spans="6:27" s="57" customFormat="1" ht="15" customHeight="1">
      <c r="F59" s="74"/>
      <c r="G59" s="74"/>
      <c r="H59" s="74"/>
      <c r="I59" s="74"/>
      <c r="J59" s="74"/>
      <c r="N59" s="55"/>
      <c r="R59" s="61"/>
      <c r="S59" s="61"/>
      <c r="T59" s="61"/>
      <c r="U59" s="55"/>
      <c r="V59" s="74"/>
      <c r="W59" s="74"/>
      <c r="X59" s="74"/>
      <c r="Y59" s="74"/>
      <c r="Z59" s="74"/>
      <c r="AA59" s="74"/>
    </row>
    <row r="60" spans="6:27" s="57" customFormat="1" ht="15" customHeight="1">
      <c r="F60" s="74"/>
      <c r="G60" s="74"/>
      <c r="H60" s="74"/>
      <c r="I60" s="74"/>
      <c r="J60" s="74"/>
      <c r="L60" s="54"/>
      <c r="M60" s="54"/>
      <c r="N60" s="55"/>
      <c r="R60" s="61"/>
      <c r="S60" s="61"/>
      <c r="T60" s="61"/>
      <c r="U60" s="55"/>
      <c r="V60" s="74"/>
      <c r="W60" s="74"/>
      <c r="X60" s="74"/>
      <c r="Y60" s="74"/>
      <c r="Z60" s="74"/>
      <c r="AA60" s="74"/>
    </row>
    <row r="61" spans="6:27" s="57" customFormat="1" ht="15" customHeight="1">
      <c r="F61" s="74"/>
      <c r="G61" s="74"/>
      <c r="H61" s="74"/>
      <c r="I61" s="74"/>
      <c r="J61" s="74"/>
      <c r="U61" s="55"/>
      <c r="V61" s="74"/>
      <c r="W61" s="74"/>
      <c r="X61" s="74"/>
      <c r="Y61" s="74"/>
      <c r="Z61" s="74"/>
      <c r="AA61" s="74"/>
    </row>
    <row r="62" spans="3:39" s="57" customFormat="1" ht="15" customHeight="1">
      <c r="C62" s="75"/>
      <c r="D62" s="75"/>
      <c r="E62" s="75"/>
      <c r="F62" s="76"/>
      <c r="G62" s="76"/>
      <c r="H62" s="76"/>
      <c r="I62" s="76"/>
      <c r="J62" s="76"/>
      <c r="L62" s="55"/>
      <c r="M62" s="55"/>
      <c r="O62" s="75"/>
      <c r="P62" s="75"/>
      <c r="Q62" s="75"/>
      <c r="R62" s="75"/>
      <c r="S62" s="75"/>
      <c r="V62" s="74"/>
      <c r="W62" s="74"/>
      <c r="X62" s="74"/>
      <c r="Y62" s="74"/>
      <c r="Z62" s="74"/>
      <c r="AA62" s="74"/>
      <c r="AE62" s="70"/>
      <c r="AF62" s="77"/>
      <c r="AG62" s="77"/>
      <c r="AH62" s="77"/>
      <c r="AI62" s="77"/>
      <c r="AJ62" s="77"/>
      <c r="AK62" s="77"/>
      <c r="AL62" s="77"/>
      <c r="AM62" s="77"/>
    </row>
    <row r="63" spans="3:29" s="57" customFormat="1" ht="15" customHeight="1">
      <c r="C63" s="75"/>
      <c r="D63" s="75"/>
      <c r="E63" s="75"/>
      <c r="F63" s="76"/>
      <c r="G63" s="76"/>
      <c r="H63" s="76"/>
      <c r="I63" s="76"/>
      <c r="J63" s="76"/>
      <c r="L63" s="55"/>
      <c r="M63" s="55"/>
      <c r="O63" s="75"/>
      <c r="P63" s="75"/>
      <c r="Q63" s="75"/>
      <c r="R63" s="75"/>
      <c r="S63" s="75"/>
      <c r="T63" s="75"/>
      <c r="U63" s="75"/>
      <c r="V63" s="78"/>
      <c r="W63" s="78"/>
      <c r="X63" s="78"/>
      <c r="Y63" s="78"/>
      <c r="Z63" s="78"/>
      <c r="AA63" s="64"/>
      <c r="AB63" s="64"/>
      <c r="AC63" s="64"/>
    </row>
  </sheetData>
  <sheetProtection selectLockedCells="1" selectUnlockedCells="1"/>
  <mergeCells count="113">
    <mergeCell ref="AJ45:AM45"/>
    <mergeCell ref="AH45:AI45"/>
    <mergeCell ref="Y49:AD49"/>
    <mergeCell ref="P45:Q45"/>
    <mergeCell ref="AG49:AM49"/>
    <mergeCell ref="AF45:AF47"/>
    <mergeCell ref="S48:W48"/>
    <mergeCell ref="Y48:AD48"/>
    <mergeCell ref="S49:X49"/>
    <mergeCell ref="AJ46:AM46"/>
    <mergeCell ref="AJ47:AM47"/>
    <mergeCell ref="P44:Q44"/>
    <mergeCell ref="I45:O45"/>
    <mergeCell ref="S44:W44"/>
    <mergeCell ref="S45:W45"/>
    <mergeCell ref="AG45:AG47"/>
    <mergeCell ref="AH47:AI47"/>
    <mergeCell ref="S47:W47"/>
    <mergeCell ref="S46:W46"/>
    <mergeCell ref="Y47:AD47"/>
    <mergeCell ref="AH46:AI46"/>
    <mergeCell ref="P39:Q39"/>
    <mergeCell ref="S38:W38"/>
    <mergeCell ref="I39:O39"/>
    <mergeCell ref="Y44:AD44"/>
    <mergeCell ref="Y45:AD45"/>
    <mergeCell ref="S41:W41"/>
    <mergeCell ref="S42:W42"/>
    <mergeCell ref="S43:W43"/>
    <mergeCell ref="Y41:AD41"/>
    <mergeCell ref="I44:O44"/>
    <mergeCell ref="E45:H45"/>
    <mergeCell ref="I46:O46"/>
    <mergeCell ref="E37:H37"/>
    <mergeCell ref="B36:AM36"/>
    <mergeCell ref="E42:H42"/>
    <mergeCell ref="Y42:AD42"/>
    <mergeCell ref="E38:H38"/>
    <mergeCell ref="E39:H39"/>
    <mergeCell ref="E40:H40"/>
    <mergeCell ref="E41:H41"/>
    <mergeCell ref="A1:AM2"/>
    <mergeCell ref="Z28:AA28"/>
    <mergeCell ref="A4:AM4"/>
    <mergeCell ref="U21:AM21"/>
    <mergeCell ref="B10:S10"/>
    <mergeCell ref="B21:S21"/>
    <mergeCell ref="B19:S19"/>
    <mergeCell ref="U19:AM19"/>
    <mergeCell ref="B6:S6"/>
    <mergeCell ref="U6:AM6"/>
    <mergeCell ref="AF33:AM33"/>
    <mergeCell ref="AC28:AD28"/>
    <mergeCell ref="C33:D33"/>
    <mergeCell ref="E33:I33"/>
    <mergeCell ref="L33:M33"/>
    <mergeCell ref="U33:V33"/>
    <mergeCell ref="N33:R33"/>
    <mergeCell ref="A28:S28"/>
    <mergeCell ref="U28:V28"/>
    <mergeCell ref="W28:X28"/>
    <mergeCell ref="A30:AM30"/>
    <mergeCell ref="AC23:AD23"/>
    <mergeCell ref="U25:AB25"/>
    <mergeCell ref="W33:AA33"/>
    <mergeCell ref="AD33:AE33"/>
    <mergeCell ref="Y37:AD37"/>
    <mergeCell ref="Y40:AD40"/>
    <mergeCell ref="S37:W37"/>
    <mergeCell ref="S39:W39"/>
    <mergeCell ref="S40:W40"/>
    <mergeCell ref="Y38:AD38"/>
    <mergeCell ref="Y39:AD39"/>
    <mergeCell ref="A35:AM35"/>
    <mergeCell ref="P37:Q37"/>
    <mergeCell ref="I37:O37"/>
    <mergeCell ref="I38:O38"/>
    <mergeCell ref="P38:Q38"/>
    <mergeCell ref="I42:O42"/>
    <mergeCell ref="P42:Q42"/>
    <mergeCell ref="I40:O40"/>
    <mergeCell ref="P40:Q40"/>
    <mergeCell ref="I41:O41"/>
    <mergeCell ref="P41:Q41"/>
    <mergeCell ref="P48:Q48"/>
    <mergeCell ref="E46:H46"/>
    <mergeCell ref="E47:H47"/>
    <mergeCell ref="E48:H48"/>
    <mergeCell ref="Y43:AD43"/>
    <mergeCell ref="Y46:AD46"/>
    <mergeCell ref="I43:O43"/>
    <mergeCell ref="P43:Q43"/>
    <mergeCell ref="E43:H43"/>
    <mergeCell ref="E44:H44"/>
    <mergeCell ref="B25:S25"/>
    <mergeCell ref="U23:AB23"/>
    <mergeCell ref="B23:N23"/>
    <mergeCell ref="O23:S23"/>
    <mergeCell ref="H50:J50"/>
    <mergeCell ref="K50:S50"/>
    <mergeCell ref="P46:Q46"/>
    <mergeCell ref="I47:O47"/>
    <mergeCell ref="P47:Q47"/>
    <mergeCell ref="I48:O48"/>
    <mergeCell ref="B17:S17"/>
    <mergeCell ref="U17:AM17"/>
    <mergeCell ref="B8:S8"/>
    <mergeCell ref="U8:AM8"/>
    <mergeCell ref="U11:AB11"/>
    <mergeCell ref="AE11:AM11"/>
    <mergeCell ref="A14:S14"/>
    <mergeCell ref="U10:AB10"/>
    <mergeCell ref="AE10:AM10"/>
  </mergeCells>
  <printOptions/>
  <pageMargins left="0.984251968503937" right="0" top="0.3937007874015748" bottom="0" header="0.5118110236220472" footer="0.5118110236220472"/>
  <pageSetup fitToHeight="1" fitToWidth="1" horizontalDpi="600" verticalDpi="600" orientation="portrait" paperSize="9" scale="89" r:id="rId2"/>
  <drawing r:id="rId1"/>
</worksheet>
</file>

<file path=xl/worksheets/sheet6.xml><?xml version="1.0" encoding="utf-8"?>
<worksheet xmlns="http://schemas.openxmlformats.org/spreadsheetml/2006/main" xmlns:r="http://schemas.openxmlformats.org/officeDocument/2006/relationships">
  <sheetPr codeName="Sheet3">
    <pageSetUpPr fitToPage="1"/>
  </sheetPr>
  <dimension ref="A1:AR57"/>
  <sheetViews>
    <sheetView showZeros="0" view="pageBreakPreview" zoomScaleSheetLayoutView="100" zoomScalePageLayoutView="0" workbookViewId="0" topLeftCell="A31">
      <selection activeCell="T33" sqref="T33:AC33"/>
    </sheetView>
  </sheetViews>
  <sheetFormatPr defaultColWidth="9.00390625" defaultRowHeight="15" customHeight="1"/>
  <cols>
    <col min="1" max="43" width="2.625" style="51" customWidth="1"/>
    <col min="44" max="16384" width="9.00390625" style="51" customWidth="1"/>
  </cols>
  <sheetData>
    <row r="1" spans="1:39" ht="15" customHeight="1">
      <c r="A1" s="465" t="s">
        <v>276</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row>
    <row r="2" spans="1:39" ht="15" customHeight="1">
      <c r="A2" s="465"/>
      <c r="B2" s="465"/>
      <c r="C2" s="465"/>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c r="AJ2" s="465"/>
      <c r="AK2" s="465"/>
      <c r="AL2" s="465"/>
      <c r="AM2" s="465"/>
    </row>
    <row r="3" spans="1:43" ht="15" customHeight="1">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row>
    <row r="4" spans="1:43" ht="21" customHeight="1">
      <c r="A4" s="466" t="s">
        <v>151</v>
      </c>
      <c r="B4" s="466"/>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64"/>
      <c r="AO4" s="64"/>
      <c r="AP4" s="64"/>
      <c r="AQ4" s="64"/>
    </row>
    <row r="5" spans="1:44" ht="21" customHeight="1">
      <c r="A5" s="398" t="s">
        <v>82</v>
      </c>
      <c r="B5" s="467" t="s">
        <v>150</v>
      </c>
      <c r="C5" s="468"/>
      <c r="D5" s="468"/>
      <c r="E5" s="468"/>
      <c r="F5" s="468"/>
      <c r="G5" s="468"/>
      <c r="H5" s="398" t="s">
        <v>53</v>
      </c>
      <c r="I5" s="398"/>
      <c r="J5" s="398"/>
      <c r="K5" s="398"/>
      <c r="L5" s="398"/>
      <c r="M5" s="398"/>
      <c r="N5" s="398"/>
      <c r="O5" s="398"/>
      <c r="P5" s="398"/>
      <c r="Q5" s="398"/>
      <c r="R5" s="398"/>
      <c r="S5" s="398" t="s">
        <v>153</v>
      </c>
      <c r="T5" s="398"/>
      <c r="U5" s="398"/>
      <c r="V5" s="398"/>
      <c r="W5" s="398"/>
      <c r="X5" s="398"/>
      <c r="Y5" s="398"/>
      <c r="Z5" s="398"/>
      <c r="AA5" s="398"/>
      <c r="AB5" s="398"/>
      <c r="AC5" s="398"/>
      <c r="AD5" s="398" t="s">
        <v>52</v>
      </c>
      <c r="AE5" s="398"/>
      <c r="AF5" s="398"/>
      <c r="AG5" s="398"/>
      <c r="AH5" s="398"/>
      <c r="AI5" s="398"/>
      <c r="AJ5" s="398"/>
      <c r="AK5" s="398"/>
      <c r="AL5" s="398"/>
      <c r="AM5" s="398"/>
      <c r="AN5" s="57"/>
      <c r="AO5" s="57"/>
      <c r="AP5" s="57"/>
      <c r="AQ5" s="57"/>
      <c r="AR5" s="57"/>
    </row>
    <row r="6" spans="1:44" ht="21" customHeight="1">
      <c r="A6" s="398"/>
      <c r="B6" s="469"/>
      <c r="C6" s="470"/>
      <c r="D6" s="470"/>
      <c r="E6" s="470"/>
      <c r="F6" s="470"/>
      <c r="G6" s="470"/>
      <c r="H6" s="411" t="s">
        <v>120</v>
      </c>
      <c r="I6" s="412"/>
      <c r="J6" s="412"/>
      <c r="K6" s="412"/>
      <c r="L6" s="412"/>
      <c r="M6" s="412"/>
      <c r="N6" s="445" t="s">
        <v>121</v>
      </c>
      <c r="O6" s="412"/>
      <c r="P6" s="412"/>
      <c r="Q6" s="412"/>
      <c r="R6" s="413"/>
      <c r="S6" s="411" t="s">
        <v>120</v>
      </c>
      <c r="T6" s="412"/>
      <c r="U6" s="412"/>
      <c r="V6" s="412"/>
      <c r="W6" s="412"/>
      <c r="X6" s="412"/>
      <c r="Y6" s="445" t="s">
        <v>121</v>
      </c>
      <c r="Z6" s="412"/>
      <c r="AA6" s="412"/>
      <c r="AB6" s="412"/>
      <c r="AC6" s="413"/>
      <c r="AD6" s="411" t="s">
        <v>120</v>
      </c>
      <c r="AE6" s="412"/>
      <c r="AF6" s="412"/>
      <c r="AG6" s="412"/>
      <c r="AH6" s="412"/>
      <c r="AI6" s="412"/>
      <c r="AJ6" s="445" t="s">
        <v>121</v>
      </c>
      <c r="AK6" s="412"/>
      <c r="AL6" s="412"/>
      <c r="AM6" s="413"/>
      <c r="AN6" s="57"/>
      <c r="AO6" s="57"/>
      <c r="AP6" s="57"/>
      <c r="AQ6" s="57"/>
      <c r="AR6" s="57"/>
    </row>
    <row r="7" spans="1:44" ht="21" customHeight="1">
      <c r="A7" s="48" t="s">
        <v>83</v>
      </c>
      <c r="B7" s="418" t="s">
        <v>5</v>
      </c>
      <c r="C7" s="419"/>
      <c r="D7" s="419"/>
      <c r="E7" s="419"/>
      <c r="F7" s="419"/>
      <c r="G7" s="419"/>
      <c r="H7" s="446"/>
      <c r="I7" s="447"/>
      <c r="J7" s="447"/>
      <c r="K7" s="447"/>
      <c r="L7" s="447"/>
      <c r="M7" s="448"/>
      <c r="N7" s="456"/>
      <c r="O7" s="457"/>
      <c r="P7" s="457"/>
      <c r="Q7" s="457"/>
      <c r="R7" s="458"/>
      <c r="S7" s="442"/>
      <c r="T7" s="443"/>
      <c r="U7" s="443"/>
      <c r="V7" s="443"/>
      <c r="W7" s="443"/>
      <c r="X7" s="444"/>
      <c r="Y7" s="434"/>
      <c r="Z7" s="435"/>
      <c r="AA7" s="435"/>
      <c r="AB7" s="435"/>
      <c r="AC7" s="436"/>
      <c r="AD7" s="442"/>
      <c r="AE7" s="443"/>
      <c r="AF7" s="443"/>
      <c r="AG7" s="443"/>
      <c r="AH7" s="443"/>
      <c r="AI7" s="444"/>
      <c r="AJ7" s="434"/>
      <c r="AK7" s="435"/>
      <c r="AL7" s="435"/>
      <c r="AM7" s="436"/>
      <c r="AN7" s="74"/>
      <c r="AO7" s="74"/>
      <c r="AP7" s="74"/>
      <c r="AQ7" s="74"/>
      <c r="AR7" s="57"/>
    </row>
    <row r="8" spans="1:44" ht="21" customHeight="1">
      <c r="A8" s="48" t="s">
        <v>37</v>
      </c>
      <c r="B8" s="418" t="s">
        <v>6</v>
      </c>
      <c r="C8" s="419"/>
      <c r="D8" s="419"/>
      <c r="E8" s="419"/>
      <c r="F8" s="419"/>
      <c r="G8" s="419"/>
      <c r="H8" s="446"/>
      <c r="I8" s="447"/>
      <c r="J8" s="447"/>
      <c r="K8" s="447"/>
      <c r="L8" s="447"/>
      <c r="M8" s="448"/>
      <c r="N8" s="459"/>
      <c r="O8" s="460"/>
      <c r="P8" s="460"/>
      <c r="Q8" s="460"/>
      <c r="R8" s="461"/>
      <c r="S8" s="442"/>
      <c r="T8" s="443"/>
      <c r="U8" s="443"/>
      <c r="V8" s="443"/>
      <c r="W8" s="443"/>
      <c r="X8" s="444"/>
      <c r="Y8" s="437"/>
      <c r="Z8" s="438"/>
      <c r="AA8" s="438"/>
      <c r="AB8" s="438"/>
      <c r="AC8" s="439"/>
      <c r="AD8" s="442"/>
      <c r="AE8" s="443"/>
      <c r="AF8" s="443"/>
      <c r="AG8" s="443"/>
      <c r="AH8" s="443"/>
      <c r="AI8" s="444"/>
      <c r="AJ8" s="437"/>
      <c r="AK8" s="438"/>
      <c r="AL8" s="438"/>
      <c r="AM8" s="439"/>
      <c r="AN8" s="74"/>
      <c r="AO8" s="74"/>
      <c r="AP8" s="74"/>
      <c r="AQ8" s="74"/>
      <c r="AR8" s="57"/>
    </row>
    <row r="9" spans="1:44" ht="21" customHeight="1">
      <c r="A9" s="48" t="s">
        <v>206</v>
      </c>
      <c r="B9" s="418" t="s">
        <v>312</v>
      </c>
      <c r="C9" s="419"/>
      <c r="D9" s="419"/>
      <c r="E9" s="419"/>
      <c r="F9" s="419"/>
      <c r="G9" s="464"/>
      <c r="H9" s="446"/>
      <c r="I9" s="447"/>
      <c r="J9" s="447"/>
      <c r="K9" s="447"/>
      <c r="L9" s="447"/>
      <c r="M9" s="448"/>
      <c r="N9" s="421">
        <f>'フォ）導入計画'!M37</f>
        <v>0</v>
      </c>
      <c r="O9" s="424"/>
      <c r="P9" s="424"/>
      <c r="Q9" s="424"/>
      <c r="R9" s="425"/>
      <c r="S9" s="442"/>
      <c r="T9" s="443"/>
      <c r="U9" s="443"/>
      <c r="V9" s="443"/>
      <c r="W9" s="443"/>
      <c r="X9" s="444"/>
      <c r="Y9" s="421">
        <f>'フォ）導入計画'!AS37</f>
        <v>0</v>
      </c>
      <c r="Z9" s="424"/>
      <c r="AA9" s="424"/>
      <c r="AB9" s="424"/>
      <c r="AC9" s="425"/>
      <c r="AD9" s="426"/>
      <c r="AE9" s="424"/>
      <c r="AF9" s="424"/>
      <c r="AG9" s="424"/>
      <c r="AH9" s="424"/>
      <c r="AI9" s="427"/>
      <c r="AJ9" s="421">
        <f>'フォ）導入計画'!AX37</f>
        <v>0</v>
      </c>
      <c r="AK9" s="424"/>
      <c r="AL9" s="424"/>
      <c r="AM9" s="425"/>
      <c r="AN9" s="74"/>
      <c r="AO9" s="74"/>
      <c r="AP9" s="74"/>
      <c r="AQ9" s="74"/>
      <c r="AR9" s="57"/>
    </row>
    <row r="10" spans="1:44" ht="21" customHeight="1">
      <c r="A10" s="48" t="s">
        <v>286</v>
      </c>
      <c r="B10" s="418" t="s">
        <v>281</v>
      </c>
      <c r="C10" s="419"/>
      <c r="D10" s="419"/>
      <c r="E10" s="419"/>
      <c r="F10" s="419"/>
      <c r="G10" s="419"/>
      <c r="H10" s="428"/>
      <c r="I10" s="429"/>
      <c r="J10" s="429"/>
      <c r="K10" s="429"/>
      <c r="L10" s="429"/>
      <c r="M10" s="430"/>
      <c r="N10" s="431"/>
      <c r="O10" s="432"/>
      <c r="P10" s="432"/>
      <c r="Q10" s="432"/>
      <c r="R10" s="433"/>
      <c r="S10" s="428"/>
      <c r="T10" s="429"/>
      <c r="U10" s="429"/>
      <c r="V10" s="429"/>
      <c r="W10" s="429"/>
      <c r="X10" s="430"/>
      <c r="Y10" s="431"/>
      <c r="Z10" s="432"/>
      <c r="AA10" s="432"/>
      <c r="AB10" s="432"/>
      <c r="AC10" s="433"/>
      <c r="AD10" s="428"/>
      <c r="AE10" s="429"/>
      <c r="AF10" s="429"/>
      <c r="AG10" s="429"/>
      <c r="AH10" s="429"/>
      <c r="AI10" s="430"/>
      <c r="AJ10" s="431"/>
      <c r="AK10" s="432"/>
      <c r="AL10" s="432"/>
      <c r="AM10" s="433"/>
      <c r="AN10" s="74"/>
      <c r="AO10" s="74"/>
      <c r="AP10" s="74"/>
      <c r="AQ10" s="74"/>
      <c r="AR10" s="57"/>
    </row>
    <row r="11" spans="1:44" ht="21" customHeight="1">
      <c r="A11" s="48"/>
      <c r="B11" s="418"/>
      <c r="C11" s="419"/>
      <c r="D11" s="419"/>
      <c r="E11" s="419"/>
      <c r="F11" s="419"/>
      <c r="G11" s="419"/>
      <c r="H11" s="420"/>
      <c r="I11" s="298"/>
      <c r="J11" s="298"/>
      <c r="K11" s="298"/>
      <c r="L11" s="298"/>
      <c r="M11" s="315"/>
      <c r="N11" s="421"/>
      <c r="O11" s="422"/>
      <c r="P11" s="422"/>
      <c r="Q11" s="422"/>
      <c r="R11" s="423"/>
      <c r="S11" s="420"/>
      <c r="T11" s="298"/>
      <c r="U11" s="298"/>
      <c r="V11" s="298"/>
      <c r="W11" s="298"/>
      <c r="X11" s="315"/>
      <c r="Y11" s="421"/>
      <c r="Z11" s="422"/>
      <c r="AA11" s="422"/>
      <c r="AB11" s="422"/>
      <c r="AC11" s="423"/>
      <c r="AD11" s="420"/>
      <c r="AE11" s="298"/>
      <c r="AF11" s="298"/>
      <c r="AG11" s="298"/>
      <c r="AH11" s="298"/>
      <c r="AI11" s="315"/>
      <c r="AJ11" s="421"/>
      <c r="AK11" s="422"/>
      <c r="AL11" s="422"/>
      <c r="AM11" s="423"/>
      <c r="AN11" s="74"/>
      <c r="AO11" s="74"/>
      <c r="AP11" s="74"/>
      <c r="AQ11" s="74"/>
      <c r="AR11" s="57"/>
    </row>
    <row r="12" spans="1:44" ht="21" customHeight="1">
      <c r="A12" s="398" t="s">
        <v>15</v>
      </c>
      <c r="B12" s="398"/>
      <c r="C12" s="398"/>
      <c r="D12" s="398"/>
      <c r="E12" s="398"/>
      <c r="F12" s="398"/>
      <c r="G12" s="398"/>
      <c r="H12" s="426">
        <f>SUM(H7:M11)</f>
        <v>0</v>
      </c>
      <c r="I12" s="424"/>
      <c r="J12" s="424"/>
      <c r="K12" s="424"/>
      <c r="L12" s="424"/>
      <c r="M12" s="424"/>
      <c r="N12" s="421">
        <f>SUM(N7:R11)</f>
        <v>0</v>
      </c>
      <c r="O12" s="462"/>
      <c r="P12" s="462"/>
      <c r="Q12" s="462"/>
      <c r="R12" s="463"/>
      <c r="S12" s="440">
        <f>SUM(S7:X11)</f>
        <v>0</v>
      </c>
      <c r="T12" s="441"/>
      <c r="U12" s="441"/>
      <c r="V12" s="441"/>
      <c r="W12" s="441"/>
      <c r="X12" s="441"/>
      <c r="Y12" s="421">
        <f>SUM(Y7:AC11)</f>
        <v>0</v>
      </c>
      <c r="Z12" s="424"/>
      <c r="AA12" s="424"/>
      <c r="AB12" s="424"/>
      <c r="AC12" s="425"/>
      <c r="AD12" s="440">
        <f>SUM(AD7:AI11)</f>
        <v>0</v>
      </c>
      <c r="AE12" s="441"/>
      <c r="AF12" s="441"/>
      <c r="AG12" s="441"/>
      <c r="AH12" s="441"/>
      <c r="AI12" s="441"/>
      <c r="AJ12" s="421">
        <f>SUM(AJ7:AM11)</f>
        <v>0</v>
      </c>
      <c r="AK12" s="424"/>
      <c r="AL12" s="424"/>
      <c r="AM12" s="425"/>
      <c r="AN12" s="74"/>
      <c r="AO12" s="74"/>
      <c r="AP12" s="74"/>
      <c r="AQ12" s="74"/>
      <c r="AR12" s="57"/>
    </row>
    <row r="13" spans="10:35" ht="21" customHeight="1">
      <c r="J13" s="60"/>
      <c r="X13" s="57"/>
      <c r="Y13" s="57"/>
      <c r="Z13" s="57"/>
      <c r="AA13" s="57"/>
      <c r="AB13" s="57"/>
      <c r="AC13" s="57"/>
      <c r="AD13" s="79"/>
      <c r="AE13" s="79"/>
      <c r="AF13" s="79"/>
      <c r="AG13" s="79"/>
      <c r="AH13" s="79"/>
      <c r="AI13" s="79"/>
    </row>
    <row r="14" spans="1:43" ht="21" customHeight="1">
      <c r="A14" s="359" t="s">
        <v>138</v>
      </c>
      <c r="B14" s="359"/>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64"/>
      <c r="AO14" s="64"/>
      <c r="AP14" s="64"/>
      <c r="AQ14" s="64"/>
    </row>
    <row r="15" spans="1:43" ht="21" customHeight="1">
      <c r="A15" s="64"/>
      <c r="B15" s="455"/>
      <c r="C15" s="455"/>
      <c r="D15" s="455"/>
      <c r="E15" s="455"/>
      <c r="F15" s="455"/>
      <c r="G15" s="455"/>
      <c r="H15" s="455"/>
      <c r="I15" s="455"/>
      <c r="J15" s="455"/>
      <c r="K15" s="455"/>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5"/>
      <c r="AM15" s="455"/>
      <c r="AN15" s="64"/>
      <c r="AO15" s="64"/>
      <c r="AP15" s="64"/>
      <c r="AQ15" s="64"/>
    </row>
    <row r="16" spans="1:43" ht="21" customHeight="1">
      <c r="A16" s="408" t="str">
        <f>A7</f>
        <v>①</v>
      </c>
      <c r="B16" s="414" t="str">
        <f>B7</f>
        <v>変圧器</v>
      </c>
      <c r="C16" s="414"/>
      <c r="D16" s="414"/>
      <c r="E16" s="414"/>
      <c r="F16" s="414"/>
      <c r="G16" s="414"/>
      <c r="H16" s="414"/>
      <c r="I16" s="415"/>
      <c r="J16" s="408" t="s">
        <v>16</v>
      </c>
      <c r="K16" s="409"/>
      <c r="L16" s="409"/>
      <c r="M16" s="409"/>
      <c r="N16" s="409"/>
      <c r="O16" s="409"/>
      <c r="P16" s="409"/>
      <c r="Q16" s="409"/>
      <c r="R16" s="409"/>
      <c r="S16" s="410"/>
      <c r="T16" s="408" t="s">
        <v>17</v>
      </c>
      <c r="U16" s="409"/>
      <c r="V16" s="409"/>
      <c r="W16" s="409"/>
      <c r="X16" s="409"/>
      <c r="Y16" s="409"/>
      <c r="Z16" s="409"/>
      <c r="AA16" s="409"/>
      <c r="AB16" s="409"/>
      <c r="AC16" s="410"/>
      <c r="AD16" s="408" t="s">
        <v>18</v>
      </c>
      <c r="AE16" s="409"/>
      <c r="AF16" s="409"/>
      <c r="AG16" s="409"/>
      <c r="AH16" s="409"/>
      <c r="AI16" s="409"/>
      <c r="AJ16" s="409"/>
      <c r="AK16" s="409"/>
      <c r="AL16" s="409"/>
      <c r="AM16" s="410"/>
      <c r="AN16" s="57"/>
      <c r="AO16" s="57"/>
      <c r="AP16" s="57"/>
      <c r="AQ16" s="57"/>
    </row>
    <row r="17" spans="1:43" ht="21" customHeight="1">
      <c r="A17" s="411"/>
      <c r="B17" s="416"/>
      <c r="C17" s="416"/>
      <c r="D17" s="416"/>
      <c r="E17" s="416"/>
      <c r="F17" s="416"/>
      <c r="G17" s="416"/>
      <c r="H17" s="416"/>
      <c r="I17" s="417"/>
      <c r="J17" s="411" t="s">
        <v>19</v>
      </c>
      <c r="K17" s="412"/>
      <c r="L17" s="412"/>
      <c r="M17" s="412"/>
      <c r="N17" s="412"/>
      <c r="O17" s="412"/>
      <c r="P17" s="412"/>
      <c r="Q17" s="412"/>
      <c r="R17" s="412"/>
      <c r="S17" s="413"/>
      <c r="T17" s="411" t="s">
        <v>19</v>
      </c>
      <c r="U17" s="412"/>
      <c r="V17" s="412"/>
      <c r="W17" s="412"/>
      <c r="X17" s="412"/>
      <c r="Y17" s="412"/>
      <c r="Z17" s="412"/>
      <c r="AA17" s="412"/>
      <c r="AB17" s="412"/>
      <c r="AC17" s="413"/>
      <c r="AD17" s="411" t="s">
        <v>19</v>
      </c>
      <c r="AE17" s="412"/>
      <c r="AF17" s="412"/>
      <c r="AG17" s="412"/>
      <c r="AH17" s="412"/>
      <c r="AI17" s="412"/>
      <c r="AJ17" s="412"/>
      <c r="AK17" s="412"/>
      <c r="AL17" s="412"/>
      <c r="AM17" s="413"/>
      <c r="AN17" s="57"/>
      <c r="AO17" s="57"/>
      <c r="AP17" s="57"/>
      <c r="AQ17" s="57"/>
    </row>
    <row r="18" spans="1:43" ht="21" customHeight="1">
      <c r="A18" s="398" t="s">
        <v>14</v>
      </c>
      <c r="B18" s="398"/>
      <c r="C18" s="398"/>
      <c r="D18" s="398"/>
      <c r="E18" s="398"/>
      <c r="F18" s="398"/>
      <c r="G18" s="398"/>
      <c r="H18" s="398"/>
      <c r="I18" s="375"/>
      <c r="J18" s="386"/>
      <c r="K18" s="387"/>
      <c r="L18" s="387"/>
      <c r="M18" s="387"/>
      <c r="N18" s="387"/>
      <c r="O18" s="387"/>
      <c r="P18" s="387"/>
      <c r="Q18" s="387"/>
      <c r="R18" s="387"/>
      <c r="S18" s="388"/>
      <c r="T18" s="395"/>
      <c r="U18" s="396"/>
      <c r="V18" s="396"/>
      <c r="W18" s="396"/>
      <c r="X18" s="396"/>
      <c r="Y18" s="396"/>
      <c r="Z18" s="396"/>
      <c r="AA18" s="396"/>
      <c r="AB18" s="396"/>
      <c r="AC18" s="397"/>
      <c r="AD18" s="395"/>
      <c r="AE18" s="396"/>
      <c r="AF18" s="396"/>
      <c r="AG18" s="396"/>
      <c r="AH18" s="396"/>
      <c r="AI18" s="396"/>
      <c r="AJ18" s="396"/>
      <c r="AK18" s="396"/>
      <c r="AL18" s="396"/>
      <c r="AM18" s="397"/>
      <c r="AN18" s="61"/>
      <c r="AO18" s="61"/>
      <c r="AP18" s="61"/>
      <c r="AQ18" s="61"/>
    </row>
    <row r="19" spans="1:43" ht="21" customHeight="1">
      <c r="A19" s="398" t="s">
        <v>20</v>
      </c>
      <c r="B19" s="398"/>
      <c r="C19" s="398"/>
      <c r="D19" s="398"/>
      <c r="E19" s="398"/>
      <c r="F19" s="398"/>
      <c r="G19" s="398"/>
      <c r="H19" s="398"/>
      <c r="I19" s="375"/>
      <c r="J19" s="386"/>
      <c r="K19" s="387"/>
      <c r="L19" s="387"/>
      <c r="M19" s="387"/>
      <c r="N19" s="387"/>
      <c r="O19" s="387"/>
      <c r="P19" s="387"/>
      <c r="Q19" s="387"/>
      <c r="R19" s="387"/>
      <c r="S19" s="388"/>
      <c r="T19" s="395"/>
      <c r="U19" s="396"/>
      <c r="V19" s="396"/>
      <c r="W19" s="396"/>
      <c r="X19" s="396"/>
      <c r="Y19" s="396"/>
      <c r="Z19" s="396"/>
      <c r="AA19" s="396"/>
      <c r="AB19" s="396"/>
      <c r="AC19" s="397"/>
      <c r="AD19" s="395"/>
      <c r="AE19" s="396"/>
      <c r="AF19" s="396"/>
      <c r="AG19" s="396"/>
      <c r="AH19" s="396"/>
      <c r="AI19" s="396"/>
      <c r="AJ19" s="396"/>
      <c r="AK19" s="396"/>
      <c r="AL19" s="396"/>
      <c r="AM19" s="397"/>
      <c r="AN19" s="61"/>
      <c r="AO19" s="61"/>
      <c r="AP19" s="61"/>
      <c r="AQ19" s="61"/>
    </row>
    <row r="20" spans="1:43" ht="21" customHeight="1">
      <c r="A20" s="398" t="s">
        <v>21</v>
      </c>
      <c r="B20" s="398"/>
      <c r="C20" s="398"/>
      <c r="D20" s="398"/>
      <c r="E20" s="398"/>
      <c r="F20" s="398"/>
      <c r="G20" s="398"/>
      <c r="H20" s="398"/>
      <c r="I20" s="375"/>
      <c r="J20" s="386"/>
      <c r="K20" s="387"/>
      <c r="L20" s="387"/>
      <c r="M20" s="387"/>
      <c r="N20" s="387"/>
      <c r="O20" s="387"/>
      <c r="P20" s="387"/>
      <c r="Q20" s="387"/>
      <c r="R20" s="387"/>
      <c r="S20" s="388"/>
      <c r="T20" s="389"/>
      <c r="U20" s="390"/>
      <c r="V20" s="390"/>
      <c r="W20" s="390"/>
      <c r="X20" s="390"/>
      <c r="Y20" s="390"/>
      <c r="Z20" s="390"/>
      <c r="AA20" s="390"/>
      <c r="AB20" s="390"/>
      <c r="AC20" s="391"/>
      <c r="AD20" s="392"/>
      <c r="AE20" s="393"/>
      <c r="AF20" s="393"/>
      <c r="AG20" s="393"/>
      <c r="AH20" s="393"/>
      <c r="AI20" s="393"/>
      <c r="AJ20" s="393"/>
      <c r="AK20" s="393"/>
      <c r="AL20" s="393"/>
      <c r="AM20" s="394"/>
      <c r="AN20" s="61"/>
      <c r="AO20" s="61"/>
      <c r="AP20" s="61"/>
      <c r="AQ20" s="61"/>
    </row>
    <row r="21" spans="1:43" ht="21" customHeight="1">
      <c r="A21" s="399" t="str">
        <f>B7</f>
        <v>変圧器</v>
      </c>
      <c r="B21" s="399"/>
      <c r="C21" s="399"/>
      <c r="D21" s="399"/>
      <c r="E21" s="399"/>
      <c r="F21" s="399"/>
      <c r="G21" s="399"/>
      <c r="H21" s="399"/>
      <c r="I21" s="400"/>
      <c r="J21" s="401">
        <f>SUM(J18:S20)</f>
        <v>0</v>
      </c>
      <c r="K21" s="402"/>
      <c r="L21" s="402"/>
      <c r="M21" s="402"/>
      <c r="N21" s="402"/>
      <c r="O21" s="402"/>
      <c r="P21" s="402"/>
      <c r="Q21" s="402"/>
      <c r="R21" s="402"/>
      <c r="S21" s="403"/>
      <c r="T21" s="401">
        <f>T18+T19</f>
        <v>0</v>
      </c>
      <c r="U21" s="402"/>
      <c r="V21" s="402"/>
      <c r="W21" s="402"/>
      <c r="X21" s="402"/>
      <c r="Y21" s="402"/>
      <c r="Z21" s="402"/>
      <c r="AA21" s="402"/>
      <c r="AB21" s="402"/>
      <c r="AC21" s="403"/>
      <c r="AD21" s="401">
        <f>ROUNDDOWN(T21/3,0)</f>
        <v>0</v>
      </c>
      <c r="AE21" s="402"/>
      <c r="AF21" s="402"/>
      <c r="AG21" s="402"/>
      <c r="AH21" s="402"/>
      <c r="AI21" s="402"/>
      <c r="AJ21" s="402"/>
      <c r="AK21" s="402"/>
      <c r="AL21" s="402"/>
      <c r="AM21" s="403"/>
      <c r="AN21" s="61"/>
      <c r="AO21" s="61"/>
      <c r="AP21" s="61"/>
      <c r="AQ21" s="61"/>
    </row>
    <row r="22" spans="10:43" ht="21" customHeight="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row>
    <row r="23" spans="1:43" ht="21" customHeight="1">
      <c r="A23" s="408" t="s">
        <v>202</v>
      </c>
      <c r="B23" s="414" t="str">
        <f>B8</f>
        <v>照明器具</v>
      </c>
      <c r="C23" s="414"/>
      <c r="D23" s="414"/>
      <c r="E23" s="414"/>
      <c r="F23" s="414"/>
      <c r="G23" s="414"/>
      <c r="H23" s="414"/>
      <c r="I23" s="415"/>
      <c r="J23" s="408" t="s">
        <v>16</v>
      </c>
      <c r="K23" s="409"/>
      <c r="L23" s="409"/>
      <c r="M23" s="409"/>
      <c r="N23" s="409"/>
      <c r="O23" s="409"/>
      <c r="P23" s="409"/>
      <c r="Q23" s="409"/>
      <c r="R23" s="409"/>
      <c r="S23" s="410"/>
      <c r="T23" s="408" t="s">
        <v>17</v>
      </c>
      <c r="U23" s="409"/>
      <c r="V23" s="409"/>
      <c r="W23" s="409"/>
      <c r="X23" s="409"/>
      <c r="Y23" s="409"/>
      <c r="Z23" s="409"/>
      <c r="AA23" s="409"/>
      <c r="AB23" s="409"/>
      <c r="AC23" s="410"/>
      <c r="AD23" s="408" t="s">
        <v>18</v>
      </c>
      <c r="AE23" s="409"/>
      <c r="AF23" s="409"/>
      <c r="AG23" s="409"/>
      <c r="AH23" s="409"/>
      <c r="AI23" s="409"/>
      <c r="AJ23" s="409"/>
      <c r="AK23" s="409"/>
      <c r="AL23" s="409"/>
      <c r="AM23" s="410"/>
      <c r="AN23" s="61"/>
      <c r="AO23" s="61"/>
      <c r="AP23" s="61"/>
      <c r="AQ23" s="61"/>
    </row>
    <row r="24" spans="1:43" ht="21" customHeight="1">
      <c r="A24" s="411"/>
      <c r="B24" s="416"/>
      <c r="C24" s="416"/>
      <c r="D24" s="416"/>
      <c r="E24" s="416"/>
      <c r="F24" s="416"/>
      <c r="G24" s="416"/>
      <c r="H24" s="416"/>
      <c r="I24" s="417"/>
      <c r="J24" s="411" t="s">
        <v>19</v>
      </c>
      <c r="K24" s="412"/>
      <c r="L24" s="412"/>
      <c r="M24" s="412"/>
      <c r="N24" s="412"/>
      <c r="O24" s="412"/>
      <c r="P24" s="412"/>
      <c r="Q24" s="412"/>
      <c r="R24" s="412"/>
      <c r="S24" s="413"/>
      <c r="T24" s="411" t="s">
        <v>19</v>
      </c>
      <c r="U24" s="412"/>
      <c r="V24" s="412"/>
      <c r="W24" s="412"/>
      <c r="X24" s="412"/>
      <c r="Y24" s="412"/>
      <c r="Z24" s="412"/>
      <c r="AA24" s="412"/>
      <c r="AB24" s="412"/>
      <c r="AC24" s="413"/>
      <c r="AD24" s="411" t="s">
        <v>19</v>
      </c>
      <c r="AE24" s="412"/>
      <c r="AF24" s="412"/>
      <c r="AG24" s="412"/>
      <c r="AH24" s="412"/>
      <c r="AI24" s="412"/>
      <c r="AJ24" s="412"/>
      <c r="AK24" s="412"/>
      <c r="AL24" s="412"/>
      <c r="AM24" s="413"/>
      <c r="AN24" s="61"/>
      <c r="AO24" s="61"/>
      <c r="AP24" s="61"/>
      <c r="AQ24" s="61"/>
    </row>
    <row r="25" spans="1:43" ht="21" customHeight="1">
      <c r="A25" s="398" t="s">
        <v>14</v>
      </c>
      <c r="B25" s="398"/>
      <c r="C25" s="398"/>
      <c r="D25" s="398"/>
      <c r="E25" s="398"/>
      <c r="F25" s="398"/>
      <c r="G25" s="398"/>
      <c r="H25" s="398"/>
      <c r="I25" s="375"/>
      <c r="J25" s="386"/>
      <c r="K25" s="387"/>
      <c r="L25" s="387"/>
      <c r="M25" s="387"/>
      <c r="N25" s="387"/>
      <c r="O25" s="387"/>
      <c r="P25" s="387"/>
      <c r="Q25" s="387"/>
      <c r="R25" s="387"/>
      <c r="S25" s="388"/>
      <c r="T25" s="395"/>
      <c r="U25" s="396"/>
      <c r="V25" s="396"/>
      <c r="W25" s="396"/>
      <c r="X25" s="396"/>
      <c r="Y25" s="396"/>
      <c r="Z25" s="396"/>
      <c r="AA25" s="396"/>
      <c r="AB25" s="396"/>
      <c r="AC25" s="397"/>
      <c r="AD25" s="395"/>
      <c r="AE25" s="396"/>
      <c r="AF25" s="396"/>
      <c r="AG25" s="396"/>
      <c r="AH25" s="396"/>
      <c r="AI25" s="396"/>
      <c r="AJ25" s="396"/>
      <c r="AK25" s="396"/>
      <c r="AL25" s="396"/>
      <c r="AM25" s="397"/>
      <c r="AN25" s="61"/>
      <c r="AO25" s="61"/>
      <c r="AP25" s="61"/>
      <c r="AQ25" s="61"/>
    </row>
    <row r="26" spans="1:43" ht="21" customHeight="1">
      <c r="A26" s="398" t="s">
        <v>20</v>
      </c>
      <c r="B26" s="398"/>
      <c r="C26" s="398"/>
      <c r="D26" s="398"/>
      <c r="E26" s="398"/>
      <c r="F26" s="398"/>
      <c r="G26" s="398"/>
      <c r="H26" s="398"/>
      <c r="I26" s="375"/>
      <c r="J26" s="386"/>
      <c r="K26" s="387"/>
      <c r="L26" s="387"/>
      <c r="M26" s="387"/>
      <c r="N26" s="387"/>
      <c r="O26" s="387"/>
      <c r="P26" s="387"/>
      <c r="Q26" s="387"/>
      <c r="R26" s="387"/>
      <c r="S26" s="388"/>
      <c r="T26" s="395"/>
      <c r="U26" s="396"/>
      <c r="V26" s="396"/>
      <c r="W26" s="396"/>
      <c r="X26" s="396"/>
      <c r="Y26" s="396"/>
      <c r="Z26" s="396"/>
      <c r="AA26" s="396"/>
      <c r="AB26" s="396"/>
      <c r="AC26" s="397"/>
      <c r="AD26" s="395"/>
      <c r="AE26" s="396"/>
      <c r="AF26" s="396"/>
      <c r="AG26" s="396"/>
      <c r="AH26" s="396"/>
      <c r="AI26" s="396"/>
      <c r="AJ26" s="396"/>
      <c r="AK26" s="396"/>
      <c r="AL26" s="396"/>
      <c r="AM26" s="397"/>
      <c r="AN26" s="61"/>
      <c r="AO26" s="61"/>
      <c r="AP26" s="61"/>
      <c r="AQ26" s="61"/>
    </row>
    <row r="27" spans="1:43" ht="21" customHeight="1">
      <c r="A27" s="398" t="s">
        <v>21</v>
      </c>
      <c r="B27" s="398"/>
      <c r="C27" s="398"/>
      <c r="D27" s="398"/>
      <c r="E27" s="398"/>
      <c r="F27" s="398"/>
      <c r="G27" s="398"/>
      <c r="H27" s="398"/>
      <c r="I27" s="375"/>
      <c r="J27" s="386"/>
      <c r="K27" s="387"/>
      <c r="L27" s="387"/>
      <c r="M27" s="387"/>
      <c r="N27" s="387"/>
      <c r="O27" s="387"/>
      <c r="P27" s="387"/>
      <c r="Q27" s="387"/>
      <c r="R27" s="387"/>
      <c r="S27" s="388"/>
      <c r="T27" s="389"/>
      <c r="U27" s="390"/>
      <c r="V27" s="390"/>
      <c r="W27" s="390"/>
      <c r="X27" s="390"/>
      <c r="Y27" s="390"/>
      <c r="Z27" s="390"/>
      <c r="AA27" s="390"/>
      <c r="AB27" s="390"/>
      <c r="AC27" s="391"/>
      <c r="AD27" s="392"/>
      <c r="AE27" s="393"/>
      <c r="AF27" s="393"/>
      <c r="AG27" s="393"/>
      <c r="AH27" s="393"/>
      <c r="AI27" s="393"/>
      <c r="AJ27" s="393"/>
      <c r="AK27" s="393"/>
      <c r="AL27" s="393"/>
      <c r="AM27" s="394"/>
      <c r="AN27" s="61"/>
      <c r="AO27" s="61"/>
      <c r="AP27" s="61"/>
      <c r="AQ27" s="61"/>
    </row>
    <row r="28" spans="1:43" ht="21" customHeight="1">
      <c r="A28" s="399" t="str">
        <f>B8</f>
        <v>照明器具</v>
      </c>
      <c r="B28" s="399"/>
      <c r="C28" s="399"/>
      <c r="D28" s="399"/>
      <c r="E28" s="399"/>
      <c r="F28" s="399"/>
      <c r="G28" s="399"/>
      <c r="H28" s="399"/>
      <c r="I28" s="400"/>
      <c r="J28" s="401">
        <f>SUM(J25:S27)</f>
        <v>0</v>
      </c>
      <c r="K28" s="402"/>
      <c r="L28" s="402"/>
      <c r="M28" s="402"/>
      <c r="N28" s="402"/>
      <c r="O28" s="402"/>
      <c r="P28" s="402"/>
      <c r="Q28" s="402"/>
      <c r="R28" s="402"/>
      <c r="S28" s="403"/>
      <c r="T28" s="401">
        <f>T25+T26</f>
        <v>0</v>
      </c>
      <c r="U28" s="402"/>
      <c r="V28" s="402"/>
      <c r="W28" s="402"/>
      <c r="X28" s="402"/>
      <c r="Y28" s="402"/>
      <c r="Z28" s="402"/>
      <c r="AA28" s="402"/>
      <c r="AB28" s="402"/>
      <c r="AC28" s="403"/>
      <c r="AD28" s="401">
        <f>ROUNDDOWN(T28/3,0)</f>
        <v>0</v>
      </c>
      <c r="AE28" s="402"/>
      <c r="AF28" s="402"/>
      <c r="AG28" s="402"/>
      <c r="AH28" s="402"/>
      <c r="AI28" s="402"/>
      <c r="AJ28" s="402"/>
      <c r="AK28" s="402"/>
      <c r="AL28" s="402"/>
      <c r="AM28" s="403"/>
      <c r="AN28" s="61"/>
      <c r="AO28" s="61"/>
      <c r="AP28" s="61"/>
      <c r="AQ28" s="61"/>
    </row>
    <row r="29" spans="10:43" ht="21" customHeight="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row>
    <row r="30" spans="1:43" ht="21" customHeight="1">
      <c r="A30" s="408" t="s">
        <v>203</v>
      </c>
      <c r="B30" s="414" t="str">
        <f>B9</f>
        <v>フォークリフト</v>
      </c>
      <c r="C30" s="414"/>
      <c r="D30" s="414"/>
      <c r="E30" s="414"/>
      <c r="F30" s="414"/>
      <c r="G30" s="414"/>
      <c r="H30" s="414"/>
      <c r="I30" s="415"/>
      <c r="J30" s="408" t="s">
        <v>16</v>
      </c>
      <c r="K30" s="409"/>
      <c r="L30" s="409"/>
      <c r="M30" s="409"/>
      <c r="N30" s="409"/>
      <c r="O30" s="409"/>
      <c r="P30" s="409"/>
      <c r="Q30" s="409"/>
      <c r="R30" s="409"/>
      <c r="S30" s="410"/>
      <c r="T30" s="408" t="s">
        <v>17</v>
      </c>
      <c r="U30" s="409"/>
      <c r="V30" s="409"/>
      <c r="W30" s="409"/>
      <c r="X30" s="409"/>
      <c r="Y30" s="409"/>
      <c r="Z30" s="409"/>
      <c r="AA30" s="409"/>
      <c r="AB30" s="409"/>
      <c r="AC30" s="410"/>
      <c r="AD30" s="408" t="s">
        <v>18</v>
      </c>
      <c r="AE30" s="409"/>
      <c r="AF30" s="409"/>
      <c r="AG30" s="409"/>
      <c r="AH30" s="409"/>
      <c r="AI30" s="409"/>
      <c r="AJ30" s="409"/>
      <c r="AK30" s="409"/>
      <c r="AL30" s="409"/>
      <c r="AM30" s="410"/>
      <c r="AN30" s="61"/>
      <c r="AO30" s="61"/>
      <c r="AP30" s="61"/>
      <c r="AQ30" s="61"/>
    </row>
    <row r="31" spans="1:43" ht="21" customHeight="1">
      <c r="A31" s="411"/>
      <c r="B31" s="416"/>
      <c r="C31" s="416"/>
      <c r="D31" s="416"/>
      <c r="E31" s="416"/>
      <c r="F31" s="416"/>
      <c r="G31" s="416"/>
      <c r="H31" s="416"/>
      <c r="I31" s="417"/>
      <c r="J31" s="411" t="s">
        <v>19</v>
      </c>
      <c r="K31" s="412"/>
      <c r="L31" s="412"/>
      <c r="M31" s="412"/>
      <c r="N31" s="412"/>
      <c r="O31" s="412"/>
      <c r="P31" s="412"/>
      <c r="Q31" s="412"/>
      <c r="R31" s="412"/>
      <c r="S31" s="413"/>
      <c r="T31" s="411" t="s">
        <v>19</v>
      </c>
      <c r="U31" s="412"/>
      <c r="V31" s="412"/>
      <c r="W31" s="412"/>
      <c r="X31" s="412"/>
      <c r="Y31" s="412"/>
      <c r="Z31" s="412"/>
      <c r="AA31" s="412"/>
      <c r="AB31" s="412"/>
      <c r="AC31" s="413"/>
      <c r="AD31" s="411" t="s">
        <v>19</v>
      </c>
      <c r="AE31" s="412"/>
      <c r="AF31" s="412"/>
      <c r="AG31" s="412"/>
      <c r="AH31" s="412"/>
      <c r="AI31" s="412"/>
      <c r="AJ31" s="412"/>
      <c r="AK31" s="412"/>
      <c r="AL31" s="412"/>
      <c r="AM31" s="413"/>
      <c r="AN31" s="61"/>
      <c r="AO31" s="61"/>
      <c r="AP31" s="61"/>
      <c r="AQ31" s="61"/>
    </row>
    <row r="32" spans="1:43" ht="21" customHeight="1">
      <c r="A32" s="398" t="s">
        <v>14</v>
      </c>
      <c r="B32" s="398"/>
      <c r="C32" s="398"/>
      <c r="D32" s="398"/>
      <c r="E32" s="398"/>
      <c r="F32" s="398"/>
      <c r="G32" s="398"/>
      <c r="H32" s="398"/>
      <c r="I32" s="375"/>
      <c r="J32" s="401">
        <f>'フォ）見積書'!AA53</f>
        <v>0</v>
      </c>
      <c r="K32" s="402"/>
      <c r="L32" s="402"/>
      <c r="M32" s="402"/>
      <c r="N32" s="402"/>
      <c r="O32" s="402"/>
      <c r="P32" s="402"/>
      <c r="Q32" s="402"/>
      <c r="R32" s="402"/>
      <c r="S32" s="403"/>
      <c r="T32" s="452"/>
      <c r="U32" s="453"/>
      <c r="V32" s="453"/>
      <c r="W32" s="453"/>
      <c r="X32" s="453"/>
      <c r="Y32" s="453"/>
      <c r="Z32" s="453"/>
      <c r="AA32" s="453"/>
      <c r="AB32" s="453"/>
      <c r="AC32" s="454"/>
      <c r="AD32" s="449" t="str">
        <f>IF(T32&gt;J32,"←補助対象経費が事業費を上回っています","***********************")</f>
        <v>***********************</v>
      </c>
      <c r="AE32" s="450"/>
      <c r="AF32" s="450"/>
      <c r="AG32" s="450"/>
      <c r="AH32" s="450"/>
      <c r="AI32" s="450"/>
      <c r="AJ32" s="450"/>
      <c r="AK32" s="450"/>
      <c r="AL32" s="450"/>
      <c r="AM32" s="451"/>
      <c r="AN32" s="61"/>
      <c r="AO32" s="61"/>
      <c r="AP32" s="61"/>
      <c r="AQ32" s="61"/>
    </row>
    <row r="33" spans="1:43" ht="21" customHeight="1">
      <c r="A33" s="398" t="s">
        <v>20</v>
      </c>
      <c r="B33" s="398"/>
      <c r="C33" s="398"/>
      <c r="D33" s="398"/>
      <c r="E33" s="398"/>
      <c r="F33" s="398"/>
      <c r="G33" s="398"/>
      <c r="H33" s="398"/>
      <c r="I33" s="375"/>
      <c r="J33" s="401">
        <f>'フォ）見積書'!AA56</f>
        <v>0</v>
      </c>
      <c r="K33" s="402"/>
      <c r="L33" s="402"/>
      <c r="M33" s="402"/>
      <c r="N33" s="402"/>
      <c r="O33" s="402"/>
      <c r="P33" s="402"/>
      <c r="Q33" s="402"/>
      <c r="R33" s="402"/>
      <c r="S33" s="403"/>
      <c r="T33" s="452"/>
      <c r="U33" s="453"/>
      <c r="V33" s="453"/>
      <c r="W33" s="453"/>
      <c r="X33" s="453"/>
      <c r="Y33" s="453"/>
      <c r="Z33" s="453"/>
      <c r="AA33" s="453"/>
      <c r="AB33" s="453"/>
      <c r="AC33" s="454"/>
      <c r="AD33" s="449" t="str">
        <f>IF(T33&gt;J33,"←補助対象経費が事業費を上回っています","***********************")</f>
        <v>***********************</v>
      </c>
      <c r="AE33" s="450"/>
      <c r="AF33" s="450"/>
      <c r="AG33" s="450"/>
      <c r="AH33" s="450"/>
      <c r="AI33" s="450"/>
      <c r="AJ33" s="450"/>
      <c r="AK33" s="450"/>
      <c r="AL33" s="450"/>
      <c r="AM33" s="451"/>
      <c r="AN33" s="61"/>
      <c r="AO33" s="61"/>
      <c r="AP33" s="61"/>
      <c r="AQ33" s="61"/>
    </row>
    <row r="34" spans="1:43" ht="21" customHeight="1">
      <c r="A34" s="398" t="s">
        <v>21</v>
      </c>
      <c r="B34" s="398"/>
      <c r="C34" s="398"/>
      <c r="D34" s="398"/>
      <c r="E34" s="398"/>
      <c r="F34" s="398"/>
      <c r="G34" s="398"/>
      <c r="H34" s="398"/>
      <c r="I34" s="375"/>
      <c r="J34" s="401">
        <f>'フォ）見積書'!AA58</f>
        <v>0</v>
      </c>
      <c r="K34" s="402"/>
      <c r="L34" s="402"/>
      <c r="M34" s="402"/>
      <c r="N34" s="402"/>
      <c r="O34" s="402"/>
      <c r="P34" s="402"/>
      <c r="Q34" s="402"/>
      <c r="R34" s="402"/>
      <c r="S34" s="403"/>
      <c r="T34" s="389"/>
      <c r="U34" s="390"/>
      <c r="V34" s="390"/>
      <c r="W34" s="390"/>
      <c r="X34" s="390"/>
      <c r="Y34" s="390"/>
      <c r="Z34" s="390"/>
      <c r="AA34" s="390"/>
      <c r="AB34" s="390"/>
      <c r="AC34" s="391"/>
      <c r="AD34" s="392"/>
      <c r="AE34" s="393"/>
      <c r="AF34" s="393"/>
      <c r="AG34" s="393"/>
      <c r="AH34" s="393"/>
      <c r="AI34" s="393"/>
      <c r="AJ34" s="393"/>
      <c r="AK34" s="393"/>
      <c r="AL34" s="393"/>
      <c r="AM34" s="394"/>
      <c r="AN34" s="61"/>
      <c r="AO34" s="61"/>
      <c r="AP34" s="61"/>
      <c r="AQ34" s="61"/>
    </row>
    <row r="35" spans="1:43" ht="21" customHeight="1">
      <c r="A35" s="399" t="str">
        <f>B9</f>
        <v>フォークリフト</v>
      </c>
      <c r="B35" s="399"/>
      <c r="C35" s="399"/>
      <c r="D35" s="399"/>
      <c r="E35" s="399"/>
      <c r="F35" s="399"/>
      <c r="G35" s="399"/>
      <c r="H35" s="399"/>
      <c r="I35" s="400"/>
      <c r="J35" s="401">
        <f>SUM(J32:S34)</f>
        <v>0</v>
      </c>
      <c r="K35" s="402"/>
      <c r="L35" s="402"/>
      <c r="M35" s="402"/>
      <c r="N35" s="402"/>
      <c r="O35" s="402"/>
      <c r="P35" s="402"/>
      <c r="Q35" s="402"/>
      <c r="R35" s="402"/>
      <c r="S35" s="403"/>
      <c r="T35" s="401">
        <f>SUM(T32,T33)</f>
        <v>0</v>
      </c>
      <c r="U35" s="402"/>
      <c r="V35" s="402"/>
      <c r="W35" s="402"/>
      <c r="X35" s="402"/>
      <c r="Y35" s="402"/>
      <c r="Z35" s="402"/>
      <c r="AA35" s="402"/>
      <c r="AB35" s="402"/>
      <c r="AC35" s="403"/>
      <c r="AD35" s="401">
        <f>ROUNDDOWN(T35/3,0)</f>
        <v>0</v>
      </c>
      <c r="AE35" s="402"/>
      <c r="AF35" s="402"/>
      <c r="AG35" s="402"/>
      <c r="AH35" s="402"/>
      <c r="AI35" s="402"/>
      <c r="AJ35" s="402"/>
      <c r="AK35" s="402"/>
      <c r="AL35" s="402"/>
      <c r="AM35" s="403"/>
      <c r="AN35" s="61"/>
      <c r="AO35" s="61"/>
      <c r="AP35" s="61"/>
      <c r="AQ35" s="61"/>
    </row>
    <row r="36" spans="1:43" ht="21" customHeight="1">
      <c r="A36" s="147"/>
      <c r="B36" s="147"/>
      <c r="C36" s="147"/>
      <c r="D36" s="147"/>
      <c r="E36" s="147"/>
      <c r="F36" s="147"/>
      <c r="G36" s="147"/>
      <c r="H36" s="147"/>
      <c r="I36" s="147"/>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61"/>
      <c r="AO36" s="61"/>
      <c r="AP36" s="61"/>
      <c r="AQ36" s="61"/>
    </row>
    <row r="37" spans="1:43" ht="21" customHeight="1">
      <c r="A37" s="408" t="s">
        <v>287</v>
      </c>
      <c r="B37" s="404" t="s">
        <v>311</v>
      </c>
      <c r="C37" s="404"/>
      <c r="D37" s="404"/>
      <c r="E37" s="404"/>
      <c r="F37" s="404"/>
      <c r="G37" s="404"/>
      <c r="H37" s="404"/>
      <c r="I37" s="405"/>
      <c r="J37" s="408" t="s">
        <v>16</v>
      </c>
      <c r="K37" s="409"/>
      <c r="L37" s="409"/>
      <c r="M37" s="409"/>
      <c r="N37" s="409"/>
      <c r="O37" s="409"/>
      <c r="P37" s="409"/>
      <c r="Q37" s="409"/>
      <c r="R37" s="409"/>
      <c r="S37" s="410"/>
      <c r="T37" s="408" t="s">
        <v>17</v>
      </c>
      <c r="U37" s="409"/>
      <c r="V37" s="409"/>
      <c r="W37" s="409"/>
      <c r="X37" s="409"/>
      <c r="Y37" s="409"/>
      <c r="Z37" s="409"/>
      <c r="AA37" s="409"/>
      <c r="AB37" s="409"/>
      <c r="AC37" s="410"/>
      <c r="AD37" s="408" t="s">
        <v>18</v>
      </c>
      <c r="AE37" s="409"/>
      <c r="AF37" s="409"/>
      <c r="AG37" s="409"/>
      <c r="AH37" s="409"/>
      <c r="AI37" s="409"/>
      <c r="AJ37" s="409"/>
      <c r="AK37" s="409"/>
      <c r="AL37" s="409"/>
      <c r="AM37" s="410"/>
      <c r="AN37" s="61"/>
      <c r="AO37" s="61"/>
      <c r="AP37" s="61"/>
      <c r="AQ37" s="61"/>
    </row>
    <row r="38" spans="1:43" ht="21" customHeight="1">
      <c r="A38" s="411"/>
      <c r="B38" s="406"/>
      <c r="C38" s="406"/>
      <c r="D38" s="406"/>
      <c r="E38" s="406"/>
      <c r="F38" s="406"/>
      <c r="G38" s="406"/>
      <c r="H38" s="406"/>
      <c r="I38" s="407"/>
      <c r="J38" s="411" t="s">
        <v>19</v>
      </c>
      <c r="K38" s="412"/>
      <c r="L38" s="412"/>
      <c r="M38" s="412"/>
      <c r="N38" s="412"/>
      <c r="O38" s="412"/>
      <c r="P38" s="412"/>
      <c r="Q38" s="412"/>
      <c r="R38" s="412"/>
      <c r="S38" s="413"/>
      <c r="T38" s="411" t="s">
        <v>19</v>
      </c>
      <c r="U38" s="412"/>
      <c r="V38" s="412"/>
      <c r="W38" s="412"/>
      <c r="X38" s="412"/>
      <c r="Y38" s="412"/>
      <c r="Z38" s="412"/>
      <c r="AA38" s="412"/>
      <c r="AB38" s="412"/>
      <c r="AC38" s="413"/>
      <c r="AD38" s="411" t="s">
        <v>19</v>
      </c>
      <c r="AE38" s="412"/>
      <c r="AF38" s="412"/>
      <c r="AG38" s="412"/>
      <c r="AH38" s="412"/>
      <c r="AI38" s="412"/>
      <c r="AJ38" s="412"/>
      <c r="AK38" s="412"/>
      <c r="AL38" s="412"/>
      <c r="AM38" s="413"/>
      <c r="AN38" s="61"/>
      <c r="AO38" s="61"/>
      <c r="AP38" s="61"/>
      <c r="AQ38" s="61"/>
    </row>
    <row r="39" spans="1:43" ht="21" customHeight="1">
      <c r="A39" s="398" t="s">
        <v>14</v>
      </c>
      <c r="B39" s="398"/>
      <c r="C39" s="398"/>
      <c r="D39" s="398"/>
      <c r="E39" s="398"/>
      <c r="F39" s="398"/>
      <c r="G39" s="398"/>
      <c r="H39" s="398"/>
      <c r="I39" s="375"/>
      <c r="J39" s="386"/>
      <c r="K39" s="387"/>
      <c r="L39" s="387"/>
      <c r="M39" s="387"/>
      <c r="N39" s="387"/>
      <c r="O39" s="387"/>
      <c r="P39" s="387"/>
      <c r="Q39" s="387"/>
      <c r="R39" s="387"/>
      <c r="S39" s="388"/>
      <c r="T39" s="395"/>
      <c r="U39" s="396"/>
      <c r="V39" s="396"/>
      <c r="W39" s="396"/>
      <c r="X39" s="396"/>
      <c r="Y39" s="396"/>
      <c r="Z39" s="396"/>
      <c r="AA39" s="396"/>
      <c r="AB39" s="396"/>
      <c r="AC39" s="397"/>
      <c r="AD39" s="395"/>
      <c r="AE39" s="396"/>
      <c r="AF39" s="396"/>
      <c r="AG39" s="396"/>
      <c r="AH39" s="396"/>
      <c r="AI39" s="396"/>
      <c r="AJ39" s="396"/>
      <c r="AK39" s="396"/>
      <c r="AL39" s="396"/>
      <c r="AM39" s="397"/>
      <c r="AN39" s="61"/>
      <c r="AO39" s="61"/>
      <c r="AP39" s="61"/>
      <c r="AQ39" s="61"/>
    </row>
    <row r="40" spans="1:43" ht="21" customHeight="1">
      <c r="A40" s="398" t="s">
        <v>20</v>
      </c>
      <c r="B40" s="398"/>
      <c r="C40" s="398"/>
      <c r="D40" s="398"/>
      <c r="E40" s="398"/>
      <c r="F40" s="398"/>
      <c r="G40" s="398"/>
      <c r="H40" s="398"/>
      <c r="I40" s="375"/>
      <c r="J40" s="386"/>
      <c r="K40" s="387"/>
      <c r="L40" s="387"/>
      <c r="M40" s="387"/>
      <c r="N40" s="387"/>
      <c r="O40" s="387"/>
      <c r="P40" s="387"/>
      <c r="Q40" s="387"/>
      <c r="R40" s="387"/>
      <c r="S40" s="388"/>
      <c r="T40" s="395"/>
      <c r="U40" s="396"/>
      <c r="V40" s="396"/>
      <c r="W40" s="396"/>
      <c r="X40" s="396"/>
      <c r="Y40" s="396"/>
      <c r="Z40" s="396"/>
      <c r="AA40" s="396"/>
      <c r="AB40" s="396"/>
      <c r="AC40" s="397"/>
      <c r="AD40" s="395"/>
      <c r="AE40" s="396"/>
      <c r="AF40" s="396"/>
      <c r="AG40" s="396"/>
      <c r="AH40" s="396"/>
      <c r="AI40" s="396"/>
      <c r="AJ40" s="396"/>
      <c r="AK40" s="396"/>
      <c r="AL40" s="396"/>
      <c r="AM40" s="397"/>
      <c r="AN40" s="61"/>
      <c r="AO40" s="61"/>
      <c r="AP40" s="61"/>
      <c r="AQ40" s="61"/>
    </row>
    <row r="41" spans="1:43" ht="21" customHeight="1">
      <c r="A41" s="398" t="s">
        <v>21</v>
      </c>
      <c r="B41" s="398"/>
      <c r="C41" s="398"/>
      <c r="D41" s="398"/>
      <c r="E41" s="398"/>
      <c r="F41" s="398"/>
      <c r="G41" s="398"/>
      <c r="H41" s="398"/>
      <c r="I41" s="375"/>
      <c r="J41" s="386"/>
      <c r="K41" s="387"/>
      <c r="L41" s="387"/>
      <c r="M41" s="387"/>
      <c r="N41" s="387"/>
      <c r="O41" s="387"/>
      <c r="P41" s="387"/>
      <c r="Q41" s="387"/>
      <c r="R41" s="387"/>
      <c r="S41" s="388"/>
      <c r="T41" s="389"/>
      <c r="U41" s="390"/>
      <c r="V41" s="390"/>
      <c r="W41" s="390"/>
      <c r="X41" s="390"/>
      <c r="Y41" s="390"/>
      <c r="Z41" s="390"/>
      <c r="AA41" s="390"/>
      <c r="AB41" s="390"/>
      <c r="AC41" s="391"/>
      <c r="AD41" s="392"/>
      <c r="AE41" s="393"/>
      <c r="AF41" s="393"/>
      <c r="AG41" s="393"/>
      <c r="AH41" s="393"/>
      <c r="AI41" s="393"/>
      <c r="AJ41" s="393"/>
      <c r="AK41" s="393"/>
      <c r="AL41" s="393"/>
      <c r="AM41" s="394"/>
      <c r="AN41" s="61"/>
      <c r="AO41" s="61"/>
      <c r="AP41" s="61"/>
      <c r="AQ41" s="61"/>
    </row>
    <row r="42" spans="1:43" ht="21" customHeight="1">
      <c r="A42" s="399" t="s">
        <v>281</v>
      </c>
      <c r="B42" s="399"/>
      <c r="C42" s="399"/>
      <c r="D42" s="399"/>
      <c r="E42" s="399"/>
      <c r="F42" s="399"/>
      <c r="G42" s="399"/>
      <c r="H42" s="399"/>
      <c r="I42" s="400"/>
      <c r="J42" s="401">
        <f>SUM(J39:S41)</f>
        <v>0</v>
      </c>
      <c r="K42" s="402"/>
      <c r="L42" s="402"/>
      <c r="M42" s="402"/>
      <c r="N42" s="402"/>
      <c r="O42" s="402"/>
      <c r="P42" s="402"/>
      <c r="Q42" s="402"/>
      <c r="R42" s="402"/>
      <c r="S42" s="403"/>
      <c r="T42" s="401">
        <f>SUM(T39,T40)</f>
        <v>0</v>
      </c>
      <c r="U42" s="402"/>
      <c r="V42" s="402"/>
      <c r="W42" s="402"/>
      <c r="X42" s="402"/>
      <c r="Y42" s="402"/>
      <c r="Z42" s="402"/>
      <c r="AA42" s="402"/>
      <c r="AB42" s="402"/>
      <c r="AC42" s="403"/>
      <c r="AD42" s="401">
        <f>ROUNDDOWN(T42/3,0)</f>
        <v>0</v>
      </c>
      <c r="AE42" s="402"/>
      <c r="AF42" s="402"/>
      <c r="AG42" s="402"/>
      <c r="AH42" s="402"/>
      <c r="AI42" s="402"/>
      <c r="AJ42" s="402"/>
      <c r="AK42" s="402"/>
      <c r="AL42" s="402"/>
      <c r="AM42" s="403"/>
      <c r="AN42" s="61"/>
      <c r="AO42" s="61"/>
      <c r="AP42" s="61"/>
      <c r="AQ42" s="61"/>
    </row>
    <row r="43" spans="1:43" ht="21" customHeight="1">
      <c r="A43" s="147"/>
      <c r="B43" s="147"/>
      <c r="C43" s="147"/>
      <c r="D43" s="147"/>
      <c r="E43" s="147"/>
      <c r="F43" s="147"/>
      <c r="G43" s="147"/>
      <c r="H43" s="147"/>
      <c r="I43" s="147"/>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61"/>
      <c r="AO43" s="61"/>
      <c r="AP43" s="61"/>
      <c r="AQ43" s="61"/>
    </row>
    <row r="44" spans="1:43" ht="21" customHeight="1">
      <c r="A44" s="408"/>
      <c r="B44" s="414"/>
      <c r="C44" s="414"/>
      <c r="D44" s="414"/>
      <c r="E44" s="414"/>
      <c r="F44" s="414"/>
      <c r="G44" s="414"/>
      <c r="H44" s="414"/>
      <c r="I44" s="415"/>
      <c r="J44" s="408" t="s">
        <v>16</v>
      </c>
      <c r="K44" s="409"/>
      <c r="L44" s="409"/>
      <c r="M44" s="409"/>
      <c r="N44" s="409"/>
      <c r="O44" s="409"/>
      <c r="P44" s="409"/>
      <c r="Q44" s="409"/>
      <c r="R44" s="409"/>
      <c r="S44" s="410"/>
      <c r="T44" s="408" t="s">
        <v>17</v>
      </c>
      <c r="U44" s="409"/>
      <c r="V44" s="409"/>
      <c r="W44" s="409"/>
      <c r="X44" s="409"/>
      <c r="Y44" s="409"/>
      <c r="Z44" s="409"/>
      <c r="AA44" s="409"/>
      <c r="AB44" s="409"/>
      <c r="AC44" s="410"/>
      <c r="AD44" s="408" t="s">
        <v>18</v>
      </c>
      <c r="AE44" s="409"/>
      <c r="AF44" s="409"/>
      <c r="AG44" s="409"/>
      <c r="AH44" s="409"/>
      <c r="AI44" s="409"/>
      <c r="AJ44" s="409"/>
      <c r="AK44" s="409"/>
      <c r="AL44" s="409"/>
      <c r="AM44" s="410"/>
      <c r="AN44" s="61"/>
      <c r="AO44" s="61"/>
      <c r="AP44" s="61"/>
      <c r="AQ44" s="61"/>
    </row>
    <row r="45" spans="1:43" ht="21" customHeight="1">
      <c r="A45" s="411"/>
      <c r="B45" s="416"/>
      <c r="C45" s="416"/>
      <c r="D45" s="416"/>
      <c r="E45" s="416"/>
      <c r="F45" s="416"/>
      <c r="G45" s="416"/>
      <c r="H45" s="416"/>
      <c r="I45" s="417"/>
      <c r="J45" s="411" t="s">
        <v>19</v>
      </c>
      <c r="K45" s="412"/>
      <c r="L45" s="412"/>
      <c r="M45" s="412"/>
      <c r="N45" s="412"/>
      <c r="O45" s="412"/>
      <c r="P45" s="412"/>
      <c r="Q45" s="412"/>
      <c r="R45" s="412"/>
      <c r="S45" s="413"/>
      <c r="T45" s="411" t="s">
        <v>19</v>
      </c>
      <c r="U45" s="412"/>
      <c r="V45" s="412"/>
      <c r="W45" s="412"/>
      <c r="X45" s="412"/>
      <c r="Y45" s="412"/>
      <c r="Z45" s="412"/>
      <c r="AA45" s="412"/>
      <c r="AB45" s="412"/>
      <c r="AC45" s="413"/>
      <c r="AD45" s="411" t="s">
        <v>19</v>
      </c>
      <c r="AE45" s="412"/>
      <c r="AF45" s="412"/>
      <c r="AG45" s="412"/>
      <c r="AH45" s="412"/>
      <c r="AI45" s="412"/>
      <c r="AJ45" s="412"/>
      <c r="AK45" s="412"/>
      <c r="AL45" s="412"/>
      <c r="AM45" s="413"/>
      <c r="AN45" s="61"/>
      <c r="AO45" s="61"/>
      <c r="AP45" s="61"/>
      <c r="AQ45" s="61"/>
    </row>
    <row r="46" spans="1:43" ht="21" customHeight="1">
      <c r="A46" s="398" t="s">
        <v>14</v>
      </c>
      <c r="B46" s="398"/>
      <c r="C46" s="398"/>
      <c r="D46" s="398"/>
      <c r="E46" s="398"/>
      <c r="F46" s="398"/>
      <c r="G46" s="398"/>
      <c r="H46" s="398"/>
      <c r="I46" s="375"/>
      <c r="J46" s="386"/>
      <c r="K46" s="387"/>
      <c r="L46" s="387"/>
      <c r="M46" s="387"/>
      <c r="N46" s="387"/>
      <c r="O46" s="387"/>
      <c r="P46" s="387"/>
      <c r="Q46" s="387"/>
      <c r="R46" s="387"/>
      <c r="S46" s="388"/>
      <c r="T46" s="395"/>
      <c r="U46" s="396"/>
      <c r="V46" s="396"/>
      <c r="W46" s="396"/>
      <c r="X46" s="396"/>
      <c r="Y46" s="396"/>
      <c r="Z46" s="396"/>
      <c r="AA46" s="396"/>
      <c r="AB46" s="396"/>
      <c r="AC46" s="397"/>
      <c r="AD46" s="395"/>
      <c r="AE46" s="396"/>
      <c r="AF46" s="396"/>
      <c r="AG46" s="396"/>
      <c r="AH46" s="396"/>
      <c r="AI46" s="396"/>
      <c r="AJ46" s="396"/>
      <c r="AK46" s="396"/>
      <c r="AL46" s="396"/>
      <c r="AM46" s="397"/>
      <c r="AN46" s="61"/>
      <c r="AO46" s="61"/>
      <c r="AP46" s="61"/>
      <c r="AQ46" s="61"/>
    </row>
    <row r="47" spans="1:43" ht="21" customHeight="1">
      <c r="A47" s="398" t="s">
        <v>20</v>
      </c>
      <c r="B47" s="398"/>
      <c r="C47" s="398"/>
      <c r="D47" s="398"/>
      <c r="E47" s="398"/>
      <c r="F47" s="398"/>
      <c r="G47" s="398"/>
      <c r="H47" s="398"/>
      <c r="I47" s="375"/>
      <c r="J47" s="386"/>
      <c r="K47" s="387"/>
      <c r="L47" s="387"/>
      <c r="M47" s="387"/>
      <c r="N47" s="387"/>
      <c r="O47" s="387"/>
      <c r="P47" s="387"/>
      <c r="Q47" s="387"/>
      <c r="R47" s="387"/>
      <c r="S47" s="388"/>
      <c r="T47" s="395"/>
      <c r="U47" s="396"/>
      <c r="V47" s="396"/>
      <c r="W47" s="396"/>
      <c r="X47" s="396"/>
      <c r="Y47" s="396"/>
      <c r="Z47" s="396"/>
      <c r="AA47" s="396"/>
      <c r="AB47" s="396"/>
      <c r="AC47" s="397"/>
      <c r="AD47" s="395"/>
      <c r="AE47" s="396"/>
      <c r="AF47" s="396"/>
      <c r="AG47" s="396"/>
      <c r="AH47" s="396"/>
      <c r="AI47" s="396"/>
      <c r="AJ47" s="396"/>
      <c r="AK47" s="396"/>
      <c r="AL47" s="396"/>
      <c r="AM47" s="397"/>
      <c r="AN47" s="61"/>
      <c r="AO47" s="61"/>
      <c r="AP47" s="61"/>
      <c r="AQ47" s="61"/>
    </row>
    <row r="48" spans="1:43" ht="21" customHeight="1">
      <c r="A48" s="398" t="s">
        <v>21</v>
      </c>
      <c r="B48" s="398"/>
      <c r="C48" s="398"/>
      <c r="D48" s="398"/>
      <c r="E48" s="398"/>
      <c r="F48" s="398"/>
      <c r="G48" s="398"/>
      <c r="H48" s="398"/>
      <c r="I48" s="375"/>
      <c r="J48" s="386"/>
      <c r="K48" s="387"/>
      <c r="L48" s="387"/>
      <c r="M48" s="387"/>
      <c r="N48" s="387"/>
      <c r="O48" s="387"/>
      <c r="P48" s="387"/>
      <c r="Q48" s="387"/>
      <c r="R48" s="387"/>
      <c r="S48" s="388"/>
      <c r="T48" s="389"/>
      <c r="U48" s="390"/>
      <c r="V48" s="390"/>
      <c r="W48" s="390"/>
      <c r="X48" s="390"/>
      <c r="Y48" s="390"/>
      <c r="Z48" s="390"/>
      <c r="AA48" s="390"/>
      <c r="AB48" s="390"/>
      <c r="AC48" s="391"/>
      <c r="AD48" s="392"/>
      <c r="AE48" s="393"/>
      <c r="AF48" s="393"/>
      <c r="AG48" s="393"/>
      <c r="AH48" s="393"/>
      <c r="AI48" s="393"/>
      <c r="AJ48" s="393"/>
      <c r="AK48" s="393"/>
      <c r="AL48" s="393"/>
      <c r="AM48" s="394"/>
      <c r="AN48" s="61"/>
      <c r="AO48" s="61"/>
      <c r="AP48" s="61"/>
      <c r="AQ48" s="61"/>
    </row>
    <row r="49" spans="1:43" ht="21" customHeight="1">
      <c r="A49" s="399"/>
      <c r="B49" s="399"/>
      <c r="C49" s="399"/>
      <c r="D49" s="399"/>
      <c r="E49" s="399"/>
      <c r="F49" s="399"/>
      <c r="G49" s="399"/>
      <c r="H49" s="399"/>
      <c r="I49" s="400"/>
      <c r="J49" s="401">
        <f>SUM(J46:S48)</f>
        <v>0</v>
      </c>
      <c r="K49" s="402"/>
      <c r="L49" s="402"/>
      <c r="M49" s="402"/>
      <c r="N49" s="402"/>
      <c r="O49" s="402"/>
      <c r="P49" s="402"/>
      <c r="Q49" s="402"/>
      <c r="R49" s="402"/>
      <c r="S49" s="403"/>
      <c r="T49" s="401">
        <f>SUM(T46,T47)</f>
        <v>0</v>
      </c>
      <c r="U49" s="402"/>
      <c r="V49" s="402"/>
      <c r="W49" s="402"/>
      <c r="X49" s="402"/>
      <c r="Y49" s="402"/>
      <c r="Z49" s="402"/>
      <c r="AA49" s="402"/>
      <c r="AB49" s="402"/>
      <c r="AC49" s="403"/>
      <c r="AD49" s="401">
        <f>ROUNDDOWN(T49/3,0)</f>
        <v>0</v>
      </c>
      <c r="AE49" s="402"/>
      <c r="AF49" s="402"/>
      <c r="AG49" s="402"/>
      <c r="AH49" s="402"/>
      <c r="AI49" s="402"/>
      <c r="AJ49" s="402"/>
      <c r="AK49" s="402"/>
      <c r="AL49" s="402"/>
      <c r="AM49" s="403"/>
      <c r="AN49" s="61"/>
      <c r="AO49" s="61"/>
      <c r="AP49" s="61"/>
      <c r="AQ49" s="61"/>
    </row>
    <row r="50" spans="10:43" ht="21" customHeight="1">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row>
    <row r="51" spans="1:43" ht="21" customHeight="1">
      <c r="A51" s="408" t="s">
        <v>35</v>
      </c>
      <c r="B51" s="409"/>
      <c r="C51" s="409"/>
      <c r="D51" s="409"/>
      <c r="E51" s="409"/>
      <c r="F51" s="409"/>
      <c r="G51" s="409"/>
      <c r="H51" s="409"/>
      <c r="I51" s="409"/>
      <c r="J51" s="408" t="s">
        <v>16</v>
      </c>
      <c r="K51" s="409"/>
      <c r="L51" s="409"/>
      <c r="M51" s="409"/>
      <c r="N51" s="409"/>
      <c r="O51" s="409"/>
      <c r="P51" s="409"/>
      <c r="Q51" s="409"/>
      <c r="R51" s="409"/>
      <c r="S51" s="410"/>
      <c r="T51" s="408" t="s">
        <v>17</v>
      </c>
      <c r="U51" s="409"/>
      <c r="V51" s="409"/>
      <c r="W51" s="409"/>
      <c r="X51" s="409"/>
      <c r="Y51" s="409"/>
      <c r="Z51" s="409"/>
      <c r="AA51" s="409"/>
      <c r="AB51" s="409"/>
      <c r="AC51" s="410"/>
      <c r="AD51" s="408" t="s">
        <v>18</v>
      </c>
      <c r="AE51" s="409"/>
      <c r="AF51" s="409"/>
      <c r="AG51" s="409"/>
      <c r="AH51" s="409"/>
      <c r="AI51" s="409"/>
      <c r="AJ51" s="409"/>
      <c r="AK51" s="409"/>
      <c r="AL51" s="409"/>
      <c r="AM51" s="410"/>
      <c r="AN51" s="61"/>
      <c r="AO51" s="61"/>
      <c r="AP51" s="61"/>
      <c r="AQ51" s="61"/>
    </row>
    <row r="52" spans="1:43" ht="21" customHeight="1">
      <c r="A52" s="411"/>
      <c r="B52" s="412"/>
      <c r="C52" s="412"/>
      <c r="D52" s="412"/>
      <c r="E52" s="412"/>
      <c r="F52" s="412"/>
      <c r="G52" s="412"/>
      <c r="H52" s="412"/>
      <c r="I52" s="412"/>
      <c r="J52" s="411" t="s">
        <v>19</v>
      </c>
      <c r="K52" s="412"/>
      <c r="L52" s="412"/>
      <c r="M52" s="412"/>
      <c r="N52" s="412"/>
      <c r="O52" s="412"/>
      <c r="P52" s="412"/>
      <c r="Q52" s="412"/>
      <c r="R52" s="412"/>
      <c r="S52" s="413"/>
      <c r="T52" s="411" t="s">
        <v>19</v>
      </c>
      <c r="U52" s="412"/>
      <c r="V52" s="412"/>
      <c r="W52" s="412"/>
      <c r="X52" s="412"/>
      <c r="Y52" s="412"/>
      <c r="Z52" s="412"/>
      <c r="AA52" s="412"/>
      <c r="AB52" s="412"/>
      <c r="AC52" s="413"/>
      <c r="AD52" s="411" t="s">
        <v>19</v>
      </c>
      <c r="AE52" s="412"/>
      <c r="AF52" s="412"/>
      <c r="AG52" s="412"/>
      <c r="AH52" s="412"/>
      <c r="AI52" s="412"/>
      <c r="AJ52" s="412"/>
      <c r="AK52" s="412"/>
      <c r="AL52" s="412"/>
      <c r="AM52" s="413"/>
      <c r="AN52" s="61"/>
      <c r="AO52" s="61"/>
      <c r="AP52" s="61"/>
      <c r="AQ52" s="61"/>
    </row>
    <row r="53" spans="1:43" ht="21" customHeight="1">
      <c r="A53" s="375" t="s">
        <v>14</v>
      </c>
      <c r="B53" s="376"/>
      <c r="C53" s="376"/>
      <c r="D53" s="376"/>
      <c r="E53" s="376"/>
      <c r="F53" s="376"/>
      <c r="G53" s="376"/>
      <c r="H53" s="376"/>
      <c r="I53" s="376"/>
      <c r="J53" s="401">
        <f>SUM(J46,J32,J39,J25,J18)</f>
        <v>0</v>
      </c>
      <c r="K53" s="402"/>
      <c r="L53" s="402"/>
      <c r="M53" s="402"/>
      <c r="N53" s="402"/>
      <c r="O53" s="402"/>
      <c r="P53" s="402"/>
      <c r="Q53" s="402"/>
      <c r="R53" s="402"/>
      <c r="S53" s="403"/>
      <c r="T53" s="401">
        <f>SUM(T46,T32,T39,T25,T18)</f>
        <v>0</v>
      </c>
      <c r="U53" s="402"/>
      <c r="V53" s="402"/>
      <c r="W53" s="402"/>
      <c r="X53" s="402"/>
      <c r="Y53" s="402"/>
      <c r="Z53" s="402"/>
      <c r="AA53" s="402"/>
      <c r="AB53" s="402"/>
      <c r="AC53" s="403"/>
      <c r="AD53" s="449" t="str">
        <f>IF(T53&gt;J53,"←補助対象経費が事業費を上回っています","***********************")</f>
        <v>***********************</v>
      </c>
      <c r="AE53" s="450"/>
      <c r="AF53" s="450"/>
      <c r="AG53" s="450"/>
      <c r="AH53" s="450"/>
      <c r="AI53" s="450"/>
      <c r="AJ53" s="450"/>
      <c r="AK53" s="450"/>
      <c r="AL53" s="450"/>
      <c r="AM53" s="451"/>
      <c r="AN53" s="61"/>
      <c r="AO53" s="61"/>
      <c r="AP53" s="61"/>
      <c r="AQ53" s="61"/>
    </row>
    <row r="54" spans="1:43" ht="21" customHeight="1">
      <c r="A54" s="375" t="s">
        <v>20</v>
      </c>
      <c r="B54" s="376"/>
      <c r="C54" s="376"/>
      <c r="D54" s="376"/>
      <c r="E54" s="376"/>
      <c r="F54" s="376"/>
      <c r="G54" s="376"/>
      <c r="H54" s="376"/>
      <c r="I54" s="376"/>
      <c r="J54" s="401">
        <f>SUM(J47,J33,J40,J26,J19)</f>
        <v>0</v>
      </c>
      <c r="K54" s="402"/>
      <c r="L54" s="402"/>
      <c r="M54" s="402"/>
      <c r="N54" s="402"/>
      <c r="O54" s="402"/>
      <c r="P54" s="402"/>
      <c r="Q54" s="402"/>
      <c r="R54" s="402"/>
      <c r="S54" s="403"/>
      <c r="T54" s="401">
        <f>SUM(T47,T33,T40,T26,T19)</f>
        <v>0</v>
      </c>
      <c r="U54" s="402"/>
      <c r="V54" s="402"/>
      <c r="W54" s="402"/>
      <c r="X54" s="402"/>
      <c r="Y54" s="402"/>
      <c r="Z54" s="402"/>
      <c r="AA54" s="402"/>
      <c r="AB54" s="402"/>
      <c r="AC54" s="403"/>
      <c r="AD54" s="449" t="str">
        <f>IF(T54&gt;J54,"←補助対象経費が事業費を上回っています","***********************")</f>
        <v>***********************</v>
      </c>
      <c r="AE54" s="450"/>
      <c r="AF54" s="450"/>
      <c r="AG54" s="450"/>
      <c r="AH54" s="450"/>
      <c r="AI54" s="450"/>
      <c r="AJ54" s="450"/>
      <c r="AK54" s="450"/>
      <c r="AL54" s="450"/>
      <c r="AM54" s="451"/>
      <c r="AN54" s="61"/>
      <c r="AO54" s="61"/>
      <c r="AP54" s="61"/>
      <c r="AQ54" s="61"/>
    </row>
    <row r="55" spans="1:43" ht="21" customHeight="1">
      <c r="A55" s="375" t="s">
        <v>21</v>
      </c>
      <c r="B55" s="376"/>
      <c r="C55" s="376"/>
      <c r="D55" s="376"/>
      <c r="E55" s="376"/>
      <c r="F55" s="376"/>
      <c r="G55" s="376"/>
      <c r="H55" s="376"/>
      <c r="I55" s="376"/>
      <c r="J55" s="401">
        <f>SUM(J48,J34,J41,J27,J20)</f>
        <v>0</v>
      </c>
      <c r="K55" s="402"/>
      <c r="L55" s="402"/>
      <c r="M55" s="402"/>
      <c r="N55" s="402"/>
      <c r="O55" s="402"/>
      <c r="P55" s="402"/>
      <c r="Q55" s="402"/>
      <c r="R55" s="402"/>
      <c r="S55" s="403"/>
      <c r="T55" s="389"/>
      <c r="U55" s="390"/>
      <c r="V55" s="390"/>
      <c r="W55" s="390"/>
      <c r="X55" s="390"/>
      <c r="Y55" s="390"/>
      <c r="Z55" s="390"/>
      <c r="AA55" s="390"/>
      <c r="AB55" s="390"/>
      <c r="AC55" s="391"/>
      <c r="AD55" s="392"/>
      <c r="AE55" s="393"/>
      <c r="AF55" s="393"/>
      <c r="AG55" s="393"/>
      <c r="AH55" s="393"/>
      <c r="AI55" s="393"/>
      <c r="AJ55" s="393"/>
      <c r="AK55" s="393"/>
      <c r="AL55" s="393"/>
      <c r="AM55" s="394"/>
      <c r="AN55" s="61"/>
      <c r="AO55" s="61"/>
      <c r="AP55" s="61"/>
      <c r="AQ55" s="61"/>
    </row>
    <row r="56" spans="1:43" ht="21" customHeight="1">
      <c r="A56" s="375" t="s">
        <v>4</v>
      </c>
      <c r="B56" s="376"/>
      <c r="C56" s="376"/>
      <c r="D56" s="376"/>
      <c r="E56" s="376"/>
      <c r="F56" s="376"/>
      <c r="G56" s="376"/>
      <c r="H56" s="376"/>
      <c r="I56" s="376"/>
      <c r="J56" s="401">
        <f>SUM(J53:S55)</f>
        <v>0</v>
      </c>
      <c r="K56" s="402"/>
      <c r="L56" s="402"/>
      <c r="M56" s="402"/>
      <c r="N56" s="402"/>
      <c r="O56" s="402"/>
      <c r="P56" s="402"/>
      <c r="Q56" s="402"/>
      <c r="R56" s="402"/>
      <c r="S56" s="403"/>
      <c r="T56" s="401">
        <f>T53+T54</f>
        <v>0</v>
      </c>
      <c r="U56" s="402"/>
      <c r="V56" s="402"/>
      <c r="W56" s="402"/>
      <c r="X56" s="402"/>
      <c r="Y56" s="402"/>
      <c r="Z56" s="402"/>
      <c r="AA56" s="402"/>
      <c r="AB56" s="402"/>
      <c r="AC56" s="403"/>
      <c r="AD56" s="401">
        <f>SUM(AD49,AD21,AD28,AD35)</f>
        <v>0</v>
      </c>
      <c r="AE56" s="402"/>
      <c r="AF56" s="402"/>
      <c r="AG56" s="402"/>
      <c r="AH56" s="402"/>
      <c r="AI56" s="402"/>
      <c r="AJ56" s="402"/>
      <c r="AK56" s="402"/>
      <c r="AL56" s="402"/>
      <c r="AM56" s="403"/>
      <c r="AN56" s="61"/>
      <c r="AO56" s="61"/>
      <c r="AP56" s="61"/>
      <c r="AQ56" s="61"/>
    </row>
    <row r="57" spans="32:36" ht="15" customHeight="1">
      <c r="AF57" s="80"/>
      <c r="AG57" s="80"/>
      <c r="AH57" s="80"/>
      <c r="AI57" s="80"/>
      <c r="AJ57" s="80"/>
    </row>
  </sheetData>
  <sheetProtection/>
  <mergeCells count="197">
    <mergeCell ref="A12:G12"/>
    <mergeCell ref="A21:I21"/>
    <mergeCell ref="H12:M12"/>
    <mergeCell ref="J19:S19"/>
    <mergeCell ref="J20:S20"/>
    <mergeCell ref="J21:S21"/>
    <mergeCell ref="J18:S18"/>
    <mergeCell ref="S12:X12"/>
    <mergeCell ref="T16:AC16"/>
    <mergeCell ref="T17:AC17"/>
    <mergeCell ref="AD25:AM25"/>
    <mergeCell ref="AD26:AM26"/>
    <mergeCell ref="AD27:AM27"/>
    <mergeCell ref="AD30:AM30"/>
    <mergeCell ref="J23:S23"/>
    <mergeCell ref="J33:S33"/>
    <mergeCell ref="T26:AC26"/>
    <mergeCell ref="J27:S27"/>
    <mergeCell ref="T32:AC32"/>
    <mergeCell ref="AD28:AM28"/>
    <mergeCell ref="A1:AM2"/>
    <mergeCell ref="A5:A6"/>
    <mergeCell ref="B7:G7"/>
    <mergeCell ref="S5:AC5"/>
    <mergeCell ref="AD5:AM5"/>
    <mergeCell ref="A4:AM4"/>
    <mergeCell ref="H5:R5"/>
    <mergeCell ref="B5:G6"/>
    <mergeCell ref="AJ6:AM6"/>
    <mergeCell ref="S6:X6"/>
    <mergeCell ref="B8:G8"/>
    <mergeCell ref="N7:R8"/>
    <mergeCell ref="J17:S17"/>
    <mergeCell ref="N9:R9"/>
    <mergeCell ref="N12:R12"/>
    <mergeCell ref="H8:M8"/>
    <mergeCell ref="H9:M9"/>
    <mergeCell ref="B9:G9"/>
    <mergeCell ref="S8:X8"/>
    <mergeCell ref="S7:X7"/>
    <mergeCell ref="J16:S16"/>
    <mergeCell ref="A14:AM14"/>
    <mergeCell ref="A16:A17"/>
    <mergeCell ref="AD16:AM16"/>
    <mergeCell ref="AD17:AM17"/>
    <mergeCell ref="B16:I17"/>
    <mergeCell ref="B15:AM15"/>
    <mergeCell ref="T56:AC56"/>
    <mergeCell ref="AD56:AM56"/>
    <mergeCell ref="T54:AC54"/>
    <mergeCell ref="T55:AC55"/>
    <mergeCell ref="AD54:AM54"/>
    <mergeCell ref="AD55:AM55"/>
    <mergeCell ref="J56:S56"/>
    <mergeCell ref="A53:I53"/>
    <mergeCell ref="J54:S54"/>
    <mergeCell ref="J55:S55"/>
    <mergeCell ref="A55:I55"/>
    <mergeCell ref="J53:S53"/>
    <mergeCell ref="A56:I56"/>
    <mergeCell ref="A20:I20"/>
    <mergeCell ref="A18:I18"/>
    <mergeCell ref="AD21:AM21"/>
    <mergeCell ref="AD18:AM18"/>
    <mergeCell ref="AD19:AM19"/>
    <mergeCell ref="AD20:AM20"/>
    <mergeCell ref="A19:I19"/>
    <mergeCell ref="T18:AC18"/>
    <mergeCell ref="T19:AC19"/>
    <mergeCell ref="T20:AC20"/>
    <mergeCell ref="T21:AC21"/>
    <mergeCell ref="J24:S24"/>
    <mergeCell ref="A33:I33"/>
    <mergeCell ref="A25:I25"/>
    <mergeCell ref="A26:I26"/>
    <mergeCell ref="A27:I27"/>
    <mergeCell ref="B30:I31"/>
    <mergeCell ref="A28:I28"/>
    <mergeCell ref="T25:AC25"/>
    <mergeCell ref="J26:S26"/>
    <mergeCell ref="J30:S30"/>
    <mergeCell ref="T28:AC28"/>
    <mergeCell ref="J31:S31"/>
    <mergeCell ref="J32:S32"/>
    <mergeCell ref="T30:AC30"/>
    <mergeCell ref="AD32:AM32"/>
    <mergeCell ref="T33:AC33"/>
    <mergeCell ref="AD34:AM34"/>
    <mergeCell ref="AD33:AM33"/>
    <mergeCell ref="AD35:AM35"/>
    <mergeCell ref="T34:AC34"/>
    <mergeCell ref="T35:AC35"/>
    <mergeCell ref="B23:I24"/>
    <mergeCell ref="AD31:AM31"/>
    <mergeCell ref="T31:AC31"/>
    <mergeCell ref="T27:AC27"/>
    <mergeCell ref="J28:S28"/>
    <mergeCell ref="T23:AC23"/>
    <mergeCell ref="AD23:AM23"/>
    <mergeCell ref="T24:AC24"/>
    <mergeCell ref="AD24:AM24"/>
    <mergeCell ref="J25:S25"/>
    <mergeCell ref="T53:AC53"/>
    <mergeCell ref="A54:I54"/>
    <mergeCell ref="T51:AC51"/>
    <mergeCell ref="AD51:AM51"/>
    <mergeCell ref="A51:I52"/>
    <mergeCell ref="J52:S52"/>
    <mergeCell ref="J51:S51"/>
    <mergeCell ref="T52:AC52"/>
    <mergeCell ref="AD52:AM52"/>
    <mergeCell ref="AD53:AM53"/>
    <mergeCell ref="A30:A31"/>
    <mergeCell ref="J34:S34"/>
    <mergeCell ref="J35:S35"/>
    <mergeCell ref="H6:M6"/>
    <mergeCell ref="N6:R6"/>
    <mergeCell ref="H7:M7"/>
    <mergeCell ref="A32:I32"/>
    <mergeCell ref="A35:I35"/>
    <mergeCell ref="A34:I34"/>
    <mergeCell ref="A23:A24"/>
    <mergeCell ref="Y12:AC12"/>
    <mergeCell ref="S9:X9"/>
    <mergeCell ref="AD8:AI8"/>
    <mergeCell ref="Y11:AC11"/>
    <mergeCell ref="Y10:AC10"/>
    <mergeCell ref="AD6:AI6"/>
    <mergeCell ref="AD7:AI7"/>
    <mergeCell ref="Y6:AC6"/>
    <mergeCell ref="Y7:AC8"/>
    <mergeCell ref="S10:X10"/>
    <mergeCell ref="AJ12:AM12"/>
    <mergeCell ref="AJ7:AM8"/>
    <mergeCell ref="AD12:AI12"/>
    <mergeCell ref="AD11:AI11"/>
    <mergeCell ref="AJ11:AM11"/>
    <mergeCell ref="AD10:AI10"/>
    <mergeCell ref="AJ10:AM10"/>
    <mergeCell ref="B11:G11"/>
    <mergeCell ref="H11:M11"/>
    <mergeCell ref="N11:R11"/>
    <mergeCell ref="S11:X11"/>
    <mergeCell ref="AJ9:AM9"/>
    <mergeCell ref="AD9:AI9"/>
    <mergeCell ref="Y9:AC9"/>
    <mergeCell ref="B10:G10"/>
    <mergeCell ref="H10:M10"/>
    <mergeCell ref="N10:R10"/>
    <mergeCell ref="AD46:AM46"/>
    <mergeCell ref="AD44:AM44"/>
    <mergeCell ref="J45:S45"/>
    <mergeCell ref="T45:AC45"/>
    <mergeCell ref="AD45:AM45"/>
    <mergeCell ref="A44:A45"/>
    <mergeCell ref="B44:I45"/>
    <mergeCell ref="J44:S44"/>
    <mergeCell ref="T44:AC44"/>
    <mergeCell ref="AD49:AM49"/>
    <mergeCell ref="A48:I48"/>
    <mergeCell ref="J48:S48"/>
    <mergeCell ref="T48:AC48"/>
    <mergeCell ref="AD48:AM48"/>
    <mergeCell ref="A47:I47"/>
    <mergeCell ref="J47:S47"/>
    <mergeCell ref="T47:AC47"/>
    <mergeCell ref="AD47:AM47"/>
    <mergeCell ref="A49:I49"/>
    <mergeCell ref="J49:S49"/>
    <mergeCell ref="T49:AC49"/>
    <mergeCell ref="A46:I46"/>
    <mergeCell ref="J46:S46"/>
    <mergeCell ref="T46:AC46"/>
    <mergeCell ref="AD37:AM37"/>
    <mergeCell ref="J38:S38"/>
    <mergeCell ref="T38:AC38"/>
    <mergeCell ref="AD38:AM38"/>
    <mergeCell ref="A37:A38"/>
    <mergeCell ref="A42:I42"/>
    <mergeCell ref="J42:S42"/>
    <mergeCell ref="T42:AC42"/>
    <mergeCell ref="AD42:AM42"/>
    <mergeCell ref="A41:I41"/>
    <mergeCell ref="B37:I38"/>
    <mergeCell ref="J37:S37"/>
    <mergeCell ref="T37:AC37"/>
    <mergeCell ref="A40:I40"/>
    <mergeCell ref="J40:S40"/>
    <mergeCell ref="J41:S41"/>
    <mergeCell ref="T41:AC41"/>
    <mergeCell ref="AD41:AM41"/>
    <mergeCell ref="AD40:AM40"/>
    <mergeCell ref="A39:I39"/>
    <mergeCell ref="J39:S39"/>
    <mergeCell ref="T39:AC39"/>
    <mergeCell ref="AD39:AM39"/>
    <mergeCell ref="T40:AC40"/>
  </mergeCells>
  <conditionalFormatting sqref="AD53:AM54 AD32:AM33">
    <cfRule type="cellIs" priority="1" dxfId="21" operator="equal" stopIfTrue="1">
      <formula>"←補助対象経費が事業費を上回っています"</formula>
    </cfRule>
  </conditionalFormatting>
  <printOptions/>
  <pageMargins left="0.984251968503937" right="0" top="0.7" bottom="0" header="0.85" footer="0.5118110236220472"/>
  <pageSetup fitToHeight="1" fitToWidth="1"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sheetPr codeName="Sheet4">
    <pageSetUpPr fitToPage="1"/>
  </sheetPr>
  <dimension ref="A2:AJ55"/>
  <sheetViews>
    <sheetView showZeros="0" view="pageBreakPreview" zoomScaleNormal="75" zoomScaleSheetLayoutView="100" zoomScalePageLayoutView="0" workbookViewId="0" topLeftCell="A1">
      <selection activeCell="AK9" sqref="AK9"/>
    </sheetView>
  </sheetViews>
  <sheetFormatPr defaultColWidth="9.00390625" defaultRowHeight="15" customHeight="1"/>
  <cols>
    <col min="1" max="39" width="2.625" style="15" customWidth="1"/>
    <col min="40" max="40" width="3.25390625" style="15" customWidth="1"/>
    <col min="41" max="41" width="3.375" style="15" customWidth="1"/>
    <col min="42" max="45" width="4.25390625" style="15" customWidth="1"/>
    <col min="46" max="16384" width="9.00390625" style="15" customWidth="1"/>
  </cols>
  <sheetData>
    <row r="2" spans="1:36" ht="15" customHeight="1">
      <c r="A2" s="253" t="s">
        <v>147</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row>
    <row r="3" spans="1:36" ht="15" customHeight="1">
      <c r="A3" s="253"/>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row>
    <row r="5" spans="1:36" ht="19.5" customHeight="1">
      <c r="A5" s="507" t="s">
        <v>129</v>
      </c>
      <c r="B5" s="507"/>
      <c r="C5" s="507"/>
      <c r="D5" s="507"/>
      <c r="E5" s="507"/>
      <c r="F5" s="507"/>
      <c r="G5" s="507"/>
      <c r="H5" s="507"/>
      <c r="I5" s="507"/>
      <c r="J5" s="507"/>
      <c r="K5" s="507"/>
      <c r="L5" s="507"/>
      <c r="M5" s="507" t="s">
        <v>120</v>
      </c>
      <c r="N5" s="507"/>
      <c r="O5" s="507"/>
      <c r="P5" s="507"/>
      <c r="Q5" s="507"/>
      <c r="R5" s="507"/>
      <c r="S5" s="507"/>
      <c r="T5" s="507"/>
      <c r="U5" s="507"/>
      <c r="V5" s="507"/>
      <c r="W5" s="507"/>
      <c r="X5" s="507"/>
      <c r="Y5" s="507"/>
      <c r="Z5" s="507"/>
      <c r="AA5" s="507" t="s">
        <v>121</v>
      </c>
      <c r="AB5" s="507"/>
      <c r="AC5" s="507"/>
      <c r="AD5" s="507"/>
      <c r="AE5" s="507"/>
      <c r="AF5" s="507"/>
      <c r="AG5" s="507"/>
      <c r="AH5" s="507"/>
      <c r="AI5" s="507"/>
      <c r="AJ5" s="507"/>
    </row>
    <row r="6" spans="1:36" ht="19.5" customHeight="1">
      <c r="A6" s="507"/>
      <c r="B6" s="507"/>
      <c r="C6" s="507"/>
      <c r="D6" s="507"/>
      <c r="E6" s="507"/>
      <c r="F6" s="507"/>
      <c r="G6" s="507"/>
      <c r="H6" s="507"/>
      <c r="I6" s="507"/>
      <c r="J6" s="507"/>
      <c r="K6" s="507"/>
      <c r="L6" s="507"/>
      <c r="M6" s="516" t="s">
        <v>133</v>
      </c>
      <c r="N6" s="516"/>
      <c r="O6" s="516"/>
      <c r="P6" s="516"/>
      <c r="Q6" s="516"/>
      <c r="R6" s="516"/>
      <c r="S6" s="516"/>
      <c r="T6" s="516" t="s">
        <v>134</v>
      </c>
      <c r="U6" s="516"/>
      <c r="V6" s="516"/>
      <c r="W6" s="516"/>
      <c r="X6" s="516"/>
      <c r="Y6" s="516"/>
      <c r="Z6" s="516"/>
      <c r="AA6" s="507" t="s">
        <v>135</v>
      </c>
      <c r="AB6" s="507"/>
      <c r="AC6" s="507"/>
      <c r="AD6" s="507"/>
      <c r="AE6" s="507"/>
      <c r="AF6" s="507" t="s">
        <v>136</v>
      </c>
      <c r="AG6" s="507"/>
      <c r="AH6" s="507"/>
      <c r="AI6" s="507"/>
      <c r="AJ6" s="507"/>
    </row>
    <row r="7" spans="1:36" ht="27" customHeight="1">
      <c r="A7" s="559" t="s">
        <v>204</v>
      </c>
      <c r="B7" s="559"/>
      <c r="C7" s="559"/>
      <c r="D7" s="559"/>
      <c r="E7" s="559"/>
      <c r="F7" s="559"/>
      <c r="G7" s="507" t="str">
        <f>'共通シートⅢ'!B7</f>
        <v>変圧器</v>
      </c>
      <c r="H7" s="507"/>
      <c r="I7" s="507"/>
      <c r="J7" s="507"/>
      <c r="K7" s="507"/>
      <c r="L7" s="556"/>
      <c r="M7" s="517"/>
      <c r="N7" s="518"/>
      <c r="O7" s="518"/>
      <c r="P7" s="518"/>
      <c r="Q7" s="518"/>
      <c r="R7" s="518"/>
      <c r="S7" s="519"/>
      <c r="T7" s="493"/>
      <c r="U7" s="493"/>
      <c r="V7" s="493"/>
      <c r="W7" s="493"/>
      <c r="X7" s="493"/>
      <c r="Y7" s="493"/>
      <c r="Z7" s="493"/>
      <c r="AA7" s="499"/>
      <c r="AB7" s="499"/>
      <c r="AC7" s="499"/>
      <c r="AD7" s="499"/>
      <c r="AE7" s="499"/>
      <c r="AF7" s="499"/>
      <c r="AG7" s="499"/>
      <c r="AH7" s="499"/>
      <c r="AI7" s="499"/>
      <c r="AJ7" s="499"/>
    </row>
    <row r="8" spans="1:36" ht="27" customHeight="1">
      <c r="A8" s="559"/>
      <c r="B8" s="559"/>
      <c r="C8" s="559"/>
      <c r="D8" s="559"/>
      <c r="E8" s="559"/>
      <c r="F8" s="559"/>
      <c r="G8" s="507" t="str">
        <f>'共通シートⅢ'!B8</f>
        <v>照明器具</v>
      </c>
      <c r="H8" s="507"/>
      <c r="I8" s="507"/>
      <c r="J8" s="507"/>
      <c r="K8" s="507"/>
      <c r="L8" s="556"/>
      <c r="M8" s="517"/>
      <c r="N8" s="518"/>
      <c r="O8" s="518"/>
      <c r="P8" s="518"/>
      <c r="Q8" s="518"/>
      <c r="R8" s="518"/>
      <c r="S8" s="519"/>
      <c r="T8" s="493"/>
      <c r="U8" s="493"/>
      <c r="V8" s="493"/>
      <c r="W8" s="493"/>
      <c r="X8" s="493"/>
      <c r="Y8" s="493"/>
      <c r="Z8" s="493"/>
      <c r="AA8" s="499"/>
      <c r="AB8" s="499"/>
      <c r="AC8" s="499"/>
      <c r="AD8" s="499"/>
      <c r="AE8" s="499"/>
      <c r="AF8" s="499"/>
      <c r="AG8" s="499"/>
      <c r="AH8" s="499"/>
      <c r="AI8" s="499"/>
      <c r="AJ8" s="499"/>
    </row>
    <row r="9" spans="1:36" ht="27" customHeight="1">
      <c r="A9" s="559"/>
      <c r="B9" s="559"/>
      <c r="C9" s="559"/>
      <c r="D9" s="559"/>
      <c r="E9" s="559"/>
      <c r="F9" s="559"/>
      <c r="G9" s="516" t="str">
        <f>'共通シートⅢ'!B9</f>
        <v>フォークリフト</v>
      </c>
      <c r="H9" s="516"/>
      <c r="I9" s="516"/>
      <c r="J9" s="516"/>
      <c r="K9" s="516"/>
      <c r="L9" s="479"/>
      <c r="M9" s="517"/>
      <c r="N9" s="518"/>
      <c r="O9" s="518"/>
      <c r="P9" s="518"/>
      <c r="Q9" s="518"/>
      <c r="R9" s="518"/>
      <c r="S9" s="519"/>
      <c r="T9" s="493"/>
      <c r="U9" s="493"/>
      <c r="V9" s="493"/>
      <c r="W9" s="493"/>
      <c r="X9" s="493"/>
      <c r="Y9" s="493"/>
      <c r="Z9" s="493"/>
      <c r="AA9" s="500">
        <f>'共通シートⅢ'!N9</f>
        <v>0</v>
      </c>
      <c r="AB9" s="501"/>
      <c r="AC9" s="501"/>
      <c r="AD9" s="501"/>
      <c r="AE9" s="502"/>
      <c r="AF9" s="500">
        <f>'共通シートⅢ'!Y9</f>
        <v>0</v>
      </c>
      <c r="AG9" s="501"/>
      <c r="AH9" s="501"/>
      <c r="AI9" s="501"/>
      <c r="AJ9" s="502"/>
    </row>
    <row r="10" spans="1:36" ht="27" customHeight="1">
      <c r="A10" s="559"/>
      <c r="B10" s="559"/>
      <c r="C10" s="559"/>
      <c r="D10" s="559"/>
      <c r="E10" s="559"/>
      <c r="F10" s="560"/>
      <c r="G10" s="516" t="str">
        <f>'共通シートⅢ'!B10</f>
        <v>冷却関連設備</v>
      </c>
      <c r="H10" s="516"/>
      <c r="I10" s="516"/>
      <c r="J10" s="516"/>
      <c r="K10" s="516"/>
      <c r="L10" s="479"/>
      <c r="M10" s="517"/>
      <c r="N10" s="518"/>
      <c r="O10" s="518"/>
      <c r="P10" s="518"/>
      <c r="Q10" s="518"/>
      <c r="R10" s="518"/>
      <c r="S10" s="519"/>
      <c r="T10" s="493"/>
      <c r="U10" s="493"/>
      <c r="V10" s="493"/>
      <c r="W10" s="493"/>
      <c r="X10" s="493"/>
      <c r="Y10" s="493"/>
      <c r="Z10" s="493"/>
      <c r="AA10" s="517"/>
      <c r="AB10" s="518"/>
      <c r="AC10" s="518"/>
      <c r="AD10" s="518"/>
      <c r="AE10" s="519"/>
      <c r="AF10" s="517"/>
      <c r="AG10" s="518"/>
      <c r="AH10" s="518"/>
      <c r="AI10" s="518"/>
      <c r="AJ10" s="519"/>
    </row>
    <row r="11" spans="1:36" ht="27" customHeight="1" thickBot="1">
      <c r="A11" s="559"/>
      <c r="B11" s="559"/>
      <c r="C11" s="559"/>
      <c r="D11" s="559"/>
      <c r="E11" s="559"/>
      <c r="F11" s="560"/>
      <c r="G11" s="479"/>
      <c r="H11" s="578"/>
      <c r="I11" s="578"/>
      <c r="J11" s="578"/>
      <c r="K11" s="578"/>
      <c r="L11" s="579"/>
      <c r="M11" s="500"/>
      <c r="N11" s="547"/>
      <c r="O11" s="547"/>
      <c r="P11" s="547"/>
      <c r="Q11" s="547"/>
      <c r="R11" s="547"/>
      <c r="S11" s="548"/>
      <c r="T11" s="500"/>
      <c r="U11" s="501"/>
      <c r="V11" s="501"/>
      <c r="W11" s="501"/>
      <c r="X11" s="501"/>
      <c r="Y11" s="501"/>
      <c r="Z11" s="502"/>
      <c r="AA11" s="549"/>
      <c r="AB11" s="550"/>
      <c r="AC11" s="550"/>
      <c r="AD11" s="550"/>
      <c r="AE11" s="551"/>
      <c r="AF11" s="549"/>
      <c r="AG11" s="550"/>
      <c r="AH11" s="550"/>
      <c r="AI11" s="550"/>
      <c r="AJ11" s="551"/>
    </row>
    <row r="12" spans="1:36" ht="27" customHeight="1" thickBot="1">
      <c r="A12" s="559"/>
      <c r="B12" s="559"/>
      <c r="C12" s="559"/>
      <c r="D12" s="559"/>
      <c r="E12" s="559"/>
      <c r="F12" s="560"/>
      <c r="G12" s="513" t="s">
        <v>3</v>
      </c>
      <c r="H12" s="514"/>
      <c r="I12" s="514"/>
      <c r="J12" s="514"/>
      <c r="K12" s="514"/>
      <c r="L12" s="515"/>
      <c r="M12" s="511">
        <f>SUM(M7:S11)</f>
        <v>0</v>
      </c>
      <c r="N12" s="511"/>
      <c r="O12" s="511"/>
      <c r="P12" s="511"/>
      <c r="Q12" s="511"/>
      <c r="R12" s="511"/>
      <c r="S12" s="511"/>
      <c r="T12" s="511">
        <f>SUM(T7:Z11)</f>
        <v>0</v>
      </c>
      <c r="U12" s="511"/>
      <c r="V12" s="511"/>
      <c r="W12" s="511"/>
      <c r="X12" s="511"/>
      <c r="Y12" s="511"/>
      <c r="Z12" s="511"/>
      <c r="AA12" s="504">
        <f>SUM(AA7:AE11)</f>
        <v>0</v>
      </c>
      <c r="AB12" s="505"/>
      <c r="AC12" s="505"/>
      <c r="AD12" s="505"/>
      <c r="AE12" s="506"/>
      <c r="AF12" s="504">
        <f>SUM(AF7:AJ11)</f>
        <v>0</v>
      </c>
      <c r="AG12" s="505"/>
      <c r="AH12" s="505"/>
      <c r="AI12" s="505"/>
      <c r="AJ12" s="508"/>
    </row>
    <row r="13" spans="1:36" ht="21.75" customHeight="1">
      <c r="A13" s="503" t="s">
        <v>205</v>
      </c>
      <c r="B13" s="503"/>
      <c r="C13" s="503"/>
      <c r="D13" s="503"/>
      <c r="E13" s="503"/>
      <c r="F13" s="503"/>
      <c r="G13" s="503"/>
      <c r="H13" s="503"/>
      <c r="I13" s="503"/>
      <c r="J13" s="503"/>
      <c r="K13" s="503"/>
      <c r="L13" s="503"/>
      <c r="M13" s="503"/>
      <c r="N13" s="503"/>
      <c r="O13" s="503"/>
      <c r="P13" s="503"/>
      <c r="Q13" s="503"/>
      <c r="R13" s="503"/>
      <c r="S13" s="503"/>
      <c r="T13" s="503"/>
      <c r="U13" s="503"/>
      <c r="V13" s="503"/>
      <c r="W13" s="503"/>
      <c r="X13" s="503"/>
      <c r="Y13" s="503"/>
      <c r="Z13" s="503"/>
      <c r="AA13" s="503"/>
      <c r="AB13" s="503"/>
      <c r="AC13" s="503"/>
      <c r="AD13" s="503"/>
      <c r="AE13" s="503"/>
      <c r="AF13" s="503"/>
      <c r="AG13" s="503"/>
      <c r="AH13" s="503"/>
      <c r="AI13" s="503"/>
      <c r="AJ13" s="503"/>
    </row>
    <row r="14" spans="1:36" ht="21.75" customHeight="1">
      <c r="A14" s="512"/>
      <c r="B14" s="512"/>
      <c r="C14" s="512"/>
      <c r="D14" s="512"/>
      <c r="E14" s="512"/>
      <c r="F14" s="512"/>
      <c r="G14" s="512"/>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row>
    <row r="15" spans="1:36" ht="19.5" customHeight="1">
      <c r="A15" s="507" t="str">
        <f>A5</f>
        <v>エネルギー消費量</v>
      </c>
      <c r="B15" s="507"/>
      <c r="C15" s="507"/>
      <c r="D15" s="507"/>
      <c r="E15" s="507"/>
      <c r="F15" s="507"/>
      <c r="G15" s="507"/>
      <c r="H15" s="507"/>
      <c r="I15" s="507"/>
      <c r="J15" s="507"/>
      <c r="K15" s="507"/>
      <c r="L15" s="507"/>
      <c r="M15" s="507" t="str">
        <f>M5</f>
        <v>電力換算〔kWh〕</v>
      </c>
      <c r="N15" s="507"/>
      <c r="O15" s="507"/>
      <c r="P15" s="507"/>
      <c r="Q15" s="507"/>
      <c r="R15" s="507"/>
      <c r="S15" s="507"/>
      <c r="T15" s="507"/>
      <c r="U15" s="507"/>
      <c r="V15" s="507"/>
      <c r="W15" s="507"/>
      <c r="X15" s="507"/>
      <c r="Y15" s="507"/>
      <c r="Z15" s="507"/>
      <c r="AA15" s="507" t="str">
        <f>AA5</f>
        <v>原油換算〔kl〕</v>
      </c>
      <c r="AB15" s="507"/>
      <c r="AC15" s="507"/>
      <c r="AD15" s="507"/>
      <c r="AE15" s="507"/>
      <c r="AF15" s="507"/>
      <c r="AG15" s="507"/>
      <c r="AH15" s="507"/>
      <c r="AI15" s="507"/>
      <c r="AJ15" s="507"/>
    </row>
    <row r="16" spans="1:36" ht="19.5" customHeight="1">
      <c r="A16" s="507"/>
      <c r="B16" s="507"/>
      <c r="C16" s="507"/>
      <c r="D16" s="507"/>
      <c r="E16" s="507"/>
      <c r="F16" s="507"/>
      <c r="G16" s="507"/>
      <c r="H16" s="507"/>
      <c r="I16" s="507"/>
      <c r="J16" s="507"/>
      <c r="K16" s="507"/>
      <c r="L16" s="507"/>
      <c r="M16" s="507" t="str">
        <f>M6</f>
        <v>導入前</v>
      </c>
      <c r="N16" s="507"/>
      <c r="O16" s="507"/>
      <c r="P16" s="507"/>
      <c r="Q16" s="507"/>
      <c r="R16" s="507"/>
      <c r="S16" s="507"/>
      <c r="T16" s="507" t="str">
        <f>T6</f>
        <v>導入後</v>
      </c>
      <c r="U16" s="507"/>
      <c r="V16" s="507"/>
      <c r="W16" s="507"/>
      <c r="X16" s="507"/>
      <c r="Y16" s="507"/>
      <c r="Z16" s="507"/>
      <c r="AA16" s="507" t="str">
        <f>AA6</f>
        <v>導入前</v>
      </c>
      <c r="AB16" s="507"/>
      <c r="AC16" s="507"/>
      <c r="AD16" s="507"/>
      <c r="AE16" s="507"/>
      <c r="AF16" s="507" t="str">
        <f>AF6</f>
        <v>導入後</v>
      </c>
      <c r="AG16" s="507"/>
      <c r="AH16" s="507"/>
      <c r="AI16" s="507"/>
      <c r="AJ16" s="507"/>
    </row>
    <row r="17" spans="1:36" ht="15" customHeight="1">
      <c r="A17" s="570" t="s">
        <v>127</v>
      </c>
      <c r="B17" s="570" t="s">
        <v>125</v>
      </c>
      <c r="C17" s="509" t="s">
        <v>116</v>
      </c>
      <c r="D17" s="509"/>
      <c r="E17" s="509"/>
      <c r="F17" s="510"/>
      <c r="G17" s="479" t="str">
        <f>G7</f>
        <v>変圧器</v>
      </c>
      <c r="H17" s="480"/>
      <c r="I17" s="480"/>
      <c r="J17" s="480"/>
      <c r="K17" s="480"/>
      <c r="L17" s="481"/>
      <c r="M17" s="485"/>
      <c r="N17" s="486"/>
      <c r="O17" s="486"/>
      <c r="P17" s="486"/>
      <c r="Q17" s="486"/>
      <c r="R17" s="486"/>
      <c r="S17" s="487"/>
      <c r="T17" s="485"/>
      <c r="U17" s="486"/>
      <c r="V17" s="486"/>
      <c r="W17" s="486"/>
      <c r="X17" s="486"/>
      <c r="Y17" s="486"/>
      <c r="Z17" s="487"/>
      <c r="AA17" s="485"/>
      <c r="AB17" s="486"/>
      <c r="AC17" s="486"/>
      <c r="AD17" s="486"/>
      <c r="AE17" s="487"/>
      <c r="AF17" s="485"/>
      <c r="AG17" s="486"/>
      <c r="AH17" s="486"/>
      <c r="AI17" s="486"/>
      <c r="AJ17" s="487"/>
    </row>
    <row r="18" spans="1:36" ht="15" customHeight="1">
      <c r="A18" s="571"/>
      <c r="B18" s="571"/>
      <c r="C18" s="573">
        <f>'共通シートⅡ'!AJ45</f>
        <v>0</v>
      </c>
      <c r="D18" s="574"/>
      <c r="E18" s="574"/>
      <c r="F18" s="575"/>
      <c r="G18" s="482"/>
      <c r="H18" s="483"/>
      <c r="I18" s="483"/>
      <c r="J18" s="483"/>
      <c r="K18" s="483"/>
      <c r="L18" s="484"/>
      <c r="M18" s="471"/>
      <c r="N18" s="488"/>
      <c r="O18" s="488"/>
      <c r="P18" s="488"/>
      <c r="Q18" s="488"/>
      <c r="R18" s="488"/>
      <c r="S18" s="489"/>
      <c r="T18" s="471"/>
      <c r="U18" s="488"/>
      <c r="V18" s="488"/>
      <c r="W18" s="488"/>
      <c r="X18" s="488"/>
      <c r="Y18" s="488"/>
      <c r="Z18" s="489"/>
      <c r="AA18" s="471"/>
      <c r="AB18" s="488"/>
      <c r="AC18" s="488"/>
      <c r="AD18" s="488"/>
      <c r="AE18" s="489"/>
      <c r="AF18" s="471"/>
      <c r="AG18" s="488"/>
      <c r="AH18" s="488"/>
      <c r="AI18" s="488"/>
      <c r="AJ18" s="489"/>
    </row>
    <row r="19" spans="1:36" ht="15" customHeight="1">
      <c r="A19" s="571"/>
      <c r="B19" s="571"/>
      <c r="C19" s="524" t="s">
        <v>124</v>
      </c>
      <c r="D19" s="524"/>
      <c r="E19" s="524"/>
      <c r="F19" s="525"/>
      <c r="G19" s="479" t="str">
        <f>G8</f>
        <v>照明器具</v>
      </c>
      <c r="H19" s="480"/>
      <c r="I19" s="480"/>
      <c r="J19" s="480"/>
      <c r="K19" s="480"/>
      <c r="L19" s="481"/>
      <c r="M19" s="485"/>
      <c r="N19" s="486"/>
      <c r="O19" s="486"/>
      <c r="P19" s="486"/>
      <c r="Q19" s="486"/>
      <c r="R19" s="486"/>
      <c r="S19" s="487"/>
      <c r="T19" s="485"/>
      <c r="U19" s="486"/>
      <c r="V19" s="486"/>
      <c r="W19" s="486"/>
      <c r="X19" s="486"/>
      <c r="Y19" s="486"/>
      <c r="Z19" s="487"/>
      <c r="AA19" s="485"/>
      <c r="AB19" s="486"/>
      <c r="AC19" s="486"/>
      <c r="AD19" s="486"/>
      <c r="AE19" s="487"/>
      <c r="AF19" s="485"/>
      <c r="AG19" s="486"/>
      <c r="AH19" s="486"/>
      <c r="AI19" s="486"/>
      <c r="AJ19" s="487"/>
    </row>
    <row r="20" spans="1:36" ht="15" customHeight="1">
      <c r="A20" s="571"/>
      <c r="B20" s="571"/>
      <c r="C20" s="521">
        <f>'共通シートⅡ'!S45</f>
        <v>0.000257</v>
      </c>
      <c r="D20" s="522"/>
      <c r="E20" s="522"/>
      <c r="F20" s="523"/>
      <c r="G20" s="482"/>
      <c r="H20" s="483"/>
      <c r="I20" s="483"/>
      <c r="J20" s="483"/>
      <c r="K20" s="483"/>
      <c r="L20" s="484"/>
      <c r="M20" s="471"/>
      <c r="N20" s="488"/>
      <c r="O20" s="488"/>
      <c r="P20" s="488"/>
      <c r="Q20" s="488"/>
      <c r="R20" s="488"/>
      <c r="S20" s="489"/>
      <c r="T20" s="471"/>
      <c r="U20" s="488"/>
      <c r="V20" s="488"/>
      <c r="W20" s="488"/>
      <c r="X20" s="488"/>
      <c r="Y20" s="488"/>
      <c r="Z20" s="489"/>
      <c r="AA20" s="471"/>
      <c r="AB20" s="488"/>
      <c r="AC20" s="488"/>
      <c r="AD20" s="488"/>
      <c r="AE20" s="489"/>
      <c r="AF20" s="471"/>
      <c r="AG20" s="488"/>
      <c r="AH20" s="488"/>
      <c r="AI20" s="488"/>
      <c r="AJ20" s="489"/>
    </row>
    <row r="21" spans="1:36" ht="30" customHeight="1">
      <c r="A21" s="571"/>
      <c r="B21" s="571"/>
      <c r="C21" s="145"/>
      <c r="D21" s="145"/>
      <c r="E21" s="145"/>
      <c r="F21" s="146"/>
      <c r="G21" s="482" t="str">
        <f>G9</f>
        <v>フォークリフト</v>
      </c>
      <c r="H21" s="534"/>
      <c r="I21" s="534"/>
      <c r="J21" s="534"/>
      <c r="K21" s="534"/>
      <c r="L21" s="535"/>
      <c r="M21" s="474"/>
      <c r="N21" s="475"/>
      <c r="O21" s="475"/>
      <c r="P21" s="475"/>
      <c r="Q21" s="475"/>
      <c r="R21" s="475"/>
      <c r="S21" s="476"/>
      <c r="T21" s="474"/>
      <c r="U21" s="475"/>
      <c r="V21" s="475"/>
      <c r="W21" s="475"/>
      <c r="X21" s="475"/>
      <c r="Y21" s="475"/>
      <c r="Z21" s="476"/>
      <c r="AA21" s="474"/>
      <c r="AB21" s="477"/>
      <c r="AC21" s="477"/>
      <c r="AD21" s="477"/>
      <c r="AE21" s="478"/>
      <c r="AF21" s="474"/>
      <c r="AG21" s="477"/>
      <c r="AH21" s="477"/>
      <c r="AI21" s="477"/>
      <c r="AJ21" s="478"/>
    </row>
    <row r="22" spans="1:36" ht="30" customHeight="1" thickBot="1">
      <c r="A22" s="571"/>
      <c r="B22" s="571"/>
      <c r="C22" s="145"/>
      <c r="D22" s="145"/>
      <c r="E22" s="145"/>
      <c r="F22" s="146"/>
      <c r="G22" s="553" t="str">
        <f>G10</f>
        <v>冷却関連設備</v>
      </c>
      <c r="H22" s="554"/>
      <c r="I22" s="554"/>
      <c r="J22" s="554"/>
      <c r="K22" s="554"/>
      <c r="L22" s="555"/>
      <c r="M22" s="561"/>
      <c r="N22" s="562"/>
      <c r="O22" s="562"/>
      <c r="P22" s="562"/>
      <c r="Q22" s="562"/>
      <c r="R22" s="562"/>
      <c r="S22" s="563"/>
      <c r="T22" s="561"/>
      <c r="U22" s="562"/>
      <c r="V22" s="562"/>
      <c r="W22" s="562"/>
      <c r="X22" s="562"/>
      <c r="Y22" s="562"/>
      <c r="Z22" s="563"/>
      <c r="AA22" s="561"/>
      <c r="AB22" s="576"/>
      <c r="AC22" s="576"/>
      <c r="AD22" s="576"/>
      <c r="AE22" s="577"/>
      <c r="AF22" s="561"/>
      <c r="AG22" s="576"/>
      <c r="AH22" s="576"/>
      <c r="AI22" s="576"/>
      <c r="AJ22" s="577"/>
    </row>
    <row r="23" spans="1:36" ht="30" customHeight="1" thickBot="1">
      <c r="A23" s="571"/>
      <c r="B23" s="572"/>
      <c r="C23" s="17"/>
      <c r="D23" s="17"/>
      <c r="E23" s="17"/>
      <c r="F23" s="17"/>
      <c r="G23" s="568" t="str">
        <f>G12</f>
        <v>計</v>
      </c>
      <c r="H23" s="569"/>
      <c r="I23" s="569"/>
      <c r="J23" s="569"/>
      <c r="K23" s="569"/>
      <c r="L23" s="569"/>
      <c r="M23" s="494">
        <f>SUM(M17:S22)</f>
        <v>0</v>
      </c>
      <c r="N23" s="494"/>
      <c r="O23" s="494"/>
      <c r="P23" s="494"/>
      <c r="Q23" s="494"/>
      <c r="R23" s="494"/>
      <c r="S23" s="494"/>
      <c r="T23" s="494">
        <f>SUM(T17:Z22)</f>
        <v>0</v>
      </c>
      <c r="U23" s="494"/>
      <c r="V23" s="494"/>
      <c r="W23" s="494"/>
      <c r="X23" s="494"/>
      <c r="Y23" s="494"/>
      <c r="Z23" s="494"/>
      <c r="AA23" s="494">
        <f>SUM(AA17:AE22)</f>
        <v>0</v>
      </c>
      <c r="AB23" s="494"/>
      <c r="AC23" s="494"/>
      <c r="AD23" s="494"/>
      <c r="AE23" s="494"/>
      <c r="AF23" s="494">
        <f>SUM(AF17:AJ22)</f>
        <v>0</v>
      </c>
      <c r="AG23" s="494"/>
      <c r="AH23" s="494"/>
      <c r="AI23" s="494"/>
      <c r="AJ23" s="495"/>
    </row>
    <row r="24" spans="1:36" ht="15" customHeight="1" thickTop="1">
      <c r="A24" s="571"/>
      <c r="B24" s="565" t="s">
        <v>126</v>
      </c>
      <c r="C24" s="529" t="str">
        <f>C17</f>
        <v>電力割合</v>
      </c>
      <c r="D24" s="530"/>
      <c r="E24" s="530"/>
      <c r="F24" s="531"/>
      <c r="G24" s="529" t="str">
        <f>G7</f>
        <v>変圧器</v>
      </c>
      <c r="H24" s="530"/>
      <c r="I24" s="530"/>
      <c r="J24" s="530"/>
      <c r="K24" s="530"/>
      <c r="L24" s="531"/>
      <c r="M24" s="490"/>
      <c r="N24" s="491"/>
      <c r="O24" s="491"/>
      <c r="P24" s="491"/>
      <c r="Q24" s="491"/>
      <c r="R24" s="491"/>
      <c r="S24" s="492"/>
      <c r="T24" s="490"/>
      <c r="U24" s="491"/>
      <c r="V24" s="491"/>
      <c r="W24" s="491"/>
      <c r="X24" s="491"/>
      <c r="Y24" s="491"/>
      <c r="Z24" s="492"/>
      <c r="AA24" s="490"/>
      <c r="AB24" s="491"/>
      <c r="AC24" s="491"/>
      <c r="AD24" s="491"/>
      <c r="AE24" s="492"/>
      <c r="AF24" s="490"/>
      <c r="AG24" s="491"/>
      <c r="AH24" s="491"/>
      <c r="AI24" s="491"/>
      <c r="AJ24" s="492"/>
    </row>
    <row r="25" spans="1:36" ht="15" customHeight="1">
      <c r="A25" s="571"/>
      <c r="B25" s="566"/>
      <c r="C25" s="526">
        <f>'共通シートⅡ'!AJ46</f>
        <v>0</v>
      </c>
      <c r="D25" s="527"/>
      <c r="E25" s="527"/>
      <c r="F25" s="528"/>
      <c r="G25" s="482"/>
      <c r="H25" s="483"/>
      <c r="I25" s="483"/>
      <c r="J25" s="483"/>
      <c r="K25" s="483"/>
      <c r="L25" s="484"/>
      <c r="M25" s="471"/>
      <c r="N25" s="488"/>
      <c r="O25" s="488"/>
      <c r="P25" s="488"/>
      <c r="Q25" s="488"/>
      <c r="R25" s="488"/>
      <c r="S25" s="489"/>
      <c r="T25" s="471"/>
      <c r="U25" s="488"/>
      <c r="V25" s="488"/>
      <c r="W25" s="488"/>
      <c r="X25" s="488"/>
      <c r="Y25" s="488"/>
      <c r="Z25" s="489"/>
      <c r="AA25" s="471"/>
      <c r="AB25" s="488"/>
      <c r="AC25" s="488"/>
      <c r="AD25" s="488"/>
      <c r="AE25" s="489"/>
      <c r="AF25" s="471"/>
      <c r="AG25" s="488"/>
      <c r="AH25" s="488"/>
      <c r="AI25" s="488"/>
      <c r="AJ25" s="489"/>
    </row>
    <row r="26" spans="1:36" ht="15" customHeight="1">
      <c r="A26" s="571"/>
      <c r="B26" s="566"/>
      <c r="C26" s="520" t="str">
        <f>C19</f>
        <v>原油換算係数</v>
      </c>
      <c r="D26" s="524"/>
      <c r="E26" s="524"/>
      <c r="F26" s="525"/>
      <c r="G26" s="479" t="str">
        <f>G8</f>
        <v>照明器具</v>
      </c>
      <c r="H26" s="480"/>
      <c r="I26" s="480"/>
      <c r="J26" s="480"/>
      <c r="K26" s="480"/>
      <c r="L26" s="481"/>
      <c r="M26" s="485"/>
      <c r="N26" s="486"/>
      <c r="O26" s="486"/>
      <c r="P26" s="486"/>
      <c r="Q26" s="486"/>
      <c r="R26" s="486"/>
      <c r="S26" s="487"/>
      <c r="T26" s="485"/>
      <c r="U26" s="486"/>
      <c r="V26" s="486"/>
      <c r="W26" s="486"/>
      <c r="X26" s="486"/>
      <c r="Y26" s="486"/>
      <c r="Z26" s="487"/>
      <c r="AA26" s="485"/>
      <c r="AB26" s="486"/>
      <c r="AC26" s="486"/>
      <c r="AD26" s="486"/>
      <c r="AE26" s="487"/>
      <c r="AF26" s="485"/>
      <c r="AG26" s="486"/>
      <c r="AH26" s="486"/>
      <c r="AI26" s="486"/>
      <c r="AJ26" s="487"/>
    </row>
    <row r="27" spans="1:36" ht="15" customHeight="1">
      <c r="A27" s="571"/>
      <c r="B27" s="566"/>
      <c r="C27" s="521">
        <f>'共通シートⅡ'!S46</f>
        <v>0.000239</v>
      </c>
      <c r="D27" s="522"/>
      <c r="E27" s="522"/>
      <c r="F27" s="523"/>
      <c r="G27" s="482"/>
      <c r="H27" s="483"/>
      <c r="I27" s="483"/>
      <c r="J27" s="483"/>
      <c r="K27" s="483"/>
      <c r="L27" s="484"/>
      <c r="M27" s="496"/>
      <c r="N27" s="497"/>
      <c r="O27" s="497"/>
      <c r="P27" s="497"/>
      <c r="Q27" s="497"/>
      <c r="R27" s="497"/>
      <c r="S27" s="498"/>
      <c r="T27" s="496"/>
      <c r="U27" s="497"/>
      <c r="V27" s="497"/>
      <c r="W27" s="497"/>
      <c r="X27" s="497"/>
      <c r="Y27" s="497"/>
      <c r="Z27" s="498"/>
      <c r="AA27" s="496"/>
      <c r="AB27" s="497"/>
      <c r="AC27" s="497"/>
      <c r="AD27" s="497"/>
      <c r="AE27" s="498"/>
      <c r="AF27" s="496"/>
      <c r="AG27" s="497"/>
      <c r="AH27" s="497"/>
      <c r="AI27" s="497"/>
      <c r="AJ27" s="498"/>
    </row>
    <row r="28" spans="1:36" ht="30" customHeight="1">
      <c r="A28" s="571"/>
      <c r="B28" s="566"/>
      <c r="C28" s="144"/>
      <c r="D28" s="145"/>
      <c r="E28" s="145"/>
      <c r="F28" s="146"/>
      <c r="G28" s="482" t="str">
        <f>G9</f>
        <v>フォークリフト</v>
      </c>
      <c r="H28" s="534"/>
      <c r="I28" s="534"/>
      <c r="J28" s="534"/>
      <c r="K28" s="534"/>
      <c r="L28" s="535"/>
      <c r="M28" s="474"/>
      <c r="N28" s="475"/>
      <c r="O28" s="475"/>
      <c r="P28" s="475"/>
      <c r="Q28" s="475"/>
      <c r="R28" s="475"/>
      <c r="S28" s="476"/>
      <c r="T28" s="474"/>
      <c r="U28" s="475"/>
      <c r="V28" s="475"/>
      <c r="W28" s="475"/>
      <c r="X28" s="475"/>
      <c r="Y28" s="475"/>
      <c r="Z28" s="476"/>
      <c r="AA28" s="474"/>
      <c r="AB28" s="477"/>
      <c r="AC28" s="477"/>
      <c r="AD28" s="477"/>
      <c r="AE28" s="478"/>
      <c r="AF28" s="474"/>
      <c r="AG28" s="477"/>
      <c r="AH28" s="477"/>
      <c r="AI28" s="477"/>
      <c r="AJ28" s="478"/>
    </row>
    <row r="29" spans="1:36" ht="30" customHeight="1" thickBot="1">
      <c r="A29" s="571"/>
      <c r="B29" s="566"/>
      <c r="C29" s="144"/>
      <c r="D29" s="145"/>
      <c r="E29" s="145"/>
      <c r="F29" s="146"/>
      <c r="G29" s="553" t="str">
        <f>G10</f>
        <v>冷却関連設備</v>
      </c>
      <c r="H29" s="554"/>
      <c r="I29" s="554"/>
      <c r="J29" s="554"/>
      <c r="K29" s="554"/>
      <c r="L29" s="555"/>
      <c r="M29" s="561"/>
      <c r="N29" s="562"/>
      <c r="O29" s="562"/>
      <c r="P29" s="562"/>
      <c r="Q29" s="562"/>
      <c r="R29" s="562"/>
      <c r="S29" s="563"/>
      <c r="T29" s="561"/>
      <c r="U29" s="562"/>
      <c r="V29" s="562"/>
      <c r="W29" s="562"/>
      <c r="X29" s="562"/>
      <c r="Y29" s="562"/>
      <c r="Z29" s="563"/>
      <c r="AA29" s="561"/>
      <c r="AB29" s="562"/>
      <c r="AC29" s="562"/>
      <c r="AD29" s="562"/>
      <c r="AE29" s="563"/>
      <c r="AF29" s="561"/>
      <c r="AG29" s="562"/>
      <c r="AH29" s="562"/>
      <c r="AI29" s="562"/>
      <c r="AJ29" s="563"/>
    </row>
    <row r="30" spans="1:36" ht="30" customHeight="1" thickBot="1">
      <c r="A30" s="571"/>
      <c r="B30" s="567"/>
      <c r="C30" s="18"/>
      <c r="D30" s="17"/>
      <c r="E30" s="17"/>
      <c r="F30" s="17"/>
      <c r="G30" s="568" t="str">
        <f>G12</f>
        <v>計</v>
      </c>
      <c r="H30" s="569"/>
      <c r="I30" s="569"/>
      <c r="J30" s="569"/>
      <c r="K30" s="569"/>
      <c r="L30" s="569"/>
      <c r="M30" s="564">
        <f>SUM(M24:S29)</f>
        <v>0</v>
      </c>
      <c r="N30" s="564"/>
      <c r="O30" s="564"/>
      <c r="P30" s="564"/>
      <c r="Q30" s="564"/>
      <c r="R30" s="564"/>
      <c r="S30" s="564"/>
      <c r="T30" s="564">
        <f>SUM(T24:Z29)</f>
        <v>0</v>
      </c>
      <c r="U30" s="564"/>
      <c r="V30" s="564"/>
      <c r="W30" s="564"/>
      <c r="X30" s="564"/>
      <c r="Y30" s="564"/>
      <c r="Z30" s="564"/>
      <c r="AA30" s="564">
        <f>SUM(AA24:AE29)</f>
        <v>0</v>
      </c>
      <c r="AB30" s="564"/>
      <c r="AC30" s="564"/>
      <c r="AD30" s="564"/>
      <c r="AE30" s="564"/>
      <c r="AF30" s="564">
        <f>SUM(AF24:AJ29)</f>
        <v>0</v>
      </c>
      <c r="AG30" s="564"/>
      <c r="AH30" s="564"/>
      <c r="AI30" s="564"/>
      <c r="AJ30" s="594"/>
    </row>
    <row r="31" spans="1:36" ht="15" customHeight="1" thickTop="1">
      <c r="A31" s="571"/>
      <c r="B31" s="565" t="s">
        <v>119</v>
      </c>
      <c r="C31" s="529" t="str">
        <f>C17</f>
        <v>電力割合</v>
      </c>
      <c r="D31" s="530"/>
      <c r="E31" s="530"/>
      <c r="F31" s="531"/>
      <c r="G31" s="529" t="str">
        <f>G7</f>
        <v>変圧器</v>
      </c>
      <c r="H31" s="530"/>
      <c r="I31" s="530"/>
      <c r="J31" s="530"/>
      <c r="K31" s="530"/>
      <c r="L31" s="531"/>
      <c r="M31" s="490"/>
      <c r="N31" s="491"/>
      <c r="O31" s="491"/>
      <c r="P31" s="491"/>
      <c r="Q31" s="491"/>
      <c r="R31" s="491"/>
      <c r="S31" s="492"/>
      <c r="T31" s="490"/>
      <c r="U31" s="491"/>
      <c r="V31" s="491"/>
      <c r="W31" s="491"/>
      <c r="X31" s="491"/>
      <c r="Y31" s="491"/>
      <c r="Z31" s="492"/>
      <c r="AA31" s="490"/>
      <c r="AB31" s="491"/>
      <c r="AC31" s="491"/>
      <c r="AD31" s="491"/>
      <c r="AE31" s="492"/>
      <c r="AF31" s="490"/>
      <c r="AG31" s="491"/>
      <c r="AH31" s="491"/>
      <c r="AI31" s="491"/>
      <c r="AJ31" s="492"/>
    </row>
    <row r="32" spans="1:36" ht="15" customHeight="1">
      <c r="A32" s="571"/>
      <c r="B32" s="566"/>
      <c r="C32" s="526">
        <f>'共通シートⅡ'!AJ47</f>
        <v>0</v>
      </c>
      <c r="D32" s="527"/>
      <c r="E32" s="527"/>
      <c r="F32" s="528"/>
      <c r="G32" s="482"/>
      <c r="H32" s="483"/>
      <c r="I32" s="483"/>
      <c r="J32" s="483"/>
      <c r="K32" s="483"/>
      <c r="L32" s="484"/>
      <c r="M32" s="471"/>
      <c r="N32" s="488"/>
      <c r="O32" s="488"/>
      <c r="P32" s="488"/>
      <c r="Q32" s="488"/>
      <c r="R32" s="488"/>
      <c r="S32" s="489"/>
      <c r="T32" s="471"/>
      <c r="U32" s="488"/>
      <c r="V32" s="488"/>
      <c r="W32" s="488"/>
      <c r="X32" s="488"/>
      <c r="Y32" s="488"/>
      <c r="Z32" s="489"/>
      <c r="AA32" s="471"/>
      <c r="AB32" s="488"/>
      <c r="AC32" s="488"/>
      <c r="AD32" s="488"/>
      <c r="AE32" s="489"/>
      <c r="AF32" s="471"/>
      <c r="AG32" s="488"/>
      <c r="AH32" s="488"/>
      <c r="AI32" s="488"/>
      <c r="AJ32" s="489"/>
    </row>
    <row r="33" spans="1:36" ht="15" customHeight="1">
      <c r="A33" s="571"/>
      <c r="B33" s="566"/>
      <c r="C33" s="520" t="str">
        <f>C19</f>
        <v>原油換算係数</v>
      </c>
      <c r="D33" s="509"/>
      <c r="E33" s="509"/>
      <c r="F33" s="510"/>
      <c r="G33" s="479" t="str">
        <f>G8</f>
        <v>照明器具</v>
      </c>
      <c r="H33" s="480"/>
      <c r="I33" s="480"/>
      <c r="J33" s="480"/>
      <c r="K33" s="480"/>
      <c r="L33" s="481"/>
      <c r="M33" s="485"/>
      <c r="N33" s="486"/>
      <c r="O33" s="486"/>
      <c r="P33" s="486"/>
      <c r="Q33" s="486"/>
      <c r="R33" s="486"/>
      <c r="S33" s="487"/>
      <c r="T33" s="485"/>
      <c r="U33" s="486"/>
      <c r="V33" s="486"/>
      <c r="W33" s="486"/>
      <c r="X33" s="486"/>
      <c r="Y33" s="486"/>
      <c r="Z33" s="487"/>
      <c r="AA33" s="485"/>
      <c r="AB33" s="486"/>
      <c r="AC33" s="486"/>
      <c r="AD33" s="486"/>
      <c r="AE33" s="487"/>
      <c r="AF33" s="485"/>
      <c r="AG33" s="486"/>
      <c r="AH33" s="486"/>
      <c r="AI33" s="486"/>
      <c r="AJ33" s="487"/>
    </row>
    <row r="34" spans="1:36" ht="15" customHeight="1">
      <c r="A34" s="571"/>
      <c r="B34" s="566"/>
      <c r="C34" s="521">
        <f>'共通シートⅡ'!S47</f>
        <v>0.000252</v>
      </c>
      <c r="D34" s="522"/>
      <c r="E34" s="522"/>
      <c r="F34" s="523"/>
      <c r="G34" s="482"/>
      <c r="H34" s="483"/>
      <c r="I34" s="483"/>
      <c r="J34" s="483"/>
      <c r="K34" s="483"/>
      <c r="L34" s="484"/>
      <c r="M34" s="471"/>
      <c r="N34" s="488"/>
      <c r="O34" s="488"/>
      <c r="P34" s="488"/>
      <c r="Q34" s="488"/>
      <c r="R34" s="488"/>
      <c r="S34" s="489"/>
      <c r="T34" s="471"/>
      <c r="U34" s="488"/>
      <c r="V34" s="488"/>
      <c r="W34" s="488"/>
      <c r="X34" s="488"/>
      <c r="Y34" s="488"/>
      <c r="Z34" s="489"/>
      <c r="AA34" s="471"/>
      <c r="AB34" s="488"/>
      <c r="AC34" s="488"/>
      <c r="AD34" s="488"/>
      <c r="AE34" s="489"/>
      <c r="AF34" s="471"/>
      <c r="AG34" s="488"/>
      <c r="AH34" s="488"/>
      <c r="AI34" s="488"/>
      <c r="AJ34" s="489"/>
    </row>
    <row r="35" spans="1:36" ht="33" customHeight="1">
      <c r="A35" s="571"/>
      <c r="B35" s="566"/>
      <c r="C35" s="144"/>
      <c r="D35" s="145"/>
      <c r="E35" s="145"/>
      <c r="F35" s="146"/>
      <c r="G35" s="482" t="str">
        <f>G9</f>
        <v>フォークリフト</v>
      </c>
      <c r="H35" s="534"/>
      <c r="I35" s="534"/>
      <c r="J35" s="534"/>
      <c r="K35" s="534"/>
      <c r="L35" s="535"/>
      <c r="M35" s="471"/>
      <c r="N35" s="472"/>
      <c r="O35" s="472"/>
      <c r="P35" s="472"/>
      <c r="Q35" s="472"/>
      <c r="R35" s="472"/>
      <c r="S35" s="473"/>
      <c r="T35" s="471"/>
      <c r="U35" s="472"/>
      <c r="V35" s="472"/>
      <c r="W35" s="472"/>
      <c r="X35" s="472"/>
      <c r="Y35" s="472"/>
      <c r="Z35" s="473"/>
      <c r="AA35" s="471"/>
      <c r="AB35" s="472"/>
      <c r="AC35" s="472"/>
      <c r="AD35" s="472"/>
      <c r="AE35" s="473"/>
      <c r="AF35" s="471"/>
      <c r="AG35" s="472"/>
      <c r="AH35" s="472"/>
      <c r="AI35" s="472"/>
      <c r="AJ35" s="473"/>
    </row>
    <row r="36" spans="1:36" ht="33" customHeight="1" thickBot="1">
      <c r="A36" s="571"/>
      <c r="B36" s="566"/>
      <c r="C36" s="144"/>
      <c r="D36" s="145"/>
      <c r="E36" s="145"/>
      <c r="F36" s="146"/>
      <c r="G36" s="553" t="str">
        <f>G10</f>
        <v>冷却関連設備</v>
      </c>
      <c r="H36" s="554"/>
      <c r="I36" s="554"/>
      <c r="J36" s="554"/>
      <c r="K36" s="554"/>
      <c r="L36" s="555"/>
      <c r="M36" s="561"/>
      <c r="N36" s="562"/>
      <c r="O36" s="562"/>
      <c r="P36" s="562"/>
      <c r="Q36" s="562"/>
      <c r="R36" s="562"/>
      <c r="S36" s="563"/>
      <c r="T36" s="561"/>
      <c r="U36" s="562"/>
      <c r="V36" s="562"/>
      <c r="W36" s="562"/>
      <c r="X36" s="562"/>
      <c r="Y36" s="562"/>
      <c r="Z36" s="563"/>
      <c r="AA36" s="561"/>
      <c r="AB36" s="562"/>
      <c r="AC36" s="562"/>
      <c r="AD36" s="562"/>
      <c r="AE36" s="563"/>
      <c r="AF36" s="561"/>
      <c r="AG36" s="562"/>
      <c r="AH36" s="562"/>
      <c r="AI36" s="562"/>
      <c r="AJ36" s="563"/>
    </row>
    <row r="37" spans="1:36" ht="33" customHeight="1" thickBot="1">
      <c r="A37" s="572"/>
      <c r="B37" s="567"/>
      <c r="C37" s="18"/>
      <c r="D37" s="17"/>
      <c r="E37" s="17"/>
      <c r="F37" s="17"/>
      <c r="G37" s="568" t="str">
        <f>G12</f>
        <v>計</v>
      </c>
      <c r="H37" s="569"/>
      <c r="I37" s="569"/>
      <c r="J37" s="569"/>
      <c r="K37" s="569"/>
      <c r="L37" s="569"/>
      <c r="M37" s="564">
        <f>SUM(M31:S36)</f>
        <v>0</v>
      </c>
      <c r="N37" s="564"/>
      <c r="O37" s="564"/>
      <c r="P37" s="564"/>
      <c r="Q37" s="564"/>
      <c r="R37" s="564"/>
      <c r="S37" s="564"/>
      <c r="T37" s="564">
        <f>SUM(T31:Z36)</f>
        <v>0</v>
      </c>
      <c r="U37" s="564"/>
      <c r="V37" s="564"/>
      <c r="W37" s="564"/>
      <c r="X37" s="564"/>
      <c r="Y37" s="564"/>
      <c r="Z37" s="564"/>
      <c r="AA37" s="564">
        <f>SUM(AA31:AE36)</f>
        <v>0</v>
      </c>
      <c r="AB37" s="564"/>
      <c r="AC37" s="564"/>
      <c r="AD37" s="564"/>
      <c r="AE37" s="564"/>
      <c r="AF37" s="564">
        <f>SUM(AF31:AJ36)</f>
        <v>0</v>
      </c>
      <c r="AG37" s="564"/>
      <c r="AH37" s="564"/>
      <c r="AI37" s="564"/>
      <c r="AJ37" s="594"/>
    </row>
    <row r="38" spans="1:36" ht="40.5" customHeight="1" thickTop="1">
      <c r="A38" s="536" t="s">
        <v>4</v>
      </c>
      <c r="B38" s="537"/>
      <c r="C38" s="537"/>
      <c r="D38" s="537"/>
      <c r="E38" s="537"/>
      <c r="F38" s="537"/>
      <c r="G38" s="537"/>
      <c r="H38" s="537"/>
      <c r="I38" s="537"/>
      <c r="J38" s="537"/>
      <c r="K38" s="537"/>
      <c r="L38" s="538"/>
      <c r="M38" s="539">
        <f>SUM(M37,M30,M23)</f>
        <v>0</v>
      </c>
      <c r="N38" s="540"/>
      <c r="O38" s="540"/>
      <c r="P38" s="540"/>
      <c r="Q38" s="540"/>
      <c r="R38" s="540"/>
      <c r="S38" s="541"/>
      <c r="T38" s="539">
        <f>SUM(T37,T30,T23)</f>
        <v>0</v>
      </c>
      <c r="U38" s="540"/>
      <c r="V38" s="540"/>
      <c r="W38" s="540"/>
      <c r="X38" s="540"/>
      <c r="Y38" s="540"/>
      <c r="Z38" s="541"/>
      <c r="AA38" s="533">
        <f>SUM(AA37,AA30,AA23)</f>
        <v>0</v>
      </c>
      <c r="AB38" s="533"/>
      <c r="AC38" s="533"/>
      <c r="AD38" s="533"/>
      <c r="AE38" s="533"/>
      <c r="AF38" s="533">
        <f>SUM(AF37,AF30,AF23)</f>
        <v>0</v>
      </c>
      <c r="AG38" s="533"/>
      <c r="AH38" s="533"/>
      <c r="AI38" s="533"/>
      <c r="AJ38" s="533"/>
    </row>
    <row r="39" ht="30" customHeight="1">
      <c r="A39" s="16"/>
    </row>
    <row r="40" spans="1:36" ht="19.5" customHeight="1">
      <c r="A40" s="507" t="str">
        <f>A5</f>
        <v>エネルギー消費量</v>
      </c>
      <c r="B40" s="507"/>
      <c r="C40" s="507"/>
      <c r="D40" s="507"/>
      <c r="E40" s="507"/>
      <c r="F40" s="507"/>
      <c r="G40" s="507"/>
      <c r="H40" s="507"/>
      <c r="I40" s="507"/>
      <c r="J40" s="507"/>
      <c r="K40" s="507"/>
      <c r="L40" s="507"/>
      <c r="M40" s="507" t="str">
        <f>M5</f>
        <v>電力換算〔kWh〕</v>
      </c>
      <c r="N40" s="507"/>
      <c r="O40" s="507"/>
      <c r="P40" s="507"/>
      <c r="Q40" s="507"/>
      <c r="R40" s="507"/>
      <c r="S40" s="507"/>
      <c r="T40" s="507"/>
      <c r="U40" s="507"/>
      <c r="V40" s="507"/>
      <c r="W40" s="507"/>
      <c r="X40" s="507"/>
      <c r="Y40" s="507"/>
      <c r="Z40" s="507"/>
      <c r="AA40" s="507" t="str">
        <f>AA5</f>
        <v>原油換算〔kl〕</v>
      </c>
      <c r="AB40" s="507"/>
      <c r="AC40" s="507"/>
      <c r="AD40" s="507"/>
      <c r="AE40" s="507"/>
      <c r="AF40" s="507"/>
      <c r="AG40" s="507"/>
      <c r="AH40" s="507"/>
      <c r="AI40" s="507"/>
      <c r="AJ40" s="507"/>
    </row>
    <row r="41" spans="1:36" ht="19.5" customHeight="1">
      <c r="A41" s="507"/>
      <c r="B41" s="507"/>
      <c r="C41" s="507"/>
      <c r="D41" s="507"/>
      <c r="E41" s="507"/>
      <c r="F41" s="507"/>
      <c r="G41" s="507"/>
      <c r="H41" s="507"/>
      <c r="I41" s="507"/>
      <c r="J41" s="507"/>
      <c r="K41" s="507"/>
      <c r="L41" s="507"/>
      <c r="M41" s="507" t="str">
        <f>M6</f>
        <v>導入前</v>
      </c>
      <c r="N41" s="507"/>
      <c r="O41" s="507"/>
      <c r="P41" s="507"/>
      <c r="Q41" s="507"/>
      <c r="R41" s="507"/>
      <c r="S41" s="507"/>
      <c r="T41" s="507" t="str">
        <f>T6</f>
        <v>導入後</v>
      </c>
      <c r="U41" s="507"/>
      <c r="V41" s="507"/>
      <c r="W41" s="507"/>
      <c r="X41" s="507"/>
      <c r="Y41" s="507"/>
      <c r="Z41" s="507"/>
      <c r="AA41" s="507" t="str">
        <f>AA6</f>
        <v>導入前</v>
      </c>
      <c r="AB41" s="507"/>
      <c r="AC41" s="507"/>
      <c r="AD41" s="507"/>
      <c r="AE41" s="507"/>
      <c r="AF41" s="507" t="str">
        <f>AF6</f>
        <v>導入後</v>
      </c>
      <c r="AG41" s="507"/>
      <c r="AH41" s="507"/>
      <c r="AI41" s="507"/>
      <c r="AJ41" s="507"/>
    </row>
    <row r="42" spans="1:36" ht="30" customHeight="1">
      <c r="A42" s="559" t="s">
        <v>128</v>
      </c>
      <c r="B42" s="559"/>
      <c r="C42" s="559"/>
      <c r="D42" s="559"/>
      <c r="E42" s="559"/>
      <c r="F42" s="559"/>
      <c r="G42" s="507" t="str">
        <f>G7</f>
        <v>変圧器</v>
      </c>
      <c r="H42" s="507"/>
      <c r="I42" s="507"/>
      <c r="J42" s="507"/>
      <c r="K42" s="507"/>
      <c r="L42" s="556"/>
      <c r="M42" s="585"/>
      <c r="N42" s="586"/>
      <c r="O42" s="586"/>
      <c r="P42" s="586"/>
      <c r="Q42" s="586"/>
      <c r="R42" s="586"/>
      <c r="S42" s="586"/>
      <c r="T42" s="586"/>
      <c r="U42" s="586"/>
      <c r="V42" s="586"/>
      <c r="W42" s="586"/>
      <c r="X42" s="586"/>
      <c r="Y42" s="586"/>
      <c r="Z42" s="587"/>
      <c r="AA42" s="493"/>
      <c r="AB42" s="493"/>
      <c r="AC42" s="493"/>
      <c r="AD42" s="493"/>
      <c r="AE42" s="493"/>
      <c r="AF42" s="493"/>
      <c r="AG42" s="493"/>
      <c r="AH42" s="493"/>
      <c r="AI42" s="493"/>
      <c r="AJ42" s="493"/>
    </row>
    <row r="43" spans="1:36" ht="30" customHeight="1">
      <c r="A43" s="559"/>
      <c r="B43" s="559"/>
      <c r="C43" s="559"/>
      <c r="D43" s="559"/>
      <c r="E43" s="559"/>
      <c r="F43" s="559"/>
      <c r="G43" s="507" t="str">
        <f>G8</f>
        <v>照明器具</v>
      </c>
      <c r="H43" s="507"/>
      <c r="I43" s="507"/>
      <c r="J43" s="507"/>
      <c r="K43" s="507"/>
      <c r="L43" s="556"/>
      <c r="M43" s="588"/>
      <c r="N43" s="589"/>
      <c r="O43" s="589"/>
      <c r="P43" s="589"/>
      <c r="Q43" s="589"/>
      <c r="R43" s="589"/>
      <c r="S43" s="589"/>
      <c r="T43" s="589"/>
      <c r="U43" s="589"/>
      <c r="V43" s="589"/>
      <c r="W43" s="589"/>
      <c r="X43" s="589"/>
      <c r="Y43" s="589"/>
      <c r="Z43" s="590"/>
      <c r="AA43" s="493"/>
      <c r="AB43" s="493"/>
      <c r="AC43" s="493"/>
      <c r="AD43" s="493"/>
      <c r="AE43" s="493"/>
      <c r="AF43" s="493"/>
      <c r="AG43" s="493"/>
      <c r="AH43" s="493"/>
      <c r="AI43" s="493"/>
      <c r="AJ43" s="493"/>
    </row>
    <row r="44" spans="1:36" ht="30" customHeight="1">
      <c r="A44" s="559"/>
      <c r="B44" s="559"/>
      <c r="C44" s="559"/>
      <c r="D44" s="559"/>
      <c r="E44" s="559"/>
      <c r="F44" s="559"/>
      <c r="G44" s="507" t="str">
        <f>G9</f>
        <v>フォークリフト</v>
      </c>
      <c r="H44" s="507"/>
      <c r="I44" s="507"/>
      <c r="J44" s="507"/>
      <c r="K44" s="507"/>
      <c r="L44" s="556"/>
      <c r="M44" s="588"/>
      <c r="N44" s="589"/>
      <c r="O44" s="589"/>
      <c r="P44" s="589"/>
      <c r="Q44" s="589"/>
      <c r="R44" s="589"/>
      <c r="S44" s="589"/>
      <c r="T44" s="589"/>
      <c r="U44" s="589"/>
      <c r="V44" s="589"/>
      <c r="W44" s="589"/>
      <c r="X44" s="589"/>
      <c r="Y44" s="589"/>
      <c r="Z44" s="590"/>
      <c r="AA44" s="542">
        <f>SUM(AA9,AA21,AA28,AA35)</f>
        <v>0</v>
      </c>
      <c r="AB44" s="542"/>
      <c r="AC44" s="542"/>
      <c r="AD44" s="542"/>
      <c r="AE44" s="542"/>
      <c r="AF44" s="542">
        <f>SUM(AF9,AF21,AF28,AF35)</f>
        <v>0</v>
      </c>
      <c r="AG44" s="542"/>
      <c r="AH44" s="542"/>
      <c r="AI44" s="542"/>
      <c r="AJ44" s="542"/>
    </row>
    <row r="45" spans="1:36" ht="30" customHeight="1">
      <c r="A45" s="559"/>
      <c r="B45" s="559"/>
      <c r="C45" s="559"/>
      <c r="D45" s="559"/>
      <c r="E45" s="559"/>
      <c r="F45" s="560"/>
      <c r="G45" s="556" t="str">
        <f>G10</f>
        <v>冷却関連設備</v>
      </c>
      <c r="H45" s="557"/>
      <c r="I45" s="557"/>
      <c r="J45" s="557"/>
      <c r="K45" s="557"/>
      <c r="L45" s="558"/>
      <c r="M45" s="588"/>
      <c r="N45" s="589"/>
      <c r="O45" s="589"/>
      <c r="P45" s="589"/>
      <c r="Q45" s="589"/>
      <c r="R45" s="589"/>
      <c r="S45" s="589"/>
      <c r="T45" s="589"/>
      <c r="U45" s="589"/>
      <c r="V45" s="589"/>
      <c r="W45" s="589"/>
      <c r="X45" s="589"/>
      <c r="Y45" s="589"/>
      <c r="Z45" s="590"/>
      <c r="AA45" s="493"/>
      <c r="AB45" s="493"/>
      <c r="AC45" s="493"/>
      <c r="AD45" s="493"/>
      <c r="AE45" s="493"/>
      <c r="AF45" s="493"/>
      <c r="AG45" s="493"/>
      <c r="AH45" s="493"/>
      <c r="AI45" s="493"/>
      <c r="AJ45" s="493"/>
    </row>
    <row r="46" spans="1:36" ht="30" customHeight="1" thickBot="1">
      <c r="A46" s="559"/>
      <c r="B46" s="559"/>
      <c r="C46" s="559"/>
      <c r="D46" s="559"/>
      <c r="E46" s="559"/>
      <c r="F46" s="560"/>
      <c r="G46" s="553"/>
      <c r="H46" s="554"/>
      <c r="I46" s="554"/>
      <c r="J46" s="554"/>
      <c r="K46" s="554"/>
      <c r="L46" s="555"/>
      <c r="M46" s="591"/>
      <c r="N46" s="592"/>
      <c r="O46" s="592"/>
      <c r="P46" s="592"/>
      <c r="Q46" s="592"/>
      <c r="R46" s="592"/>
      <c r="S46" s="592"/>
      <c r="T46" s="592"/>
      <c r="U46" s="592"/>
      <c r="V46" s="592"/>
      <c r="W46" s="592"/>
      <c r="X46" s="592"/>
      <c r="Y46" s="592"/>
      <c r="Z46" s="593"/>
      <c r="AA46" s="580"/>
      <c r="AB46" s="581"/>
      <c r="AC46" s="581"/>
      <c r="AD46" s="581"/>
      <c r="AE46" s="582"/>
      <c r="AF46" s="580"/>
      <c r="AG46" s="583"/>
      <c r="AH46" s="583"/>
      <c r="AI46" s="583"/>
      <c r="AJ46" s="584"/>
    </row>
    <row r="47" spans="1:36" ht="30" customHeight="1" thickBot="1">
      <c r="A47" s="559"/>
      <c r="B47" s="559"/>
      <c r="C47" s="559"/>
      <c r="D47" s="559"/>
      <c r="E47" s="559"/>
      <c r="F47" s="560"/>
      <c r="G47" s="543" t="str">
        <f>G12</f>
        <v>計</v>
      </c>
      <c r="H47" s="544"/>
      <c r="I47" s="544"/>
      <c r="J47" s="544"/>
      <c r="K47" s="544"/>
      <c r="L47" s="545"/>
      <c r="M47" s="546"/>
      <c r="N47" s="546"/>
      <c r="O47" s="546"/>
      <c r="P47" s="546"/>
      <c r="Q47" s="546"/>
      <c r="R47" s="546"/>
      <c r="S47" s="546"/>
      <c r="T47" s="552"/>
      <c r="U47" s="552"/>
      <c r="V47" s="552"/>
      <c r="W47" s="552"/>
      <c r="X47" s="552"/>
      <c r="Y47" s="552"/>
      <c r="Z47" s="552"/>
      <c r="AA47" s="511">
        <f>IF(SUM(AA42:AE46)&gt;'共通シートⅡ'!Y49,"(ⅰ)を上回ってます",SUM(AA42:AE46))</f>
        <v>0</v>
      </c>
      <c r="AB47" s="511"/>
      <c r="AC47" s="511"/>
      <c r="AD47" s="511"/>
      <c r="AE47" s="511"/>
      <c r="AF47" s="511">
        <f>SUM(AF42:AJ46)</f>
        <v>0</v>
      </c>
      <c r="AG47" s="511"/>
      <c r="AH47" s="511"/>
      <c r="AI47" s="511"/>
      <c r="AJ47" s="532"/>
    </row>
    <row r="48" spans="10:36" ht="18.75" customHeight="1">
      <c r="J48" s="19"/>
      <c r="K48" s="19"/>
      <c r="L48" s="19"/>
      <c r="M48" s="19"/>
      <c r="N48" s="19"/>
      <c r="O48" s="19"/>
      <c r="P48" s="19"/>
      <c r="Q48" s="19"/>
      <c r="R48" s="19"/>
      <c r="S48" s="20"/>
      <c r="T48" s="21"/>
      <c r="U48" s="21"/>
      <c r="V48" s="21"/>
      <c r="W48" s="21"/>
      <c r="X48" s="21"/>
      <c r="Y48" s="21"/>
      <c r="Z48" s="21"/>
      <c r="AA48" s="21"/>
      <c r="AB48" s="22"/>
      <c r="AC48" s="21"/>
      <c r="AD48" s="21"/>
      <c r="AE48" s="21"/>
      <c r="AF48" s="21"/>
      <c r="AG48" s="21"/>
      <c r="AH48" s="21"/>
      <c r="AI48" s="21"/>
      <c r="AJ48" s="21"/>
    </row>
    <row r="49" spans="1:36" ht="19.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row>
    <row r="50" spans="10:33" ht="19.5" customHeight="1">
      <c r="J50" s="16"/>
      <c r="L50" s="23"/>
      <c r="M50" s="23"/>
      <c r="N50" s="23"/>
      <c r="O50" s="23"/>
      <c r="P50" s="16"/>
      <c r="Q50" s="23"/>
      <c r="W50" s="23"/>
      <c r="X50" s="23"/>
      <c r="Y50" s="23"/>
      <c r="Z50" s="23"/>
      <c r="AA50" s="16"/>
      <c r="AB50" s="16"/>
      <c r="AC50" s="24"/>
      <c r="AD50" s="24"/>
      <c r="AE50" s="24"/>
      <c r="AF50" s="24"/>
      <c r="AG50" s="24"/>
    </row>
    <row r="51" spans="1:36" ht="19.5"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row>
    <row r="52" spans="10:33" ht="19.5" customHeight="1">
      <c r="J52" s="16"/>
      <c r="K52" s="25"/>
      <c r="L52" s="25"/>
      <c r="M52" s="25"/>
      <c r="N52" s="25"/>
      <c r="O52" s="25"/>
      <c r="P52" s="16"/>
      <c r="Q52" s="23"/>
      <c r="R52" s="23"/>
      <c r="S52" s="23"/>
      <c r="T52" s="23"/>
      <c r="U52" s="16"/>
      <c r="V52" s="23"/>
      <c r="W52" s="23"/>
      <c r="X52" s="23"/>
      <c r="Y52" s="23"/>
      <c r="Z52" s="23"/>
      <c r="AA52" s="16"/>
      <c r="AB52" s="16"/>
      <c r="AC52" s="24"/>
      <c r="AD52" s="24"/>
      <c r="AE52" s="24"/>
      <c r="AF52" s="24"/>
      <c r="AG52" s="24"/>
    </row>
    <row r="53" spans="1:36" ht="19.5"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row>
    <row r="54" spans="10:33" ht="19.5" customHeight="1">
      <c r="J54" s="16"/>
      <c r="K54" s="24"/>
      <c r="L54" s="24"/>
      <c r="M54" s="24"/>
      <c r="N54" s="24"/>
      <c r="O54" s="26"/>
      <c r="P54" s="27"/>
      <c r="Q54" s="27"/>
      <c r="R54" s="27"/>
      <c r="S54" s="27"/>
      <c r="T54" s="27"/>
      <c r="U54" s="27"/>
      <c r="V54" s="27"/>
      <c r="W54" s="27"/>
      <c r="X54" s="27"/>
      <c r="Y54" s="27"/>
      <c r="Z54" s="27"/>
      <c r="AA54" s="16"/>
      <c r="AB54" s="24"/>
      <c r="AC54" s="24"/>
      <c r="AD54" s="24"/>
      <c r="AE54" s="24"/>
      <c r="AF54" s="24"/>
      <c r="AG54" s="24"/>
    </row>
    <row r="55" spans="1:36" ht="19.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row>
    <row r="56" ht="19.5" customHeight="1"/>
    <row r="57" ht="19.5" customHeight="1"/>
    <row r="58" ht="19.5" customHeight="1"/>
    <row r="59" ht="19.5" customHeight="1"/>
    <row r="60" ht="19.5" customHeight="1"/>
    <row r="61" ht="19.5" customHeight="1"/>
  </sheetData>
  <sheetProtection/>
  <mergeCells count="171">
    <mergeCell ref="AF30:AJ30"/>
    <mergeCell ref="AA30:AE30"/>
    <mergeCell ref="AF44:AJ44"/>
    <mergeCell ref="AA43:AE43"/>
    <mergeCell ref="AF42:AJ42"/>
    <mergeCell ref="AF31:AJ32"/>
    <mergeCell ref="AF43:AJ43"/>
    <mergeCell ref="AA35:AE35"/>
    <mergeCell ref="AF35:AJ35"/>
    <mergeCell ref="AF29:AJ29"/>
    <mergeCell ref="AA46:AE46"/>
    <mergeCell ref="AF46:AJ46"/>
    <mergeCell ref="M42:Z46"/>
    <mergeCell ref="AF37:AJ37"/>
    <mergeCell ref="AA41:AE41"/>
    <mergeCell ref="AF41:AJ41"/>
    <mergeCell ref="AA42:AE42"/>
    <mergeCell ref="AA40:AJ40"/>
    <mergeCell ref="AF36:AJ36"/>
    <mergeCell ref="T36:Z36"/>
    <mergeCell ref="AA36:AE36"/>
    <mergeCell ref="AA29:AE29"/>
    <mergeCell ref="M30:S30"/>
    <mergeCell ref="T30:Z30"/>
    <mergeCell ref="T33:Z34"/>
    <mergeCell ref="AA33:AE34"/>
    <mergeCell ref="AA31:AE32"/>
    <mergeCell ref="M35:S35"/>
    <mergeCell ref="AF11:AJ11"/>
    <mergeCell ref="G22:L22"/>
    <mergeCell ref="M22:S22"/>
    <mergeCell ref="T22:Z22"/>
    <mergeCell ref="AA22:AE22"/>
    <mergeCell ref="AF22:AJ22"/>
    <mergeCell ref="G11:L11"/>
    <mergeCell ref="G17:L18"/>
    <mergeCell ref="M17:S18"/>
    <mergeCell ref="T17:Z18"/>
    <mergeCell ref="A7:F12"/>
    <mergeCell ref="G7:L7"/>
    <mergeCell ref="A17:A37"/>
    <mergeCell ref="C18:F18"/>
    <mergeCell ref="B17:B23"/>
    <mergeCell ref="C20:F20"/>
    <mergeCell ref="G23:L23"/>
    <mergeCell ref="G36:L36"/>
    <mergeCell ref="C32:F32"/>
    <mergeCell ref="G37:L37"/>
    <mergeCell ref="A2:AJ3"/>
    <mergeCell ref="AA5:AJ5"/>
    <mergeCell ref="AA6:AE6"/>
    <mergeCell ref="AF6:AJ6"/>
    <mergeCell ref="M5:Z5"/>
    <mergeCell ref="G8:L8"/>
    <mergeCell ref="T6:Z6"/>
    <mergeCell ref="M6:S6"/>
    <mergeCell ref="A5:L6"/>
    <mergeCell ref="M8:S8"/>
    <mergeCell ref="B31:B37"/>
    <mergeCell ref="C19:F19"/>
    <mergeCell ref="B24:B30"/>
    <mergeCell ref="C31:F31"/>
    <mergeCell ref="M23:S23"/>
    <mergeCell ref="C24:F24"/>
    <mergeCell ref="G30:L30"/>
    <mergeCell ref="M36:S36"/>
    <mergeCell ref="M24:S25"/>
    <mergeCell ref="G19:L20"/>
    <mergeCell ref="G28:L28"/>
    <mergeCell ref="T29:Z29"/>
    <mergeCell ref="M19:S20"/>
    <mergeCell ref="T19:Z20"/>
    <mergeCell ref="G21:L21"/>
    <mergeCell ref="T23:Z23"/>
    <mergeCell ref="T47:Z47"/>
    <mergeCell ref="G46:L46"/>
    <mergeCell ref="T41:Z41"/>
    <mergeCell ref="G45:L45"/>
    <mergeCell ref="A42:F47"/>
    <mergeCell ref="G42:L42"/>
    <mergeCell ref="G43:L43"/>
    <mergeCell ref="G44:L44"/>
    <mergeCell ref="M15:Z15"/>
    <mergeCell ref="M16:S16"/>
    <mergeCell ref="M11:S11"/>
    <mergeCell ref="T11:Z11"/>
    <mergeCell ref="AA11:AE11"/>
    <mergeCell ref="M40:Z40"/>
    <mergeCell ref="M29:S29"/>
    <mergeCell ref="M37:S37"/>
    <mergeCell ref="T37:Z37"/>
    <mergeCell ref="AA37:AE37"/>
    <mergeCell ref="AA47:AE47"/>
    <mergeCell ref="A38:L38"/>
    <mergeCell ref="M38:S38"/>
    <mergeCell ref="T38:Z38"/>
    <mergeCell ref="AA38:AE38"/>
    <mergeCell ref="AA44:AE44"/>
    <mergeCell ref="G47:L47"/>
    <mergeCell ref="A40:L41"/>
    <mergeCell ref="M41:S41"/>
    <mergeCell ref="M47:S47"/>
    <mergeCell ref="AF47:AJ47"/>
    <mergeCell ref="G24:L25"/>
    <mergeCell ref="AA24:AE25"/>
    <mergeCell ref="AF24:AJ25"/>
    <mergeCell ref="G26:L27"/>
    <mergeCell ref="M26:S27"/>
    <mergeCell ref="T26:Z27"/>
    <mergeCell ref="AF38:AJ38"/>
    <mergeCell ref="AF33:AJ34"/>
    <mergeCell ref="G35:L35"/>
    <mergeCell ref="C34:F34"/>
    <mergeCell ref="AA7:AE8"/>
    <mergeCell ref="C26:F26"/>
    <mergeCell ref="C27:F27"/>
    <mergeCell ref="T24:Z25"/>
    <mergeCell ref="C25:F25"/>
    <mergeCell ref="G31:L32"/>
    <mergeCell ref="M7:S7"/>
    <mergeCell ref="M9:S9"/>
    <mergeCell ref="T10:Z10"/>
    <mergeCell ref="T9:Z9"/>
    <mergeCell ref="AA15:AJ15"/>
    <mergeCell ref="AF16:AJ16"/>
    <mergeCell ref="AF10:AJ10"/>
    <mergeCell ref="AA10:AE10"/>
    <mergeCell ref="C33:F33"/>
    <mergeCell ref="AF28:AJ28"/>
    <mergeCell ref="M21:S21"/>
    <mergeCell ref="T21:Z21"/>
    <mergeCell ref="T12:Z12"/>
    <mergeCell ref="AA17:AE18"/>
    <mergeCell ref="AF17:AJ18"/>
    <mergeCell ref="A15:L16"/>
    <mergeCell ref="T16:Z16"/>
    <mergeCell ref="AF12:AJ12"/>
    <mergeCell ref="C17:F17"/>
    <mergeCell ref="M12:S12"/>
    <mergeCell ref="A14:AJ14"/>
    <mergeCell ref="G12:L12"/>
    <mergeCell ref="AA16:AE16"/>
    <mergeCell ref="AF7:AJ8"/>
    <mergeCell ref="AA9:AE9"/>
    <mergeCell ref="AF9:AJ9"/>
    <mergeCell ref="T7:Z7"/>
    <mergeCell ref="A13:AJ13"/>
    <mergeCell ref="AA12:AE12"/>
    <mergeCell ref="T8:Z8"/>
    <mergeCell ref="G9:L9"/>
    <mergeCell ref="G10:L10"/>
    <mergeCell ref="M10:S10"/>
    <mergeCell ref="AA19:AE20"/>
    <mergeCell ref="AF19:AJ20"/>
    <mergeCell ref="AA21:AE21"/>
    <mergeCell ref="AF21:AJ21"/>
    <mergeCell ref="AA45:AE45"/>
    <mergeCell ref="AF45:AJ45"/>
    <mergeCell ref="AA23:AE23"/>
    <mergeCell ref="AF23:AJ23"/>
    <mergeCell ref="AA26:AE27"/>
    <mergeCell ref="AF26:AJ27"/>
    <mergeCell ref="T35:Z35"/>
    <mergeCell ref="T28:Z28"/>
    <mergeCell ref="AA28:AE28"/>
    <mergeCell ref="M28:S28"/>
    <mergeCell ref="G33:L34"/>
    <mergeCell ref="M33:S34"/>
    <mergeCell ref="T31:Z32"/>
    <mergeCell ref="M31:S32"/>
    <mergeCell ref="G29:L29"/>
  </mergeCells>
  <conditionalFormatting sqref="T47 M47 B39 I39:R39 M42 T38 T30 T23 A17 M17 M19 M23:M24 M26 M30:M31 M33 M37:M38">
    <cfRule type="cellIs" priority="1" dxfId="18" operator="equal" stopIfTrue="1">
      <formula>"共通シートⅠ未入力"</formula>
    </cfRule>
  </conditionalFormatting>
  <conditionalFormatting sqref="AA47:AE47">
    <cfRule type="cellIs" priority="2" dxfId="20" operator="equal" stopIfTrue="1">
      <formula>"(ⅰ)を上回ってます"</formula>
    </cfRule>
  </conditionalFormatting>
  <printOptions horizontalCentered="1"/>
  <pageMargins left="0.984251968503937" right="0" top="0.3937007874015748" bottom="0" header="0.5905511811023623" footer="0.5118110236220472"/>
  <pageSetup fitToHeight="1" fitToWidth="1" horizontalDpi="600" verticalDpi="600" orientation="portrait" paperSize="9" scale="80" r:id="rId1"/>
  <ignoredErrors>
    <ignoredError sqref="C25 C32" formula="1"/>
  </ignoredErrors>
</worksheet>
</file>

<file path=xl/worksheets/sheet8.xml><?xml version="1.0" encoding="utf-8"?>
<worksheet xmlns="http://schemas.openxmlformats.org/spreadsheetml/2006/main" xmlns:r="http://schemas.openxmlformats.org/officeDocument/2006/relationships">
  <sheetPr>
    <tabColor indexed="12"/>
  </sheetPr>
  <dimension ref="A1:BD37"/>
  <sheetViews>
    <sheetView showZeros="0" view="pageBreakPreview" zoomScale="75" zoomScaleNormal="75" zoomScaleSheetLayoutView="75" zoomScalePageLayoutView="0" workbookViewId="0" topLeftCell="A1">
      <selection activeCell="BH24" sqref="BH24"/>
    </sheetView>
  </sheetViews>
  <sheetFormatPr defaultColWidth="2.625" defaultRowHeight="15" customHeight="1"/>
  <cols>
    <col min="1" max="1" width="2.625" style="118" customWidth="1"/>
    <col min="2" max="19" width="2.625" style="117" customWidth="1"/>
    <col min="20" max="39" width="2.625" style="31" customWidth="1"/>
    <col min="40" max="16384" width="2.625" style="117" customWidth="1"/>
  </cols>
  <sheetData>
    <row r="1" spans="1:56" ht="15" customHeight="1">
      <c r="A1" s="610" t="s">
        <v>329</v>
      </c>
      <c r="B1" s="611"/>
      <c r="C1" s="611"/>
      <c r="D1" s="611"/>
      <c r="E1" s="611"/>
      <c r="F1" s="611"/>
      <c r="G1" s="611"/>
      <c r="H1" s="611"/>
      <c r="I1" s="611"/>
      <c r="J1" s="612"/>
      <c r="K1" s="617">
        <f>'共通シートⅡ'!U6</f>
        <v>0</v>
      </c>
      <c r="L1" s="616"/>
      <c r="M1" s="616"/>
      <c r="N1" s="616"/>
      <c r="O1" s="616"/>
      <c r="P1" s="616"/>
      <c r="Q1" s="616"/>
      <c r="R1" s="616"/>
      <c r="S1" s="616"/>
      <c r="T1" s="616"/>
      <c r="U1" s="616"/>
      <c r="V1" s="616"/>
      <c r="W1" s="616"/>
      <c r="X1" s="616"/>
      <c r="Y1" s="616"/>
      <c r="Z1" s="616"/>
      <c r="AA1" s="616"/>
      <c r="AB1" s="616"/>
      <c r="AC1" s="616"/>
      <c r="AD1" s="616"/>
      <c r="AE1" s="616"/>
      <c r="AF1" s="616"/>
      <c r="AG1" s="616"/>
      <c r="AH1" s="616"/>
      <c r="AI1" s="616"/>
      <c r="AJ1" s="616"/>
      <c r="AK1" s="616"/>
      <c r="AL1" s="616">
        <f>'共通シートⅡ'!U19</f>
        <v>0</v>
      </c>
      <c r="AM1" s="616"/>
      <c r="AN1" s="616"/>
      <c r="AO1" s="616"/>
      <c r="AP1" s="616"/>
      <c r="AQ1" s="616"/>
      <c r="AR1" s="616"/>
      <c r="AS1" s="616"/>
      <c r="AT1" s="616"/>
      <c r="AU1" s="616"/>
      <c r="AV1" s="616"/>
      <c r="AW1" s="616"/>
      <c r="AX1" s="616"/>
      <c r="AY1" s="616"/>
      <c r="AZ1" s="616"/>
      <c r="BA1" s="616"/>
      <c r="BB1" s="616"/>
      <c r="BC1" s="616"/>
      <c r="BD1" s="116"/>
    </row>
    <row r="2" spans="1:56" ht="15" customHeight="1">
      <c r="A2" s="613"/>
      <c r="B2" s="614"/>
      <c r="C2" s="614"/>
      <c r="D2" s="614"/>
      <c r="E2" s="614"/>
      <c r="F2" s="614"/>
      <c r="G2" s="614"/>
      <c r="H2" s="614"/>
      <c r="I2" s="614"/>
      <c r="J2" s="615"/>
      <c r="K2" s="617"/>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616"/>
      <c r="AO2" s="616"/>
      <c r="AP2" s="616"/>
      <c r="AQ2" s="616"/>
      <c r="AR2" s="616"/>
      <c r="AS2" s="616"/>
      <c r="AT2" s="616"/>
      <c r="AU2" s="616"/>
      <c r="AV2" s="616"/>
      <c r="AW2" s="616"/>
      <c r="AX2" s="616"/>
      <c r="AY2" s="616"/>
      <c r="AZ2" s="616"/>
      <c r="BA2" s="616"/>
      <c r="BB2" s="616"/>
      <c r="BC2" s="616"/>
      <c r="BD2" s="116"/>
    </row>
    <row r="3" spans="1:56" ht="15" customHeight="1">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row>
    <row r="4" spans="2:56" ht="15" customHeight="1">
      <c r="B4" s="628" t="s">
        <v>97</v>
      </c>
      <c r="C4" s="608"/>
      <c r="D4" s="608"/>
      <c r="E4" s="608"/>
      <c r="F4" s="608"/>
      <c r="G4" s="608"/>
      <c r="H4" s="608"/>
      <c r="I4" s="608"/>
      <c r="J4" s="608"/>
      <c r="K4" s="608"/>
      <c r="L4" s="608"/>
      <c r="M4" s="608"/>
      <c r="N4" s="608"/>
      <c r="O4" s="608"/>
      <c r="P4" s="608"/>
      <c r="Q4" s="608"/>
      <c r="R4" s="645" t="s">
        <v>197</v>
      </c>
      <c r="S4" s="608"/>
      <c r="T4" s="608"/>
      <c r="U4" s="608"/>
      <c r="V4" s="608"/>
      <c r="W4" s="608"/>
      <c r="X4" s="608"/>
      <c r="Y4" s="608"/>
      <c r="Z4" s="608"/>
      <c r="AA4" s="608"/>
      <c r="AB4" s="608"/>
      <c r="AC4" s="608"/>
      <c r="AD4" s="608"/>
      <c r="AE4" s="608"/>
      <c r="AF4" s="608"/>
      <c r="AG4" s="608"/>
      <c r="AH4" s="608"/>
      <c r="AI4" s="608"/>
      <c r="AJ4" s="608"/>
      <c r="AK4" s="608"/>
      <c r="AL4" s="608"/>
      <c r="AM4" s="608"/>
      <c r="AN4" s="608"/>
      <c r="AO4" s="608"/>
      <c r="AP4" s="608"/>
      <c r="AQ4" s="608"/>
      <c r="AR4" s="608"/>
      <c r="AS4" s="608"/>
      <c r="AT4" s="608"/>
      <c r="AU4" s="608"/>
      <c r="AV4" s="608"/>
      <c r="AW4" s="608"/>
      <c r="AX4" s="607" t="s">
        <v>99</v>
      </c>
      <c r="AY4" s="608"/>
      <c r="AZ4" s="608"/>
      <c r="BA4" s="608"/>
      <c r="BB4" s="608"/>
      <c r="BC4" s="609"/>
      <c r="BD4" s="119"/>
    </row>
    <row r="5" spans="2:56" ht="15" customHeight="1">
      <c r="B5" s="624" t="s">
        <v>100</v>
      </c>
      <c r="C5" s="625"/>
      <c r="D5" s="641" t="s">
        <v>58</v>
      </c>
      <c r="E5" s="642"/>
      <c r="F5" s="642"/>
      <c r="G5" s="642"/>
      <c r="H5" s="642" t="s">
        <v>78</v>
      </c>
      <c r="I5" s="631" t="s">
        <v>143</v>
      </c>
      <c r="J5" s="631"/>
      <c r="K5" s="631"/>
      <c r="L5" s="631" t="s">
        <v>123</v>
      </c>
      <c r="M5" s="649" t="s">
        <v>140</v>
      </c>
      <c r="N5" s="649"/>
      <c r="O5" s="649"/>
      <c r="P5" s="649"/>
      <c r="Q5" s="649"/>
      <c r="R5" s="650" t="s">
        <v>100</v>
      </c>
      <c r="S5" s="625"/>
      <c r="T5" s="655" t="s">
        <v>277</v>
      </c>
      <c r="U5" s="656"/>
      <c r="V5" s="656"/>
      <c r="W5" s="656"/>
      <c r="X5" s="647" t="s">
        <v>103</v>
      </c>
      <c r="Y5" s="647" t="s">
        <v>279</v>
      </c>
      <c r="Z5" s="654"/>
      <c r="AA5" s="654"/>
      <c r="AB5" s="631" t="s">
        <v>198</v>
      </c>
      <c r="AC5" s="649" t="s">
        <v>145</v>
      </c>
      <c r="AD5" s="649"/>
      <c r="AE5" s="649"/>
      <c r="AF5" s="649"/>
      <c r="AG5" s="649"/>
      <c r="AH5" s="624" t="s">
        <v>199</v>
      </c>
      <c r="AI5" s="629"/>
      <c r="AJ5" s="629"/>
      <c r="AK5" s="629"/>
      <c r="AL5" s="629"/>
      <c r="AM5" s="647" t="s">
        <v>78</v>
      </c>
      <c r="AN5" s="629" t="s">
        <v>142</v>
      </c>
      <c r="AO5" s="629"/>
      <c r="AP5" s="629"/>
      <c r="AQ5" s="629"/>
      <c r="AR5" s="631" t="s">
        <v>200</v>
      </c>
      <c r="AS5" s="629" t="s">
        <v>146</v>
      </c>
      <c r="AT5" s="629"/>
      <c r="AU5" s="629"/>
      <c r="AV5" s="629"/>
      <c r="AW5" s="629"/>
      <c r="AX5" s="618" t="s">
        <v>201</v>
      </c>
      <c r="AY5" s="619"/>
      <c r="AZ5" s="619"/>
      <c r="BA5" s="619"/>
      <c r="BB5" s="619"/>
      <c r="BC5" s="620"/>
      <c r="BD5" s="35"/>
    </row>
    <row r="6" spans="2:56" ht="15" customHeight="1">
      <c r="B6" s="626" t="s">
        <v>88</v>
      </c>
      <c r="C6" s="627"/>
      <c r="D6" s="643"/>
      <c r="E6" s="644"/>
      <c r="F6" s="644"/>
      <c r="G6" s="644"/>
      <c r="H6" s="644"/>
      <c r="I6" s="633" t="s">
        <v>144</v>
      </c>
      <c r="J6" s="633"/>
      <c r="K6" s="633"/>
      <c r="L6" s="632"/>
      <c r="M6" s="622" t="s">
        <v>139</v>
      </c>
      <c r="N6" s="622"/>
      <c r="O6" s="622"/>
      <c r="P6" s="622"/>
      <c r="Q6" s="622"/>
      <c r="R6" s="651" t="s">
        <v>88</v>
      </c>
      <c r="S6" s="627"/>
      <c r="T6" s="652" t="s">
        <v>278</v>
      </c>
      <c r="U6" s="653"/>
      <c r="V6" s="653"/>
      <c r="W6" s="653"/>
      <c r="X6" s="646"/>
      <c r="Y6" s="646" t="s">
        <v>280</v>
      </c>
      <c r="Z6" s="646"/>
      <c r="AA6" s="646"/>
      <c r="AB6" s="632"/>
      <c r="AC6" s="622" t="s">
        <v>98</v>
      </c>
      <c r="AD6" s="622"/>
      <c r="AE6" s="622"/>
      <c r="AF6" s="622"/>
      <c r="AG6" s="622"/>
      <c r="AH6" s="626"/>
      <c r="AI6" s="622"/>
      <c r="AJ6" s="622"/>
      <c r="AK6" s="622"/>
      <c r="AL6" s="622"/>
      <c r="AM6" s="646"/>
      <c r="AN6" s="648" t="s">
        <v>141</v>
      </c>
      <c r="AO6" s="648"/>
      <c r="AP6" s="648"/>
      <c r="AQ6" s="648"/>
      <c r="AR6" s="632"/>
      <c r="AS6" s="622" t="s">
        <v>139</v>
      </c>
      <c r="AT6" s="622"/>
      <c r="AU6" s="622"/>
      <c r="AV6" s="622"/>
      <c r="AW6" s="622"/>
      <c r="AX6" s="621" t="s">
        <v>139</v>
      </c>
      <c r="AY6" s="622"/>
      <c r="AZ6" s="622"/>
      <c r="BA6" s="622"/>
      <c r="BB6" s="622"/>
      <c r="BC6" s="623"/>
      <c r="BD6" s="35"/>
    </row>
    <row r="7" spans="1:56" ht="15" customHeight="1">
      <c r="A7" s="118">
        <v>1</v>
      </c>
      <c r="B7" s="635">
        <f>'フォ）特性等証明'!B9</f>
        <v>0</v>
      </c>
      <c r="C7" s="635"/>
      <c r="D7" s="636">
        <f>IF(AND(OR('フォ）特性等証明'!AB9=0,'フォ）特性等証明'!AB9=""),OR('フォ）特性等証明'!AF9=0,'フォ）特性等証明'!AF9="")),'フォ）特性等証明'!X9,IF(OR('フォ）特性等証明'!AF9=0,'フォ）特性等証明'!AF9=""),'フォ）特性等証明'!AB9,'フォ）特性等証明'!AF9))</f>
        <v>0</v>
      </c>
      <c r="E7" s="637"/>
      <c r="F7" s="599"/>
      <c r="G7" s="599"/>
      <c r="H7" s="120">
        <f aca="true" t="shared" si="0" ref="H7:H36">IF(OR(D7=0,D7=""),"","×")</f>
      </c>
      <c r="I7" s="630">
        <f>IF(AND('フォ）特性等証明'!X9&lt;&gt;0,'フォ）特性等証明'!X9&lt;&gt;""),0.893,IF(AND('フォ）特性等証明'!AB9&lt;&gt;0,'フォ）特性等証明'!AB9&lt;&gt;""),0.986,IF(AND('フォ）特性等証明'!AF9&lt;&gt;0,'フォ）特性等証明'!AF9&lt;&gt;""),1.295,0)))</f>
        <v>0</v>
      </c>
      <c r="J7" s="630"/>
      <c r="K7" s="630"/>
      <c r="L7" s="121">
        <f aca="true" t="shared" si="1" ref="L7:L36">IF(OR(D7=0,D7=""),"","＝")</f>
      </c>
      <c r="M7" s="602">
        <f aca="true" t="shared" si="2" ref="M7:M36">IF(OR(D7=0,D7=""),0,D7*I7)</f>
        <v>0</v>
      </c>
      <c r="N7" s="602"/>
      <c r="O7" s="602"/>
      <c r="P7" s="602"/>
      <c r="Q7" s="602"/>
      <c r="R7" s="634">
        <f>'フォ）特性等証明'!AJ9</f>
        <v>0</v>
      </c>
      <c r="S7" s="635"/>
      <c r="T7" s="638">
        <f>IF(OR(R7=0,R7=""),0,'フォ）特性等証明'!AZ9)</f>
        <v>0</v>
      </c>
      <c r="U7" s="639"/>
      <c r="V7" s="639"/>
      <c r="W7" s="639"/>
      <c r="X7" s="28">
        <f aca="true" t="shared" si="3" ref="X7:X36">IF(OR(T7=0,T7=""),"","×")</f>
      </c>
      <c r="Y7" s="640">
        <f>IF(OR(T7=0,T7=""),0,'フォ）特性等証明'!U9)</f>
        <v>0</v>
      </c>
      <c r="Z7" s="640"/>
      <c r="AA7" s="640"/>
      <c r="AB7" s="33">
        <f aca="true" t="shared" si="4" ref="AB7:AB36">IF(OR(T7=0,T7=""),"","＝")</f>
      </c>
      <c r="AC7" s="599">
        <f aca="true" t="shared" si="5" ref="AC7:AC36">IF(OR(T7=0,T7=""),0,T7*Y7)</f>
        <v>0</v>
      </c>
      <c r="AD7" s="599"/>
      <c r="AE7" s="599"/>
      <c r="AF7" s="599"/>
      <c r="AG7" s="599"/>
      <c r="AH7" s="598">
        <f aca="true" t="shared" si="6" ref="AH7:AH36">AC7</f>
        <v>0</v>
      </c>
      <c r="AI7" s="599"/>
      <c r="AJ7" s="599"/>
      <c r="AK7" s="599"/>
      <c r="AL7" s="599"/>
      <c r="AM7" s="36">
        <f aca="true" t="shared" si="7" ref="AM7:AM36">IF(OR(AH7=0,AH7=""),"","×")</f>
      </c>
      <c r="AN7" s="606">
        <f aca="true" t="shared" si="8" ref="AN7:AN36">IF(OR(AH7=0,AH7=""),0,0.000239)</f>
        <v>0</v>
      </c>
      <c r="AO7" s="606"/>
      <c r="AP7" s="606"/>
      <c r="AQ7" s="606"/>
      <c r="AR7" s="37">
        <f aca="true" t="shared" si="9" ref="AR7:AR36">IF(OR(AH7=0,AH7=""),"","＝")</f>
      </c>
      <c r="AS7" s="605">
        <f aca="true" t="shared" si="10" ref="AS7:AS36">IF(OR(AH7=0,AH7=""),0,AH7*AN7)</f>
        <v>0</v>
      </c>
      <c r="AT7" s="605"/>
      <c r="AU7" s="605"/>
      <c r="AV7" s="605"/>
      <c r="AW7" s="605"/>
      <c r="AX7" s="595">
        <f aca="true" t="shared" si="11" ref="AX7:AX36">M7-AS7</f>
        <v>0</v>
      </c>
      <c r="AY7" s="596"/>
      <c r="AZ7" s="596"/>
      <c r="BA7" s="596"/>
      <c r="BB7" s="596"/>
      <c r="BC7" s="597"/>
      <c r="BD7" s="38"/>
    </row>
    <row r="8" spans="1:56" ht="15" customHeight="1">
      <c r="A8" s="118">
        <v>2</v>
      </c>
      <c r="B8" s="635">
        <f>'フォ）特性等証明'!B10</f>
        <v>0</v>
      </c>
      <c r="C8" s="635"/>
      <c r="D8" s="636">
        <f>IF(AND(OR('フォ）特性等証明'!AB10=0,'フォ）特性等証明'!AB10=""),OR('フォ）特性等証明'!AF10=0,'フォ）特性等証明'!AF10="")),'フォ）特性等証明'!X10,IF(OR('フォ）特性等証明'!AF10=0,'フォ）特性等証明'!AF10=""),'フォ）特性等証明'!AB10,'フォ）特性等証明'!AF10))</f>
        <v>0</v>
      </c>
      <c r="E8" s="637"/>
      <c r="F8" s="599"/>
      <c r="G8" s="599"/>
      <c r="H8" s="120">
        <f t="shared" si="0"/>
      </c>
      <c r="I8" s="630">
        <f>IF(AND('フォ）特性等証明'!X10&lt;&gt;0,'フォ）特性等証明'!X10&lt;&gt;""),0.893,IF(AND('フォ）特性等証明'!AB10&lt;&gt;0,'フォ）特性等証明'!AB10&lt;&gt;""),0.986,IF(AND('フォ）特性等証明'!AF10&lt;&gt;0,'フォ）特性等証明'!AF10&lt;&gt;""),1.295,0)))</f>
        <v>0</v>
      </c>
      <c r="J8" s="630"/>
      <c r="K8" s="630"/>
      <c r="L8" s="121">
        <f t="shared" si="1"/>
      </c>
      <c r="M8" s="602">
        <f t="shared" si="2"/>
        <v>0</v>
      </c>
      <c r="N8" s="602"/>
      <c r="O8" s="602"/>
      <c r="P8" s="602"/>
      <c r="Q8" s="602"/>
      <c r="R8" s="634">
        <f>'フォ）特性等証明'!AJ10</f>
        <v>0</v>
      </c>
      <c r="S8" s="635"/>
      <c r="T8" s="638">
        <f>IF(OR(R8=0,R8=""),0,'フォ）特性等証明'!AZ10)</f>
        <v>0</v>
      </c>
      <c r="U8" s="639"/>
      <c r="V8" s="639"/>
      <c r="W8" s="639"/>
      <c r="X8" s="28">
        <f t="shared" si="3"/>
      </c>
      <c r="Y8" s="640">
        <f>IF(OR(T8=0,T8=""),0,'フォ）特性等証明'!U10)</f>
        <v>0</v>
      </c>
      <c r="Z8" s="640"/>
      <c r="AA8" s="640"/>
      <c r="AB8" s="33">
        <f t="shared" si="4"/>
      </c>
      <c r="AC8" s="599">
        <f t="shared" si="5"/>
        <v>0</v>
      </c>
      <c r="AD8" s="599"/>
      <c r="AE8" s="599"/>
      <c r="AF8" s="599"/>
      <c r="AG8" s="599"/>
      <c r="AH8" s="598">
        <f t="shared" si="6"/>
        <v>0</v>
      </c>
      <c r="AI8" s="599"/>
      <c r="AJ8" s="599"/>
      <c r="AK8" s="599"/>
      <c r="AL8" s="599"/>
      <c r="AM8" s="36">
        <f t="shared" si="7"/>
      </c>
      <c r="AN8" s="606">
        <f t="shared" si="8"/>
        <v>0</v>
      </c>
      <c r="AO8" s="606"/>
      <c r="AP8" s="606"/>
      <c r="AQ8" s="606"/>
      <c r="AR8" s="37">
        <f t="shared" si="9"/>
      </c>
      <c r="AS8" s="605">
        <f t="shared" si="10"/>
        <v>0</v>
      </c>
      <c r="AT8" s="605"/>
      <c r="AU8" s="605"/>
      <c r="AV8" s="605"/>
      <c r="AW8" s="605"/>
      <c r="AX8" s="595">
        <f t="shared" si="11"/>
        <v>0</v>
      </c>
      <c r="AY8" s="596"/>
      <c r="AZ8" s="596"/>
      <c r="BA8" s="596"/>
      <c r="BB8" s="596"/>
      <c r="BC8" s="597"/>
      <c r="BD8" s="38"/>
    </row>
    <row r="9" spans="1:56" ht="15" customHeight="1">
      <c r="A9" s="118">
        <v>3</v>
      </c>
      <c r="B9" s="635">
        <f>'フォ）特性等証明'!B11</f>
        <v>0</v>
      </c>
      <c r="C9" s="635"/>
      <c r="D9" s="636">
        <f>IF(AND(OR('フォ）特性等証明'!AB11=0,'フォ）特性等証明'!AB11=""),OR('フォ）特性等証明'!AF11=0,'フォ）特性等証明'!AF11="")),'フォ）特性等証明'!X11,IF(OR('フォ）特性等証明'!AF11=0,'フォ）特性等証明'!AF11=""),'フォ）特性等証明'!AB11,'フォ）特性等証明'!AF11))</f>
        <v>0</v>
      </c>
      <c r="E9" s="637"/>
      <c r="F9" s="599"/>
      <c r="G9" s="599"/>
      <c r="H9" s="120">
        <f t="shared" si="0"/>
      </c>
      <c r="I9" s="630">
        <f>IF(AND('フォ）特性等証明'!X11&lt;&gt;0,'フォ）特性等証明'!X11&lt;&gt;""),0.893,IF(AND('フォ）特性等証明'!AB11&lt;&gt;0,'フォ）特性等証明'!AB11&lt;&gt;""),0.986,IF(AND('フォ）特性等証明'!AF11&lt;&gt;0,'フォ）特性等証明'!AF11&lt;&gt;""),1.295,0)))</f>
        <v>0</v>
      </c>
      <c r="J9" s="630"/>
      <c r="K9" s="630"/>
      <c r="L9" s="121">
        <f t="shared" si="1"/>
      </c>
      <c r="M9" s="602">
        <f t="shared" si="2"/>
        <v>0</v>
      </c>
      <c r="N9" s="602"/>
      <c r="O9" s="602"/>
      <c r="P9" s="602"/>
      <c r="Q9" s="602"/>
      <c r="R9" s="634">
        <f>'フォ）特性等証明'!AJ11</f>
        <v>0</v>
      </c>
      <c r="S9" s="635"/>
      <c r="T9" s="638">
        <f>IF(OR(R9=0,R9=""),0,'フォ）特性等証明'!AZ11)</f>
        <v>0</v>
      </c>
      <c r="U9" s="639"/>
      <c r="V9" s="639"/>
      <c r="W9" s="639"/>
      <c r="X9" s="28">
        <f t="shared" si="3"/>
      </c>
      <c r="Y9" s="640">
        <f>IF(OR(T9=0,T9=""),0,'フォ）特性等証明'!U11)</f>
        <v>0</v>
      </c>
      <c r="Z9" s="640"/>
      <c r="AA9" s="640"/>
      <c r="AB9" s="33">
        <f t="shared" si="4"/>
      </c>
      <c r="AC9" s="599">
        <f t="shared" si="5"/>
        <v>0</v>
      </c>
      <c r="AD9" s="599"/>
      <c r="AE9" s="599"/>
      <c r="AF9" s="599"/>
      <c r="AG9" s="599"/>
      <c r="AH9" s="598">
        <f t="shared" si="6"/>
        <v>0</v>
      </c>
      <c r="AI9" s="599"/>
      <c r="AJ9" s="599"/>
      <c r="AK9" s="599"/>
      <c r="AL9" s="599"/>
      <c r="AM9" s="36">
        <f t="shared" si="7"/>
      </c>
      <c r="AN9" s="606">
        <f t="shared" si="8"/>
        <v>0</v>
      </c>
      <c r="AO9" s="606"/>
      <c r="AP9" s="606"/>
      <c r="AQ9" s="606"/>
      <c r="AR9" s="37">
        <f t="shared" si="9"/>
      </c>
      <c r="AS9" s="605">
        <f t="shared" si="10"/>
        <v>0</v>
      </c>
      <c r="AT9" s="605"/>
      <c r="AU9" s="605"/>
      <c r="AV9" s="605"/>
      <c r="AW9" s="605"/>
      <c r="AX9" s="595">
        <f t="shared" si="11"/>
        <v>0</v>
      </c>
      <c r="AY9" s="596"/>
      <c r="AZ9" s="596"/>
      <c r="BA9" s="596"/>
      <c r="BB9" s="596"/>
      <c r="BC9" s="597"/>
      <c r="BD9" s="38"/>
    </row>
    <row r="10" spans="1:56" ht="15" customHeight="1">
      <c r="A10" s="118">
        <v>4</v>
      </c>
      <c r="B10" s="635">
        <f>'フォ）特性等証明'!B12</f>
        <v>0</v>
      </c>
      <c r="C10" s="635"/>
      <c r="D10" s="636">
        <f>IF(AND(OR('フォ）特性等証明'!AB12=0,'フォ）特性等証明'!AB12=""),OR('フォ）特性等証明'!AF12=0,'フォ）特性等証明'!AF12="")),'フォ）特性等証明'!X12,IF(OR('フォ）特性等証明'!AF12=0,'フォ）特性等証明'!AF12=""),'フォ）特性等証明'!AB12,'フォ）特性等証明'!AF12))</f>
        <v>0</v>
      </c>
      <c r="E10" s="637"/>
      <c r="F10" s="599"/>
      <c r="G10" s="599"/>
      <c r="H10" s="120">
        <f t="shared" si="0"/>
      </c>
      <c r="I10" s="630">
        <f>IF(AND('フォ）特性等証明'!X12&lt;&gt;0,'フォ）特性等証明'!X12&lt;&gt;""),0.893,IF(AND('フォ）特性等証明'!AB12&lt;&gt;0,'フォ）特性等証明'!AB12&lt;&gt;""),0.986,IF(AND('フォ）特性等証明'!AF12&lt;&gt;0,'フォ）特性等証明'!AF12&lt;&gt;""),1.295,0)))</f>
        <v>0</v>
      </c>
      <c r="J10" s="630"/>
      <c r="K10" s="630"/>
      <c r="L10" s="121">
        <f t="shared" si="1"/>
      </c>
      <c r="M10" s="602">
        <f t="shared" si="2"/>
        <v>0</v>
      </c>
      <c r="N10" s="602"/>
      <c r="O10" s="602"/>
      <c r="P10" s="602"/>
      <c r="Q10" s="602"/>
      <c r="R10" s="634">
        <f>'フォ）特性等証明'!AJ12</f>
        <v>0</v>
      </c>
      <c r="S10" s="635"/>
      <c r="T10" s="638">
        <f>IF(OR(R10=0,R10=""),0,'フォ）特性等証明'!AZ12)</f>
        <v>0</v>
      </c>
      <c r="U10" s="639"/>
      <c r="V10" s="639"/>
      <c r="W10" s="639"/>
      <c r="X10" s="28">
        <f t="shared" si="3"/>
      </c>
      <c r="Y10" s="640">
        <f>IF(OR(T10=0,T10=""),0,'フォ）特性等証明'!U12)</f>
        <v>0</v>
      </c>
      <c r="Z10" s="640"/>
      <c r="AA10" s="640"/>
      <c r="AB10" s="33">
        <f t="shared" si="4"/>
      </c>
      <c r="AC10" s="599">
        <f t="shared" si="5"/>
        <v>0</v>
      </c>
      <c r="AD10" s="599"/>
      <c r="AE10" s="599"/>
      <c r="AF10" s="599"/>
      <c r="AG10" s="599"/>
      <c r="AH10" s="598">
        <f t="shared" si="6"/>
        <v>0</v>
      </c>
      <c r="AI10" s="599"/>
      <c r="AJ10" s="599"/>
      <c r="AK10" s="599"/>
      <c r="AL10" s="599"/>
      <c r="AM10" s="36">
        <f t="shared" si="7"/>
      </c>
      <c r="AN10" s="606">
        <f t="shared" si="8"/>
        <v>0</v>
      </c>
      <c r="AO10" s="606"/>
      <c r="AP10" s="606"/>
      <c r="AQ10" s="606"/>
      <c r="AR10" s="37">
        <f t="shared" si="9"/>
      </c>
      <c r="AS10" s="605">
        <f t="shared" si="10"/>
        <v>0</v>
      </c>
      <c r="AT10" s="605"/>
      <c r="AU10" s="605"/>
      <c r="AV10" s="605"/>
      <c r="AW10" s="605"/>
      <c r="AX10" s="595">
        <f t="shared" si="11"/>
        <v>0</v>
      </c>
      <c r="AY10" s="596"/>
      <c r="AZ10" s="596"/>
      <c r="BA10" s="596"/>
      <c r="BB10" s="596"/>
      <c r="BC10" s="597"/>
      <c r="BD10" s="38"/>
    </row>
    <row r="11" spans="1:56" ht="15" customHeight="1">
      <c r="A11" s="118">
        <v>5</v>
      </c>
      <c r="B11" s="635">
        <f>'フォ）特性等証明'!B13</f>
        <v>0</v>
      </c>
      <c r="C11" s="635"/>
      <c r="D11" s="636">
        <f>IF(AND(OR('フォ）特性等証明'!AB13=0,'フォ）特性等証明'!AB13=""),OR('フォ）特性等証明'!AF13=0,'フォ）特性等証明'!AF13="")),'フォ）特性等証明'!X13,IF(OR('フォ）特性等証明'!AF13=0,'フォ）特性等証明'!AF13=""),'フォ）特性等証明'!AB13,'フォ）特性等証明'!AF13))</f>
        <v>0</v>
      </c>
      <c r="E11" s="637"/>
      <c r="F11" s="599"/>
      <c r="G11" s="599"/>
      <c r="H11" s="120">
        <f t="shared" si="0"/>
      </c>
      <c r="I11" s="630">
        <f>IF(AND('フォ）特性等証明'!X13&lt;&gt;0,'フォ）特性等証明'!X13&lt;&gt;""),0.893,IF(AND('フォ）特性等証明'!AB13&lt;&gt;0,'フォ）特性等証明'!AB13&lt;&gt;""),0.986,IF(AND('フォ）特性等証明'!AF13&lt;&gt;0,'フォ）特性等証明'!AF13&lt;&gt;""),1.295,0)))</f>
        <v>0</v>
      </c>
      <c r="J11" s="630"/>
      <c r="K11" s="630"/>
      <c r="L11" s="121">
        <f t="shared" si="1"/>
      </c>
      <c r="M11" s="602">
        <f t="shared" si="2"/>
        <v>0</v>
      </c>
      <c r="N11" s="602"/>
      <c r="O11" s="602"/>
      <c r="P11" s="602"/>
      <c r="Q11" s="602"/>
      <c r="R11" s="634">
        <f>'フォ）特性等証明'!AJ13</f>
        <v>0</v>
      </c>
      <c r="S11" s="635"/>
      <c r="T11" s="638">
        <f>IF(OR(R11=0,R11=""),0,'フォ）特性等証明'!AZ13)</f>
        <v>0</v>
      </c>
      <c r="U11" s="639"/>
      <c r="V11" s="639"/>
      <c r="W11" s="639"/>
      <c r="X11" s="28">
        <f t="shared" si="3"/>
      </c>
      <c r="Y11" s="640">
        <f>IF(OR(T11=0,T11=""),0,'フォ）特性等証明'!U13)</f>
        <v>0</v>
      </c>
      <c r="Z11" s="640"/>
      <c r="AA11" s="640"/>
      <c r="AB11" s="33">
        <f t="shared" si="4"/>
      </c>
      <c r="AC11" s="599">
        <f t="shared" si="5"/>
        <v>0</v>
      </c>
      <c r="AD11" s="599"/>
      <c r="AE11" s="599"/>
      <c r="AF11" s="599"/>
      <c r="AG11" s="599"/>
      <c r="AH11" s="598">
        <f t="shared" si="6"/>
        <v>0</v>
      </c>
      <c r="AI11" s="599"/>
      <c r="AJ11" s="599"/>
      <c r="AK11" s="599"/>
      <c r="AL11" s="599"/>
      <c r="AM11" s="36">
        <f t="shared" si="7"/>
      </c>
      <c r="AN11" s="606">
        <f t="shared" si="8"/>
        <v>0</v>
      </c>
      <c r="AO11" s="606"/>
      <c r="AP11" s="606"/>
      <c r="AQ11" s="606"/>
      <c r="AR11" s="37">
        <f t="shared" si="9"/>
      </c>
      <c r="AS11" s="605">
        <f t="shared" si="10"/>
        <v>0</v>
      </c>
      <c r="AT11" s="605"/>
      <c r="AU11" s="605"/>
      <c r="AV11" s="605"/>
      <c r="AW11" s="605"/>
      <c r="AX11" s="595">
        <f t="shared" si="11"/>
        <v>0</v>
      </c>
      <c r="AY11" s="596"/>
      <c r="AZ11" s="596"/>
      <c r="BA11" s="596"/>
      <c r="BB11" s="596"/>
      <c r="BC11" s="597"/>
      <c r="BD11" s="38"/>
    </row>
    <row r="12" spans="1:56" ht="15" customHeight="1">
      <c r="A12" s="118">
        <v>6</v>
      </c>
      <c r="B12" s="635">
        <f>'フォ）特性等証明'!B14</f>
        <v>0</v>
      </c>
      <c r="C12" s="635"/>
      <c r="D12" s="636">
        <f>IF(AND(OR('フォ）特性等証明'!AB14=0,'フォ）特性等証明'!AB14=""),OR('フォ）特性等証明'!AF14=0,'フォ）特性等証明'!AF14="")),'フォ）特性等証明'!X14,IF(OR('フォ）特性等証明'!AF14=0,'フォ）特性等証明'!AF14=""),'フォ）特性等証明'!AB14,'フォ）特性等証明'!AF14))</f>
        <v>0</v>
      </c>
      <c r="E12" s="637"/>
      <c r="F12" s="599"/>
      <c r="G12" s="599"/>
      <c r="H12" s="120">
        <f t="shared" si="0"/>
      </c>
      <c r="I12" s="630">
        <f>IF(AND('フォ）特性等証明'!X14&lt;&gt;0,'フォ）特性等証明'!X14&lt;&gt;""),0.893,IF(AND('フォ）特性等証明'!AB14&lt;&gt;0,'フォ）特性等証明'!AB14&lt;&gt;""),0.986,IF(AND('フォ）特性等証明'!AF14&lt;&gt;0,'フォ）特性等証明'!AF14&lt;&gt;""),1.295,0)))</f>
        <v>0</v>
      </c>
      <c r="J12" s="630"/>
      <c r="K12" s="630"/>
      <c r="L12" s="121">
        <f t="shared" si="1"/>
      </c>
      <c r="M12" s="602">
        <f t="shared" si="2"/>
        <v>0</v>
      </c>
      <c r="N12" s="602"/>
      <c r="O12" s="602"/>
      <c r="P12" s="602"/>
      <c r="Q12" s="602"/>
      <c r="R12" s="634">
        <f>'フォ）特性等証明'!AJ14</f>
        <v>0</v>
      </c>
      <c r="S12" s="635"/>
      <c r="T12" s="638">
        <f>IF(OR(R12=0,R12=""),0,'フォ）特性等証明'!AZ14)</f>
        <v>0</v>
      </c>
      <c r="U12" s="639"/>
      <c r="V12" s="639"/>
      <c r="W12" s="639"/>
      <c r="X12" s="28">
        <f t="shared" si="3"/>
      </c>
      <c r="Y12" s="640">
        <f>IF(OR(T12=0,T12=""),0,'フォ）特性等証明'!U14)</f>
        <v>0</v>
      </c>
      <c r="Z12" s="640"/>
      <c r="AA12" s="640"/>
      <c r="AB12" s="33">
        <f t="shared" si="4"/>
      </c>
      <c r="AC12" s="599">
        <f t="shared" si="5"/>
        <v>0</v>
      </c>
      <c r="AD12" s="599"/>
      <c r="AE12" s="599"/>
      <c r="AF12" s="599"/>
      <c r="AG12" s="599"/>
      <c r="AH12" s="598">
        <f t="shared" si="6"/>
        <v>0</v>
      </c>
      <c r="AI12" s="599"/>
      <c r="AJ12" s="599"/>
      <c r="AK12" s="599"/>
      <c r="AL12" s="599"/>
      <c r="AM12" s="36">
        <f t="shared" si="7"/>
      </c>
      <c r="AN12" s="606">
        <f t="shared" si="8"/>
        <v>0</v>
      </c>
      <c r="AO12" s="606"/>
      <c r="AP12" s="606"/>
      <c r="AQ12" s="606"/>
      <c r="AR12" s="37">
        <f t="shared" si="9"/>
      </c>
      <c r="AS12" s="605">
        <f t="shared" si="10"/>
        <v>0</v>
      </c>
      <c r="AT12" s="605"/>
      <c r="AU12" s="605"/>
      <c r="AV12" s="605"/>
      <c r="AW12" s="605"/>
      <c r="AX12" s="595">
        <f t="shared" si="11"/>
        <v>0</v>
      </c>
      <c r="AY12" s="596"/>
      <c r="AZ12" s="596"/>
      <c r="BA12" s="596"/>
      <c r="BB12" s="596"/>
      <c r="BC12" s="597"/>
      <c r="BD12" s="38"/>
    </row>
    <row r="13" spans="1:56" ht="15" customHeight="1">
      <c r="A13" s="118">
        <v>7</v>
      </c>
      <c r="B13" s="635">
        <f>'フォ）特性等証明'!B15</f>
        <v>0</v>
      </c>
      <c r="C13" s="635"/>
      <c r="D13" s="636">
        <f>IF(AND(OR('フォ）特性等証明'!AB15=0,'フォ）特性等証明'!AB15=""),OR('フォ）特性等証明'!AF15=0,'フォ）特性等証明'!AF15="")),'フォ）特性等証明'!X15,IF(OR('フォ）特性等証明'!AF15=0,'フォ）特性等証明'!AF15=""),'フォ）特性等証明'!AB15,'フォ）特性等証明'!AF15))</f>
        <v>0</v>
      </c>
      <c r="E13" s="637"/>
      <c r="F13" s="599"/>
      <c r="G13" s="599"/>
      <c r="H13" s="120">
        <f t="shared" si="0"/>
      </c>
      <c r="I13" s="630">
        <f>IF(AND('フォ）特性等証明'!X15&lt;&gt;0,'フォ）特性等証明'!X15&lt;&gt;""),0.893,IF(AND('フォ）特性等証明'!AB15&lt;&gt;0,'フォ）特性等証明'!AB15&lt;&gt;""),0.986,IF(AND('フォ）特性等証明'!AF15&lt;&gt;0,'フォ）特性等証明'!AF15&lt;&gt;""),1.295,0)))</f>
        <v>0</v>
      </c>
      <c r="J13" s="630"/>
      <c r="K13" s="630"/>
      <c r="L13" s="121">
        <f t="shared" si="1"/>
      </c>
      <c r="M13" s="602">
        <f t="shared" si="2"/>
        <v>0</v>
      </c>
      <c r="N13" s="602"/>
      <c r="O13" s="602"/>
      <c r="P13" s="602"/>
      <c r="Q13" s="602"/>
      <c r="R13" s="634">
        <f>'フォ）特性等証明'!AJ15</f>
        <v>0</v>
      </c>
      <c r="S13" s="635"/>
      <c r="T13" s="638">
        <f>IF(OR(R13=0,R13=""),0,'フォ）特性等証明'!AZ15)</f>
        <v>0</v>
      </c>
      <c r="U13" s="639"/>
      <c r="V13" s="639"/>
      <c r="W13" s="639"/>
      <c r="X13" s="28">
        <f t="shared" si="3"/>
      </c>
      <c r="Y13" s="640">
        <f>IF(OR(T13=0,T13=""),0,'フォ）特性等証明'!U15)</f>
        <v>0</v>
      </c>
      <c r="Z13" s="640"/>
      <c r="AA13" s="640"/>
      <c r="AB13" s="33">
        <f t="shared" si="4"/>
      </c>
      <c r="AC13" s="599">
        <f t="shared" si="5"/>
        <v>0</v>
      </c>
      <c r="AD13" s="599"/>
      <c r="AE13" s="599"/>
      <c r="AF13" s="599"/>
      <c r="AG13" s="599"/>
      <c r="AH13" s="598">
        <f t="shared" si="6"/>
        <v>0</v>
      </c>
      <c r="AI13" s="599"/>
      <c r="AJ13" s="599"/>
      <c r="AK13" s="599"/>
      <c r="AL13" s="599"/>
      <c r="AM13" s="36">
        <f t="shared" si="7"/>
      </c>
      <c r="AN13" s="606">
        <f t="shared" si="8"/>
        <v>0</v>
      </c>
      <c r="AO13" s="606"/>
      <c r="AP13" s="606"/>
      <c r="AQ13" s="606"/>
      <c r="AR13" s="37">
        <f t="shared" si="9"/>
      </c>
      <c r="AS13" s="605">
        <f t="shared" si="10"/>
        <v>0</v>
      </c>
      <c r="AT13" s="605"/>
      <c r="AU13" s="605"/>
      <c r="AV13" s="605"/>
      <c r="AW13" s="605"/>
      <c r="AX13" s="595">
        <f t="shared" si="11"/>
        <v>0</v>
      </c>
      <c r="AY13" s="596"/>
      <c r="AZ13" s="596"/>
      <c r="BA13" s="596"/>
      <c r="BB13" s="596"/>
      <c r="BC13" s="597"/>
      <c r="BD13" s="38"/>
    </row>
    <row r="14" spans="1:56" ht="15" customHeight="1">
      <c r="A14" s="118">
        <v>8</v>
      </c>
      <c r="B14" s="635">
        <f>'フォ）特性等証明'!B16</f>
        <v>0</v>
      </c>
      <c r="C14" s="635"/>
      <c r="D14" s="636">
        <f>IF(AND(OR('フォ）特性等証明'!AB16=0,'フォ）特性等証明'!AB16=""),OR('フォ）特性等証明'!AF16=0,'フォ）特性等証明'!AF16="")),'フォ）特性等証明'!X16,IF(OR('フォ）特性等証明'!AF16=0,'フォ）特性等証明'!AF16=""),'フォ）特性等証明'!AB16,'フォ）特性等証明'!AF16))</f>
        <v>0</v>
      </c>
      <c r="E14" s="637"/>
      <c r="F14" s="599"/>
      <c r="G14" s="599"/>
      <c r="H14" s="120">
        <f t="shared" si="0"/>
      </c>
      <c r="I14" s="630">
        <f>IF(AND('フォ）特性等証明'!X16&lt;&gt;0,'フォ）特性等証明'!X16&lt;&gt;""),0.893,IF(AND('フォ）特性等証明'!AB16&lt;&gt;0,'フォ）特性等証明'!AB16&lt;&gt;""),0.986,IF(AND('フォ）特性等証明'!AF16&lt;&gt;0,'フォ）特性等証明'!AF16&lt;&gt;""),1.295,0)))</f>
        <v>0</v>
      </c>
      <c r="J14" s="630"/>
      <c r="K14" s="630"/>
      <c r="L14" s="121">
        <f t="shared" si="1"/>
      </c>
      <c r="M14" s="602">
        <f t="shared" si="2"/>
        <v>0</v>
      </c>
      <c r="N14" s="602"/>
      <c r="O14" s="602"/>
      <c r="P14" s="602"/>
      <c r="Q14" s="602"/>
      <c r="R14" s="634">
        <f>'フォ）特性等証明'!AJ16</f>
        <v>0</v>
      </c>
      <c r="S14" s="635"/>
      <c r="T14" s="638">
        <f>IF(OR(R14=0,R14=""),0,'フォ）特性等証明'!AZ16)</f>
        <v>0</v>
      </c>
      <c r="U14" s="639"/>
      <c r="V14" s="639"/>
      <c r="W14" s="639"/>
      <c r="X14" s="28">
        <f t="shared" si="3"/>
      </c>
      <c r="Y14" s="640">
        <f>IF(OR(T14=0,T14=""),0,'フォ）特性等証明'!U16)</f>
        <v>0</v>
      </c>
      <c r="Z14" s="640"/>
      <c r="AA14" s="640"/>
      <c r="AB14" s="33">
        <f t="shared" si="4"/>
      </c>
      <c r="AC14" s="599">
        <f t="shared" si="5"/>
        <v>0</v>
      </c>
      <c r="AD14" s="599"/>
      <c r="AE14" s="599"/>
      <c r="AF14" s="599"/>
      <c r="AG14" s="599"/>
      <c r="AH14" s="598">
        <f t="shared" si="6"/>
        <v>0</v>
      </c>
      <c r="AI14" s="599"/>
      <c r="AJ14" s="599"/>
      <c r="AK14" s="599"/>
      <c r="AL14" s="599"/>
      <c r="AM14" s="36">
        <f t="shared" si="7"/>
      </c>
      <c r="AN14" s="606">
        <f t="shared" si="8"/>
        <v>0</v>
      </c>
      <c r="AO14" s="606"/>
      <c r="AP14" s="606"/>
      <c r="AQ14" s="606"/>
      <c r="AR14" s="37">
        <f t="shared" si="9"/>
      </c>
      <c r="AS14" s="605">
        <f t="shared" si="10"/>
        <v>0</v>
      </c>
      <c r="AT14" s="605"/>
      <c r="AU14" s="605"/>
      <c r="AV14" s="605"/>
      <c r="AW14" s="605"/>
      <c r="AX14" s="595">
        <f t="shared" si="11"/>
        <v>0</v>
      </c>
      <c r="AY14" s="596"/>
      <c r="AZ14" s="596"/>
      <c r="BA14" s="596"/>
      <c r="BB14" s="596"/>
      <c r="BC14" s="597"/>
      <c r="BD14" s="38"/>
    </row>
    <row r="15" spans="1:56" ht="15" customHeight="1">
      <c r="A15" s="118">
        <v>9</v>
      </c>
      <c r="B15" s="635">
        <f>'フォ）特性等証明'!B17</f>
        <v>0</v>
      </c>
      <c r="C15" s="635"/>
      <c r="D15" s="636">
        <f>IF(AND(OR('フォ）特性等証明'!AB17=0,'フォ）特性等証明'!AB17=""),OR('フォ）特性等証明'!AF17=0,'フォ）特性等証明'!AF17="")),'フォ）特性等証明'!X17,IF(OR('フォ）特性等証明'!AF17=0,'フォ）特性等証明'!AF17=""),'フォ）特性等証明'!AB17,'フォ）特性等証明'!AF17))</f>
        <v>0</v>
      </c>
      <c r="E15" s="637"/>
      <c r="F15" s="599"/>
      <c r="G15" s="599"/>
      <c r="H15" s="120">
        <f t="shared" si="0"/>
      </c>
      <c r="I15" s="630">
        <f>IF(AND('フォ）特性等証明'!X17&lt;&gt;0,'フォ）特性等証明'!X17&lt;&gt;""),0.893,IF(AND('フォ）特性等証明'!AB17&lt;&gt;0,'フォ）特性等証明'!AB17&lt;&gt;""),0.986,IF(AND('フォ）特性等証明'!AF17&lt;&gt;0,'フォ）特性等証明'!AF17&lt;&gt;""),1.295,0)))</f>
        <v>0</v>
      </c>
      <c r="J15" s="630"/>
      <c r="K15" s="630"/>
      <c r="L15" s="121">
        <f t="shared" si="1"/>
      </c>
      <c r="M15" s="602">
        <f t="shared" si="2"/>
        <v>0</v>
      </c>
      <c r="N15" s="602"/>
      <c r="O15" s="602"/>
      <c r="P15" s="602"/>
      <c r="Q15" s="602"/>
      <c r="R15" s="634">
        <f>'フォ）特性等証明'!AJ17</f>
        <v>0</v>
      </c>
      <c r="S15" s="635"/>
      <c r="T15" s="638">
        <f>IF(OR(R15=0,R15=""),0,'フォ）特性等証明'!AZ17)</f>
        <v>0</v>
      </c>
      <c r="U15" s="639"/>
      <c r="V15" s="639"/>
      <c r="W15" s="639"/>
      <c r="X15" s="28">
        <f t="shared" si="3"/>
      </c>
      <c r="Y15" s="640">
        <f>IF(OR(T15=0,T15=""),0,'フォ）特性等証明'!U17)</f>
        <v>0</v>
      </c>
      <c r="Z15" s="640"/>
      <c r="AA15" s="640"/>
      <c r="AB15" s="33">
        <f t="shared" si="4"/>
      </c>
      <c r="AC15" s="599">
        <f t="shared" si="5"/>
        <v>0</v>
      </c>
      <c r="AD15" s="599"/>
      <c r="AE15" s="599"/>
      <c r="AF15" s="599"/>
      <c r="AG15" s="599"/>
      <c r="AH15" s="598">
        <f t="shared" si="6"/>
        <v>0</v>
      </c>
      <c r="AI15" s="599"/>
      <c r="AJ15" s="599"/>
      <c r="AK15" s="599"/>
      <c r="AL15" s="599"/>
      <c r="AM15" s="36">
        <f t="shared" si="7"/>
      </c>
      <c r="AN15" s="606">
        <f t="shared" si="8"/>
        <v>0</v>
      </c>
      <c r="AO15" s="606"/>
      <c r="AP15" s="606"/>
      <c r="AQ15" s="606"/>
      <c r="AR15" s="37">
        <f t="shared" si="9"/>
      </c>
      <c r="AS15" s="605">
        <f t="shared" si="10"/>
        <v>0</v>
      </c>
      <c r="AT15" s="605"/>
      <c r="AU15" s="605"/>
      <c r="AV15" s="605"/>
      <c r="AW15" s="605"/>
      <c r="AX15" s="595">
        <f t="shared" si="11"/>
        <v>0</v>
      </c>
      <c r="AY15" s="596"/>
      <c r="AZ15" s="596"/>
      <c r="BA15" s="596"/>
      <c r="BB15" s="596"/>
      <c r="BC15" s="597"/>
      <c r="BD15" s="38"/>
    </row>
    <row r="16" spans="1:56" ht="15" customHeight="1">
      <c r="A16" s="118">
        <v>10</v>
      </c>
      <c r="B16" s="635">
        <f>'フォ）特性等証明'!B18</f>
        <v>0</v>
      </c>
      <c r="C16" s="635"/>
      <c r="D16" s="636">
        <f>IF(AND(OR('フォ）特性等証明'!AB18=0,'フォ）特性等証明'!AB18=""),OR('フォ）特性等証明'!AF18=0,'フォ）特性等証明'!AF18="")),'フォ）特性等証明'!X18,IF(OR('フォ）特性等証明'!AF18=0,'フォ）特性等証明'!AF18=""),'フォ）特性等証明'!AB18,'フォ）特性等証明'!AF18))</f>
        <v>0</v>
      </c>
      <c r="E16" s="637"/>
      <c r="F16" s="599"/>
      <c r="G16" s="599"/>
      <c r="H16" s="120">
        <f t="shared" si="0"/>
      </c>
      <c r="I16" s="630">
        <f>IF(AND('フォ）特性等証明'!X18&lt;&gt;0,'フォ）特性等証明'!X18&lt;&gt;""),0.893,IF(AND('フォ）特性等証明'!AB18&lt;&gt;0,'フォ）特性等証明'!AB18&lt;&gt;""),0.986,IF(AND('フォ）特性等証明'!AF18&lt;&gt;0,'フォ）特性等証明'!AF18&lt;&gt;""),1.295,0)))</f>
        <v>0</v>
      </c>
      <c r="J16" s="630"/>
      <c r="K16" s="630"/>
      <c r="L16" s="121">
        <f t="shared" si="1"/>
      </c>
      <c r="M16" s="602">
        <f t="shared" si="2"/>
        <v>0</v>
      </c>
      <c r="N16" s="602"/>
      <c r="O16" s="602"/>
      <c r="P16" s="602"/>
      <c r="Q16" s="602"/>
      <c r="R16" s="634">
        <f>'フォ）特性等証明'!AJ18</f>
        <v>0</v>
      </c>
      <c r="S16" s="635"/>
      <c r="T16" s="638">
        <f>IF(OR(R16=0,R16=""),0,'フォ）特性等証明'!AZ18)</f>
        <v>0</v>
      </c>
      <c r="U16" s="639"/>
      <c r="V16" s="639"/>
      <c r="W16" s="639"/>
      <c r="X16" s="28">
        <f t="shared" si="3"/>
      </c>
      <c r="Y16" s="640">
        <f>IF(OR(T16=0,T16=""),0,'フォ）特性等証明'!U18)</f>
        <v>0</v>
      </c>
      <c r="Z16" s="640"/>
      <c r="AA16" s="640"/>
      <c r="AB16" s="33">
        <f t="shared" si="4"/>
      </c>
      <c r="AC16" s="599">
        <f t="shared" si="5"/>
        <v>0</v>
      </c>
      <c r="AD16" s="599"/>
      <c r="AE16" s="599"/>
      <c r="AF16" s="599"/>
      <c r="AG16" s="599"/>
      <c r="AH16" s="598">
        <f t="shared" si="6"/>
        <v>0</v>
      </c>
      <c r="AI16" s="599"/>
      <c r="AJ16" s="599"/>
      <c r="AK16" s="599"/>
      <c r="AL16" s="599"/>
      <c r="AM16" s="36">
        <f t="shared" si="7"/>
      </c>
      <c r="AN16" s="606">
        <f t="shared" si="8"/>
        <v>0</v>
      </c>
      <c r="AO16" s="606"/>
      <c r="AP16" s="606"/>
      <c r="AQ16" s="606"/>
      <c r="AR16" s="37">
        <f t="shared" si="9"/>
      </c>
      <c r="AS16" s="605">
        <f t="shared" si="10"/>
        <v>0</v>
      </c>
      <c r="AT16" s="605"/>
      <c r="AU16" s="605"/>
      <c r="AV16" s="605"/>
      <c r="AW16" s="605"/>
      <c r="AX16" s="595">
        <f t="shared" si="11"/>
        <v>0</v>
      </c>
      <c r="AY16" s="596"/>
      <c r="AZ16" s="596"/>
      <c r="BA16" s="596"/>
      <c r="BB16" s="596"/>
      <c r="BC16" s="597"/>
      <c r="BD16" s="38"/>
    </row>
    <row r="17" spans="1:56" ht="15" customHeight="1">
      <c r="A17" s="118">
        <v>11</v>
      </c>
      <c r="B17" s="635">
        <f>'フォ）特性等証明'!B19</f>
        <v>0</v>
      </c>
      <c r="C17" s="635"/>
      <c r="D17" s="636">
        <f>IF(AND(OR('フォ）特性等証明'!AB19=0,'フォ）特性等証明'!AB19=""),OR('フォ）特性等証明'!AF19=0,'フォ）特性等証明'!AF19="")),'フォ）特性等証明'!X19,IF(OR('フォ）特性等証明'!AF19=0,'フォ）特性等証明'!AF19=""),'フォ）特性等証明'!AB19,'フォ）特性等証明'!AF19))</f>
        <v>0</v>
      </c>
      <c r="E17" s="637"/>
      <c r="F17" s="599"/>
      <c r="G17" s="599"/>
      <c r="H17" s="120">
        <f t="shared" si="0"/>
      </c>
      <c r="I17" s="630">
        <f>IF(AND('フォ）特性等証明'!X19&lt;&gt;0,'フォ）特性等証明'!X19&lt;&gt;""),0.893,IF(AND('フォ）特性等証明'!AB19&lt;&gt;0,'フォ）特性等証明'!AB19&lt;&gt;""),0.986,IF(AND('フォ）特性等証明'!AF19&lt;&gt;0,'フォ）特性等証明'!AF19&lt;&gt;""),1.295,0)))</f>
        <v>0</v>
      </c>
      <c r="J17" s="630"/>
      <c r="K17" s="630"/>
      <c r="L17" s="121">
        <f t="shared" si="1"/>
      </c>
      <c r="M17" s="602">
        <f t="shared" si="2"/>
        <v>0</v>
      </c>
      <c r="N17" s="602"/>
      <c r="O17" s="602"/>
      <c r="P17" s="602"/>
      <c r="Q17" s="602"/>
      <c r="R17" s="634">
        <f>'フォ）特性等証明'!AJ19</f>
        <v>0</v>
      </c>
      <c r="S17" s="635"/>
      <c r="T17" s="638">
        <f>IF(OR(R17=0,R17=""),0,'フォ）特性等証明'!AZ19)</f>
        <v>0</v>
      </c>
      <c r="U17" s="639"/>
      <c r="V17" s="639"/>
      <c r="W17" s="639"/>
      <c r="X17" s="28">
        <f t="shared" si="3"/>
      </c>
      <c r="Y17" s="640">
        <f>IF(OR(T17=0,T17=""),0,'フォ）特性等証明'!U19)</f>
        <v>0</v>
      </c>
      <c r="Z17" s="640"/>
      <c r="AA17" s="640"/>
      <c r="AB17" s="33">
        <f t="shared" si="4"/>
      </c>
      <c r="AC17" s="599">
        <f t="shared" si="5"/>
        <v>0</v>
      </c>
      <c r="AD17" s="599"/>
      <c r="AE17" s="599"/>
      <c r="AF17" s="599"/>
      <c r="AG17" s="599"/>
      <c r="AH17" s="598">
        <f t="shared" si="6"/>
        <v>0</v>
      </c>
      <c r="AI17" s="599"/>
      <c r="AJ17" s="599"/>
      <c r="AK17" s="599"/>
      <c r="AL17" s="599"/>
      <c r="AM17" s="36">
        <f t="shared" si="7"/>
      </c>
      <c r="AN17" s="606">
        <f t="shared" si="8"/>
        <v>0</v>
      </c>
      <c r="AO17" s="606"/>
      <c r="AP17" s="606"/>
      <c r="AQ17" s="606"/>
      <c r="AR17" s="37">
        <f t="shared" si="9"/>
      </c>
      <c r="AS17" s="605">
        <f t="shared" si="10"/>
        <v>0</v>
      </c>
      <c r="AT17" s="605"/>
      <c r="AU17" s="605"/>
      <c r="AV17" s="605"/>
      <c r="AW17" s="605"/>
      <c r="AX17" s="595">
        <f t="shared" si="11"/>
        <v>0</v>
      </c>
      <c r="AY17" s="596"/>
      <c r="AZ17" s="596"/>
      <c r="BA17" s="596"/>
      <c r="BB17" s="596"/>
      <c r="BC17" s="597"/>
      <c r="BD17" s="38"/>
    </row>
    <row r="18" spans="1:56" ht="15" customHeight="1">
      <c r="A18" s="118">
        <v>12</v>
      </c>
      <c r="B18" s="635">
        <f>'フォ）特性等証明'!B20</f>
        <v>0</v>
      </c>
      <c r="C18" s="635"/>
      <c r="D18" s="636">
        <f>IF(AND(OR('フォ）特性等証明'!AB20=0,'フォ）特性等証明'!AB20=""),OR('フォ）特性等証明'!AF20=0,'フォ）特性等証明'!AF20="")),'フォ）特性等証明'!X20,IF(OR('フォ）特性等証明'!AF20=0,'フォ）特性等証明'!AF20=""),'フォ）特性等証明'!AB20,'フォ）特性等証明'!AF20))</f>
        <v>0</v>
      </c>
      <c r="E18" s="637"/>
      <c r="F18" s="599"/>
      <c r="G18" s="599"/>
      <c r="H18" s="120">
        <f t="shared" si="0"/>
      </c>
      <c r="I18" s="630">
        <f>IF(AND('フォ）特性等証明'!X20&lt;&gt;0,'フォ）特性等証明'!X20&lt;&gt;""),0.893,IF(AND('フォ）特性等証明'!AB20&lt;&gt;0,'フォ）特性等証明'!AB20&lt;&gt;""),0.986,IF(AND('フォ）特性等証明'!AF20&lt;&gt;0,'フォ）特性等証明'!AF20&lt;&gt;""),1.295,0)))</f>
        <v>0</v>
      </c>
      <c r="J18" s="630"/>
      <c r="K18" s="630"/>
      <c r="L18" s="121">
        <f t="shared" si="1"/>
      </c>
      <c r="M18" s="602">
        <f t="shared" si="2"/>
        <v>0</v>
      </c>
      <c r="N18" s="602"/>
      <c r="O18" s="602"/>
      <c r="P18" s="602"/>
      <c r="Q18" s="602"/>
      <c r="R18" s="634">
        <f>'フォ）特性等証明'!AJ20</f>
        <v>0</v>
      </c>
      <c r="S18" s="635"/>
      <c r="T18" s="638">
        <f>IF(OR(R18=0,R18=""),0,'フォ）特性等証明'!AZ20)</f>
        <v>0</v>
      </c>
      <c r="U18" s="639"/>
      <c r="V18" s="639"/>
      <c r="W18" s="639"/>
      <c r="X18" s="28">
        <f t="shared" si="3"/>
      </c>
      <c r="Y18" s="640">
        <f>IF(OR(T18=0,T18=""),0,'フォ）特性等証明'!U20)</f>
        <v>0</v>
      </c>
      <c r="Z18" s="640"/>
      <c r="AA18" s="640"/>
      <c r="AB18" s="33">
        <f t="shared" si="4"/>
      </c>
      <c r="AC18" s="599">
        <f t="shared" si="5"/>
        <v>0</v>
      </c>
      <c r="AD18" s="599"/>
      <c r="AE18" s="599"/>
      <c r="AF18" s="599"/>
      <c r="AG18" s="599"/>
      <c r="AH18" s="598">
        <f t="shared" si="6"/>
        <v>0</v>
      </c>
      <c r="AI18" s="599"/>
      <c r="AJ18" s="599"/>
      <c r="AK18" s="599"/>
      <c r="AL18" s="599"/>
      <c r="AM18" s="36">
        <f t="shared" si="7"/>
      </c>
      <c r="AN18" s="606">
        <f t="shared" si="8"/>
        <v>0</v>
      </c>
      <c r="AO18" s="606"/>
      <c r="AP18" s="606"/>
      <c r="AQ18" s="606"/>
      <c r="AR18" s="37">
        <f t="shared" si="9"/>
      </c>
      <c r="AS18" s="605">
        <f t="shared" si="10"/>
        <v>0</v>
      </c>
      <c r="AT18" s="605"/>
      <c r="AU18" s="605"/>
      <c r="AV18" s="605"/>
      <c r="AW18" s="605"/>
      <c r="AX18" s="595">
        <f t="shared" si="11"/>
        <v>0</v>
      </c>
      <c r="AY18" s="596"/>
      <c r="AZ18" s="596"/>
      <c r="BA18" s="596"/>
      <c r="BB18" s="596"/>
      <c r="BC18" s="597"/>
      <c r="BD18" s="38"/>
    </row>
    <row r="19" spans="1:56" ht="15" customHeight="1">
      <c r="A19" s="118">
        <v>13</v>
      </c>
      <c r="B19" s="635">
        <f>'フォ）特性等証明'!B21</f>
        <v>0</v>
      </c>
      <c r="C19" s="635"/>
      <c r="D19" s="636">
        <f>IF(AND(OR('フォ）特性等証明'!AB21=0,'フォ）特性等証明'!AB21=""),OR('フォ）特性等証明'!AF21=0,'フォ）特性等証明'!AF21="")),'フォ）特性等証明'!X21,IF(OR('フォ）特性等証明'!AF21=0,'フォ）特性等証明'!AF21=""),'フォ）特性等証明'!AB21,'フォ）特性等証明'!AF21))</f>
        <v>0</v>
      </c>
      <c r="E19" s="637"/>
      <c r="F19" s="599"/>
      <c r="G19" s="599"/>
      <c r="H19" s="120">
        <f t="shared" si="0"/>
      </c>
      <c r="I19" s="630">
        <f>IF(AND('フォ）特性等証明'!X21&lt;&gt;0,'フォ）特性等証明'!X21&lt;&gt;""),0.893,IF(AND('フォ）特性等証明'!AB21&lt;&gt;0,'フォ）特性等証明'!AB21&lt;&gt;""),0.986,IF(AND('フォ）特性等証明'!AF21&lt;&gt;0,'フォ）特性等証明'!AF21&lt;&gt;""),1.295,0)))</f>
        <v>0</v>
      </c>
      <c r="J19" s="630"/>
      <c r="K19" s="630"/>
      <c r="L19" s="121">
        <f t="shared" si="1"/>
      </c>
      <c r="M19" s="602">
        <f t="shared" si="2"/>
        <v>0</v>
      </c>
      <c r="N19" s="602"/>
      <c r="O19" s="602"/>
      <c r="P19" s="602"/>
      <c r="Q19" s="602"/>
      <c r="R19" s="634">
        <f>'フォ）特性等証明'!AJ21</f>
        <v>0</v>
      </c>
      <c r="S19" s="635"/>
      <c r="T19" s="638">
        <f>IF(OR(R19=0,R19=""),0,'フォ）特性等証明'!AZ21)</f>
        <v>0</v>
      </c>
      <c r="U19" s="639"/>
      <c r="V19" s="639"/>
      <c r="W19" s="639"/>
      <c r="X19" s="28">
        <f t="shared" si="3"/>
      </c>
      <c r="Y19" s="640">
        <f>IF(OR(T19=0,T19=""),0,'フォ）特性等証明'!U21)</f>
        <v>0</v>
      </c>
      <c r="Z19" s="640"/>
      <c r="AA19" s="640"/>
      <c r="AB19" s="33">
        <f t="shared" si="4"/>
      </c>
      <c r="AC19" s="599">
        <f t="shared" si="5"/>
        <v>0</v>
      </c>
      <c r="AD19" s="599"/>
      <c r="AE19" s="599"/>
      <c r="AF19" s="599"/>
      <c r="AG19" s="599"/>
      <c r="AH19" s="598">
        <f t="shared" si="6"/>
        <v>0</v>
      </c>
      <c r="AI19" s="599"/>
      <c r="AJ19" s="599"/>
      <c r="AK19" s="599"/>
      <c r="AL19" s="599"/>
      <c r="AM19" s="36">
        <f t="shared" si="7"/>
      </c>
      <c r="AN19" s="606">
        <f t="shared" si="8"/>
        <v>0</v>
      </c>
      <c r="AO19" s="606"/>
      <c r="AP19" s="606"/>
      <c r="AQ19" s="606"/>
      <c r="AR19" s="37">
        <f t="shared" si="9"/>
      </c>
      <c r="AS19" s="605">
        <f t="shared" si="10"/>
        <v>0</v>
      </c>
      <c r="AT19" s="605"/>
      <c r="AU19" s="605"/>
      <c r="AV19" s="605"/>
      <c r="AW19" s="605"/>
      <c r="AX19" s="595">
        <f t="shared" si="11"/>
        <v>0</v>
      </c>
      <c r="AY19" s="596"/>
      <c r="AZ19" s="596"/>
      <c r="BA19" s="596"/>
      <c r="BB19" s="596"/>
      <c r="BC19" s="597"/>
      <c r="BD19" s="38"/>
    </row>
    <row r="20" spans="1:56" ht="15" customHeight="1">
      <c r="A20" s="118">
        <v>14</v>
      </c>
      <c r="B20" s="635">
        <f>'フォ）特性等証明'!B22</f>
        <v>0</v>
      </c>
      <c r="C20" s="635"/>
      <c r="D20" s="636">
        <f>IF(AND(OR('フォ）特性等証明'!AB22=0,'フォ）特性等証明'!AB22=""),OR('フォ）特性等証明'!AF22=0,'フォ）特性等証明'!AF22="")),'フォ）特性等証明'!X22,IF(OR('フォ）特性等証明'!AF22=0,'フォ）特性等証明'!AF22=""),'フォ）特性等証明'!AB22,'フォ）特性等証明'!AF22))</f>
        <v>0</v>
      </c>
      <c r="E20" s="637"/>
      <c r="F20" s="599"/>
      <c r="G20" s="599"/>
      <c r="H20" s="120">
        <f t="shared" si="0"/>
      </c>
      <c r="I20" s="630">
        <f>IF(AND('フォ）特性等証明'!X22&lt;&gt;0,'フォ）特性等証明'!X22&lt;&gt;""),0.893,IF(AND('フォ）特性等証明'!AB22&lt;&gt;0,'フォ）特性等証明'!AB22&lt;&gt;""),0.986,IF(AND('フォ）特性等証明'!AF22&lt;&gt;0,'フォ）特性等証明'!AF22&lt;&gt;""),1.295,0)))</f>
        <v>0</v>
      </c>
      <c r="J20" s="630"/>
      <c r="K20" s="630"/>
      <c r="L20" s="121">
        <f t="shared" si="1"/>
      </c>
      <c r="M20" s="602">
        <f t="shared" si="2"/>
        <v>0</v>
      </c>
      <c r="N20" s="602"/>
      <c r="O20" s="602"/>
      <c r="P20" s="602"/>
      <c r="Q20" s="602"/>
      <c r="R20" s="634">
        <f>'フォ）特性等証明'!AJ22</f>
        <v>0</v>
      </c>
      <c r="S20" s="635"/>
      <c r="T20" s="638">
        <f>IF(OR(R20=0,R20=""),0,'フォ）特性等証明'!AZ22)</f>
        <v>0</v>
      </c>
      <c r="U20" s="639"/>
      <c r="V20" s="639"/>
      <c r="W20" s="639"/>
      <c r="X20" s="28">
        <f t="shared" si="3"/>
      </c>
      <c r="Y20" s="640">
        <f>IF(OR(T20=0,T20=""),0,'フォ）特性等証明'!U22)</f>
        <v>0</v>
      </c>
      <c r="Z20" s="640"/>
      <c r="AA20" s="640"/>
      <c r="AB20" s="33">
        <f t="shared" si="4"/>
      </c>
      <c r="AC20" s="599">
        <f t="shared" si="5"/>
        <v>0</v>
      </c>
      <c r="AD20" s="599"/>
      <c r="AE20" s="599"/>
      <c r="AF20" s="599"/>
      <c r="AG20" s="599"/>
      <c r="AH20" s="598">
        <f t="shared" si="6"/>
        <v>0</v>
      </c>
      <c r="AI20" s="599"/>
      <c r="AJ20" s="599"/>
      <c r="AK20" s="599"/>
      <c r="AL20" s="599"/>
      <c r="AM20" s="36">
        <f t="shared" si="7"/>
      </c>
      <c r="AN20" s="606">
        <f t="shared" si="8"/>
        <v>0</v>
      </c>
      <c r="AO20" s="606"/>
      <c r="AP20" s="606"/>
      <c r="AQ20" s="606"/>
      <c r="AR20" s="37">
        <f t="shared" si="9"/>
      </c>
      <c r="AS20" s="605">
        <f t="shared" si="10"/>
        <v>0</v>
      </c>
      <c r="AT20" s="605"/>
      <c r="AU20" s="605"/>
      <c r="AV20" s="605"/>
      <c r="AW20" s="605"/>
      <c r="AX20" s="595">
        <f t="shared" si="11"/>
        <v>0</v>
      </c>
      <c r="AY20" s="596"/>
      <c r="AZ20" s="596"/>
      <c r="BA20" s="596"/>
      <c r="BB20" s="596"/>
      <c r="BC20" s="597"/>
      <c r="BD20" s="38"/>
    </row>
    <row r="21" spans="1:56" ht="15" customHeight="1">
      <c r="A21" s="118">
        <v>15</v>
      </c>
      <c r="B21" s="635">
        <f>'フォ）特性等証明'!B23</f>
        <v>0</v>
      </c>
      <c r="C21" s="635"/>
      <c r="D21" s="636">
        <f>IF(AND(OR('フォ）特性等証明'!AB23=0,'フォ）特性等証明'!AB23=""),OR('フォ）特性等証明'!AF23=0,'フォ）特性等証明'!AF23="")),'フォ）特性等証明'!X23,IF(OR('フォ）特性等証明'!AF23=0,'フォ）特性等証明'!AF23=""),'フォ）特性等証明'!AB23,'フォ）特性等証明'!AF23))</f>
        <v>0</v>
      </c>
      <c r="E21" s="637"/>
      <c r="F21" s="599"/>
      <c r="G21" s="599"/>
      <c r="H21" s="120">
        <f t="shared" si="0"/>
      </c>
      <c r="I21" s="630">
        <f>IF(AND('フォ）特性等証明'!X23&lt;&gt;0,'フォ）特性等証明'!X23&lt;&gt;""),0.893,IF(AND('フォ）特性等証明'!AB23&lt;&gt;0,'フォ）特性等証明'!AB23&lt;&gt;""),0.986,IF(AND('フォ）特性等証明'!AF23&lt;&gt;0,'フォ）特性等証明'!AF23&lt;&gt;""),1.295,0)))</f>
        <v>0</v>
      </c>
      <c r="J21" s="630"/>
      <c r="K21" s="630"/>
      <c r="L21" s="121">
        <f t="shared" si="1"/>
      </c>
      <c r="M21" s="602">
        <f t="shared" si="2"/>
        <v>0</v>
      </c>
      <c r="N21" s="602"/>
      <c r="O21" s="602"/>
      <c r="P21" s="602"/>
      <c r="Q21" s="602"/>
      <c r="R21" s="634">
        <f>'フォ）特性等証明'!AJ23</f>
        <v>0</v>
      </c>
      <c r="S21" s="635"/>
      <c r="T21" s="638">
        <f>IF(OR(R21=0,R21=""),0,'フォ）特性等証明'!AZ23)</f>
        <v>0</v>
      </c>
      <c r="U21" s="639"/>
      <c r="V21" s="639"/>
      <c r="W21" s="639"/>
      <c r="X21" s="28">
        <f t="shared" si="3"/>
      </c>
      <c r="Y21" s="640">
        <f>IF(OR(T21=0,T21=""),0,'フォ）特性等証明'!U23)</f>
        <v>0</v>
      </c>
      <c r="Z21" s="640"/>
      <c r="AA21" s="640"/>
      <c r="AB21" s="33">
        <f t="shared" si="4"/>
      </c>
      <c r="AC21" s="599">
        <f t="shared" si="5"/>
        <v>0</v>
      </c>
      <c r="AD21" s="599"/>
      <c r="AE21" s="599"/>
      <c r="AF21" s="599"/>
      <c r="AG21" s="599"/>
      <c r="AH21" s="598">
        <f t="shared" si="6"/>
        <v>0</v>
      </c>
      <c r="AI21" s="599"/>
      <c r="AJ21" s="599"/>
      <c r="AK21" s="599"/>
      <c r="AL21" s="599"/>
      <c r="AM21" s="36">
        <f t="shared" si="7"/>
      </c>
      <c r="AN21" s="606">
        <f t="shared" si="8"/>
        <v>0</v>
      </c>
      <c r="AO21" s="606"/>
      <c r="AP21" s="606"/>
      <c r="AQ21" s="606"/>
      <c r="AR21" s="37">
        <f t="shared" si="9"/>
      </c>
      <c r="AS21" s="605">
        <f t="shared" si="10"/>
        <v>0</v>
      </c>
      <c r="AT21" s="605"/>
      <c r="AU21" s="605"/>
      <c r="AV21" s="605"/>
      <c r="AW21" s="605"/>
      <c r="AX21" s="595">
        <f t="shared" si="11"/>
        <v>0</v>
      </c>
      <c r="AY21" s="596"/>
      <c r="AZ21" s="596"/>
      <c r="BA21" s="596"/>
      <c r="BB21" s="596"/>
      <c r="BC21" s="597"/>
      <c r="BD21" s="38"/>
    </row>
    <row r="22" spans="1:56" ht="15" customHeight="1">
      <c r="A22" s="118">
        <v>16</v>
      </c>
      <c r="B22" s="635">
        <f>'フォ）特性等証明'!B24</f>
        <v>0</v>
      </c>
      <c r="C22" s="635"/>
      <c r="D22" s="636">
        <f>IF(AND(OR('フォ）特性等証明'!AB24=0,'フォ）特性等証明'!AB24=""),OR('フォ）特性等証明'!AF24=0,'フォ）特性等証明'!AF24="")),'フォ）特性等証明'!X24,IF(OR('フォ）特性等証明'!AF24=0,'フォ）特性等証明'!AF24=""),'フォ）特性等証明'!AB24,'フォ）特性等証明'!AF24))</f>
        <v>0</v>
      </c>
      <c r="E22" s="637"/>
      <c r="F22" s="599"/>
      <c r="G22" s="599"/>
      <c r="H22" s="120">
        <f t="shared" si="0"/>
      </c>
      <c r="I22" s="630">
        <f>IF(AND('フォ）特性等証明'!X24&lt;&gt;0,'フォ）特性等証明'!X24&lt;&gt;""),0.893,IF(AND('フォ）特性等証明'!AB24&lt;&gt;0,'フォ）特性等証明'!AB24&lt;&gt;""),0.986,IF(AND('フォ）特性等証明'!AF24&lt;&gt;0,'フォ）特性等証明'!AF24&lt;&gt;""),1.295,0)))</f>
        <v>0</v>
      </c>
      <c r="J22" s="630"/>
      <c r="K22" s="630"/>
      <c r="L22" s="121">
        <f t="shared" si="1"/>
      </c>
      <c r="M22" s="602">
        <f t="shared" si="2"/>
        <v>0</v>
      </c>
      <c r="N22" s="602"/>
      <c r="O22" s="602"/>
      <c r="P22" s="602"/>
      <c r="Q22" s="602"/>
      <c r="R22" s="634">
        <f>'フォ）特性等証明'!AJ24</f>
        <v>0</v>
      </c>
      <c r="S22" s="635"/>
      <c r="T22" s="638">
        <f>IF(OR(R22=0,R22=""),0,'フォ）特性等証明'!AZ24)</f>
        <v>0</v>
      </c>
      <c r="U22" s="639"/>
      <c r="V22" s="639"/>
      <c r="W22" s="639"/>
      <c r="X22" s="28">
        <f t="shared" si="3"/>
      </c>
      <c r="Y22" s="640">
        <f>IF(OR(T22=0,T22=""),0,'フォ）特性等証明'!U24)</f>
        <v>0</v>
      </c>
      <c r="Z22" s="640"/>
      <c r="AA22" s="640"/>
      <c r="AB22" s="33">
        <f t="shared" si="4"/>
      </c>
      <c r="AC22" s="599">
        <f t="shared" si="5"/>
        <v>0</v>
      </c>
      <c r="AD22" s="599"/>
      <c r="AE22" s="599"/>
      <c r="AF22" s="599"/>
      <c r="AG22" s="599"/>
      <c r="AH22" s="598">
        <f t="shared" si="6"/>
        <v>0</v>
      </c>
      <c r="AI22" s="599"/>
      <c r="AJ22" s="599"/>
      <c r="AK22" s="599"/>
      <c r="AL22" s="599"/>
      <c r="AM22" s="36">
        <f t="shared" si="7"/>
      </c>
      <c r="AN22" s="606">
        <f t="shared" si="8"/>
        <v>0</v>
      </c>
      <c r="AO22" s="606"/>
      <c r="AP22" s="606"/>
      <c r="AQ22" s="606"/>
      <c r="AR22" s="37">
        <f t="shared" si="9"/>
      </c>
      <c r="AS22" s="605">
        <f t="shared" si="10"/>
        <v>0</v>
      </c>
      <c r="AT22" s="605"/>
      <c r="AU22" s="605"/>
      <c r="AV22" s="605"/>
      <c r="AW22" s="605"/>
      <c r="AX22" s="595">
        <f t="shared" si="11"/>
        <v>0</v>
      </c>
      <c r="AY22" s="596"/>
      <c r="AZ22" s="596"/>
      <c r="BA22" s="596"/>
      <c r="BB22" s="596"/>
      <c r="BC22" s="597"/>
      <c r="BD22" s="38"/>
    </row>
    <row r="23" spans="1:56" ht="15" customHeight="1">
      <c r="A23" s="118">
        <v>17</v>
      </c>
      <c r="B23" s="635">
        <f>'フォ）特性等証明'!B25</f>
        <v>0</v>
      </c>
      <c r="C23" s="635"/>
      <c r="D23" s="636">
        <f>IF(AND(OR('フォ）特性等証明'!AB25=0,'フォ）特性等証明'!AB25=""),OR('フォ）特性等証明'!AF25=0,'フォ）特性等証明'!AF25="")),'フォ）特性等証明'!X25,IF(OR('フォ）特性等証明'!AF25=0,'フォ）特性等証明'!AF25=""),'フォ）特性等証明'!AB25,'フォ）特性等証明'!AF25))</f>
        <v>0</v>
      </c>
      <c r="E23" s="637"/>
      <c r="F23" s="599"/>
      <c r="G23" s="599"/>
      <c r="H23" s="120">
        <f t="shared" si="0"/>
      </c>
      <c r="I23" s="630">
        <f>IF(AND('フォ）特性等証明'!X25&lt;&gt;0,'フォ）特性等証明'!X25&lt;&gt;""),0.893,IF(AND('フォ）特性等証明'!AB25&lt;&gt;0,'フォ）特性等証明'!AB25&lt;&gt;""),0.986,IF(AND('フォ）特性等証明'!AF25&lt;&gt;0,'フォ）特性等証明'!AF25&lt;&gt;""),1.295,0)))</f>
        <v>0</v>
      </c>
      <c r="J23" s="630"/>
      <c r="K23" s="630"/>
      <c r="L23" s="121">
        <f t="shared" si="1"/>
      </c>
      <c r="M23" s="602">
        <f t="shared" si="2"/>
        <v>0</v>
      </c>
      <c r="N23" s="602"/>
      <c r="O23" s="602"/>
      <c r="P23" s="602"/>
      <c r="Q23" s="602"/>
      <c r="R23" s="634">
        <f>'フォ）特性等証明'!AJ25</f>
        <v>0</v>
      </c>
      <c r="S23" s="635"/>
      <c r="T23" s="638">
        <f>IF(OR(R23=0,R23=""),0,'フォ）特性等証明'!AZ25)</f>
        <v>0</v>
      </c>
      <c r="U23" s="639"/>
      <c r="V23" s="639"/>
      <c r="W23" s="639"/>
      <c r="X23" s="28">
        <f t="shared" si="3"/>
      </c>
      <c r="Y23" s="640">
        <f>IF(OR(T23=0,T23=""),0,'フォ）特性等証明'!U25)</f>
        <v>0</v>
      </c>
      <c r="Z23" s="640"/>
      <c r="AA23" s="640"/>
      <c r="AB23" s="33">
        <f t="shared" si="4"/>
      </c>
      <c r="AC23" s="599">
        <f t="shared" si="5"/>
        <v>0</v>
      </c>
      <c r="AD23" s="599"/>
      <c r="AE23" s="599"/>
      <c r="AF23" s="599"/>
      <c r="AG23" s="599"/>
      <c r="AH23" s="598">
        <f t="shared" si="6"/>
        <v>0</v>
      </c>
      <c r="AI23" s="599"/>
      <c r="AJ23" s="599"/>
      <c r="AK23" s="599"/>
      <c r="AL23" s="599"/>
      <c r="AM23" s="36">
        <f t="shared" si="7"/>
      </c>
      <c r="AN23" s="606">
        <f t="shared" si="8"/>
        <v>0</v>
      </c>
      <c r="AO23" s="606"/>
      <c r="AP23" s="606"/>
      <c r="AQ23" s="606"/>
      <c r="AR23" s="37">
        <f t="shared" si="9"/>
      </c>
      <c r="AS23" s="605">
        <f t="shared" si="10"/>
        <v>0</v>
      </c>
      <c r="AT23" s="605"/>
      <c r="AU23" s="605"/>
      <c r="AV23" s="605"/>
      <c r="AW23" s="605"/>
      <c r="AX23" s="595">
        <f t="shared" si="11"/>
        <v>0</v>
      </c>
      <c r="AY23" s="596"/>
      <c r="AZ23" s="596"/>
      <c r="BA23" s="596"/>
      <c r="BB23" s="596"/>
      <c r="BC23" s="597"/>
      <c r="BD23" s="38"/>
    </row>
    <row r="24" spans="1:56" ht="15" customHeight="1">
      <c r="A24" s="118">
        <v>18</v>
      </c>
      <c r="B24" s="635">
        <f>'フォ）特性等証明'!B26</f>
        <v>0</v>
      </c>
      <c r="C24" s="635"/>
      <c r="D24" s="636">
        <f>IF(AND(OR('フォ）特性等証明'!AB26=0,'フォ）特性等証明'!AB26=""),OR('フォ）特性等証明'!AF26=0,'フォ）特性等証明'!AF26="")),'フォ）特性等証明'!X26,IF(OR('フォ）特性等証明'!AF26=0,'フォ）特性等証明'!AF26=""),'フォ）特性等証明'!AB26,'フォ）特性等証明'!AF26))</f>
        <v>0</v>
      </c>
      <c r="E24" s="637"/>
      <c r="F24" s="599"/>
      <c r="G24" s="599"/>
      <c r="H24" s="120">
        <f t="shared" si="0"/>
      </c>
      <c r="I24" s="630">
        <f>IF(AND('フォ）特性等証明'!X26&lt;&gt;0,'フォ）特性等証明'!X26&lt;&gt;""),0.893,IF(AND('フォ）特性等証明'!AB26&lt;&gt;0,'フォ）特性等証明'!AB26&lt;&gt;""),0.986,IF(AND('フォ）特性等証明'!AF26&lt;&gt;0,'フォ）特性等証明'!AF26&lt;&gt;""),1.295,0)))</f>
        <v>0</v>
      </c>
      <c r="J24" s="630"/>
      <c r="K24" s="630"/>
      <c r="L24" s="121">
        <f t="shared" si="1"/>
      </c>
      <c r="M24" s="602">
        <f t="shared" si="2"/>
        <v>0</v>
      </c>
      <c r="N24" s="602"/>
      <c r="O24" s="602"/>
      <c r="P24" s="602"/>
      <c r="Q24" s="602"/>
      <c r="R24" s="634">
        <f>'フォ）特性等証明'!AJ26</f>
        <v>0</v>
      </c>
      <c r="S24" s="635"/>
      <c r="T24" s="638">
        <f>IF(OR(R24=0,R24=""),0,'フォ）特性等証明'!AZ26)</f>
        <v>0</v>
      </c>
      <c r="U24" s="639"/>
      <c r="V24" s="639"/>
      <c r="W24" s="639"/>
      <c r="X24" s="28">
        <f t="shared" si="3"/>
      </c>
      <c r="Y24" s="640">
        <f>IF(OR(T24=0,T24=""),0,'フォ）特性等証明'!U26)</f>
        <v>0</v>
      </c>
      <c r="Z24" s="640"/>
      <c r="AA24" s="640"/>
      <c r="AB24" s="33">
        <f t="shared" si="4"/>
      </c>
      <c r="AC24" s="599">
        <f t="shared" si="5"/>
        <v>0</v>
      </c>
      <c r="AD24" s="599"/>
      <c r="AE24" s="599"/>
      <c r="AF24" s="599"/>
      <c r="AG24" s="599"/>
      <c r="AH24" s="598">
        <f t="shared" si="6"/>
        <v>0</v>
      </c>
      <c r="AI24" s="599"/>
      <c r="AJ24" s="599"/>
      <c r="AK24" s="599"/>
      <c r="AL24" s="599"/>
      <c r="AM24" s="36">
        <f t="shared" si="7"/>
      </c>
      <c r="AN24" s="606">
        <f t="shared" si="8"/>
        <v>0</v>
      </c>
      <c r="AO24" s="606"/>
      <c r="AP24" s="606"/>
      <c r="AQ24" s="606"/>
      <c r="AR24" s="37">
        <f t="shared" si="9"/>
      </c>
      <c r="AS24" s="605">
        <f t="shared" si="10"/>
        <v>0</v>
      </c>
      <c r="AT24" s="605"/>
      <c r="AU24" s="605"/>
      <c r="AV24" s="605"/>
      <c r="AW24" s="605"/>
      <c r="AX24" s="595">
        <f t="shared" si="11"/>
        <v>0</v>
      </c>
      <c r="AY24" s="596"/>
      <c r="AZ24" s="596"/>
      <c r="BA24" s="596"/>
      <c r="BB24" s="596"/>
      <c r="BC24" s="597"/>
      <c r="BD24" s="38"/>
    </row>
    <row r="25" spans="1:56" ht="15" customHeight="1">
      <c r="A25" s="118">
        <v>19</v>
      </c>
      <c r="B25" s="635">
        <f>'フォ）特性等証明'!B27</f>
        <v>0</v>
      </c>
      <c r="C25" s="635"/>
      <c r="D25" s="636">
        <f>IF(AND(OR('フォ）特性等証明'!AB27=0,'フォ）特性等証明'!AB27=""),OR('フォ）特性等証明'!AF27=0,'フォ）特性等証明'!AF27="")),'フォ）特性等証明'!X27,IF(OR('フォ）特性等証明'!AF27=0,'フォ）特性等証明'!AF27=""),'フォ）特性等証明'!AB27,'フォ）特性等証明'!AF27))</f>
        <v>0</v>
      </c>
      <c r="E25" s="637"/>
      <c r="F25" s="599"/>
      <c r="G25" s="599"/>
      <c r="H25" s="120">
        <f t="shared" si="0"/>
      </c>
      <c r="I25" s="630">
        <f>IF(AND('フォ）特性等証明'!X27&lt;&gt;0,'フォ）特性等証明'!X27&lt;&gt;""),0.893,IF(AND('フォ）特性等証明'!AB27&lt;&gt;0,'フォ）特性等証明'!AB27&lt;&gt;""),0.986,IF(AND('フォ）特性等証明'!AF27&lt;&gt;0,'フォ）特性等証明'!AF27&lt;&gt;""),1.295,0)))</f>
        <v>0</v>
      </c>
      <c r="J25" s="630"/>
      <c r="K25" s="630"/>
      <c r="L25" s="121">
        <f t="shared" si="1"/>
      </c>
      <c r="M25" s="602">
        <f t="shared" si="2"/>
        <v>0</v>
      </c>
      <c r="N25" s="602"/>
      <c r="O25" s="602"/>
      <c r="P25" s="602"/>
      <c r="Q25" s="602"/>
      <c r="R25" s="634">
        <f>'フォ）特性等証明'!AJ27</f>
        <v>0</v>
      </c>
      <c r="S25" s="635"/>
      <c r="T25" s="638">
        <f>IF(OR(R25=0,R25=""),0,'フォ）特性等証明'!AZ27)</f>
        <v>0</v>
      </c>
      <c r="U25" s="639"/>
      <c r="V25" s="639"/>
      <c r="W25" s="639"/>
      <c r="X25" s="28">
        <f t="shared" si="3"/>
      </c>
      <c r="Y25" s="640">
        <f>IF(OR(T25=0,T25=""),0,'フォ）特性等証明'!U27)</f>
        <v>0</v>
      </c>
      <c r="Z25" s="640"/>
      <c r="AA25" s="640"/>
      <c r="AB25" s="33">
        <f t="shared" si="4"/>
      </c>
      <c r="AC25" s="599">
        <f t="shared" si="5"/>
        <v>0</v>
      </c>
      <c r="AD25" s="599"/>
      <c r="AE25" s="599"/>
      <c r="AF25" s="599"/>
      <c r="AG25" s="599"/>
      <c r="AH25" s="598">
        <f t="shared" si="6"/>
        <v>0</v>
      </c>
      <c r="AI25" s="599"/>
      <c r="AJ25" s="599"/>
      <c r="AK25" s="599"/>
      <c r="AL25" s="599"/>
      <c r="AM25" s="36">
        <f t="shared" si="7"/>
      </c>
      <c r="AN25" s="606">
        <f t="shared" si="8"/>
        <v>0</v>
      </c>
      <c r="AO25" s="606"/>
      <c r="AP25" s="606"/>
      <c r="AQ25" s="606"/>
      <c r="AR25" s="37">
        <f t="shared" si="9"/>
      </c>
      <c r="AS25" s="605">
        <f t="shared" si="10"/>
        <v>0</v>
      </c>
      <c r="AT25" s="605"/>
      <c r="AU25" s="605"/>
      <c r="AV25" s="605"/>
      <c r="AW25" s="605"/>
      <c r="AX25" s="595">
        <f t="shared" si="11"/>
        <v>0</v>
      </c>
      <c r="AY25" s="596"/>
      <c r="AZ25" s="596"/>
      <c r="BA25" s="596"/>
      <c r="BB25" s="596"/>
      <c r="BC25" s="597"/>
      <c r="BD25" s="38"/>
    </row>
    <row r="26" spans="1:56" ht="15" customHeight="1">
      <c r="A26" s="118">
        <v>20</v>
      </c>
      <c r="B26" s="635">
        <f>'フォ）特性等証明'!B28</f>
        <v>0</v>
      </c>
      <c r="C26" s="635"/>
      <c r="D26" s="636">
        <f>IF(AND(OR('フォ）特性等証明'!AB28=0,'フォ）特性等証明'!AB28=""),OR('フォ）特性等証明'!AF28=0,'フォ）特性等証明'!AF28="")),'フォ）特性等証明'!X28,IF(OR('フォ）特性等証明'!AF28=0,'フォ）特性等証明'!AF28=""),'フォ）特性等証明'!AB28,'フォ）特性等証明'!AF28))</f>
        <v>0</v>
      </c>
      <c r="E26" s="637"/>
      <c r="F26" s="599"/>
      <c r="G26" s="599"/>
      <c r="H26" s="120">
        <f t="shared" si="0"/>
      </c>
      <c r="I26" s="630">
        <f>IF(AND('フォ）特性等証明'!X28&lt;&gt;0,'フォ）特性等証明'!X28&lt;&gt;""),0.893,IF(AND('フォ）特性等証明'!AB28&lt;&gt;0,'フォ）特性等証明'!AB28&lt;&gt;""),0.986,IF(AND('フォ）特性等証明'!AF28&lt;&gt;0,'フォ）特性等証明'!AF28&lt;&gt;""),1.295,0)))</f>
        <v>0</v>
      </c>
      <c r="J26" s="630"/>
      <c r="K26" s="630"/>
      <c r="L26" s="121">
        <f t="shared" si="1"/>
      </c>
      <c r="M26" s="602">
        <f t="shared" si="2"/>
        <v>0</v>
      </c>
      <c r="N26" s="602"/>
      <c r="O26" s="602"/>
      <c r="P26" s="602"/>
      <c r="Q26" s="602"/>
      <c r="R26" s="634">
        <f>'フォ）特性等証明'!AJ28</f>
        <v>0</v>
      </c>
      <c r="S26" s="635"/>
      <c r="T26" s="638">
        <f>IF(OR(R26=0,R26=""),0,'フォ）特性等証明'!AZ28)</f>
        <v>0</v>
      </c>
      <c r="U26" s="639"/>
      <c r="V26" s="639"/>
      <c r="W26" s="639"/>
      <c r="X26" s="28">
        <f t="shared" si="3"/>
      </c>
      <c r="Y26" s="640">
        <f>IF(OR(T26=0,T26=""),0,'フォ）特性等証明'!U28)</f>
        <v>0</v>
      </c>
      <c r="Z26" s="640"/>
      <c r="AA26" s="640"/>
      <c r="AB26" s="33">
        <f t="shared" si="4"/>
      </c>
      <c r="AC26" s="599">
        <f t="shared" si="5"/>
        <v>0</v>
      </c>
      <c r="AD26" s="599"/>
      <c r="AE26" s="599"/>
      <c r="AF26" s="599"/>
      <c r="AG26" s="599"/>
      <c r="AH26" s="598">
        <f t="shared" si="6"/>
        <v>0</v>
      </c>
      <c r="AI26" s="599"/>
      <c r="AJ26" s="599"/>
      <c r="AK26" s="599"/>
      <c r="AL26" s="599"/>
      <c r="AM26" s="36">
        <f t="shared" si="7"/>
      </c>
      <c r="AN26" s="606">
        <f t="shared" si="8"/>
        <v>0</v>
      </c>
      <c r="AO26" s="606"/>
      <c r="AP26" s="606"/>
      <c r="AQ26" s="606"/>
      <c r="AR26" s="37">
        <f t="shared" si="9"/>
      </c>
      <c r="AS26" s="605">
        <f t="shared" si="10"/>
        <v>0</v>
      </c>
      <c r="AT26" s="605"/>
      <c r="AU26" s="605"/>
      <c r="AV26" s="605"/>
      <c r="AW26" s="605"/>
      <c r="AX26" s="595">
        <f t="shared" si="11"/>
        <v>0</v>
      </c>
      <c r="AY26" s="596"/>
      <c r="AZ26" s="596"/>
      <c r="BA26" s="596"/>
      <c r="BB26" s="596"/>
      <c r="BC26" s="597"/>
      <c r="BD26" s="38"/>
    </row>
    <row r="27" spans="1:56" ht="15" customHeight="1">
      <c r="A27" s="118">
        <v>21</v>
      </c>
      <c r="B27" s="635">
        <f>'フォ）特性等証明'!B29</f>
        <v>0</v>
      </c>
      <c r="C27" s="635"/>
      <c r="D27" s="636">
        <f>IF(AND(OR('フォ）特性等証明'!AB29=0,'フォ）特性等証明'!AB29=""),OR('フォ）特性等証明'!AF29=0,'フォ）特性等証明'!AF29="")),'フォ）特性等証明'!X29,IF(OR('フォ）特性等証明'!AF29=0,'フォ）特性等証明'!AF29=""),'フォ）特性等証明'!AB29,'フォ）特性等証明'!AF29))</f>
        <v>0</v>
      </c>
      <c r="E27" s="637"/>
      <c r="F27" s="599"/>
      <c r="G27" s="599"/>
      <c r="H27" s="120">
        <f t="shared" si="0"/>
      </c>
      <c r="I27" s="630">
        <f>IF(AND('フォ）特性等証明'!X29&lt;&gt;0,'フォ）特性等証明'!X29&lt;&gt;""),0.893,IF(AND('フォ）特性等証明'!AB29&lt;&gt;0,'フォ）特性等証明'!AB29&lt;&gt;""),0.986,IF(AND('フォ）特性等証明'!AF29&lt;&gt;0,'フォ）特性等証明'!AF29&lt;&gt;""),1.295,0)))</f>
        <v>0</v>
      </c>
      <c r="J27" s="630"/>
      <c r="K27" s="630"/>
      <c r="L27" s="121">
        <f t="shared" si="1"/>
      </c>
      <c r="M27" s="602">
        <f t="shared" si="2"/>
        <v>0</v>
      </c>
      <c r="N27" s="602"/>
      <c r="O27" s="602"/>
      <c r="P27" s="602"/>
      <c r="Q27" s="602"/>
      <c r="R27" s="634">
        <f>'フォ）特性等証明'!AJ29</f>
        <v>0</v>
      </c>
      <c r="S27" s="635"/>
      <c r="T27" s="638">
        <f>IF(OR(R27=0,R27=""),0,'フォ）特性等証明'!AZ29)</f>
        <v>0</v>
      </c>
      <c r="U27" s="639"/>
      <c r="V27" s="639"/>
      <c r="W27" s="639"/>
      <c r="X27" s="28">
        <f t="shared" si="3"/>
      </c>
      <c r="Y27" s="640">
        <f>IF(OR(T27=0,T27=""),0,'フォ）特性等証明'!U29)</f>
        <v>0</v>
      </c>
      <c r="Z27" s="640"/>
      <c r="AA27" s="640"/>
      <c r="AB27" s="33">
        <f t="shared" si="4"/>
      </c>
      <c r="AC27" s="599">
        <f t="shared" si="5"/>
        <v>0</v>
      </c>
      <c r="AD27" s="599"/>
      <c r="AE27" s="599"/>
      <c r="AF27" s="599"/>
      <c r="AG27" s="599"/>
      <c r="AH27" s="598">
        <f t="shared" si="6"/>
        <v>0</v>
      </c>
      <c r="AI27" s="599"/>
      <c r="AJ27" s="599"/>
      <c r="AK27" s="599"/>
      <c r="AL27" s="599"/>
      <c r="AM27" s="36">
        <f t="shared" si="7"/>
      </c>
      <c r="AN27" s="606">
        <f t="shared" si="8"/>
        <v>0</v>
      </c>
      <c r="AO27" s="606"/>
      <c r="AP27" s="606"/>
      <c r="AQ27" s="606"/>
      <c r="AR27" s="37">
        <f t="shared" si="9"/>
      </c>
      <c r="AS27" s="605">
        <f t="shared" si="10"/>
        <v>0</v>
      </c>
      <c r="AT27" s="605"/>
      <c r="AU27" s="605"/>
      <c r="AV27" s="605"/>
      <c r="AW27" s="605"/>
      <c r="AX27" s="595">
        <f t="shared" si="11"/>
        <v>0</v>
      </c>
      <c r="AY27" s="596"/>
      <c r="AZ27" s="596"/>
      <c r="BA27" s="596"/>
      <c r="BB27" s="596"/>
      <c r="BC27" s="597"/>
      <c r="BD27" s="38"/>
    </row>
    <row r="28" spans="1:56" ht="15" customHeight="1">
      <c r="A28" s="118">
        <v>22</v>
      </c>
      <c r="B28" s="635">
        <f>'フォ）特性等証明'!B30</f>
        <v>0</v>
      </c>
      <c r="C28" s="635"/>
      <c r="D28" s="636">
        <f>IF(AND(OR('フォ）特性等証明'!AB30=0,'フォ）特性等証明'!AB30=""),OR('フォ）特性等証明'!AF30=0,'フォ）特性等証明'!AF30="")),'フォ）特性等証明'!X30,IF(OR('フォ）特性等証明'!AF30=0,'フォ）特性等証明'!AF30=""),'フォ）特性等証明'!AB30,'フォ）特性等証明'!AF30))</f>
        <v>0</v>
      </c>
      <c r="E28" s="637"/>
      <c r="F28" s="599"/>
      <c r="G28" s="599"/>
      <c r="H28" s="120">
        <f t="shared" si="0"/>
      </c>
      <c r="I28" s="630">
        <f>IF(AND('フォ）特性等証明'!X30&lt;&gt;0,'フォ）特性等証明'!X30&lt;&gt;""),0.893,IF(AND('フォ）特性等証明'!AB30&lt;&gt;0,'フォ）特性等証明'!AB30&lt;&gt;""),0.986,IF(AND('フォ）特性等証明'!AF30&lt;&gt;0,'フォ）特性等証明'!AF30&lt;&gt;""),1.295,0)))</f>
        <v>0</v>
      </c>
      <c r="J28" s="630"/>
      <c r="K28" s="630"/>
      <c r="L28" s="121">
        <f t="shared" si="1"/>
      </c>
      <c r="M28" s="602">
        <f t="shared" si="2"/>
        <v>0</v>
      </c>
      <c r="N28" s="602"/>
      <c r="O28" s="602"/>
      <c r="P28" s="602"/>
      <c r="Q28" s="602"/>
      <c r="R28" s="634">
        <f>'フォ）特性等証明'!AJ30</f>
        <v>0</v>
      </c>
      <c r="S28" s="635"/>
      <c r="T28" s="638">
        <f>IF(OR(R28=0,R28=""),0,'フォ）特性等証明'!AZ30)</f>
        <v>0</v>
      </c>
      <c r="U28" s="639"/>
      <c r="V28" s="639"/>
      <c r="W28" s="639"/>
      <c r="X28" s="28">
        <f t="shared" si="3"/>
      </c>
      <c r="Y28" s="640">
        <f>IF(OR(T28=0,T28=""),0,'フォ）特性等証明'!U30)</f>
        <v>0</v>
      </c>
      <c r="Z28" s="640"/>
      <c r="AA28" s="640"/>
      <c r="AB28" s="33">
        <f t="shared" si="4"/>
      </c>
      <c r="AC28" s="599">
        <f t="shared" si="5"/>
        <v>0</v>
      </c>
      <c r="AD28" s="599"/>
      <c r="AE28" s="599"/>
      <c r="AF28" s="599"/>
      <c r="AG28" s="599"/>
      <c r="AH28" s="598">
        <f t="shared" si="6"/>
        <v>0</v>
      </c>
      <c r="AI28" s="599"/>
      <c r="AJ28" s="599"/>
      <c r="AK28" s="599"/>
      <c r="AL28" s="599"/>
      <c r="AM28" s="36">
        <f t="shared" si="7"/>
      </c>
      <c r="AN28" s="606">
        <f t="shared" si="8"/>
        <v>0</v>
      </c>
      <c r="AO28" s="606"/>
      <c r="AP28" s="606"/>
      <c r="AQ28" s="606"/>
      <c r="AR28" s="37">
        <f t="shared" si="9"/>
      </c>
      <c r="AS28" s="605">
        <f t="shared" si="10"/>
        <v>0</v>
      </c>
      <c r="AT28" s="605"/>
      <c r="AU28" s="605"/>
      <c r="AV28" s="605"/>
      <c r="AW28" s="605"/>
      <c r="AX28" s="595">
        <f t="shared" si="11"/>
        <v>0</v>
      </c>
      <c r="AY28" s="596"/>
      <c r="AZ28" s="596"/>
      <c r="BA28" s="596"/>
      <c r="BB28" s="596"/>
      <c r="BC28" s="597"/>
      <c r="BD28" s="38"/>
    </row>
    <row r="29" spans="1:56" ht="15" customHeight="1">
      <c r="A29" s="118">
        <v>23</v>
      </c>
      <c r="B29" s="635">
        <f>'フォ）特性等証明'!B31</f>
        <v>0</v>
      </c>
      <c r="C29" s="635"/>
      <c r="D29" s="636">
        <f>IF(AND(OR('フォ）特性等証明'!AB31=0,'フォ）特性等証明'!AB31=""),OR('フォ）特性等証明'!AF31=0,'フォ）特性等証明'!AF31="")),'フォ）特性等証明'!X31,IF(OR('フォ）特性等証明'!AF31=0,'フォ）特性等証明'!AF31=""),'フォ）特性等証明'!AB31,'フォ）特性等証明'!AF31))</f>
        <v>0</v>
      </c>
      <c r="E29" s="637"/>
      <c r="F29" s="599"/>
      <c r="G29" s="599"/>
      <c r="H29" s="120">
        <f t="shared" si="0"/>
      </c>
      <c r="I29" s="630">
        <f>IF(AND('フォ）特性等証明'!X31&lt;&gt;0,'フォ）特性等証明'!X31&lt;&gt;""),0.893,IF(AND('フォ）特性等証明'!AB31&lt;&gt;0,'フォ）特性等証明'!AB31&lt;&gt;""),0.986,IF(AND('フォ）特性等証明'!AF31&lt;&gt;0,'フォ）特性等証明'!AF31&lt;&gt;""),1.295,0)))</f>
        <v>0</v>
      </c>
      <c r="J29" s="630"/>
      <c r="K29" s="630"/>
      <c r="L29" s="121">
        <f t="shared" si="1"/>
      </c>
      <c r="M29" s="602">
        <f t="shared" si="2"/>
        <v>0</v>
      </c>
      <c r="N29" s="602"/>
      <c r="O29" s="602"/>
      <c r="P29" s="602"/>
      <c r="Q29" s="602"/>
      <c r="R29" s="634">
        <f>'フォ）特性等証明'!AJ31</f>
        <v>0</v>
      </c>
      <c r="S29" s="635"/>
      <c r="T29" s="638">
        <f>IF(OR(R29=0,R29=""),0,'フォ）特性等証明'!AZ31)</f>
        <v>0</v>
      </c>
      <c r="U29" s="639"/>
      <c r="V29" s="639"/>
      <c r="W29" s="639"/>
      <c r="X29" s="28">
        <f t="shared" si="3"/>
      </c>
      <c r="Y29" s="640">
        <f>IF(OR(T29=0,T29=""),0,'フォ）特性等証明'!U31)</f>
        <v>0</v>
      </c>
      <c r="Z29" s="640"/>
      <c r="AA29" s="640"/>
      <c r="AB29" s="33">
        <f t="shared" si="4"/>
      </c>
      <c r="AC29" s="599">
        <f t="shared" si="5"/>
        <v>0</v>
      </c>
      <c r="AD29" s="599"/>
      <c r="AE29" s="599"/>
      <c r="AF29" s="599"/>
      <c r="AG29" s="599"/>
      <c r="AH29" s="598">
        <f t="shared" si="6"/>
        <v>0</v>
      </c>
      <c r="AI29" s="599"/>
      <c r="AJ29" s="599"/>
      <c r="AK29" s="599"/>
      <c r="AL29" s="599"/>
      <c r="AM29" s="36">
        <f t="shared" si="7"/>
      </c>
      <c r="AN29" s="606">
        <f t="shared" si="8"/>
        <v>0</v>
      </c>
      <c r="AO29" s="606"/>
      <c r="AP29" s="606"/>
      <c r="AQ29" s="606"/>
      <c r="AR29" s="37">
        <f t="shared" si="9"/>
      </c>
      <c r="AS29" s="605">
        <f t="shared" si="10"/>
        <v>0</v>
      </c>
      <c r="AT29" s="605"/>
      <c r="AU29" s="605"/>
      <c r="AV29" s="605"/>
      <c r="AW29" s="605"/>
      <c r="AX29" s="595">
        <f t="shared" si="11"/>
        <v>0</v>
      </c>
      <c r="AY29" s="596"/>
      <c r="AZ29" s="596"/>
      <c r="BA29" s="596"/>
      <c r="BB29" s="596"/>
      <c r="BC29" s="597"/>
      <c r="BD29" s="38"/>
    </row>
    <row r="30" spans="1:56" ht="15" customHeight="1">
      <c r="A30" s="118">
        <v>24</v>
      </c>
      <c r="B30" s="635">
        <f>'フォ）特性等証明'!B32</f>
        <v>0</v>
      </c>
      <c r="C30" s="635"/>
      <c r="D30" s="636">
        <f>IF(AND(OR('フォ）特性等証明'!AB32=0,'フォ）特性等証明'!AB32=""),OR('フォ）特性等証明'!AF32=0,'フォ）特性等証明'!AF32="")),'フォ）特性等証明'!X32,IF(OR('フォ）特性等証明'!AF32=0,'フォ）特性等証明'!AF32=""),'フォ）特性等証明'!AB32,'フォ）特性等証明'!AF32))</f>
        <v>0</v>
      </c>
      <c r="E30" s="637"/>
      <c r="F30" s="599"/>
      <c r="G30" s="599"/>
      <c r="H30" s="120">
        <f t="shared" si="0"/>
      </c>
      <c r="I30" s="630">
        <f>IF(AND('フォ）特性等証明'!X32&lt;&gt;0,'フォ）特性等証明'!X32&lt;&gt;""),0.893,IF(AND('フォ）特性等証明'!AB32&lt;&gt;0,'フォ）特性等証明'!AB32&lt;&gt;""),0.986,IF(AND('フォ）特性等証明'!AF32&lt;&gt;0,'フォ）特性等証明'!AF32&lt;&gt;""),1.295,0)))</f>
        <v>0</v>
      </c>
      <c r="J30" s="630"/>
      <c r="K30" s="630"/>
      <c r="L30" s="121">
        <f t="shared" si="1"/>
      </c>
      <c r="M30" s="602">
        <f t="shared" si="2"/>
        <v>0</v>
      </c>
      <c r="N30" s="602"/>
      <c r="O30" s="602"/>
      <c r="P30" s="602"/>
      <c r="Q30" s="602"/>
      <c r="R30" s="634">
        <f>'フォ）特性等証明'!AJ32</f>
        <v>0</v>
      </c>
      <c r="S30" s="635"/>
      <c r="T30" s="638">
        <f>IF(OR(R30=0,R30=""),0,'フォ）特性等証明'!AZ32)</f>
        <v>0</v>
      </c>
      <c r="U30" s="639"/>
      <c r="V30" s="639"/>
      <c r="W30" s="639"/>
      <c r="X30" s="28">
        <f t="shared" si="3"/>
      </c>
      <c r="Y30" s="640">
        <f>IF(OR(T30=0,T30=""),0,'フォ）特性等証明'!U32)</f>
        <v>0</v>
      </c>
      <c r="Z30" s="640"/>
      <c r="AA30" s="640"/>
      <c r="AB30" s="33">
        <f t="shared" si="4"/>
      </c>
      <c r="AC30" s="599">
        <f t="shared" si="5"/>
        <v>0</v>
      </c>
      <c r="AD30" s="599"/>
      <c r="AE30" s="599"/>
      <c r="AF30" s="599"/>
      <c r="AG30" s="599"/>
      <c r="AH30" s="598">
        <f t="shared" si="6"/>
        <v>0</v>
      </c>
      <c r="AI30" s="599"/>
      <c r="AJ30" s="599"/>
      <c r="AK30" s="599"/>
      <c r="AL30" s="599"/>
      <c r="AM30" s="36">
        <f t="shared" si="7"/>
      </c>
      <c r="AN30" s="606">
        <f t="shared" si="8"/>
        <v>0</v>
      </c>
      <c r="AO30" s="606"/>
      <c r="AP30" s="606"/>
      <c r="AQ30" s="606"/>
      <c r="AR30" s="37">
        <f t="shared" si="9"/>
      </c>
      <c r="AS30" s="605">
        <f t="shared" si="10"/>
        <v>0</v>
      </c>
      <c r="AT30" s="605"/>
      <c r="AU30" s="605"/>
      <c r="AV30" s="605"/>
      <c r="AW30" s="605"/>
      <c r="AX30" s="595">
        <f t="shared" si="11"/>
        <v>0</v>
      </c>
      <c r="AY30" s="596"/>
      <c r="AZ30" s="596"/>
      <c r="BA30" s="596"/>
      <c r="BB30" s="596"/>
      <c r="BC30" s="597"/>
      <c r="BD30" s="38"/>
    </row>
    <row r="31" spans="1:56" ht="15" customHeight="1">
      <c r="A31" s="118">
        <v>25</v>
      </c>
      <c r="B31" s="635">
        <f>'フォ）特性等証明'!B33</f>
        <v>0</v>
      </c>
      <c r="C31" s="635"/>
      <c r="D31" s="636">
        <f>IF(AND(OR('フォ）特性等証明'!AB33=0,'フォ）特性等証明'!AB33=""),OR('フォ）特性等証明'!AF33=0,'フォ）特性等証明'!AF33="")),'フォ）特性等証明'!X33,IF(OR('フォ）特性等証明'!AF33=0,'フォ）特性等証明'!AF33=""),'フォ）特性等証明'!AB33,'フォ）特性等証明'!AF33))</f>
        <v>0</v>
      </c>
      <c r="E31" s="637"/>
      <c r="F31" s="599"/>
      <c r="G31" s="599"/>
      <c r="H31" s="120">
        <f t="shared" si="0"/>
      </c>
      <c r="I31" s="630">
        <f>IF(AND('フォ）特性等証明'!X33&lt;&gt;0,'フォ）特性等証明'!X33&lt;&gt;""),0.893,IF(AND('フォ）特性等証明'!AB33&lt;&gt;0,'フォ）特性等証明'!AB33&lt;&gt;""),0.986,IF(AND('フォ）特性等証明'!AF33&lt;&gt;0,'フォ）特性等証明'!AF33&lt;&gt;""),1.295,0)))</f>
        <v>0</v>
      </c>
      <c r="J31" s="630"/>
      <c r="K31" s="630"/>
      <c r="L31" s="121">
        <f t="shared" si="1"/>
      </c>
      <c r="M31" s="602">
        <f t="shared" si="2"/>
        <v>0</v>
      </c>
      <c r="N31" s="602"/>
      <c r="O31" s="602"/>
      <c r="P31" s="602"/>
      <c r="Q31" s="602"/>
      <c r="R31" s="634">
        <f>'フォ）特性等証明'!AJ33</f>
        <v>0</v>
      </c>
      <c r="S31" s="635"/>
      <c r="T31" s="638">
        <f>IF(OR(R31=0,R31=""),0,'フォ）特性等証明'!AZ33)</f>
        <v>0</v>
      </c>
      <c r="U31" s="639"/>
      <c r="V31" s="639"/>
      <c r="W31" s="639"/>
      <c r="X31" s="28">
        <f t="shared" si="3"/>
      </c>
      <c r="Y31" s="640">
        <f>IF(OR(T31=0,T31=""),0,'フォ）特性等証明'!U33)</f>
        <v>0</v>
      </c>
      <c r="Z31" s="640"/>
      <c r="AA31" s="640"/>
      <c r="AB31" s="33">
        <f t="shared" si="4"/>
      </c>
      <c r="AC31" s="599">
        <f t="shared" si="5"/>
        <v>0</v>
      </c>
      <c r="AD31" s="599"/>
      <c r="AE31" s="599"/>
      <c r="AF31" s="599"/>
      <c r="AG31" s="599"/>
      <c r="AH31" s="598">
        <f t="shared" si="6"/>
        <v>0</v>
      </c>
      <c r="AI31" s="599"/>
      <c r="AJ31" s="599"/>
      <c r="AK31" s="599"/>
      <c r="AL31" s="599"/>
      <c r="AM31" s="36">
        <f t="shared" si="7"/>
      </c>
      <c r="AN31" s="606">
        <f t="shared" si="8"/>
        <v>0</v>
      </c>
      <c r="AO31" s="606"/>
      <c r="AP31" s="606"/>
      <c r="AQ31" s="606"/>
      <c r="AR31" s="37">
        <f t="shared" si="9"/>
      </c>
      <c r="AS31" s="605">
        <f t="shared" si="10"/>
        <v>0</v>
      </c>
      <c r="AT31" s="605"/>
      <c r="AU31" s="605"/>
      <c r="AV31" s="605"/>
      <c r="AW31" s="605"/>
      <c r="AX31" s="595">
        <f t="shared" si="11"/>
        <v>0</v>
      </c>
      <c r="AY31" s="596"/>
      <c r="AZ31" s="596"/>
      <c r="BA31" s="596"/>
      <c r="BB31" s="596"/>
      <c r="BC31" s="597"/>
      <c r="BD31" s="38"/>
    </row>
    <row r="32" spans="1:56" ht="15" customHeight="1">
      <c r="A32" s="118">
        <v>26</v>
      </c>
      <c r="B32" s="635">
        <f>'フォ）特性等証明'!B34</f>
        <v>0</v>
      </c>
      <c r="C32" s="635"/>
      <c r="D32" s="636">
        <f>IF(AND(OR('フォ）特性等証明'!AB34=0,'フォ）特性等証明'!AB34=""),OR('フォ）特性等証明'!AF34=0,'フォ）特性等証明'!AF34="")),'フォ）特性等証明'!X34,IF(OR('フォ）特性等証明'!AF34=0,'フォ）特性等証明'!AF34=""),'フォ）特性等証明'!AB34,'フォ）特性等証明'!AF34))</f>
        <v>0</v>
      </c>
      <c r="E32" s="637"/>
      <c r="F32" s="599"/>
      <c r="G32" s="599"/>
      <c r="H32" s="120">
        <f t="shared" si="0"/>
      </c>
      <c r="I32" s="630">
        <f>IF(AND('フォ）特性等証明'!X34&lt;&gt;0,'フォ）特性等証明'!X34&lt;&gt;""),0.893,IF(AND('フォ）特性等証明'!AB34&lt;&gt;0,'フォ）特性等証明'!AB34&lt;&gt;""),0.986,IF(AND('フォ）特性等証明'!AF34&lt;&gt;0,'フォ）特性等証明'!AF34&lt;&gt;""),1.295,0)))</f>
        <v>0</v>
      </c>
      <c r="J32" s="630"/>
      <c r="K32" s="630"/>
      <c r="L32" s="121">
        <f t="shared" si="1"/>
      </c>
      <c r="M32" s="602">
        <f t="shared" si="2"/>
        <v>0</v>
      </c>
      <c r="N32" s="602"/>
      <c r="O32" s="602"/>
      <c r="P32" s="602"/>
      <c r="Q32" s="602"/>
      <c r="R32" s="634">
        <f>'フォ）特性等証明'!AJ34</f>
        <v>0</v>
      </c>
      <c r="S32" s="635"/>
      <c r="T32" s="638">
        <f>IF(OR(R32=0,R32=""),0,'フォ）特性等証明'!AZ34)</f>
        <v>0</v>
      </c>
      <c r="U32" s="639"/>
      <c r="V32" s="639"/>
      <c r="W32" s="639"/>
      <c r="X32" s="28">
        <f t="shared" si="3"/>
      </c>
      <c r="Y32" s="640">
        <f>IF(OR(T32=0,T32=""),0,'フォ）特性等証明'!U34)</f>
        <v>0</v>
      </c>
      <c r="Z32" s="640"/>
      <c r="AA32" s="640"/>
      <c r="AB32" s="33">
        <f t="shared" si="4"/>
      </c>
      <c r="AC32" s="599">
        <f t="shared" si="5"/>
        <v>0</v>
      </c>
      <c r="AD32" s="599"/>
      <c r="AE32" s="599"/>
      <c r="AF32" s="599"/>
      <c r="AG32" s="599"/>
      <c r="AH32" s="598">
        <f t="shared" si="6"/>
        <v>0</v>
      </c>
      <c r="AI32" s="599"/>
      <c r="AJ32" s="599"/>
      <c r="AK32" s="599"/>
      <c r="AL32" s="599"/>
      <c r="AM32" s="36">
        <f t="shared" si="7"/>
      </c>
      <c r="AN32" s="606">
        <f t="shared" si="8"/>
        <v>0</v>
      </c>
      <c r="AO32" s="606"/>
      <c r="AP32" s="606"/>
      <c r="AQ32" s="606"/>
      <c r="AR32" s="37">
        <f t="shared" si="9"/>
      </c>
      <c r="AS32" s="605">
        <f t="shared" si="10"/>
        <v>0</v>
      </c>
      <c r="AT32" s="605"/>
      <c r="AU32" s="605"/>
      <c r="AV32" s="605"/>
      <c r="AW32" s="605"/>
      <c r="AX32" s="595">
        <f t="shared" si="11"/>
        <v>0</v>
      </c>
      <c r="AY32" s="596"/>
      <c r="AZ32" s="596"/>
      <c r="BA32" s="596"/>
      <c r="BB32" s="596"/>
      <c r="BC32" s="597"/>
      <c r="BD32" s="38"/>
    </row>
    <row r="33" spans="1:56" ht="15" customHeight="1">
      <c r="A33" s="118">
        <v>27</v>
      </c>
      <c r="B33" s="635">
        <f>'フォ）特性等証明'!B35</f>
        <v>0</v>
      </c>
      <c r="C33" s="635"/>
      <c r="D33" s="636">
        <f>IF(AND(OR('フォ）特性等証明'!AB35=0,'フォ）特性等証明'!AB35=""),OR('フォ）特性等証明'!AF35=0,'フォ）特性等証明'!AF35="")),'フォ）特性等証明'!X35,IF(OR('フォ）特性等証明'!AF35=0,'フォ）特性等証明'!AF35=""),'フォ）特性等証明'!AB35,'フォ）特性等証明'!AF35))</f>
        <v>0</v>
      </c>
      <c r="E33" s="637"/>
      <c r="F33" s="599"/>
      <c r="G33" s="599"/>
      <c r="H33" s="120">
        <f t="shared" si="0"/>
      </c>
      <c r="I33" s="630">
        <f>IF(AND('フォ）特性等証明'!X35&lt;&gt;0,'フォ）特性等証明'!X35&lt;&gt;""),0.893,IF(AND('フォ）特性等証明'!AB35&lt;&gt;0,'フォ）特性等証明'!AB35&lt;&gt;""),0.986,IF(AND('フォ）特性等証明'!AF35&lt;&gt;0,'フォ）特性等証明'!AF35&lt;&gt;""),1.295,0)))</f>
        <v>0</v>
      </c>
      <c r="J33" s="630"/>
      <c r="K33" s="630"/>
      <c r="L33" s="121">
        <f t="shared" si="1"/>
      </c>
      <c r="M33" s="602">
        <f t="shared" si="2"/>
        <v>0</v>
      </c>
      <c r="N33" s="602"/>
      <c r="O33" s="602"/>
      <c r="P33" s="602"/>
      <c r="Q33" s="602"/>
      <c r="R33" s="634">
        <f>'フォ）特性等証明'!AJ35</f>
        <v>0</v>
      </c>
      <c r="S33" s="635"/>
      <c r="T33" s="638">
        <f>IF(OR(R33=0,R33=""),0,'フォ）特性等証明'!AZ35)</f>
        <v>0</v>
      </c>
      <c r="U33" s="639"/>
      <c r="V33" s="639"/>
      <c r="W33" s="639"/>
      <c r="X33" s="28">
        <f t="shared" si="3"/>
      </c>
      <c r="Y33" s="640">
        <f>IF(OR(T33=0,T33=""),0,'フォ）特性等証明'!U35)</f>
        <v>0</v>
      </c>
      <c r="Z33" s="640"/>
      <c r="AA33" s="640"/>
      <c r="AB33" s="33">
        <f t="shared" si="4"/>
      </c>
      <c r="AC33" s="599">
        <f t="shared" si="5"/>
        <v>0</v>
      </c>
      <c r="AD33" s="599"/>
      <c r="AE33" s="599"/>
      <c r="AF33" s="599"/>
      <c r="AG33" s="599"/>
      <c r="AH33" s="598">
        <f t="shared" si="6"/>
        <v>0</v>
      </c>
      <c r="AI33" s="599"/>
      <c r="AJ33" s="599"/>
      <c r="AK33" s="599"/>
      <c r="AL33" s="599"/>
      <c r="AM33" s="36">
        <f t="shared" si="7"/>
      </c>
      <c r="AN33" s="606">
        <f t="shared" si="8"/>
        <v>0</v>
      </c>
      <c r="AO33" s="606"/>
      <c r="AP33" s="606"/>
      <c r="AQ33" s="606"/>
      <c r="AR33" s="37">
        <f t="shared" si="9"/>
      </c>
      <c r="AS33" s="605">
        <f t="shared" si="10"/>
        <v>0</v>
      </c>
      <c r="AT33" s="605"/>
      <c r="AU33" s="605"/>
      <c r="AV33" s="605"/>
      <c r="AW33" s="605"/>
      <c r="AX33" s="595">
        <f t="shared" si="11"/>
        <v>0</v>
      </c>
      <c r="AY33" s="596"/>
      <c r="AZ33" s="596"/>
      <c r="BA33" s="596"/>
      <c r="BB33" s="596"/>
      <c r="BC33" s="597"/>
      <c r="BD33" s="38"/>
    </row>
    <row r="34" spans="1:56" ht="15" customHeight="1">
      <c r="A34" s="118">
        <v>28</v>
      </c>
      <c r="B34" s="635">
        <f>'フォ）特性等証明'!B36</f>
        <v>0</v>
      </c>
      <c r="C34" s="635"/>
      <c r="D34" s="636">
        <f>IF(AND(OR('フォ）特性等証明'!AB36=0,'フォ）特性等証明'!AB36=""),OR('フォ）特性等証明'!AF36=0,'フォ）特性等証明'!AF36="")),'フォ）特性等証明'!X36,IF(OR('フォ）特性等証明'!AF36=0,'フォ）特性等証明'!AF36=""),'フォ）特性等証明'!AB36,'フォ）特性等証明'!AF36))</f>
        <v>0</v>
      </c>
      <c r="E34" s="637"/>
      <c r="F34" s="599"/>
      <c r="G34" s="599"/>
      <c r="H34" s="120">
        <f t="shared" si="0"/>
      </c>
      <c r="I34" s="630">
        <f>IF(AND('フォ）特性等証明'!X36&lt;&gt;0,'フォ）特性等証明'!X36&lt;&gt;""),0.893,IF(AND('フォ）特性等証明'!AB36&lt;&gt;0,'フォ）特性等証明'!AB36&lt;&gt;""),0.986,IF(AND('フォ）特性等証明'!AF36&lt;&gt;0,'フォ）特性等証明'!AF36&lt;&gt;""),1.295,0)))</f>
        <v>0</v>
      </c>
      <c r="J34" s="630"/>
      <c r="K34" s="630"/>
      <c r="L34" s="121">
        <f t="shared" si="1"/>
      </c>
      <c r="M34" s="602">
        <f t="shared" si="2"/>
        <v>0</v>
      </c>
      <c r="N34" s="602"/>
      <c r="O34" s="602"/>
      <c r="P34" s="602"/>
      <c r="Q34" s="602"/>
      <c r="R34" s="634">
        <f>'フォ）特性等証明'!AJ36</f>
        <v>0</v>
      </c>
      <c r="S34" s="635"/>
      <c r="T34" s="638">
        <f>IF(OR(R34=0,R34=""),0,'フォ）特性等証明'!AZ36)</f>
        <v>0</v>
      </c>
      <c r="U34" s="639"/>
      <c r="V34" s="639"/>
      <c r="W34" s="639"/>
      <c r="X34" s="28">
        <f t="shared" si="3"/>
      </c>
      <c r="Y34" s="640">
        <f>IF(OR(T34=0,T34=""),0,'フォ）特性等証明'!U36)</f>
        <v>0</v>
      </c>
      <c r="Z34" s="640"/>
      <c r="AA34" s="640"/>
      <c r="AB34" s="33">
        <f t="shared" si="4"/>
      </c>
      <c r="AC34" s="599">
        <f t="shared" si="5"/>
        <v>0</v>
      </c>
      <c r="AD34" s="599"/>
      <c r="AE34" s="599"/>
      <c r="AF34" s="599"/>
      <c r="AG34" s="599"/>
      <c r="AH34" s="598">
        <f t="shared" si="6"/>
        <v>0</v>
      </c>
      <c r="AI34" s="599"/>
      <c r="AJ34" s="599"/>
      <c r="AK34" s="599"/>
      <c r="AL34" s="599"/>
      <c r="AM34" s="36">
        <f t="shared" si="7"/>
      </c>
      <c r="AN34" s="606">
        <f t="shared" si="8"/>
        <v>0</v>
      </c>
      <c r="AO34" s="606"/>
      <c r="AP34" s="606"/>
      <c r="AQ34" s="606"/>
      <c r="AR34" s="37">
        <f t="shared" si="9"/>
      </c>
      <c r="AS34" s="605">
        <f t="shared" si="10"/>
        <v>0</v>
      </c>
      <c r="AT34" s="605"/>
      <c r="AU34" s="605"/>
      <c r="AV34" s="605"/>
      <c r="AW34" s="605"/>
      <c r="AX34" s="595">
        <f t="shared" si="11"/>
        <v>0</v>
      </c>
      <c r="AY34" s="596"/>
      <c r="AZ34" s="596"/>
      <c r="BA34" s="596"/>
      <c r="BB34" s="596"/>
      <c r="BC34" s="597"/>
      <c r="BD34" s="38"/>
    </row>
    <row r="35" spans="1:56" ht="15" customHeight="1">
      <c r="A35" s="118">
        <v>29</v>
      </c>
      <c r="B35" s="635">
        <f>'フォ）特性等証明'!B37</f>
        <v>0</v>
      </c>
      <c r="C35" s="635"/>
      <c r="D35" s="636">
        <f>IF(AND(OR('フォ）特性等証明'!AB37=0,'フォ）特性等証明'!AB37=""),OR('フォ）特性等証明'!AF37=0,'フォ）特性等証明'!AF37="")),'フォ）特性等証明'!X37,IF(OR('フォ）特性等証明'!AF37=0,'フォ）特性等証明'!AF37=""),'フォ）特性等証明'!AB37,'フォ）特性等証明'!AF37))</f>
        <v>0</v>
      </c>
      <c r="E35" s="637"/>
      <c r="F35" s="599"/>
      <c r="G35" s="599"/>
      <c r="H35" s="120">
        <f t="shared" si="0"/>
      </c>
      <c r="I35" s="630">
        <f>IF(AND('フォ）特性等証明'!X37&lt;&gt;0,'フォ）特性等証明'!X37&lt;&gt;""),0.893,IF(AND('フォ）特性等証明'!AB37&lt;&gt;0,'フォ）特性等証明'!AB37&lt;&gt;""),0.986,IF(AND('フォ）特性等証明'!AF37&lt;&gt;0,'フォ）特性等証明'!AF37&lt;&gt;""),1.295,0)))</f>
        <v>0</v>
      </c>
      <c r="J35" s="630"/>
      <c r="K35" s="630"/>
      <c r="L35" s="121">
        <f t="shared" si="1"/>
      </c>
      <c r="M35" s="602">
        <f t="shared" si="2"/>
        <v>0</v>
      </c>
      <c r="N35" s="602"/>
      <c r="O35" s="602"/>
      <c r="P35" s="602"/>
      <c r="Q35" s="602"/>
      <c r="R35" s="634">
        <f>'フォ）特性等証明'!AJ37</f>
        <v>0</v>
      </c>
      <c r="S35" s="635"/>
      <c r="T35" s="638">
        <f>IF(OR(R35=0,R35=""),0,'フォ）特性等証明'!AZ37)</f>
        <v>0</v>
      </c>
      <c r="U35" s="639"/>
      <c r="V35" s="639"/>
      <c r="W35" s="639"/>
      <c r="X35" s="28">
        <f t="shared" si="3"/>
      </c>
      <c r="Y35" s="640">
        <f>IF(OR(T35=0,T35=""),0,'フォ）特性等証明'!U37)</f>
        <v>0</v>
      </c>
      <c r="Z35" s="640"/>
      <c r="AA35" s="640"/>
      <c r="AB35" s="33">
        <f t="shared" si="4"/>
      </c>
      <c r="AC35" s="599">
        <f t="shared" si="5"/>
        <v>0</v>
      </c>
      <c r="AD35" s="599"/>
      <c r="AE35" s="599"/>
      <c r="AF35" s="599"/>
      <c r="AG35" s="599"/>
      <c r="AH35" s="598">
        <f t="shared" si="6"/>
        <v>0</v>
      </c>
      <c r="AI35" s="599"/>
      <c r="AJ35" s="599"/>
      <c r="AK35" s="599"/>
      <c r="AL35" s="599"/>
      <c r="AM35" s="36">
        <f t="shared" si="7"/>
      </c>
      <c r="AN35" s="606">
        <f t="shared" si="8"/>
        <v>0</v>
      </c>
      <c r="AO35" s="606"/>
      <c r="AP35" s="606"/>
      <c r="AQ35" s="606"/>
      <c r="AR35" s="37">
        <f t="shared" si="9"/>
      </c>
      <c r="AS35" s="605">
        <f t="shared" si="10"/>
        <v>0</v>
      </c>
      <c r="AT35" s="605"/>
      <c r="AU35" s="605"/>
      <c r="AV35" s="605"/>
      <c r="AW35" s="605"/>
      <c r="AX35" s="595">
        <f t="shared" si="11"/>
        <v>0</v>
      </c>
      <c r="AY35" s="596"/>
      <c r="AZ35" s="596"/>
      <c r="BA35" s="596"/>
      <c r="BB35" s="596"/>
      <c r="BC35" s="597"/>
      <c r="BD35" s="38"/>
    </row>
    <row r="36" spans="1:56" ht="15" customHeight="1">
      <c r="A36" s="118">
        <v>30</v>
      </c>
      <c r="B36" s="635">
        <f>'フォ）特性等証明'!B38</f>
        <v>0</v>
      </c>
      <c r="C36" s="635"/>
      <c r="D36" s="636">
        <f>IF(AND(OR('フォ）特性等証明'!AB38=0,'フォ）特性等証明'!AB38=""),OR('フォ）特性等証明'!AF38=0,'フォ）特性等証明'!AF38="")),'フォ）特性等証明'!X38,IF(OR('フォ）特性等証明'!AF38=0,'フォ）特性等証明'!AF38=""),'フォ）特性等証明'!AB38,'フォ）特性等証明'!AF38))</f>
        <v>0</v>
      </c>
      <c r="E36" s="637"/>
      <c r="F36" s="599"/>
      <c r="G36" s="599"/>
      <c r="H36" s="120">
        <f t="shared" si="0"/>
      </c>
      <c r="I36" s="630">
        <f>IF(AND('フォ）特性等証明'!X38&lt;&gt;0,'フォ）特性等証明'!X38&lt;&gt;""),0.893,IF(AND('フォ）特性等証明'!AB38&lt;&gt;0,'フォ）特性等証明'!AB38&lt;&gt;""),0.986,IF(AND('フォ）特性等証明'!AF38&lt;&gt;0,'フォ）特性等証明'!AF38&lt;&gt;""),1.295,0)))</f>
        <v>0</v>
      </c>
      <c r="J36" s="630"/>
      <c r="K36" s="630"/>
      <c r="L36" s="121">
        <f t="shared" si="1"/>
      </c>
      <c r="M36" s="602">
        <f t="shared" si="2"/>
        <v>0</v>
      </c>
      <c r="N36" s="602"/>
      <c r="O36" s="602"/>
      <c r="P36" s="602"/>
      <c r="Q36" s="602"/>
      <c r="R36" s="634">
        <f>'フォ）特性等証明'!AJ38</f>
        <v>0</v>
      </c>
      <c r="S36" s="635"/>
      <c r="T36" s="638">
        <f>IF(OR(R36=0,R36=""),0,'フォ）特性等証明'!AZ38)</f>
        <v>0</v>
      </c>
      <c r="U36" s="639"/>
      <c r="V36" s="639"/>
      <c r="W36" s="639"/>
      <c r="X36" s="28">
        <f t="shared" si="3"/>
      </c>
      <c r="Y36" s="640">
        <f>IF(OR(T36=0,T36=""),0,'フォ）特性等証明'!U38)</f>
        <v>0</v>
      </c>
      <c r="Z36" s="640"/>
      <c r="AA36" s="640"/>
      <c r="AB36" s="33">
        <f t="shared" si="4"/>
      </c>
      <c r="AC36" s="599">
        <f t="shared" si="5"/>
        <v>0</v>
      </c>
      <c r="AD36" s="599"/>
      <c r="AE36" s="599"/>
      <c r="AF36" s="599"/>
      <c r="AG36" s="599"/>
      <c r="AH36" s="598">
        <f t="shared" si="6"/>
        <v>0</v>
      </c>
      <c r="AI36" s="599"/>
      <c r="AJ36" s="599"/>
      <c r="AK36" s="599"/>
      <c r="AL36" s="599"/>
      <c r="AM36" s="36">
        <f t="shared" si="7"/>
      </c>
      <c r="AN36" s="606">
        <f t="shared" si="8"/>
        <v>0</v>
      </c>
      <c r="AO36" s="606"/>
      <c r="AP36" s="606"/>
      <c r="AQ36" s="606"/>
      <c r="AR36" s="37">
        <f t="shared" si="9"/>
      </c>
      <c r="AS36" s="605">
        <f t="shared" si="10"/>
        <v>0</v>
      </c>
      <c r="AT36" s="605"/>
      <c r="AU36" s="605"/>
      <c r="AV36" s="605"/>
      <c r="AW36" s="605"/>
      <c r="AX36" s="595">
        <f t="shared" si="11"/>
        <v>0</v>
      </c>
      <c r="AY36" s="596"/>
      <c r="AZ36" s="596"/>
      <c r="BA36" s="596"/>
      <c r="BB36" s="596"/>
      <c r="BC36" s="597"/>
      <c r="BD36" s="38"/>
    </row>
    <row r="37" spans="1:56" s="123" customFormat="1" ht="15" customHeight="1">
      <c r="A37" s="122"/>
      <c r="L37" s="29" t="s">
        <v>3</v>
      </c>
      <c r="M37" s="601">
        <f>SUM(M7:P36)</f>
        <v>0</v>
      </c>
      <c r="N37" s="602"/>
      <c r="O37" s="602"/>
      <c r="P37" s="602"/>
      <c r="Q37" s="604"/>
      <c r="T37" s="39"/>
      <c r="U37" s="39"/>
      <c r="V37" s="39"/>
      <c r="W37" s="32"/>
      <c r="X37" s="32"/>
      <c r="Y37" s="32"/>
      <c r="Z37" s="32"/>
      <c r="AA37" s="32"/>
      <c r="AB37" s="29" t="s">
        <v>3</v>
      </c>
      <c r="AC37" s="598">
        <f>SUM(AC7:AG36)</f>
        <v>0</v>
      </c>
      <c r="AD37" s="599"/>
      <c r="AE37" s="599"/>
      <c r="AF37" s="599"/>
      <c r="AG37" s="600"/>
      <c r="AH37" s="40"/>
      <c r="AI37" s="41"/>
      <c r="AJ37" s="41"/>
      <c r="AK37" s="41"/>
      <c r="AL37" s="41"/>
      <c r="AM37" s="41"/>
      <c r="AN37" s="41"/>
      <c r="AO37" s="41"/>
      <c r="AP37" s="41"/>
      <c r="AQ37" s="41"/>
      <c r="AR37" s="42" t="s">
        <v>3</v>
      </c>
      <c r="AS37" s="601">
        <f>SUM(AS7:AW36)</f>
        <v>0</v>
      </c>
      <c r="AT37" s="602"/>
      <c r="AU37" s="602"/>
      <c r="AV37" s="602"/>
      <c r="AW37" s="602"/>
      <c r="AX37" s="603">
        <f>SUM(AX7:BC36)</f>
        <v>0</v>
      </c>
      <c r="AY37" s="602"/>
      <c r="AZ37" s="602"/>
      <c r="BA37" s="602"/>
      <c r="BB37" s="602"/>
      <c r="BC37" s="604"/>
      <c r="BD37" s="124"/>
    </row>
  </sheetData>
  <sheetProtection/>
  <mergeCells count="398">
    <mergeCell ref="AC28:AG28"/>
    <mergeCell ref="AC29:AG29"/>
    <mergeCell ref="T6:W6"/>
    <mergeCell ref="X5:X6"/>
    <mergeCell ref="Y5:AA5"/>
    <mergeCell ref="AB5:AB6"/>
    <mergeCell ref="T5:W5"/>
    <mergeCell ref="T27:W27"/>
    <mergeCell ref="Y27:AA27"/>
    <mergeCell ref="Y24:AA24"/>
    <mergeCell ref="AN25:AQ25"/>
    <mergeCell ref="AN26:AQ26"/>
    <mergeCell ref="AS5:AW5"/>
    <mergeCell ref="T33:W33"/>
    <mergeCell ref="Y33:AA33"/>
    <mergeCell ref="Y32:AA32"/>
    <mergeCell ref="AN27:AQ27"/>
    <mergeCell ref="AN28:AQ28"/>
    <mergeCell ref="AN21:AQ21"/>
    <mergeCell ref="T24:W24"/>
    <mergeCell ref="AN22:AQ22"/>
    <mergeCell ref="AN23:AQ23"/>
    <mergeCell ref="AN24:AQ24"/>
    <mergeCell ref="Y23:AA23"/>
    <mergeCell ref="T23:W23"/>
    <mergeCell ref="AC22:AG22"/>
    <mergeCell ref="AC23:AG23"/>
    <mergeCell ref="AN19:AQ19"/>
    <mergeCell ref="T14:W14"/>
    <mergeCell ref="AN14:AQ14"/>
    <mergeCell ref="Y20:AA20"/>
    <mergeCell ref="Y18:AA18"/>
    <mergeCell ref="Y19:AA19"/>
    <mergeCell ref="Y14:AA14"/>
    <mergeCell ref="AN20:AQ20"/>
    <mergeCell ref="T17:W17"/>
    <mergeCell ref="Y17:AA17"/>
    <mergeCell ref="AN8:AQ8"/>
    <mergeCell ref="AN12:AQ12"/>
    <mergeCell ref="AN13:AQ13"/>
    <mergeCell ref="AN16:AQ16"/>
    <mergeCell ref="AN17:AQ17"/>
    <mergeCell ref="AN18:AQ18"/>
    <mergeCell ref="AN15:AQ15"/>
    <mergeCell ref="Y16:AA16"/>
    <mergeCell ref="T15:W15"/>
    <mergeCell ref="Y15:AA15"/>
    <mergeCell ref="AC10:AG10"/>
    <mergeCell ref="AC11:AG11"/>
    <mergeCell ref="Y12:AA12"/>
    <mergeCell ref="T10:W10"/>
    <mergeCell ref="Y10:AA10"/>
    <mergeCell ref="Y11:AA11"/>
    <mergeCell ref="T11:W11"/>
    <mergeCell ref="AS10:AW10"/>
    <mergeCell ref="AS11:AW11"/>
    <mergeCell ref="AS12:AW12"/>
    <mergeCell ref="AS13:AW13"/>
    <mergeCell ref="AN10:AQ10"/>
    <mergeCell ref="AN11:AQ11"/>
    <mergeCell ref="AH12:AL12"/>
    <mergeCell ref="AH10:AL10"/>
    <mergeCell ref="AH11:AL11"/>
    <mergeCell ref="T7:W7"/>
    <mergeCell ref="Y7:AA7"/>
    <mergeCell ref="T13:W13"/>
    <mergeCell ref="T8:W8"/>
    <mergeCell ref="Y8:AA8"/>
    <mergeCell ref="T9:W9"/>
    <mergeCell ref="T12:W12"/>
    <mergeCell ref="Y9:AA9"/>
    <mergeCell ref="R25:S25"/>
    <mergeCell ref="R26:S26"/>
    <mergeCell ref="R27:S27"/>
    <mergeCell ref="R15:S15"/>
    <mergeCell ref="R16:S16"/>
    <mergeCell ref="T21:W21"/>
    <mergeCell ref="T18:W18"/>
    <mergeCell ref="T16:W16"/>
    <mergeCell ref="R14:S14"/>
    <mergeCell ref="AH28:AL28"/>
    <mergeCell ref="T19:W19"/>
    <mergeCell ref="Y21:AA21"/>
    <mergeCell ref="T28:W28"/>
    <mergeCell ref="Y28:AA28"/>
    <mergeCell ref="M5:Q5"/>
    <mergeCell ref="R7:S7"/>
    <mergeCell ref="R8:S8"/>
    <mergeCell ref="R9:S9"/>
    <mergeCell ref="R10:S10"/>
    <mergeCell ref="R28:S28"/>
    <mergeCell ref="R20:S20"/>
    <mergeCell ref="R21:S21"/>
    <mergeCell ref="R22:S22"/>
    <mergeCell ref="R23:S23"/>
    <mergeCell ref="R5:S5"/>
    <mergeCell ref="R6:S6"/>
    <mergeCell ref="R11:S11"/>
    <mergeCell ref="R12:S12"/>
    <mergeCell ref="R13:S13"/>
    <mergeCell ref="R4:AW4"/>
    <mergeCell ref="AS6:AW6"/>
    <mergeCell ref="Y6:AA6"/>
    <mergeCell ref="AR5:AR6"/>
    <mergeCell ref="AM5:AM6"/>
    <mergeCell ref="AN5:AQ5"/>
    <mergeCell ref="AN6:AQ6"/>
    <mergeCell ref="AC5:AG5"/>
    <mergeCell ref="AC6:AG6"/>
    <mergeCell ref="M27:Q27"/>
    <mergeCell ref="AH25:AL25"/>
    <mergeCell ref="AH26:AL26"/>
    <mergeCell ref="AH27:AL27"/>
    <mergeCell ref="AC25:AG25"/>
    <mergeCell ref="AC26:AG26"/>
    <mergeCell ref="AC27:AG27"/>
    <mergeCell ref="T26:W26"/>
    <mergeCell ref="Y26:AA26"/>
    <mergeCell ref="R24:S24"/>
    <mergeCell ref="M26:Q26"/>
    <mergeCell ref="AH19:AL19"/>
    <mergeCell ref="M24:Q24"/>
    <mergeCell ref="AH22:AL22"/>
    <mergeCell ref="AH23:AL23"/>
    <mergeCell ref="AH24:AL24"/>
    <mergeCell ref="AC24:AG24"/>
    <mergeCell ref="T22:W22"/>
    <mergeCell ref="Y22:AA22"/>
    <mergeCell ref="AH13:AL13"/>
    <mergeCell ref="AH20:AL20"/>
    <mergeCell ref="AH21:AL21"/>
    <mergeCell ref="AC14:AG14"/>
    <mergeCell ref="AC15:AG15"/>
    <mergeCell ref="AC16:AG16"/>
    <mergeCell ref="AC17:AG17"/>
    <mergeCell ref="AH16:AL16"/>
    <mergeCell ref="AH17:AL17"/>
    <mergeCell ref="AH18:AL18"/>
    <mergeCell ref="D12:G12"/>
    <mergeCell ref="D13:G13"/>
    <mergeCell ref="I12:K12"/>
    <mergeCell ref="I13:K13"/>
    <mergeCell ref="D14:G14"/>
    <mergeCell ref="AC12:AG12"/>
    <mergeCell ref="AC13:AG13"/>
    <mergeCell ref="Y13:AA13"/>
    <mergeCell ref="D8:G8"/>
    <mergeCell ref="D5:G6"/>
    <mergeCell ref="H5:H6"/>
    <mergeCell ref="D10:G10"/>
    <mergeCell ref="I10:K10"/>
    <mergeCell ref="I11:K11"/>
    <mergeCell ref="D11:G11"/>
    <mergeCell ref="D7:G7"/>
    <mergeCell ref="D9:G9"/>
    <mergeCell ref="I7:K7"/>
    <mergeCell ref="I16:K16"/>
    <mergeCell ref="I17:K17"/>
    <mergeCell ref="B15:C15"/>
    <mergeCell ref="B18:C18"/>
    <mergeCell ref="B16:C16"/>
    <mergeCell ref="D16:G16"/>
    <mergeCell ref="D17:G17"/>
    <mergeCell ref="D18:G18"/>
    <mergeCell ref="D15:G15"/>
    <mergeCell ref="B7:C7"/>
    <mergeCell ref="B10:C10"/>
    <mergeCell ref="B13:C13"/>
    <mergeCell ref="B14:C14"/>
    <mergeCell ref="B8:C8"/>
    <mergeCell ref="B9:C9"/>
    <mergeCell ref="B12:C12"/>
    <mergeCell ref="B11:C11"/>
    <mergeCell ref="B30:C30"/>
    <mergeCell ref="B31:C31"/>
    <mergeCell ref="D31:G31"/>
    <mergeCell ref="B32:C32"/>
    <mergeCell ref="D32:G32"/>
    <mergeCell ref="B25:C25"/>
    <mergeCell ref="B29:C29"/>
    <mergeCell ref="D28:G28"/>
    <mergeCell ref="B28:C28"/>
    <mergeCell ref="D29:G29"/>
    <mergeCell ref="AX18:BC18"/>
    <mergeCell ref="B27:C27"/>
    <mergeCell ref="B26:C26"/>
    <mergeCell ref="D25:G25"/>
    <mergeCell ref="Y25:AA25"/>
    <mergeCell ref="T25:W25"/>
    <mergeCell ref="M25:Q25"/>
    <mergeCell ref="D26:G26"/>
    <mergeCell ref="D27:G27"/>
    <mergeCell ref="B24:C24"/>
    <mergeCell ref="AS22:AW22"/>
    <mergeCell ref="AS23:AW23"/>
    <mergeCell ref="AS24:AW24"/>
    <mergeCell ref="AS25:AW25"/>
    <mergeCell ref="AS26:AW26"/>
    <mergeCell ref="B23:C23"/>
    <mergeCell ref="B22:C22"/>
    <mergeCell ref="D23:G23"/>
    <mergeCell ref="D24:G24"/>
    <mergeCell ref="I24:K24"/>
    <mergeCell ref="I25:K25"/>
    <mergeCell ref="AC20:AG20"/>
    <mergeCell ref="AC21:AG21"/>
    <mergeCell ref="T20:W20"/>
    <mergeCell ref="D22:G22"/>
    <mergeCell ref="AX31:BC31"/>
    <mergeCell ref="R29:S29"/>
    <mergeCell ref="D30:G30"/>
    <mergeCell ref="T30:W30"/>
    <mergeCell ref="Y30:AA30"/>
    <mergeCell ref="AH29:AL29"/>
    <mergeCell ref="T29:W29"/>
    <mergeCell ref="AC30:AG30"/>
    <mergeCell ref="AN29:AQ29"/>
    <mergeCell ref="AN30:AQ30"/>
    <mergeCell ref="AN31:AQ31"/>
    <mergeCell ref="Y29:AA29"/>
    <mergeCell ref="R31:S31"/>
    <mergeCell ref="AC31:AG31"/>
    <mergeCell ref="R30:S30"/>
    <mergeCell ref="Y31:AA31"/>
    <mergeCell ref="I35:K35"/>
    <mergeCell ref="M33:Q33"/>
    <mergeCell ref="M34:Q34"/>
    <mergeCell ref="M35:Q35"/>
    <mergeCell ref="T32:W32"/>
    <mergeCell ref="I34:K34"/>
    <mergeCell ref="M32:Q32"/>
    <mergeCell ref="R33:S33"/>
    <mergeCell ref="AS31:AW31"/>
    <mergeCell ref="T31:W31"/>
    <mergeCell ref="AC34:AG34"/>
    <mergeCell ref="R34:S34"/>
    <mergeCell ref="AC32:AG32"/>
    <mergeCell ref="AC33:AG33"/>
    <mergeCell ref="AS32:AW32"/>
    <mergeCell ref="AS33:AW33"/>
    <mergeCell ref="I33:K33"/>
    <mergeCell ref="M29:Q29"/>
    <mergeCell ref="D33:G33"/>
    <mergeCell ref="D34:G34"/>
    <mergeCell ref="R32:S32"/>
    <mergeCell ref="AN32:AQ32"/>
    <mergeCell ref="AN33:AQ33"/>
    <mergeCell ref="AH34:AL34"/>
    <mergeCell ref="T34:W34"/>
    <mergeCell ref="Y34:AA34"/>
    <mergeCell ref="AN35:AQ35"/>
    <mergeCell ref="B35:C35"/>
    <mergeCell ref="AH35:AL35"/>
    <mergeCell ref="T35:W35"/>
    <mergeCell ref="Y35:AA35"/>
    <mergeCell ref="AN36:AQ36"/>
    <mergeCell ref="AC35:AG35"/>
    <mergeCell ref="AC36:AG36"/>
    <mergeCell ref="D35:G35"/>
    <mergeCell ref="B36:C36"/>
    <mergeCell ref="D36:G36"/>
    <mergeCell ref="R36:S36"/>
    <mergeCell ref="T36:W36"/>
    <mergeCell ref="I36:K36"/>
    <mergeCell ref="M36:Q36"/>
    <mergeCell ref="Y36:AA36"/>
    <mergeCell ref="R35:S35"/>
    <mergeCell ref="B21:C21"/>
    <mergeCell ref="D20:G20"/>
    <mergeCell ref="B20:C20"/>
    <mergeCell ref="B34:C34"/>
    <mergeCell ref="I30:K30"/>
    <mergeCell ref="I31:K31"/>
    <mergeCell ref="I27:K27"/>
    <mergeCell ref="B33:C33"/>
    <mergeCell ref="I32:K32"/>
    <mergeCell ref="B19:C19"/>
    <mergeCell ref="B17:C17"/>
    <mergeCell ref="D21:G21"/>
    <mergeCell ref="R18:S18"/>
    <mergeCell ref="D19:G19"/>
    <mergeCell ref="I18:K18"/>
    <mergeCell ref="I19:K19"/>
    <mergeCell ref="I20:K20"/>
    <mergeCell ref="I21:K21"/>
    <mergeCell ref="M19:Q19"/>
    <mergeCell ref="M7:Q7"/>
    <mergeCell ref="R19:S19"/>
    <mergeCell ref="R17:S17"/>
    <mergeCell ref="M12:Q12"/>
    <mergeCell ref="M13:Q13"/>
    <mergeCell ref="M8:Q8"/>
    <mergeCell ref="M9:Q9"/>
    <mergeCell ref="M10:Q10"/>
    <mergeCell ref="M18:Q18"/>
    <mergeCell ref="M11:Q11"/>
    <mergeCell ref="L5:L6"/>
    <mergeCell ref="I14:K14"/>
    <mergeCell ref="I15:K15"/>
    <mergeCell ref="I5:K5"/>
    <mergeCell ref="I6:K6"/>
    <mergeCell ref="I26:K26"/>
    <mergeCell ref="I22:K22"/>
    <mergeCell ref="I23:K23"/>
    <mergeCell ref="I8:K8"/>
    <mergeCell ref="I9:K9"/>
    <mergeCell ref="M30:Q30"/>
    <mergeCell ref="M31:Q31"/>
    <mergeCell ref="I28:K28"/>
    <mergeCell ref="I29:K29"/>
    <mergeCell ref="M37:Q37"/>
    <mergeCell ref="M14:Q14"/>
    <mergeCell ref="M15:Q15"/>
    <mergeCell ref="M16:Q16"/>
    <mergeCell ref="M17:Q17"/>
    <mergeCell ref="M20:Q20"/>
    <mergeCell ref="M21:Q21"/>
    <mergeCell ref="M22:Q22"/>
    <mergeCell ref="M23:Q23"/>
    <mergeCell ref="M28:Q28"/>
    <mergeCell ref="AX9:BC9"/>
    <mergeCell ref="AH36:AL36"/>
    <mergeCell ref="AS18:AW18"/>
    <mergeCell ref="AS19:AW19"/>
    <mergeCell ref="AS20:AW20"/>
    <mergeCell ref="AS21:AW21"/>
    <mergeCell ref="AC7:AG7"/>
    <mergeCell ref="AH5:AL6"/>
    <mergeCell ref="AH30:AL30"/>
    <mergeCell ref="AH31:AL31"/>
    <mergeCell ref="AH32:AL32"/>
    <mergeCell ref="AH33:AL33"/>
    <mergeCell ref="AC18:AG18"/>
    <mergeCell ref="AC19:AG19"/>
    <mergeCell ref="AH14:AL14"/>
    <mergeCell ref="AH15:AL15"/>
    <mergeCell ref="AS7:AW7"/>
    <mergeCell ref="AC8:AG8"/>
    <mergeCell ref="AC9:AG9"/>
    <mergeCell ref="AS8:AW8"/>
    <mergeCell ref="AS9:AW9"/>
    <mergeCell ref="AH8:AL8"/>
    <mergeCell ref="AH9:AL9"/>
    <mergeCell ref="AH7:AL7"/>
    <mergeCell ref="AN9:AQ9"/>
    <mergeCell ref="AN7:AQ7"/>
    <mergeCell ref="AS14:AW14"/>
    <mergeCell ref="AS15:AW15"/>
    <mergeCell ref="AS16:AW16"/>
    <mergeCell ref="AS17:AW17"/>
    <mergeCell ref="AX7:BC7"/>
    <mergeCell ref="AX8:BC8"/>
    <mergeCell ref="AX14:BC14"/>
    <mergeCell ref="AX15:BC15"/>
    <mergeCell ref="AX16:BC16"/>
    <mergeCell ref="AX17:BC17"/>
    <mergeCell ref="AS34:AW34"/>
    <mergeCell ref="AS35:AW35"/>
    <mergeCell ref="AS27:AW27"/>
    <mergeCell ref="AS28:AW28"/>
    <mergeCell ref="AS29:AW29"/>
    <mergeCell ref="AS30:AW30"/>
    <mergeCell ref="AX4:BC4"/>
    <mergeCell ref="A1:J2"/>
    <mergeCell ref="AL1:BC2"/>
    <mergeCell ref="K1:AK2"/>
    <mergeCell ref="AX5:BC5"/>
    <mergeCell ref="AX6:BC6"/>
    <mergeCell ref="M6:Q6"/>
    <mergeCell ref="B5:C5"/>
    <mergeCell ref="B6:C6"/>
    <mergeCell ref="B4:Q4"/>
    <mergeCell ref="AX10:BC10"/>
    <mergeCell ref="AX11:BC11"/>
    <mergeCell ref="AX12:BC12"/>
    <mergeCell ref="AX13:BC13"/>
    <mergeCell ref="AX27:BC27"/>
    <mergeCell ref="AX28:BC28"/>
    <mergeCell ref="AX19:BC19"/>
    <mergeCell ref="AX24:BC24"/>
    <mergeCell ref="AX25:BC25"/>
    <mergeCell ref="AX26:BC26"/>
    <mergeCell ref="AX29:BC29"/>
    <mergeCell ref="AX30:BC30"/>
    <mergeCell ref="AX20:BC20"/>
    <mergeCell ref="AX21:BC21"/>
    <mergeCell ref="AX22:BC22"/>
    <mergeCell ref="AX23:BC23"/>
    <mergeCell ref="AX36:BC36"/>
    <mergeCell ref="AC37:AG37"/>
    <mergeCell ref="AS37:AW37"/>
    <mergeCell ref="AX37:BC37"/>
    <mergeCell ref="AS36:AW36"/>
    <mergeCell ref="AX32:BC32"/>
    <mergeCell ref="AX33:BC33"/>
    <mergeCell ref="AX34:BC34"/>
    <mergeCell ref="AX35:BC35"/>
    <mergeCell ref="AN34:AQ34"/>
  </mergeCells>
  <conditionalFormatting sqref="AH7:AH36 AC7:AC36">
    <cfRule type="cellIs" priority="1" dxfId="22" operator="notBetween" stopIfTrue="1">
      <formula>0</formula>
      <formula>10000000000</formula>
    </cfRule>
  </conditionalFormatting>
  <printOptions horizontalCentered="1"/>
  <pageMargins left="0" right="0" top="0.7874015748031497" bottom="0" header="0.5118110236220472" footer="0.5118110236220472"/>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sheetPr>
    <tabColor indexed="12"/>
  </sheetPr>
  <dimension ref="A1:BC42"/>
  <sheetViews>
    <sheetView showGridLines="0" showZeros="0" view="pageBreakPreview" zoomScale="75" zoomScaleSheetLayoutView="75" zoomScalePageLayoutView="0" workbookViewId="0" topLeftCell="A1">
      <pane ySplit="8" topLeftCell="A9" activePane="bottomLeft" state="frozen"/>
      <selection pane="topLeft" activeCell="A1" sqref="A1:AM2"/>
      <selection pane="bottomLeft" activeCell="AD41" sqref="AD41:AD42"/>
    </sheetView>
  </sheetViews>
  <sheetFormatPr defaultColWidth="2.625" defaultRowHeight="15" customHeight="1"/>
  <cols>
    <col min="1" max="1" width="2.625" style="34" customWidth="1"/>
    <col min="2" max="16384" width="2.625" style="31" customWidth="1"/>
  </cols>
  <sheetData>
    <row r="1" spans="1:55" ht="15" customHeight="1">
      <c r="A1" s="686" t="s">
        <v>328</v>
      </c>
      <c r="B1" s="686"/>
      <c r="C1" s="686"/>
      <c r="D1" s="686"/>
      <c r="E1" s="686"/>
      <c r="F1" s="686"/>
      <c r="G1" s="686"/>
      <c r="H1" s="686"/>
      <c r="I1" s="686"/>
      <c r="J1" s="686"/>
      <c r="K1" s="686"/>
      <c r="L1" s="686"/>
      <c r="M1" s="686"/>
      <c r="N1" s="686"/>
      <c r="O1" s="686"/>
      <c r="P1" s="686"/>
      <c r="Q1" s="686"/>
      <c r="R1" s="686"/>
      <c r="S1" s="686"/>
      <c r="T1" s="686"/>
      <c r="U1" s="686"/>
      <c r="V1" s="686"/>
      <c r="W1" s="686"/>
      <c r="X1" s="686"/>
      <c r="Y1" s="686"/>
      <c r="Z1" s="686"/>
      <c r="AA1" s="686"/>
      <c r="AB1" s="686"/>
      <c r="AC1" s="686"/>
      <c r="AD1" s="686"/>
      <c r="AE1" s="686"/>
      <c r="AF1" s="686"/>
      <c r="AG1" s="686"/>
      <c r="AH1" s="686"/>
      <c r="AI1" s="686"/>
      <c r="AJ1" s="686"/>
      <c r="AK1" s="686"/>
      <c r="AL1" s="686"/>
      <c r="AM1" s="686"/>
      <c r="AN1" s="686"/>
      <c r="AO1" s="686"/>
      <c r="AP1" s="686"/>
      <c r="AQ1" s="686"/>
      <c r="AR1" s="686"/>
      <c r="AS1" s="686"/>
      <c r="AT1" s="686"/>
      <c r="AU1" s="686"/>
      <c r="AV1" s="686"/>
      <c r="AW1" s="686"/>
      <c r="AX1" s="686"/>
      <c r="AY1" s="686"/>
      <c r="AZ1" s="686"/>
      <c r="BA1" s="686"/>
      <c r="BB1" s="686"/>
      <c r="BC1" s="686"/>
    </row>
    <row r="2" spans="1:55" ht="1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6"/>
      <c r="AR2" s="686"/>
      <c r="AS2" s="686"/>
      <c r="AT2" s="686"/>
      <c r="AU2" s="686"/>
      <c r="AV2" s="686"/>
      <c r="AW2" s="686"/>
      <c r="AX2" s="686"/>
      <c r="AY2" s="686"/>
      <c r="AZ2" s="686"/>
      <c r="BA2" s="686"/>
      <c r="BB2" s="686"/>
      <c r="BC2" s="686"/>
    </row>
    <row r="3" spans="1:55" ht="15" customHeight="1">
      <c r="A3" s="695" t="s">
        <v>96</v>
      </c>
      <c r="B3" s="696"/>
      <c r="C3" s="696"/>
      <c r="D3" s="696"/>
      <c r="E3" s="696"/>
      <c r="F3" s="696"/>
      <c r="G3" s="696"/>
      <c r="H3" s="696"/>
      <c r="I3" s="696"/>
      <c r="J3" s="696"/>
      <c r="K3" s="696"/>
      <c r="L3" s="696"/>
      <c r="M3" s="696"/>
      <c r="N3" s="696"/>
      <c r="O3" s="696"/>
      <c r="P3" s="696"/>
      <c r="Q3" s="696"/>
      <c r="R3" s="696"/>
      <c r="S3" s="696"/>
      <c r="T3" s="696"/>
      <c r="U3" s="696"/>
      <c r="V3" s="696"/>
      <c r="W3" s="696"/>
      <c r="X3" s="647" t="s">
        <v>1</v>
      </c>
      <c r="Y3" s="647"/>
      <c r="Z3" s="699"/>
      <c r="AA3" s="647" t="s">
        <v>0</v>
      </c>
      <c r="AB3" s="699"/>
      <c r="AC3" s="647" t="s">
        <v>34</v>
      </c>
      <c r="AD3" s="699"/>
      <c r="AE3" s="647" t="s">
        <v>12</v>
      </c>
      <c r="AF3" s="687">
        <f>'共通シートⅡ'!U6</f>
        <v>0</v>
      </c>
      <c r="AG3" s="687"/>
      <c r="AH3" s="687"/>
      <c r="AI3" s="687"/>
      <c r="AJ3" s="687"/>
      <c r="AK3" s="687"/>
      <c r="AL3" s="687"/>
      <c r="AM3" s="687"/>
      <c r="AN3" s="687"/>
      <c r="AO3" s="687"/>
      <c r="AP3" s="687"/>
      <c r="AQ3" s="687"/>
      <c r="AR3" s="687"/>
      <c r="AS3" s="687"/>
      <c r="AT3" s="687"/>
      <c r="AU3" s="91"/>
      <c r="AV3" s="693">
        <f>'共通シートⅡ'!E33</f>
        <v>0</v>
      </c>
      <c r="AW3" s="693"/>
      <c r="AX3" s="693"/>
      <c r="AY3" s="693"/>
      <c r="AZ3" s="693"/>
      <c r="BA3" s="693"/>
      <c r="BB3" s="689" t="s">
        <v>59</v>
      </c>
      <c r="BC3" s="690"/>
    </row>
    <row r="4" spans="1:55" ht="15" customHeight="1">
      <c r="A4" s="697"/>
      <c r="B4" s="698"/>
      <c r="C4" s="698"/>
      <c r="D4" s="698"/>
      <c r="E4" s="698"/>
      <c r="F4" s="698"/>
      <c r="G4" s="698"/>
      <c r="H4" s="698"/>
      <c r="I4" s="698"/>
      <c r="J4" s="698"/>
      <c r="K4" s="698"/>
      <c r="L4" s="698"/>
      <c r="M4" s="698"/>
      <c r="N4" s="698"/>
      <c r="O4" s="698"/>
      <c r="P4" s="698"/>
      <c r="Q4" s="698"/>
      <c r="R4" s="698"/>
      <c r="S4" s="698"/>
      <c r="T4" s="698"/>
      <c r="U4" s="698"/>
      <c r="V4" s="698"/>
      <c r="W4" s="698"/>
      <c r="X4" s="646"/>
      <c r="Y4" s="646"/>
      <c r="Z4" s="700"/>
      <c r="AA4" s="646"/>
      <c r="AB4" s="700"/>
      <c r="AC4" s="646"/>
      <c r="AD4" s="700"/>
      <c r="AE4" s="646"/>
      <c r="AF4" s="688"/>
      <c r="AG4" s="688"/>
      <c r="AH4" s="688"/>
      <c r="AI4" s="688"/>
      <c r="AJ4" s="688"/>
      <c r="AK4" s="688"/>
      <c r="AL4" s="688"/>
      <c r="AM4" s="688"/>
      <c r="AN4" s="688"/>
      <c r="AO4" s="688"/>
      <c r="AP4" s="688"/>
      <c r="AQ4" s="688"/>
      <c r="AR4" s="688"/>
      <c r="AS4" s="688"/>
      <c r="AT4" s="688"/>
      <c r="AU4" s="93"/>
      <c r="AV4" s="694"/>
      <c r="AW4" s="694"/>
      <c r="AX4" s="694"/>
      <c r="AY4" s="694"/>
      <c r="AZ4" s="694"/>
      <c r="BA4" s="694"/>
      <c r="BB4" s="691"/>
      <c r="BC4" s="692"/>
    </row>
    <row r="5" spans="1:55" ht="9.75" customHeight="1">
      <c r="A5" s="90"/>
      <c r="B5" s="94"/>
      <c r="C5" s="94"/>
      <c r="D5" s="94"/>
      <c r="E5" s="94"/>
      <c r="F5" s="94"/>
      <c r="G5" s="94"/>
      <c r="H5" s="94"/>
      <c r="I5" s="94"/>
      <c r="J5" s="94"/>
      <c r="K5" s="94"/>
      <c r="L5" s="94"/>
      <c r="M5" s="94"/>
      <c r="N5" s="94"/>
      <c r="O5" s="94"/>
      <c r="P5" s="94"/>
      <c r="Q5" s="94"/>
      <c r="R5" s="94"/>
      <c r="S5" s="94"/>
      <c r="T5" s="94"/>
      <c r="U5" s="94"/>
      <c r="V5" s="94"/>
      <c r="W5" s="94"/>
      <c r="X5" s="95"/>
      <c r="Y5" s="95"/>
      <c r="Z5" s="96"/>
      <c r="AA5" s="97"/>
      <c r="AB5" s="96"/>
      <c r="AC5" s="95"/>
      <c r="AD5" s="96"/>
      <c r="AE5" s="95"/>
      <c r="AF5" s="98"/>
      <c r="AG5" s="98"/>
      <c r="AH5" s="98"/>
      <c r="AI5" s="98"/>
      <c r="AJ5" s="98"/>
      <c r="AK5" s="98"/>
      <c r="AL5" s="98"/>
      <c r="AM5" s="98"/>
      <c r="AN5" s="98"/>
      <c r="AO5" s="98"/>
      <c r="AP5" s="98"/>
      <c r="AQ5" s="98"/>
      <c r="AR5" s="98"/>
      <c r="AS5" s="98"/>
      <c r="AT5" s="98"/>
      <c r="AU5" s="98"/>
      <c r="AV5" s="98"/>
      <c r="AW5" s="98"/>
      <c r="AX5" s="98"/>
      <c r="AY5" s="98"/>
      <c r="AZ5" s="98"/>
      <c r="BA5" s="98"/>
      <c r="BB5" s="33"/>
      <c r="BC5" s="33"/>
    </row>
    <row r="6" spans="1:55" ht="15" customHeight="1">
      <c r="A6" s="89"/>
      <c r="B6" s="713" t="s">
        <v>86</v>
      </c>
      <c r="C6" s="713"/>
      <c r="D6" s="713"/>
      <c r="E6" s="713"/>
      <c r="F6" s="713"/>
      <c r="G6" s="713"/>
      <c r="H6" s="713"/>
      <c r="I6" s="713"/>
      <c r="J6" s="713"/>
      <c r="K6" s="713"/>
      <c r="L6" s="713"/>
      <c r="M6" s="713"/>
      <c r="N6" s="713"/>
      <c r="O6" s="713"/>
      <c r="P6" s="713"/>
      <c r="Q6" s="713"/>
      <c r="R6" s="713"/>
      <c r="S6" s="713"/>
      <c r="T6" s="713"/>
      <c r="U6" s="713"/>
      <c r="V6" s="713"/>
      <c r="W6" s="713"/>
      <c r="X6" s="713"/>
      <c r="Y6" s="713"/>
      <c r="Z6" s="713"/>
      <c r="AA6" s="713"/>
      <c r="AB6" s="713"/>
      <c r="AC6" s="713"/>
      <c r="AD6" s="713"/>
      <c r="AE6" s="713"/>
      <c r="AF6" s="713"/>
      <c r="AG6" s="713"/>
      <c r="AH6" s="713"/>
      <c r="AI6" s="674"/>
      <c r="AJ6" s="714" t="s">
        <v>87</v>
      </c>
      <c r="AK6" s="713"/>
      <c r="AL6" s="713"/>
      <c r="AM6" s="713"/>
      <c r="AN6" s="713"/>
      <c r="AO6" s="713"/>
      <c r="AP6" s="713"/>
      <c r="AQ6" s="713"/>
      <c r="AR6" s="713"/>
      <c r="AS6" s="713"/>
      <c r="AT6" s="713"/>
      <c r="AU6" s="713"/>
      <c r="AV6" s="713"/>
      <c r="AW6" s="713"/>
      <c r="AX6" s="713"/>
      <c r="AY6" s="713"/>
      <c r="AZ6" s="713"/>
      <c r="BA6" s="713"/>
      <c r="BB6" s="713"/>
      <c r="BC6" s="713"/>
    </row>
    <row r="7" spans="2:55" ht="15" customHeight="1">
      <c r="B7" s="715" t="s">
        <v>100</v>
      </c>
      <c r="C7" s="716"/>
      <c r="D7" s="667" t="s">
        <v>102</v>
      </c>
      <c r="E7" s="654"/>
      <c r="F7" s="654"/>
      <c r="G7" s="668"/>
      <c r="H7" s="655" t="s">
        <v>89</v>
      </c>
      <c r="I7" s="656"/>
      <c r="J7" s="717"/>
      <c r="K7" s="667" t="s">
        <v>57</v>
      </c>
      <c r="L7" s="654"/>
      <c r="M7" s="654"/>
      <c r="N7" s="654"/>
      <c r="O7" s="654"/>
      <c r="P7" s="654"/>
      <c r="Q7" s="654"/>
      <c r="R7" s="654"/>
      <c r="S7" s="654"/>
      <c r="T7" s="668"/>
      <c r="U7" s="715" t="s">
        <v>91</v>
      </c>
      <c r="V7" s="647"/>
      <c r="W7" s="716"/>
      <c r="X7" s="676" t="s">
        <v>58</v>
      </c>
      <c r="Y7" s="677"/>
      <c r="Z7" s="677"/>
      <c r="AA7" s="677"/>
      <c r="AB7" s="677"/>
      <c r="AC7" s="677"/>
      <c r="AD7" s="677"/>
      <c r="AE7" s="677"/>
      <c r="AF7" s="677"/>
      <c r="AG7" s="677"/>
      <c r="AH7" s="677"/>
      <c r="AI7" s="677"/>
      <c r="AJ7" s="685" t="s">
        <v>100</v>
      </c>
      <c r="AK7" s="683"/>
      <c r="AL7" s="683" t="s">
        <v>102</v>
      </c>
      <c r="AM7" s="683"/>
      <c r="AN7" s="683"/>
      <c r="AO7" s="683"/>
      <c r="AP7" s="683" t="s">
        <v>57</v>
      </c>
      <c r="AQ7" s="683"/>
      <c r="AR7" s="683"/>
      <c r="AS7" s="683"/>
      <c r="AT7" s="683"/>
      <c r="AU7" s="683"/>
      <c r="AV7" s="683"/>
      <c r="AW7" s="683"/>
      <c r="AX7" s="683"/>
      <c r="AY7" s="683"/>
      <c r="AZ7" s="683" t="s">
        <v>93</v>
      </c>
      <c r="BA7" s="683"/>
      <c r="BB7" s="683"/>
      <c r="BC7" s="683"/>
    </row>
    <row r="8" spans="2:55" ht="15" customHeight="1">
      <c r="B8" s="672" t="s">
        <v>88</v>
      </c>
      <c r="C8" s="673"/>
      <c r="D8" s="669"/>
      <c r="E8" s="670"/>
      <c r="F8" s="670"/>
      <c r="G8" s="671"/>
      <c r="H8" s="652" t="s">
        <v>90</v>
      </c>
      <c r="I8" s="653"/>
      <c r="J8" s="718"/>
      <c r="K8" s="669"/>
      <c r="L8" s="670"/>
      <c r="M8" s="670"/>
      <c r="N8" s="670"/>
      <c r="O8" s="670"/>
      <c r="P8" s="670"/>
      <c r="Q8" s="670"/>
      <c r="R8" s="670"/>
      <c r="S8" s="670"/>
      <c r="T8" s="671"/>
      <c r="U8" s="672" t="s">
        <v>95</v>
      </c>
      <c r="V8" s="646"/>
      <c r="W8" s="673"/>
      <c r="X8" s="674" t="s">
        <v>195</v>
      </c>
      <c r="Y8" s="709"/>
      <c r="Z8" s="709"/>
      <c r="AA8" s="710"/>
      <c r="AB8" s="674" t="s">
        <v>92</v>
      </c>
      <c r="AC8" s="675"/>
      <c r="AD8" s="675"/>
      <c r="AE8" s="702"/>
      <c r="AF8" s="674" t="s">
        <v>196</v>
      </c>
      <c r="AG8" s="675"/>
      <c r="AH8" s="675"/>
      <c r="AI8" s="675"/>
      <c r="AJ8" s="684" t="s">
        <v>88</v>
      </c>
      <c r="AK8" s="681"/>
      <c r="AL8" s="681"/>
      <c r="AM8" s="681"/>
      <c r="AN8" s="681"/>
      <c r="AO8" s="681"/>
      <c r="AP8" s="681"/>
      <c r="AQ8" s="681"/>
      <c r="AR8" s="681"/>
      <c r="AS8" s="681"/>
      <c r="AT8" s="681"/>
      <c r="AU8" s="681"/>
      <c r="AV8" s="681"/>
      <c r="AW8" s="681"/>
      <c r="AX8" s="681"/>
      <c r="AY8" s="681"/>
      <c r="AZ8" s="681" t="s">
        <v>94</v>
      </c>
      <c r="BA8" s="681"/>
      <c r="BB8" s="681"/>
      <c r="BC8" s="681"/>
    </row>
    <row r="9" spans="1:55" ht="15" customHeight="1">
      <c r="A9" s="34">
        <v>1</v>
      </c>
      <c r="B9" s="666"/>
      <c r="C9" s="666"/>
      <c r="D9" s="664"/>
      <c r="E9" s="664"/>
      <c r="F9" s="664"/>
      <c r="G9" s="664"/>
      <c r="H9" s="660"/>
      <c r="I9" s="660"/>
      <c r="J9" s="660"/>
      <c r="K9" s="661"/>
      <c r="L9" s="662"/>
      <c r="M9" s="662"/>
      <c r="N9" s="662"/>
      <c r="O9" s="662"/>
      <c r="P9" s="662"/>
      <c r="Q9" s="662"/>
      <c r="R9" s="662"/>
      <c r="S9" s="662"/>
      <c r="T9" s="663"/>
      <c r="U9" s="665"/>
      <c r="V9" s="665"/>
      <c r="W9" s="665"/>
      <c r="X9" s="657"/>
      <c r="Y9" s="658"/>
      <c r="Z9" s="658"/>
      <c r="AA9" s="659"/>
      <c r="AB9" s="657"/>
      <c r="AC9" s="658"/>
      <c r="AD9" s="658"/>
      <c r="AE9" s="659"/>
      <c r="AF9" s="657"/>
      <c r="AG9" s="658"/>
      <c r="AH9" s="658"/>
      <c r="AI9" s="658"/>
      <c r="AJ9" s="680"/>
      <c r="AK9" s="666"/>
      <c r="AL9" s="664"/>
      <c r="AM9" s="664"/>
      <c r="AN9" s="664"/>
      <c r="AO9" s="664"/>
      <c r="AP9" s="664"/>
      <c r="AQ9" s="664"/>
      <c r="AR9" s="664"/>
      <c r="AS9" s="664"/>
      <c r="AT9" s="664"/>
      <c r="AU9" s="664"/>
      <c r="AV9" s="664"/>
      <c r="AW9" s="664"/>
      <c r="AX9" s="664"/>
      <c r="AY9" s="664"/>
      <c r="AZ9" s="682"/>
      <c r="BA9" s="682"/>
      <c r="BB9" s="682"/>
      <c r="BC9" s="682"/>
    </row>
    <row r="10" spans="1:55" ht="15" customHeight="1">
      <c r="A10" s="34">
        <v>2</v>
      </c>
      <c r="B10" s="666"/>
      <c r="C10" s="666"/>
      <c r="D10" s="664"/>
      <c r="E10" s="664"/>
      <c r="F10" s="664"/>
      <c r="G10" s="664"/>
      <c r="H10" s="660"/>
      <c r="I10" s="660"/>
      <c r="J10" s="660"/>
      <c r="K10" s="661"/>
      <c r="L10" s="662"/>
      <c r="M10" s="662"/>
      <c r="N10" s="662"/>
      <c r="O10" s="662"/>
      <c r="P10" s="662"/>
      <c r="Q10" s="662"/>
      <c r="R10" s="662"/>
      <c r="S10" s="662"/>
      <c r="T10" s="663"/>
      <c r="U10" s="665"/>
      <c r="V10" s="665"/>
      <c r="W10" s="665"/>
      <c r="X10" s="657"/>
      <c r="Y10" s="658"/>
      <c r="Z10" s="658"/>
      <c r="AA10" s="659"/>
      <c r="AB10" s="657"/>
      <c r="AC10" s="658"/>
      <c r="AD10" s="658"/>
      <c r="AE10" s="659"/>
      <c r="AF10" s="657"/>
      <c r="AG10" s="658"/>
      <c r="AH10" s="658"/>
      <c r="AI10" s="658"/>
      <c r="AJ10" s="680"/>
      <c r="AK10" s="666"/>
      <c r="AL10" s="664"/>
      <c r="AM10" s="664"/>
      <c r="AN10" s="664"/>
      <c r="AO10" s="664"/>
      <c r="AP10" s="664"/>
      <c r="AQ10" s="664"/>
      <c r="AR10" s="664"/>
      <c r="AS10" s="664"/>
      <c r="AT10" s="664"/>
      <c r="AU10" s="664"/>
      <c r="AV10" s="664"/>
      <c r="AW10" s="664"/>
      <c r="AX10" s="664"/>
      <c r="AY10" s="664"/>
      <c r="AZ10" s="682"/>
      <c r="BA10" s="682"/>
      <c r="BB10" s="682"/>
      <c r="BC10" s="682"/>
    </row>
    <row r="11" spans="1:55" ht="15" customHeight="1">
      <c r="A11" s="34">
        <v>3</v>
      </c>
      <c r="B11" s="666"/>
      <c r="C11" s="666"/>
      <c r="D11" s="664"/>
      <c r="E11" s="664"/>
      <c r="F11" s="664"/>
      <c r="G11" s="664"/>
      <c r="H11" s="660"/>
      <c r="I11" s="660"/>
      <c r="J11" s="660"/>
      <c r="K11" s="661"/>
      <c r="L11" s="662"/>
      <c r="M11" s="662"/>
      <c r="N11" s="662"/>
      <c r="O11" s="662"/>
      <c r="P11" s="662"/>
      <c r="Q11" s="662"/>
      <c r="R11" s="662"/>
      <c r="S11" s="662"/>
      <c r="T11" s="663"/>
      <c r="U11" s="665"/>
      <c r="V11" s="665"/>
      <c r="W11" s="665"/>
      <c r="X11" s="657"/>
      <c r="Y11" s="658"/>
      <c r="Z11" s="658"/>
      <c r="AA11" s="659"/>
      <c r="AB11" s="657"/>
      <c r="AC11" s="658"/>
      <c r="AD11" s="658"/>
      <c r="AE11" s="659"/>
      <c r="AF11" s="657"/>
      <c r="AG11" s="658"/>
      <c r="AH11" s="658"/>
      <c r="AI11" s="659"/>
      <c r="AJ11" s="680"/>
      <c r="AK11" s="666"/>
      <c r="AL11" s="664"/>
      <c r="AM11" s="664"/>
      <c r="AN11" s="664"/>
      <c r="AO11" s="664"/>
      <c r="AP11" s="664"/>
      <c r="AQ11" s="664"/>
      <c r="AR11" s="664"/>
      <c r="AS11" s="664"/>
      <c r="AT11" s="664"/>
      <c r="AU11" s="664"/>
      <c r="AV11" s="664"/>
      <c r="AW11" s="664"/>
      <c r="AX11" s="664"/>
      <c r="AY11" s="664"/>
      <c r="AZ11" s="682"/>
      <c r="BA11" s="682"/>
      <c r="BB11" s="682"/>
      <c r="BC11" s="682"/>
    </row>
    <row r="12" spans="1:55" ht="15" customHeight="1">
      <c r="A12" s="34">
        <v>4</v>
      </c>
      <c r="B12" s="666"/>
      <c r="C12" s="666"/>
      <c r="D12" s="664"/>
      <c r="E12" s="664"/>
      <c r="F12" s="664"/>
      <c r="G12" s="664"/>
      <c r="H12" s="660"/>
      <c r="I12" s="660"/>
      <c r="J12" s="660"/>
      <c r="K12" s="661"/>
      <c r="L12" s="662"/>
      <c r="M12" s="662"/>
      <c r="N12" s="662"/>
      <c r="O12" s="662"/>
      <c r="P12" s="662"/>
      <c r="Q12" s="662"/>
      <c r="R12" s="662"/>
      <c r="S12" s="662"/>
      <c r="T12" s="663"/>
      <c r="U12" s="665"/>
      <c r="V12" s="665"/>
      <c r="W12" s="665"/>
      <c r="X12" s="657"/>
      <c r="Y12" s="658"/>
      <c r="Z12" s="658"/>
      <c r="AA12" s="659"/>
      <c r="AB12" s="657"/>
      <c r="AC12" s="658"/>
      <c r="AD12" s="658"/>
      <c r="AE12" s="659"/>
      <c r="AF12" s="657"/>
      <c r="AG12" s="658"/>
      <c r="AH12" s="658"/>
      <c r="AI12" s="658"/>
      <c r="AJ12" s="680"/>
      <c r="AK12" s="666"/>
      <c r="AL12" s="664"/>
      <c r="AM12" s="664"/>
      <c r="AN12" s="664"/>
      <c r="AO12" s="664"/>
      <c r="AP12" s="664"/>
      <c r="AQ12" s="664"/>
      <c r="AR12" s="664"/>
      <c r="AS12" s="664"/>
      <c r="AT12" s="664"/>
      <c r="AU12" s="664"/>
      <c r="AV12" s="664"/>
      <c r="AW12" s="664"/>
      <c r="AX12" s="664"/>
      <c r="AY12" s="664"/>
      <c r="AZ12" s="682"/>
      <c r="BA12" s="682"/>
      <c r="BB12" s="682"/>
      <c r="BC12" s="682"/>
    </row>
    <row r="13" spans="1:55" ht="15" customHeight="1">
      <c r="A13" s="34">
        <v>5</v>
      </c>
      <c r="B13" s="666"/>
      <c r="C13" s="666"/>
      <c r="D13" s="664"/>
      <c r="E13" s="664"/>
      <c r="F13" s="664"/>
      <c r="G13" s="664"/>
      <c r="H13" s="660"/>
      <c r="I13" s="660"/>
      <c r="J13" s="660"/>
      <c r="K13" s="661"/>
      <c r="L13" s="662"/>
      <c r="M13" s="662"/>
      <c r="N13" s="662"/>
      <c r="O13" s="662"/>
      <c r="P13" s="662"/>
      <c r="Q13" s="662"/>
      <c r="R13" s="662"/>
      <c r="S13" s="662"/>
      <c r="T13" s="663"/>
      <c r="U13" s="665"/>
      <c r="V13" s="665"/>
      <c r="W13" s="665"/>
      <c r="X13" s="657"/>
      <c r="Y13" s="658"/>
      <c r="Z13" s="658"/>
      <c r="AA13" s="659"/>
      <c r="AB13" s="657"/>
      <c r="AC13" s="658"/>
      <c r="AD13" s="658"/>
      <c r="AE13" s="659"/>
      <c r="AF13" s="657"/>
      <c r="AG13" s="658"/>
      <c r="AH13" s="658"/>
      <c r="AI13" s="658"/>
      <c r="AJ13" s="680"/>
      <c r="AK13" s="666"/>
      <c r="AL13" s="664"/>
      <c r="AM13" s="664"/>
      <c r="AN13" s="664"/>
      <c r="AO13" s="664"/>
      <c r="AP13" s="664"/>
      <c r="AQ13" s="664"/>
      <c r="AR13" s="664"/>
      <c r="AS13" s="664"/>
      <c r="AT13" s="664"/>
      <c r="AU13" s="664"/>
      <c r="AV13" s="664"/>
      <c r="AW13" s="664"/>
      <c r="AX13" s="664"/>
      <c r="AY13" s="664"/>
      <c r="AZ13" s="682"/>
      <c r="BA13" s="682"/>
      <c r="BB13" s="682"/>
      <c r="BC13" s="682"/>
    </row>
    <row r="14" spans="1:55" ht="15" customHeight="1">
      <c r="A14" s="34">
        <v>6</v>
      </c>
      <c r="B14" s="666"/>
      <c r="C14" s="666"/>
      <c r="D14" s="664"/>
      <c r="E14" s="664"/>
      <c r="F14" s="664"/>
      <c r="G14" s="664"/>
      <c r="H14" s="660"/>
      <c r="I14" s="660"/>
      <c r="J14" s="660"/>
      <c r="K14" s="661"/>
      <c r="L14" s="662"/>
      <c r="M14" s="662"/>
      <c r="N14" s="662"/>
      <c r="O14" s="662"/>
      <c r="P14" s="662"/>
      <c r="Q14" s="662"/>
      <c r="R14" s="662"/>
      <c r="S14" s="662"/>
      <c r="T14" s="663"/>
      <c r="U14" s="665"/>
      <c r="V14" s="665"/>
      <c r="W14" s="665"/>
      <c r="X14" s="657"/>
      <c r="Y14" s="658"/>
      <c r="Z14" s="658"/>
      <c r="AA14" s="659"/>
      <c r="AB14" s="657"/>
      <c r="AC14" s="658"/>
      <c r="AD14" s="658"/>
      <c r="AE14" s="659"/>
      <c r="AF14" s="657"/>
      <c r="AG14" s="658"/>
      <c r="AH14" s="658"/>
      <c r="AI14" s="658"/>
      <c r="AJ14" s="680"/>
      <c r="AK14" s="666"/>
      <c r="AL14" s="664"/>
      <c r="AM14" s="664"/>
      <c r="AN14" s="664"/>
      <c r="AO14" s="664"/>
      <c r="AP14" s="664"/>
      <c r="AQ14" s="664"/>
      <c r="AR14" s="664"/>
      <c r="AS14" s="664"/>
      <c r="AT14" s="664"/>
      <c r="AU14" s="664"/>
      <c r="AV14" s="664"/>
      <c r="AW14" s="664"/>
      <c r="AX14" s="664"/>
      <c r="AY14" s="664"/>
      <c r="AZ14" s="682"/>
      <c r="BA14" s="682"/>
      <c r="BB14" s="682"/>
      <c r="BC14" s="682"/>
    </row>
    <row r="15" spans="1:55" ht="15" customHeight="1">
      <c r="A15" s="34">
        <v>7</v>
      </c>
      <c r="B15" s="666"/>
      <c r="C15" s="666"/>
      <c r="D15" s="664"/>
      <c r="E15" s="664"/>
      <c r="F15" s="664"/>
      <c r="G15" s="664"/>
      <c r="H15" s="660"/>
      <c r="I15" s="660"/>
      <c r="J15" s="660"/>
      <c r="K15" s="661"/>
      <c r="L15" s="662"/>
      <c r="M15" s="662"/>
      <c r="N15" s="662"/>
      <c r="O15" s="662"/>
      <c r="P15" s="662"/>
      <c r="Q15" s="662"/>
      <c r="R15" s="662"/>
      <c r="S15" s="662"/>
      <c r="T15" s="663"/>
      <c r="U15" s="665"/>
      <c r="V15" s="665"/>
      <c r="W15" s="665"/>
      <c r="X15" s="657"/>
      <c r="Y15" s="658"/>
      <c r="Z15" s="658"/>
      <c r="AA15" s="659"/>
      <c r="AB15" s="657"/>
      <c r="AC15" s="658"/>
      <c r="AD15" s="658"/>
      <c r="AE15" s="659"/>
      <c r="AF15" s="657"/>
      <c r="AG15" s="658"/>
      <c r="AH15" s="658"/>
      <c r="AI15" s="658"/>
      <c r="AJ15" s="680"/>
      <c r="AK15" s="666"/>
      <c r="AL15" s="664"/>
      <c r="AM15" s="664"/>
      <c r="AN15" s="664"/>
      <c r="AO15" s="664"/>
      <c r="AP15" s="664"/>
      <c r="AQ15" s="664"/>
      <c r="AR15" s="664"/>
      <c r="AS15" s="664"/>
      <c r="AT15" s="664"/>
      <c r="AU15" s="664"/>
      <c r="AV15" s="664"/>
      <c r="AW15" s="664"/>
      <c r="AX15" s="664"/>
      <c r="AY15" s="664"/>
      <c r="AZ15" s="682"/>
      <c r="BA15" s="682"/>
      <c r="BB15" s="682"/>
      <c r="BC15" s="682"/>
    </row>
    <row r="16" spans="1:55" ht="15" customHeight="1">
      <c r="A16" s="34">
        <v>8</v>
      </c>
      <c r="B16" s="666"/>
      <c r="C16" s="666"/>
      <c r="D16" s="664"/>
      <c r="E16" s="664"/>
      <c r="F16" s="664"/>
      <c r="G16" s="664"/>
      <c r="H16" s="660"/>
      <c r="I16" s="660"/>
      <c r="J16" s="660"/>
      <c r="K16" s="661"/>
      <c r="L16" s="662"/>
      <c r="M16" s="662"/>
      <c r="N16" s="662"/>
      <c r="O16" s="662"/>
      <c r="P16" s="662"/>
      <c r="Q16" s="662"/>
      <c r="R16" s="662"/>
      <c r="S16" s="662"/>
      <c r="T16" s="663"/>
      <c r="U16" s="665"/>
      <c r="V16" s="665"/>
      <c r="W16" s="665"/>
      <c r="X16" s="657"/>
      <c r="Y16" s="658"/>
      <c r="Z16" s="658"/>
      <c r="AA16" s="659"/>
      <c r="AB16" s="657"/>
      <c r="AC16" s="658"/>
      <c r="AD16" s="658"/>
      <c r="AE16" s="659"/>
      <c r="AF16" s="657"/>
      <c r="AG16" s="658"/>
      <c r="AH16" s="658"/>
      <c r="AI16" s="658"/>
      <c r="AJ16" s="680"/>
      <c r="AK16" s="666"/>
      <c r="AL16" s="664"/>
      <c r="AM16" s="664"/>
      <c r="AN16" s="664"/>
      <c r="AO16" s="664"/>
      <c r="AP16" s="664"/>
      <c r="AQ16" s="664"/>
      <c r="AR16" s="664"/>
      <c r="AS16" s="664"/>
      <c r="AT16" s="664"/>
      <c r="AU16" s="664"/>
      <c r="AV16" s="664"/>
      <c r="AW16" s="664"/>
      <c r="AX16" s="664"/>
      <c r="AY16" s="664"/>
      <c r="AZ16" s="682"/>
      <c r="BA16" s="682"/>
      <c r="BB16" s="682"/>
      <c r="BC16" s="682"/>
    </row>
    <row r="17" spans="1:55" ht="15" customHeight="1">
      <c r="A17" s="34">
        <v>9</v>
      </c>
      <c r="B17" s="666"/>
      <c r="C17" s="666"/>
      <c r="D17" s="664"/>
      <c r="E17" s="664"/>
      <c r="F17" s="664"/>
      <c r="G17" s="664"/>
      <c r="H17" s="660"/>
      <c r="I17" s="660"/>
      <c r="J17" s="660"/>
      <c r="K17" s="661"/>
      <c r="L17" s="662"/>
      <c r="M17" s="662"/>
      <c r="N17" s="662"/>
      <c r="O17" s="662"/>
      <c r="P17" s="662"/>
      <c r="Q17" s="662"/>
      <c r="R17" s="662"/>
      <c r="S17" s="662"/>
      <c r="T17" s="663"/>
      <c r="U17" s="665"/>
      <c r="V17" s="665"/>
      <c r="W17" s="665"/>
      <c r="X17" s="657"/>
      <c r="Y17" s="658"/>
      <c r="Z17" s="658"/>
      <c r="AA17" s="659"/>
      <c r="AB17" s="657"/>
      <c r="AC17" s="658"/>
      <c r="AD17" s="658"/>
      <c r="AE17" s="659"/>
      <c r="AF17" s="657"/>
      <c r="AG17" s="658"/>
      <c r="AH17" s="658"/>
      <c r="AI17" s="658"/>
      <c r="AJ17" s="680"/>
      <c r="AK17" s="666"/>
      <c r="AL17" s="664"/>
      <c r="AM17" s="664"/>
      <c r="AN17" s="664"/>
      <c r="AO17" s="664"/>
      <c r="AP17" s="664"/>
      <c r="AQ17" s="664"/>
      <c r="AR17" s="664"/>
      <c r="AS17" s="664"/>
      <c r="AT17" s="664"/>
      <c r="AU17" s="664"/>
      <c r="AV17" s="664"/>
      <c r="AW17" s="664"/>
      <c r="AX17" s="664"/>
      <c r="AY17" s="664"/>
      <c r="AZ17" s="682"/>
      <c r="BA17" s="682"/>
      <c r="BB17" s="682"/>
      <c r="BC17" s="682"/>
    </row>
    <row r="18" spans="1:55" ht="15" customHeight="1">
      <c r="A18" s="34">
        <v>10</v>
      </c>
      <c r="B18" s="666"/>
      <c r="C18" s="666"/>
      <c r="D18" s="664"/>
      <c r="E18" s="664"/>
      <c r="F18" s="664"/>
      <c r="G18" s="664"/>
      <c r="H18" s="660"/>
      <c r="I18" s="660"/>
      <c r="J18" s="660"/>
      <c r="K18" s="661"/>
      <c r="L18" s="662"/>
      <c r="M18" s="662"/>
      <c r="N18" s="662"/>
      <c r="O18" s="662"/>
      <c r="P18" s="662"/>
      <c r="Q18" s="662"/>
      <c r="R18" s="662"/>
      <c r="S18" s="662"/>
      <c r="T18" s="663"/>
      <c r="U18" s="665"/>
      <c r="V18" s="665"/>
      <c r="W18" s="665"/>
      <c r="X18" s="657"/>
      <c r="Y18" s="658"/>
      <c r="Z18" s="658"/>
      <c r="AA18" s="659"/>
      <c r="AB18" s="657"/>
      <c r="AC18" s="658"/>
      <c r="AD18" s="658"/>
      <c r="AE18" s="659"/>
      <c r="AF18" s="657"/>
      <c r="AG18" s="658"/>
      <c r="AH18" s="658"/>
      <c r="AI18" s="658"/>
      <c r="AJ18" s="680"/>
      <c r="AK18" s="666"/>
      <c r="AL18" s="664"/>
      <c r="AM18" s="664"/>
      <c r="AN18" s="664"/>
      <c r="AO18" s="664"/>
      <c r="AP18" s="664"/>
      <c r="AQ18" s="664"/>
      <c r="AR18" s="664"/>
      <c r="AS18" s="664"/>
      <c r="AT18" s="664"/>
      <c r="AU18" s="664"/>
      <c r="AV18" s="664"/>
      <c r="AW18" s="664"/>
      <c r="AX18" s="664"/>
      <c r="AY18" s="664"/>
      <c r="AZ18" s="682"/>
      <c r="BA18" s="682"/>
      <c r="BB18" s="682"/>
      <c r="BC18" s="682"/>
    </row>
    <row r="19" spans="1:55" ht="15" customHeight="1">
      <c r="A19" s="34">
        <v>11</v>
      </c>
      <c r="B19" s="666"/>
      <c r="C19" s="666"/>
      <c r="D19" s="664"/>
      <c r="E19" s="664"/>
      <c r="F19" s="664"/>
      <c r="G19" s="664"/>
      <c r="H19" s="660"/>
      <c r="I19" s="660"/>
      <c r="J19" s="660"/>
      <c r="K19" s="661"/>
      <c r="L19" s="662"/>
      <c r="M19" s="662"/>
      <c r="N19" s="662"/>
      <c r="O19" s="662"/>
      <c r="P19" s="662"/>
      <c r="Q19" s="662"/>
      <c r="R19" s="662"/>
      <c r="S19" s="662"/>
      <c r="T19" s="663"/>
      <c r="U19" s="665"/>
      <c r="V19" s="665"/>
      <c r="W19" s="665"/>
      <c r="X19" s="657"/>
      <c r="Y19" s="658"/>
      <c r="Z19" s="658"/>
      <c r="AA19" s="659"/>
      <c r="AB19" s="657"/>
      <c r="AC19" s="658"/>
      <c r="AD19" s="658"/>
      <c r="AE19" s="659"/>
      <c r="AF19" s="657"/>
      <c r="AG19" s="658"/>
      <c r="AH19" s="658"/>
      <c r="AI19" s="658"/>
      <c r="AJ19" s="680"/>
      <c r="AK19" s="666"/>
      <c r="AL19" s="664"/>
      <c r="AM19" s="664"/>
      <c r="AN19" s="664"/>
      <c r="AO19" s="664"/>
      <c r="AP19" s="664"/>
      <c r="AQ19" s="664"/>
      <c r="AR19" s="664"/>
      <c r="AS19" s="664"/>
      <c r="AT19" s="664"/>
      <c r="AU19" s="664"/>
      <c r="AV19" s="664"/>
      <c r="AW19" s="664"/>
      <c r="AX19" s="664"/>
      <c r="AY19" s="664"/>
      <c r="AZ19" s="682"/>
      <c r="BA19" s="682"/>
      <c r="BB19" s="682"/>
      <c r="BC19" s="682"/>
    </row>
    <row r="20" spans="1:55" ht="15" customHeight="1">
      <c r="A20" s="34">
        <v>12</v>
      </c>
      <c r="B20" s="666"/>
      <c r="C20" s="666"/>
      <c r="D20" s="664"/>
      <c r="E20" s="664"/>
      <c r="F20" s="664"/>
      <c r="G20" s="664"/>
      <c r="H20" s="660"/>
      <c r="I20" s="660"/>
      <c r="J20" s="660"/>
      <c r="K20" s="661"/>
      <c r="L20" s="662"/>
      <c r="M20" s="662"/>
      <c r="N20" s="662"/>
      <c r="O20" s="662"/>
      <c r="P20" s="662"/>
      <c r="Q20" s="662"/>
      <c r="R20" s="662"/>
      <c r="S20" s="662"/>
      <c r="T20" s="663"/>
      <c r="U20" s="665"/>
      <c r="V20" s="665"/>
      <c r="W20" s="665"/>
      <c r="X20" s="657"/>
      <c r="Y20" s="658"/>
      <c r="Z20" s="658"/>
      <c r="AA20" s="659"/>
      <c r="AB20" s="657"/>
      <c r="AC20" s="658"/>
      <c r="AD20" s="658"/>
      <c r="AE20" s="659"/>
      <c r="AF20" s="657"/>
      <c r="AG20" s="658"/>
      <c r="AH20" s="658"/>
      <c r="AI20" s="658"/>
      <c r="AJ20" s="680"/>
      <c r="AK20" s="666"/>
      <c r="AL20" s="664"/>
      <c r="AM20" s="664"/>
      <c r="AN20" s="664"/>
      <c r="AO20" s="664"/>
      <c r="AP20" s="664"/>
      <c r="AQ20" s="664"/>
      <c r="AR20" s="664"/>
      <c r="AS20" s="664"/>
      <c r="AT20" s="664"/>
      <c r="AU20" s="664"/>
      <c r="AV20" s="664"/>
      <c r="AW20" s="664"/>
      <c r="AX20" s="664"/>
      <c r="AY20" s="664"/>
      <c r="AZ20" s="682"/>
      <c r="BA20" s="682"/>
      <c r="BB20" s="682"/>
      <c r="BC20" s="682"/>
    </row>
    <row r="21" spans="1:55" ht="15" customHeight="1">
      <c r="A21" s="34">
        <v>13</v>
      </c>
      <c r="B21" s="666"/>
      <c r="C21" s="666"/>
      <c r="D21" s="664"/>
      <c r="E21" s="664"/>
      <c r="F21" s="664"/>
      <c r="G21" s="664"/>
      <c r="H21" s="660"/>
      <c r="I21" s="660"/>
      <c r="J21" s="660"/>
      <c r="K21" s="661"/>
      <c r="L21" s="662"/>
      <c r="M21" s="662"/>
      <c r="N21" s="662"/>
      <c r="O21" s="662"/>
      <c r="P21" s="662"/>
      <c r="Q21" s="662"/>
      <c r="R21" s="662"/>
      <c r="S21" s="662"/>
      <c r="T21" s="663"/>
      <c r="U21" s="665"/>
      <c r="V21" s="665"/>
      <c r="W21" s="665"/>
      <c r="X21" s="657"/>
      <c r="Y21" s="658"/>
      <c r="Z21" s="658"/>
      <c r="AA21" s="659"/>
      <c r="AB21" s="657"/>
      <c r="AC21" s="658"/>
      <c r="AD21" s="658"/>
      <c r="AE21" s="659"/>
      <c r="AF21" s="657"/>
      <c r="AG21" s="658"/>
      <c r="AH21" s="658"/>
      <c r="AI21" s="658"/>
      <c r="AJ21" s="680"/>
      <c r="AK21" s="666"/>
      <c r="AL21" s="664"/>
      <c r="AM21" s="664"/>
      <c r="AN21" s="664"/>
      <c r="AO21" s="664"/>
      <c r="AP21" s="664"/>
      <c r="AQ21" s="664"/>
      <c r="AR21" s="664"/>
      <c r="AS21" s="664"/>
      <c r="AT21" s="664"/>
      <c r="AU21" s="664"/>
      <c r="AV21" s="664"/>
      <c r="AW21" s="664"/>
      <c r="AX21" s="664"/>
      <c r="AY21" s="664"/>
      <c r="AZ21" s="682"/>
      <c r="BA21" s="682"/>
      <c r="BB21" s="682"/>
      <c r="BC21" s="682"/>
    </row>
    <row r="22" spans="1:55" ht="15" customHeight="1">
      <c r="A22" s="34">
        <v>14</v>
      </c>
      <c r="B22" s="666"/>
      <c r="C22" s="666"/>
      <c r="D22" s="664"/>
      <c r="E22" s="664"/>
      <c r="F22" s="664"/>
      <c r="G22" s="664"/>
      <c r="H22" s="660"/>
      <c r="I22" s="660"/>
      <c r="J22" s="660"/>
      <c r="K22" s="661"/>
      <c r="L22" s="662"/>
      <c r="M22" s="662"/>
      <c r="N22" s="662"/>
      <c r="O22" s="662"/>
      <c r="P22" s="662"/>
      <c r="Q22" s="662"/>
      <c r="R22" s="662"/>
      <c r="S22" s="662"/>
      <c r="T22" s="663"/>
      <c r="U22" s="665"/>
      <c r="V22" s="665"/>
      <c r="W22" s="665"/>
      <c r="X22" s="657"/>
      <c r="Y22" s="658"/>
      <c r="Z22" s="658"/>
      <c r="AA22" s="659"/>
      <c r="AB22" s="657"/>
      <c r="AC22" s="658"/>
      <c r="AD22" s="658"/>
      <c r="AE22" s="659"/>
      <c r="AF22" s="657"/>
      <c r="AG22" s="658"/>
      <c r="AH22" s="658"/>
      <c r="AI22" s="658"/>
      <c r="AJ22" s="680"/>
      <c r="AK22" s="666"/>
      <c r="AL22" s="664"/>
      <c r="AM22" s="664"/>
      <c r="AN22" s="664"/>
      <c r="AO22" s="664"/>
      <c r="AP22" s="664"/>
      <c r="AQ22" s="664"/>
      <c r="AR22" s="664"/>
      <c r="AS22" s="664"/>
      <c r="AT22" s="664"/>
      <c r="AU22" s="664"/>
      <c r="AV22" s="664"/>
      <c r="AW22" s="664"/>
      <c r="AX22" s="664"/>
      <c r="AY22" s="664"/>
      <c r="AZ22" s="682"/>
      <c r="BA22" s="682"/>
      <c r="BB22" s="682"/>
      <c r="BC22" s="682"/>
    </row>
    <row r="23" spans="1:55" ht="15" customHeight="1">
      <c r="A23" s="34">
        <v>15</v>
      </c>
      <c r="B23" s="666"/>
      <c r="C23" s="666"/>
      <c r="D23" s="664"/>
      <c r="E23" s="664"/>
      <c r="F23" s="664"/>
      <c r="G23" s="664"/>
      <c r="H23" s="660"/>
      <c r="I23" s="660"/>
      <c r="J23" s="660"/>
      <c r="K23" s="661"/>
      <c r="L23" s="662"/>
      <c r="M23" s="662"/>
      <c r="N23" s="662"/>
      <c r="O23" s="662"/>
      <c r="P23" s="662"/>
      <c r="Q23" s="662"/>
      <c r="R23" s="662"/>
      <c r="S23" s="662"/>
      <c r="T23" s="663"/>
      <c r="U23" s="665"/>
      <c r="V23" s="665"/>
      <c r="W23" s="665"/>
      <c r="X23" s="657"/>
      <c r="Y23" s="658"/>
      <c r="Z23" s="658"/>
      <c r="AA23" s="659"/>
      <c r="AB23" s="657"/>
      <c r="AC23" s="658"/>
      <c r="AD23" s="658"/>
      <c r="AE23" s="659"/>
      <c r="AF23" s="657"/>
      <c r="AG23" s="658"/>
      <c r="AH23" s="658"/>
      <c r="AI23" s="658"/>
      <c r="AJ23" s="680"/>
      <c r="AK23" s="666"/>
      <c r="AL23" s="664"/>
      <c r="AM23" s="664"/>
      <c r="AN23" s="664"/>
      <c r="AO23" s="664"/>
      <c r="AP23" s="664"/>
      <c r="AQ23" s="664"/>
      <c r="AR23" s="664"/>
      <c r="AS23" s="664"/>
      <c r="AT23" s="664"/>
      <c r="AU23" s="664"/>
      <c r="AV23" s="664"/>
      <c r="AW23" s="664"/>
      <c r="AX23" s="664"/>
      <c r="AY23" s="664"/>
      <c r="AZ23" s="682"/>
      <c r="BA23" s="682"/>
      <c r="BB23" s="682"/>
      <c r="BC23" s="682"/>
    </row>
    <row r="24" spans="1:55" ht="15" customHeight="1">
      <c r="A24" s="34">
        <v>16</v>
      </c>
      <c r="B24" s="666"/>
      <c r="C24" s="666"/>
      <c r="D24" s="664"/>
      <c r="E24" s="664"/>
      <c r="F24" s="664"/>
      <c r="G24" s="664"/>
      <c r="H24" s="660"/>
      <c r="I24" s="660"/>
      <c r="J24" s="660"/>
      <c r="K24" s="661"/>
      <c r="L24" s="662"/>
      <c r="M24" s="662"/>
      <c r="N24" s="662"/>
      <c r="O24" s="662"/>
      <c r="P24" s="662"/>
      <c r="Q24" s="662"/>
      <c r="R24" s="662"/>
      <c r="S24" s="662"/>
      <c r="T24" s="663"/>
      <c r="U24" s="665"/>
      <c r="V24" s="665"/>
      <c r="W24" s="665"/>
      <c r="X24" s="657"/>
      <c r="Y24" s="658"/>
      <c r="Z24" s="658"/>
      <c r="AA24" s="659"/>
      <c r="AB24" s="657"/>
      <c r="AC24" s="658"/>
      <c r="AD24" s="658"/>
      <c r="AE24" s="659"/>
      <c r="AF24" s="657"/>
      <c r="AG24" s="658"/>
      <c r="AH24" s="658"/>
      <c r="AI24" s="658"/>
      <c r="AJ24" s="680"/>
      <c r="AK24" s="666"/>
      <c r="AL24" s="664"/>
      <c r="AM24" s="664"/>
      <c r="AN24" s="664"/>
      <c r="AO24" s="664"/>
      <c r="AP24" s="664"/>
      <c r="AQ24" s="664"/>
      <c r="AR24" s="664"/>
      <c r="AS24" s="664"/>
      <c r="AT24" s="664"/>
      <c r="AU24" s="664"/>
      <c r="AV24" s="664"/>
      <c r="AW24" s="664"/>
      <c r="AX24" s="664"/>
      <c r="AY24" s="664"/>
      <c r="AZ24" s="682"/>
      <c r="BA24" s="682"/>
      <c r="BB24" s="682"/>
      <c r="BC24" s="682"/>
    </row>
    <row r="25" spans="1:55" ht="15" customHeight="1">
      <c r="A25" s="34">
        <v>17</v>
      </c>
      <c r="B25" s="666"/>
      <c r="C25" s="666"/>
      <c r="D25" s="664"/>
      <c r="E25" s="664"/>
      <c r="F25" s="664"/>
      <c r="G25" s="664"/>
      <c r="H25" s="660"/>
      <c r="I25" s="660"/>
      <c r="J25" s="660"/>
      <c r="K25" s="661"/>
      <c r="L25" s="662"/>
      <c r="M25" s="662"/>
      <c r="N25" s="662"/>
      <c r="O25" s="662"/>
      <c r="P25" s="662"/>
      <c r="Q25" s="662"/>
      <c r="R25" s="662"/>
      <c r="S25" s="662"/>
      <c r="T25" s="663"/>
      <c r="U25" s="665"/>
      <c r="V25" s="665"/>
      <c r="W25" s="665"/>
      <c r="X25" s="657"/>
      <c r="Y25" s="658"/>
      <c r="Z25" s="658"/>
      <c r="AA25" s="659"/>
      <c r="AB25" s="657"/>
      <c r="AC25" s="658"/>
      <c r="AD25" s="658"/>
      <c r="AE25" s="659"/>
      <c r="AF25" s="657"/>
      <c r="AG25" s="658"/>
      <c r="AH25" s="658"/>
      <c r="AI25" s="658"/>
      <c r="AJ25" s="680"/>
      <c r="AK25" s="666"/>
      <c r="AL25" s="664"/>
      <c r="AM25" s="664"/>
      <c r="AN25" s="664"/>
      <c r="AO25" s="664"/>
      <c r="AP25" s="664"/>
      <c r="AQ25" s="664"/>
      <c r="AR25" s="664"/>
      <c r="AS25" s="664"/>
      <c r="AT25" s="664"/>
      <c r="AU25" s="664"/>
      <c r="AV25" s="664"/>
      <c r="AW25" s="664"/>
      <c r="AX25" s="664"/>
      <c r="AY25" s="664"/>
      <c r="AZ25" s="682"/>
      <c r="BA25" s="682"/>
      <c r="BB25" s="682"/>
      <c r="BC25" s="682"/>
    </row>
    <row r="26" spans="1:55" ht="15" customHeight="1">
      <c r="A26" s="34">
        <v>18</v>
      </c>
      <c r="B26" s="666"/>
      <c r="C26" s="666"/>
      <c r="D26" s="664"/>
      <c r="E26" s="664"/>
      <c r="F26" s="664"/>
      <c r="G26" s="664"/>
      <c r="H26" s="660"/>
      <c r="I26" s="660"/>
      <c r="J26" s="660"/>
      <c r="K26" s="661"/>
      <c r="L26" s="662"/>
      <c r="M26" s="662"/>
      <c r="N26" s="662"/>
      <c r="O26" s="662"/>
      <c r="P26" s="662"/>
      <c r="Q26" s="662"/>
      <c r="R26" s="662"/>
      <c r="S26" s="662"/>
      <c r="T26" s="663"/>
      <c r="U26" s="665"/>
      <c r="V26" s="665"/>
      <c r="W26" s="665"/>
      <c r="X26" s="657"/>
      <c r="Y26" s="658"/>
      <c r="Z26" s="658"/>
      <c r="AA26" s="659"/>
      <c r="AB26" s="657"/>
      <c r="AC26" s="658"/>
      <c r="AD26" s="658"/>
      <c r="AE26" s="659"/>
      <c r="AF26" s="657"/>
      <c r="AG26" s="658"/>
      <c r="AH26" s="658"/>
      <c r="AI26" s="658"/>
      <c r="AJ26" s="680"/>
      <c r="AK26" s="666"/>
      <c r="AL26" s="664"/>
      <c r="AM26" s="664"/>
      <c r="AN26" s="664"/>
      <c r="AO26" s="664"/>
      <c r="AP26" s="664"/>
      <c r="AQ26" s="664"/>
      <c r="AR26" s="664"/>
      <c r="AS26" s="664"/>
      <c r="AT26" s="664"/>
      <c r="AU26" s="664"/>
      <c r="AV26" s="664"/>
      <c r="AW26" s="664"/>
      <c r="AX26" s="664"/>
      <c r="AY26" s="664"/>
      <c r="AZ26" s="682"/>
      <c r="BA26" s="682"/>
      <c r="BB26" s="682"/>
      <c r="BC26" s="682"/>
    </row>
    <row r="27" spans="1:55" ht="15" customHeight="1">
      <c r="A27" s="34">
        <v>19</v>
      </c>
      <c r="B27" s="666"/>
      <c r="C27" s="666"/>
      <c r="D27" s="664"/>
      <c r="E27" s="664"/>
      <c r="F27" s="664"/>
      <c r="G27" s="664"/>
      <c r="H27" s="660"/>
      <c r="I27" s="660"/>
      <c r="J27" s="660"/>
      <c r="K27" s="661"/>
      <c r="L27" s="662"/>
      <c r="M27" s="662"/>
      <c r="N27" s="662"/>
      <c r="O27" s="662"/>
      <c r="P27" s="662"/>
      <c r="Q27" s="662"/>
      <c r="R27" s="662"/>
      <c r="S27" s="662"/>
      <c r="T27" s="663"/>
      <c r="U27" s="665"/>
      <c r="V27" s="665"/>
      <c r="W27" s="665"/>
      <c r="X27" s="657"/>
      <c r="Y27" s="658"/>
      <c r="Z27" s="658"/>
      <c r="AA27" s="659"/>
      <c r="AB27" s="657"/>
      <c r="AC27" s="658"/>
      <c r="AD27" s="658"/>
      <c r="AE27" s="659"/>
      <c r="AF27" s="657"/>
      <c r="AG27" s="658"/>
      <c r="AH27" s="658"/>
      <c r="AI27" s="658"/>
      <c r="AJ27" s="680"/>
      <c r="AK27" s="666"/>
      <c r="AL27" s="664"/>
      <c r="AM27" s="664"/>
      <c r="AN27" s="664"/>
      <c r="AO27" s="664"/>
      <c r="AP27" s="664"/>
      <c r="AQ27" s="664"/>
      <c r="AR27" s="664"/>
      <c r="AS27" s="664"/>
      <c r="AT27" s="664"/>
      <c r="AU27" s="664"/>
      <c r="AV27" s="664"/>
      <c r="AW27" s="664"/>
      <c r="AX27" s="664"/>
      <c r="AY27" s="664"/>
      <c r="AZ27" s="682"/>
      <c r="BA27" s="682"/>
      <c r="BB27" s="682"/>
      <c r="BC27" s="682"/>
    </row>
    <row r="28" spans="1:55" ht="15" customHeight="1">
      <c r="A28" s="34">
        <v>20</v>
      </c>
      <c r="B28" s="666"/>
      <c r="C28" s="666"/>
      <c r="D28" s="664"/>
      <c r="E28" s="664"/>
      <c r="F28" s="664"/>
      <c r="G28" s="664"/>
      <c r="H28" s="660"/>
      <c r="I28" s="660"/>
      <c r="J28" s="660"/>
      <c r="K28" s="661"/>
      <c r="L28" s="662"/>
      <c r="M28" s="662"/>
      <c r="N28" s="662"/>
      <c r="O28" s="662"/>
      <c r="P28" s="662"/>
      <c r="Q28" s="662"/>
      <c r="R28" s="662"/>
      <c r="S28" s="662"/>
      <c r="T28" s="663"/>
      <c r="U28" s="665"/>
      <c r="V28" s="665"/>
      <c r="W28" s="665"/>
      <c r="X28" s="657"/>
      <c r="Y28" s="658"/>
      <c r="Z28" s="658"/>
      <c r="AA28" s="659"/>
      <c r="AB28" s="657"/>
      <c r="AC28" s="658"/>
      <c r="AD28" s="658"/>
      <c r="AE28" s="659"/>
      <c r="AF28" s="657"/>
      <c r="AG28" s="658"/>
      <c r="AH28" s="658"/>
      <c r="AI28" s="658"/>
      <c r="AJ28" s="680"/>
      <c r="AK28" s="666"/>
      <c r="AL28" s="664"/>
      <c r="AM28" s="664"/>
      <c r="AN28" s="664"/>
      <c r="AO28" s="664"/>
      <c r="AP28" s="664"/>
      <c r="AQ28" s="664"/>
      <c r="AR28" s="664"/>
      <c r="AS28" s="664"/>
      <c r="AT28" s="664"/>
      <c r="AU28" s="664"/>
      <c r="AV28" s="664"/>
      <c r="AW28" s="664"/>
      <c r="AX28" s="664"/>
      <c r="AY28" s="664"/>
      <c r="AZ28" s="682"/>
      <c r="BA28" s="682"/>
      <c r="BB28" s="682"/>
      <c r="BC28" s="682"/>
    </row>
    <row r="29" spans="1:55" ht="15" customHeight="1">
      <c r="A29" s="34">
        <v>21</v>
      </c>
      <c r="B29" s="666"/>
      <c r="C29" s="666"/>
      <c r="D29" s="664"/>
      <c r="E29" s="664"/>
      <c r="F29" s="664"/>
      <c r="G29" s="664"/>
      <c r="H29" s="660"/>
      <c r="I29" s="660"/>
      <c r="J29" s="660"/>
      <c r="K29" s="661"/>
      <c r="L29" s="662"/>
      <c r="M29" s="662"/>
      <c r="N29" s="662"/>
      <c r="O29" s="662"/>
      <c r="P29" s="662"/>
      <c r="Q29" s="662"/>
      <c r="R29" s="662"/>
      <c r="S29" s="662"/>
      <c r="T29" s="663"/>
      <c r="U29" s="665"/>
      <c r="V29" s="665"/>
      <c r="W29" s="665"/>
      <c r="X29" s="657"/>
      <c r="Y29" s="658"/>
      <c r="Z29" s="658"/>
      <c r="AA29" s="659"/>
      <c r="AB29" s="657"/>
      <c r="AC29" s="658"/>
      <c r="AD29" s="658"/>
      <c r="AE29" s="659"/>
      <c r="AF29" s="657"/>
      <c r="AG29" s="658"/>
      <c r="AH29" s="658"/>
      <c r="AI29" s="658"/>
      <c r="AJ29" s="680"/>
      <c r="AK29" s="666"/>
      <c r="AL29" s="664"/>
      <c r="AM29" s="664"/>
      <c r="AN29" s="664"/>
      <c r="AO29" s="664"/>
      <c r="AP29" s="664"/>
      <c r="AQ29" s="664"/>
      <c r="AR29" s="664"/>
      <c r="AS29" s="664"/>
      <c r="AT29" s="664"/>
      <c r="AU29" s="664"/>
      <c r="AV29" s="664"/>
      <c r="AW29" s="664"/>
      <c r="AX29" s="664"/>
      <c r="AY29" s="664"/>
      <c r="AZ29" s="682"/>
      <c r="BA29" s="682"/>
      <c r="BB29" s="682"/>
      <c r="BC29" s="682"/>
    </row>
    <row r="30" spans="1:55" ht="15" customHeight="1">
      <c r="A30" s="34">
        <v>22</v>
      </c>
      <c r="B30" s="666"/>
      <c r="C30" s="666"/>
      <c r="D30" s="664"/>
      <c r="E30" s="664"/>
      <c r="F30" s="664"/>
      <c r="G30" s="664"/>
      <c r="H30" s="660"/>
      <c r="I30" s="660"/>
      <c r="J30" s="660"/>
      <c r="K30" s="661"/>
      <c r="L30" s="662"/>
      <c r="M30" s="662"/>
      <c r="N30" s="662"/>
      <c r="O30" s="662"/>
      <c r="P30" s="662"/>
      <c r="Q30" s="662"/>
      <c r="R30" s="662"/>
      <c r="S30" s="662"/>
      <c r="T30" s="663"/>
      <c r="U30" s="665"/>
      <c r="V30" s="665"/>
      <c r="W30" s="665"/>
      <c r="X30" s="657"/>
      <c r="Y30" s="658"/>
      <c r="Z30" s="658"/>
      <c r="AA30" s="659"/>
      <c r="AB30" s="657"/>
      <c r="AC30" s="658"/>
      <c r="AD30" s="658"/>
      <c r="AE30" s="659"/>
      <c r="AF30" s="657"/>
      <c r="AG30" s="658"/>
      <c r="AH30" s="658"/>
      <c r="AI30" s="658"/>
      <c r="AJ30" s="680"/>
      <c r="AK30" s="666"/>
      <c r="AL30" s="664"/>
      <c r="AM30" s="664"/>
      <c r="AN30" s="664"/>
      <c r="AO30" s="664"/>
      <c r="AP30" s="664"/>
      <c r="AQ30" s="664"/>
      <c r="AR30" s="664"/>
      <c r="AS30" s="664"/>
      <c r="AT30" s="664"/>
      <c r="AU30" s="664"/>
      <c r="AV30" s="664"/>
      <c r="AW30" s="664"/>
      <c r="AX30" s="664"/>
      <c r="AY30" s="664"/>
      <c r="AZ30" s="682"/>
      <c r="BA30" s="682"/>
      <c r="BB30" s="682"/>
      <c r="BC30" s="682"/>
    </row>
    <row r="31" spans="1:55" ht="15" customHeight="1">
      <c r="A31" s="34">
        <v>23</v>
      </c>
      <c r="B31" s="666"/>
      <c r="C31" s="666"/>
      <c r="D31" s="664"/>
      <c r="E31" s="664"/>
      <c r="F31" s="664"/>
      <c r="G31" s="664"/>
      <c r="H31" s="660"/>
      <c r="I31" s="660"/>
      <c r="J31" s="660"/>
      <c r="K31" s="661"/>
      <c r="L31" s="662"/>
      <c r="M31" s="662"/>
      <c r="N31" s="662"/>
      <c r="O31" s="662"/>
      <c r="P31" s="662"/>
      <c r="Q31" s="662"/>
      <c r="R31" s="662"/>
      <c r="S31" s="662"/>
      <c r="T31" s="663"/>
      <c r="U31" s="665"/>
      <c r="V31" s="665"/>
      <c r="W31" s="665"/>
      <c r="X31" s="657"/>
      <c r="Y31" s="658"/>
      <c r="Z31" s="658"/>
      <c r="AA31" s="659"/>
      <c r="AB31" s="657"/>
      <c r="AC31" s="658"/>
      <c r="AD31" s="658"/>
      <c r="AE31" s="659"/>
      <c r="AF31" s="657"/>
      <c r="AG31" s="658"/>
      <c r="AH31" s="658"/>
      <c r="AI31" s="658"/>
      <c r="AJ31" s="680"/>
      <c r="AK31" s="666"/>
      <c r="AL31" s="664"/>
      <c r="AM31" s="664"/>
      <c r="AN31" s="664"/>
      <c r="AO31" s="664"/>
      <c r="AP31" s="664"/>
      <c r="AQ31" s="664"/>
      <c r="AR31" s="664"/>
      <c r="AS31" s="664"/>
      <c r="AT31" s="664"/>
      <c r="AU31" s="664"/>
      <c r="AV31" s="664"/>
      <c r="AW31" s="664"/>
      <c r="AX31" s="664"/>
      <c r="AY31" s="664"/>
      <c r="AZ31" s="682"/>
      <c r="BA31" s="682"/>
      <c r="BB31" s="682"/>
      <c r="BC31" s="682"/>
    </row>
    <row r="32" spans="1:55" ht="15" customHeight="1">
      <c r="A32" s="34">
        <v>24</v>
      </c>
      <c r="B32" s="666"/>
      <c r="C32" s="666"/>
      <c r="D32" s="664"/>
      <c r="E32" s="664"/>
      <c r="F32" s="664"/>
      <c r="G32" s="664"/>
      <c r="H32" s="660"/>
      <c r="I32" s="660"/>
      <c r="J32" s="660"/>
      <c r="K32" s="661"/>
      <c r="L32" s="662"/>
      <c r="M32" s="662"/>
      <c r="N32" s="662"/>
      <c r="O32" s="662"/>
      <c r="P32" s="662"/>
      <c r="Q32" s="662"/>
      <c r="R32" s="662"/>
      <c r="S32" s="662"/>
      <c r="T32" s="663"/>
      <c r="U32" s="665"/>
      <c r="V32" s="665"/>
      <c r="W32" s="665"/>
      <c r="X32" s="657"/>
      <c r="Y32" s="658"/>
      <c r="Z32" s="658"/>
      <c r="AA32" s="659"/>
      <c r="AB32" s="657"/>
      <c r="AC32" s="658"/>
      <c r="AD32" s="658"/>
      <c r="AE32" s="659"/>
      <c r="AF32" s="657"/>
      <c r="AG32" s="658"/>
      <c r="AH32" s="658"/>
      <c r="AI32" s="658"/>
      <c r="AJ32" s="680"/>
      <c r="AK32" s="666"/>
      <c r="AL32" s="664"/>
      <c r="AM32" s="664"/>
      <c r="AN32" s="664"/>
      <c r="AO32" s="664"/>
      <c r="AP32" s="664"/>
      <c r="AQ32" s="664"/>
      <c r="AR32" s="664"/>
      <c r="AS32" s="664"/>
      <c r="AT32" s="664"/>
      <c r="AU32" s="664"/>
      <c r="AV32" s="664"/>
      <c r="AW32" s="664"/>
      <c r="AX32" s="664"/>
      <c r="AY32" s="664"/>
      <c r="AZ32" s="682"/>
      <c r="BA32" s="682"/>
      <c r="BB32" s="682"/>
      <c r="BC32" s="682"/>
    </row>
    <row r="33" spans="1:55" ht="15" customHeight="1">
      <c r="A33" s="34">
        <v>25</v>
      </c>
      <c r="B33" s="666"/>
      <c r="C33" s="666"/>
      <c r="D33" s="664"/>
      <c r="E33" s="664"/>
      <c r="F33" s="664"/>
      <c r="G33" s="664"/>
      <c r="H33" s="660"/>
      <c r="I33" s="660"/>
      <c r="J33" s="660"/>
      <c r="K33" s="661"/>
      <c r="L33" s="662"/>
      <c r="M33" s="662"/>
      <c r="N33" s="662"/>
      <c r="O33" s="662"/>
      <c r="P33" s="662"/>
      <c r="Q33" s="662"/>
      <c r="R33" s="662"/>
      <c r="S33" s="662"/>
      <c r="T33" s="663"/>
      <c r="U33" s="665"/>
      <c r="V33" s="665"/>
      <c r="W33" s="665"/>
      <c r="X33" s="657"/>
      <c r="Y33" s="658"/>
      <c r="Z33" s="658"/>
      <c r="AA33" s="659"/>
      <c r="AB33" s="657"/>
      <c r="AC33" s="658"/>
      <c r="AD33" s="658"/>
      <c r="AE33" s="659"/>
      <c r="AF33" s="657"/>
      <c r="AG33" s="658"/>
      <c r="AH33" s="658"/>
      <c r="AI33" s="658"/>
      <c r="AJ33" s="680"/>
      <c r="AK33" s="666"/>
      <c r="AL33" s="664"/>
      <c r="AM33" s="664"/>
      <c r="AN33" s="664"/>
      <c r="AO33" s="664"/>
      <c r="AP33" s="664"/>
      <c r="AQ33" s="664"/>
      <c r="AR33" s="664"/>
      <c r="AS33" s="664"/>
      <c r="AT33" s="664"/>
      <c r="AU33" s="664"/>
      <c r="AV33" s="664"/>
      <c r="AW33" s="664"/>
      <c r="AX33" s="664"/>
      <c r="AY33" s="664"/>
      <c r="AZ33" s="682"/>
      <c r="BA33" s="682"/>
      <c r="BB33" s="682"/>
      <c r="BC33" s="682"/>
    </row>
    <row r="34" spans="1:55" ht="15" customHeight="1">
      <c r="A34" s="34">
        <v>26</v>
      </c>
      <c r="B34" s="666"/>
      <c r="C34" s="666"/>
      <c r="D34" s="664"/>
      <c r="E34" s="664"/>
      <c r="F34" s="664"/>
      <c r="G34" s="664"/>
      <c r="H34" s="660"/>
      <c r="I34" s="660"/>
      <c r="J34" s="660"/>
      <c r="K34" s="661"/>
      <c r="L34" s="662"/>
      <c r="M34" s="662"/>
      <c r="N34" s="662"/>
      <c r="O34" s="662"/>
      <c r="P34" s="662"/>
      <c r="Q34" s="662"/>
      <c r="R34" s="662"/>
      <c r="S34" s="662"/>
      <c r="T34" s="663"/>
      <c r="U34" s="665"/>
      <c r="V34" s="665"/>
      <c r="W34" s="665"/>
      <c r="X34" s="657"/>
      <c r="Y34" s="658"/>
      <c r="Z34" s="658"/>
      <c r="AA34" s="659"/>
      <c r="AB34" s="657"/>
      <c r="AC34" s="658"/>
      <c r="AD34" s="658"/>
      <c r="AE34" s="659"/>
      <c r="AF34" s="657"/>
      <c r="AG34" s="658"/>
      <c r="AH34" s="658"/>
      <c r="AI34" s="658"/>
      <c r="AJ34" s="680"/>
      <c r="AK34" s="666"/>
      <c r="AL34" s="664"/>
      <c r="AM34" s="664"/>
      <c r="AN34" s="664"/>
      <c r="AO34" s="664"/>
      <c r="AP34" s="664"/>
      <c r="AQ34" s="664"/>
      <c r="AR34" s="664"/>
      <c r="AS34" s="664"/>
      <c r="AT34" s="664"/>
      <c r="AU34" s="664"/>
      <c r="AV34" s="664"/>
      <c r="AW34" s="664"/>
      <c r="AX34" s="664"/>
      <c r="AY34" s="664"/>
      <c r="AZ34" s="682"/>
      <c r="BA34" s="682"/>
      <c r="BB34" s="682"/>
      <c r="BC34" s="682"/>
    </row>
    <row r="35" spans="1:55" ht="15" customHeight="1">
      <c r="A35" s="34">
        <v>27</v>
      </c>
      <c r="B35" s="666"/>
      <c r="C35" s="666"/>
      <c r="D35" s="664"/>
      <c r="E35" s="664"/>
      <c r="F35" s="664"/>
      <c r="G35" s="664"/>
      <c r="H35" s="660"/>
      <c r="I35" s="660"/>
      <c r="J35" s="660"/>
      <c r="K35" s="661"/>
      <c r="L35" s="662"/>
      <c r="M35" s="662"/>
      <c r="N35" s="662"/>
      <c r="O35" s="662"/>
      <c r="P35" s="662"/>
      <c r="Q35" s="662"/>
      <c r="R35" s="662"/>
      <c r="S35" s="662"/>
      <c r="T35" s="663"/>
      <c r="U35" s="665"/>
      <c r="V35" s="665"/>
      <c r="W35" s="665"/>
      <c r="X35" s="657"/>
      <c r="Y35" s="658"/>
      <c r="Z35" s="658"/>
      <c r="AA35" s="659"/>
      <c r="AB35" s="657"/>
      <c r="AC35" s="658"/>
      <c r="AD35" s="658"/>
      <c r="AE35" s="659"/>
      <c r="AF35" s="657"/>
      <c r="AG35" s="658"/>
      <c r="AH35" s="658"/>
      <c r="AI35" s="658"/>
      <c r="AJ35" s="680"/>
      <c r="AK35" s="666"/>
      <c r="AL35" s="664"/>
      <c r="AM35" s="664"/>
      <c r="AN35" s="664"/>
      <c r="AO35" s="664"/>
      <c r="AP35" s="664"/>
      <c r="AQ35" s="664"/>
      <c r="AR35" s="664"/>
      <c r="AS35" s="664"/>
      <c r="AT35" s="664"/>
      <c r="AU35" s="664"/>
      <c r="AV35" s="664"/>
      <c r="AW35" s="664"/>
      <c r="AX35" s="664"/>
      <c r="AY35" s="664"/>
      <c r="AZ35" s="682"/>
      <c r="BA35" s="682"/>
      <c r="BB35" s="682"/>
      <c r="BC35" s="682"/>
    </row>
    <row r="36" spans="1:55" ht="15" customHeight="1">
      <c r="A36" s="34">
        <v>28</v>
      </c>
      <c r="B36" s="666"/>
      <c r="C36" s="666"/>
      <c r="D36" s="664"/>
      <c r="E36" s="664"/>
      <c r="F36" s="664"/>
      <c r="G36" s="664"/>
      <c r="H36" s="660"/>
      <c r="I36" s="660"/>
      <c r="J36" s="660"/>
      <c r="K36" s="661"/>
      <c r="L36" s="662"/>
      <c r="M36" s="662"/>
      <c r="N36" s="662"/>
      <c r="O36" s="662"/>
      <c r="P36" s="662"/>
      <c r="Q36" s="662"/>
      <c r="R36" s="662"/>
      <c r="S36" s="662"/>
      <c r="T36" s="663"/>
      <c r="U36" s="665"/>
      <c r="V36" s="665"/>
      <c r="W36" s="665"/>
      <c r="X36" s="657"/>
      <c r="Y36" s="658"/>
      <c r="Z36" s="658"/>
      <c r="AA36" s="659"/>
      <c r="AB36" s="657"/>
      <c r="AC36" s="658"/>
      <c r="AD36" s="658"/>
      <c r="AE36" s="659"/>
      <c r="AF36" s="657"/>
      <c r="AG36" s="658"/>
      <c r="AH36" s="658"/>
      <c r="AI36" s="658"/>
      <c r="AJ36" s="680"/>
      <c r="AK36" s="666"/>
      <c r="AL36" s="664"/>
      <c r="AM36" s="664"/>
      <c r="AN36" s="664"/>
      <c r="AO36" s="664"/>
      <c r="AP36" s="664"/>
      <c r="AQ36" s="664"/>
      <c r="AR36" s="664"/>
      <c r="AS36" s="664"/>
      <c r="AT36" s="664"/>
      <c r="AU36" s="664"/>
      <c r="AV36" s="664"/>
      <c r="AW36" s="664"/>
      <c r="AX36" s="664"/>
      <c r="AY36" s="664"/>
      <c r="AZ36" s="682"/>
      <c r="BA36" s="682"/>
      <c r="BB36" s="682"/>
      <c r="BC36" s="682"/>
    </row>
    <row r="37" spans="1:55" ht="15" customHeight="1">
      <c r="A37" s="34">
        <v>29</v>
      </c>
      <c r="B37" s="666"/>
      <c r="C37" s="666"/>
      <c r="D37" s="664"/>
      <c r="E37" s="664"/>
      <c r="F37" s="664"/>
      <c r="G37" s="664"/>
      <c r="H37" s="660"/>
      <c r="I37" s="660"/>
      <c r="J37" s="660"/>
      <c r="K37" s="661"/>
      <c r="L37" s="662"/>
      <c r="M37" s="662"/>
      <c r="N37" s="662"/>
      <c r="O37" s="662"/>
      <c r="P37" s="662"/>
      <c r="Q37" s="662"/>
      <c r="R37" s="662"/>
      <c r="S37" s="662"/>
      <c r="T37" s="663"/>
      <c r="U37" s="665"/>
      <c r="V37" s="665"/>
      <c r="W37" s="665"/>
      <c r="X37" s="657"/>
      <c r="Y37" s="658"/>
      <c r="Z37" s="658"/>
      <c r="AA37" s="659"/>
      <c r="AB37" s="657"/>
      <c r="AC37" s="658"/>
      <c r="AD37" s="658"/>
      <c r="AE37" s="659"/>
      <c r="AF37" s="657"/>
      <c r="AG37" s="658"/>
      <c r="AH37" s="658"/>
      <c r="AI37" s="658"/>
      <c r="AJ37" s="680"/>
      <c r="AK37" s="666"/>
      <c r="AL37" s="664"/>
      <c r="AM37" s="664"/>
      <c r="AN37" s="664"/>
      <c r="AO37" s="664"/>
      <c r="AP37" s="664"/>
      <c r="AQ37" s="664"/>
      <c r="AR37" s="664"/>
      <c r="AS37" s="664"/>
      <c r="AT37" s="664"/>
      <c r="AU37" s="664"/>
      <c r="AV37" s="664"/>
      <c r="AW37" s="664"/>
      <c r="AX37" s="664"/>
      <c r="AY37" s="664"/>
      <c r="AZ37" s="682"/>
      <c r="BA37" s="682"/>
      <c r="BB37" s="682"/>
      <c r="BC37" s="682"/>
    </row>
    <row r="38" spans="1:55" ht="15" customHeight="1">
      <c r="A38" s="34">
        <v>30</v>
      </c>
      <c r="B38" s="666"/>
      <c r="C38" s="666"/>
      <c r="D38" s="664"/>
      <c r="E38" s="664"/>
      <c r="F38" s="664"/>
      <c r="G38" s="664"/>
      <c r="H38" s="660"/>
      <c r="I38" s="660"/>
      <c r="J38" s="660"/>
      <c r="K38" s="661"/>
      <c r="L38" s="662"/>
      <c r="M38" s="662"/>
      <c r="N38" s="662"/>
      <c r="O38" s="662"/>
      <c r="P38" s="662"/>
      <c r="Q38" s="662"/>
      <c r="R38" s="662"/>
      <c r="S38" s="662"/>
      <c r="T38" s="663"/>
      <c r="U38" s="665"/>
      <c r="V38" s="665"/>
      <c r="W38" s="665"/>
      <c r="X38" s="657"/>
      <c r="Y38" s="658"/>
      <c r="Z38" s="658"/>
      <c r="AA38" s="659"/>
      <c r="AB38" s="657"/>
      <c r="AC38" s="658"/>
      <c r="AD38" s="658"/>
      <c r="AE38" s="659"/>
      <c r="AF38" s="657"/>
      <c r="AG38" s="658"/>
      <c r="AH38" s="658"/>
      <c r="AI38" s="658"/>
      <c r="AJ38" s="680"/>
      <c r="AK38" s="666"/>
      <c r="AL38" s="664"/>
      <c r="AM38" s="664"/>
      <c r="AN38" s="664"/>
      <c r="AO38" s="664"/>
      <c r="AP38" s="664"/>
      <c r="AQ38" s="664"/>
      <c r="AR38" s="664"/>
      <c r="AS38" s="664"/>
      <c r="AT38" s="664"/>
      <c r="AU38" s="664"/>
      <c r="AV38" s="664"/>
      <c r="AW38" s="664"/>
      <c r="AX38" s="664"/>
      <c r="AY38" s="664"/>
      <c r="AZ38" s="682"/>
      <c r="BA38" s="682"/>
      <c r="BB38" s="682"/>
      <c r="BC38" s="682"/>
    </row>
    <row r="39" spans="23:55" ht="15" customHeight="1">
      <c r="W39" s="31" t="s">
        <v>3</v>
      </c>
      <c r="X39" s="678">
        <f>SUM(X9:AA38)</f>
        <v>0</v>
      </c>
      <c r="Y39" s="679"/>
      <c r="Z39" s="679"/>
      <c r="AA39" s="701"/>
      <c r="AB39" s="678">
        <f>SUM(AB9:AE38)</f>
        <v>0</v>
      </c>
      <c r="AC39" s="679"/>
      <c r="AD39" s="679"/>
      <c r="AE39" s="701"/>
      <c r="AF39" s="678">
        <f>SUM(AF9:AI38)</f>
        <v>0</v>
      </c>
      <c r="AG39" s="679"/>
      <c r="AH39" s="679"/>
      <c r="AI39" s="679"/>
      <c r="AJ39" s="99"/>
      <c r="AK39" s="30"/>
      <c r="AL39" s="30"/>
      <c r="AM39" s="30"/>
      <c r="AN39" s="30"/>
      <c r="AO39" s="30"/>
      <c r="AP39" s="30"/>
      <c r="AQ39" s="30"/>
      <c r="AR39" s="30"/>
      <c r="AS39" s="30"/>
      <c r="AT39" s="30"/>
      <c r="AU39" s="30"/>
      <c r="AV39" s="30"/>
      <c r="AW39" s="30"/>
      <c r="AX39" s="30"/>
      <c r="AY39" s="30"/>
      <c r="AZ39" s="30"/>
      <c r="BA39" s="30"/>
      <c r="BB39" s="30"/>
      <c r="BC39" s="30"/>
    </row>
    <row r="40" spans="1:55" ht="9.75" customHeight="1">
      <c r="A40" s="92"/>
      <c r="B40" s="92"/>
      <c r="C40" s="92"/>
      <c r="D40" s="92"/>
      <c r="E40" s="92"/>
      <c r="F40" s="92"/>
      <c r="G40" s="92"/>
      <c r="H40" s="92"/>
      <c r="I40" s="92"/>
      <c r="J40" s="92"/>
      <c r="K40" s="92"/>
      <c r="L40" s="92"/>
      <c r="M40" s="92"/>
      <c r="N40" s="92"/>
      <c r="O40" s="92"/>
      <c r="P40" s="92"/>
      <c r="Q40" s="92"/>
      <c r="R40" s="92"/>
      <c r="S40" s="92"/>
      <c r="T40" s="92"/>
      <c r="U40" s="92"/>
      <c r="V40" s="92"/>
      <c r="W40" s="92"/>
      <c r="X40" s="100"/>
      <c r="Y40" s="100"/>
      <c r="Z40" s="101"/>
      <c r="AA40" s="102"/>
      <c r="AB40" s="101"/>
      <c r="AC40" s="100"/>
      <c r="AD40" s="101"/>
      <c r="AE40" s="100"/>
      <c r="AF40" s="93"/>
      <c r="AG40" s="93"/>
      <c r="AH40" s="93"/>
      <c r="AI40" s="93"/>
      <c r="AJ40" s="93"/>
      <c r="AK40" s="93"/>
      <c r="AL40" s="93"/>
      <c r="AM40" s="93"/>
      <c r="AN40" s="93"/>
      <c r="AO40" s="93"/>
      <c r="AP40" s="93"/>
      <c r="AQ40" s="93"/>
      <c r="AR40" s="93"/>
      <c r="AS40" s="93"/>
      <c r="AT40" s="93"/>
      <c r="AU40" s="93"/>
      <c r="AV40" s="93"/>
      <c r="AW40" s="93"/>
      <c r="AX40" s="93"/>
      <c r="AY40" s="93"/>
      <c r="AZ40" s="93"/>
      <c r="BA40" s="93"/>
      <c r="BB40" s="81"/>
      <c r="BC40" s="81"/>
    </row>
    <row r="41" spans="1:55" ht="15" customHeight="1">
      <c r="A41" s="703" t="s">
        <v>137</v>
      </c>
      <c r="B41" s="704"/>
      <c r="C41" s="704"/>
      <c r="D41" s="704"/>
      <c r="E41" s="704"/>
      <c r="F41" s="704"/>
      <c r="G41" s="704"/>
      <c r="H41" s="704"/>
      <c r="I41" s="704"/>
      <c r="J41" s="704"/>
      <c r="K41" s="704"/>
      <c r="L41" s="704"/>
      <c r="M41" s="704"/>
      <c r="N41" s="704"/>
      <c r="O41" s="704"/>
      <c r="P41" s="704"/>
      <c r="Q41" s="704"/>
      <c r="R41" s="704"/>
      <c r="S41" s="704"/>
      <c r="T41" s="704"/>
      <c r="U41" s="704"/>
      <c r="V41" s="704"/>
      <c r="W41" s="704"/>
      <c r="X41" s="647" t="s">
        <v>1</v>
      </c>
      <c r="Y41" s="647"/>
      <c r="Z41" s="707"/>
      <c r="AA41" s="647" t="s">
        <v>0</v>
      </c>
      <c r="AB41" s="707"/>
      <c r="AC41" s="647" t="s">
        <v>34</v>
      </c>
      <c r="AD41" s="707"/>
      <c r="AE41" s="647" t="s">
        <v>12</v>
      </c>
      <c r="AF41" s="711"/>
      <c r="AG41" s="711"/>
      <c r="AH41" s="711"/>
      <c r="AI41" s="711"/>
      <c r="AJ41" s="711"/>
      <c r="AK41" s="711"/>
      <c r="AL41" s="711"/>
      <c r="AM41" s="711"/>
      <c r="AN41" s="711"/>
      <c r="AO41" s="711"/>
      <c r="AP41" s="711"/>
      <c r="AQ41" s="711"/>
      <c r="AR41" s="711"/>
      <c r="AS41" s="711"/>
      <c r="AT41" s="711"/>
      <c r="AU41" s="711"/>
      <c r="AV41" s="711"/>
      <c r="AW41" s="711"/>
      <c r="AX41" s="711"/>
      <c r="AY41" s="711"/>
      <c r="AZ41" s="711"/>
      <c r="BA41" s="711"/>
      <c r="BB41" s="689" t="s">
        <v>59</v>
      </c>
      <c r="BC41" s="690"/>
    </row>
    <row r="42" spans="1:55" ht="17.25">
      <c r="A42" s="705"/>
      <c r="B42" s="706"/>
      <c r="C42" s="706"/>
      <c r="D42" s="706"/>
      <c r="E42" s="706"/>
      <c r="F42" s="706"/>
      <c r="G42" s="706"/>
      <c r="H42" s="706"/>
      <c r="I42" s="706"/>
      <c r="J42" s="706"/>
      <c r="K42" s="706"/>
      <c r="L42" s="706"/>
      <c r="M42" s="706"/>
      <c r="N42" s="706"/>
      <c r="O42" s="706"/>
      <c r="P42" s="706"/>
      <c r="Q42" s="706"/>
      <c r="R42" s="706"/>
      <c r="S42" s="706"/>
      <c r="T42" s="706"/>
      <c r="U42" s="706"/>
      <c r="V42" s="706"/>
      <c r="W42" s="706"/>
      <c r="X42" s="646"/>
      <c r="Y42" s="646"/>
      <c r="Z42" s="708"/>
      <c r="AA42" s="646"/>
      <c r="AB42" s="708"/>
      <c r="AC42" s="646"/>
      <c r="AD42" s="708"/>
      <c r="AE42" s="646"/>
      <c r="AF42" s="712"/>
      <c r="AG42" s="712"/>
      <c r="AH42" s="712"/>
      <c r="AI42" s="712"/>
      <c r="AJ42" s="712"/>
      <c r="AK42" s="712"/>
      <c r="AL42" s="712"/>
      <c r="AM42" s="712"/>
      <c r="AN42" s="712"/>
      <c r="AO42" s="712"/>
      <c r="AP42" s="712"/>
      <c r="AQ42" s="712"/>
      <c r="AR42" s="712"/>
      <c r="AS42" s="712"/>
      <c r="AT42" s="712"/>
      <c r="AU42" s="712"/>
      <c r="AV42" s="712"/>
      <c r="AW42" s="712"/>
      <c r="AX42" s="712"/>
      <c r="AY42" s="712"/>
      <c r="AZ42" s="712"/>
      <c r="BA42" s="712"/>
      <c r="BB42" s="691"/>
      <c r="BC42" s="692"/>
    </row>
  </sheetData>
  <sheetProtection/>
  <mergeCells count="406">
    <mergeCell ref="AF41:BA41"/>
    <mergeCell ref="AF42:BA42"/>
    <mergeCell ref="BB41:BC42"/>
    <mergeCell ref="B6:AI6"/>
    <mergeCell ref="AJ6:BC6"/>
    <mergeCell ref="B7:C7"/>
    <mergeCell ref="B8:C8"/>
    <mergeCell ref="H7:J7"/>
    <mergeCell ref="H8:J8"/>
    <mergeCell ref="U7:W7"/>
    <mergeCell ref="X8:AA8"/>
    <mergeCell ref="AE41:AE42"/>
    <mergeCell ref="AC41:AC42"/>
    <mergeCell ref="AD41:AD42"/>
    <mergeCell ref="AB28:AE28"/>
    <mergeCell ref="AB16:AE16"/>
    <mergeCell ref="X18:AA18"/>
    <mergeCell ref="X24:AA24"/>
    <mergeCell ref="X16:AA16"/>
    <mergeCell ref="X10:AA10"/>
    <mergeCell ref="A41:W42"/>
    <mergeCell ref="X41:Y42"/>
    <mergeCell ref="Z41:Z42"/>
    <mergeCell ref="AA41:AA42"/>
    <mergeCell ref="AB41:AB42"/>
    <mergeCell ref="X39:AA39"/>
    <mergeCell ref="B10:C10"/>
    <mergeCell ref="AC3:AC4"/>
    <mergeCell ref="AD3:AD4"/>
    <mergeCell ref="AB39:AE39"/>
    <mergeCell ref="AB25:AE25"/>
    <mergeCell ref="AB18:AE18"/>
    <mergeCell ref="AB26:AE26"/>
    <mergeCell ref="AB29:AE29"/>
    <mergeCell ref="AB8:AE8"/>
    <mergeCell ref="AB24:AE24"/>
    <mergeCell ref="A1:BC2"/>
    <mergeCell ref="AE3:AE4"/>
    <mergeCell ref="AF3:AT4"/>
    <mergeCell ref="BB3:BC4"/>
    <mergeCell ref="AV3:BA4"/>
    <mergeCell ref="A3:W4"/>
    <mergeCell ref="X3:Y4"/>
    <mergeCell ref="Z3:Z4"/>
    <mergeCell ref="AA3:AA4"/>
    <mergeCell ref="AB3:AB4"/>
    <mergeCell ref="AZ38:BC38"/>
    <mergeCell ref="AZ36:BC36"/>
    <mergeCell ref="AJ37:AK37"/>
    <mergeCell ref="AL37:AO37"/>
    <mergeCell ref="AP37:AY37"/>
    <mergeCell ref="AZ37:BC37"/>
    <mergeCell ref="AJ36:AK36"/>
    <mergeCell ref="AL36:AO36"/>
    <mergeCell ref="AJ38:AK38"/>
    <mergeCell ref="AL38:AO38"/>
    <mergeCell ref="AZ33:BC33"/>
    <mergeCell ref="AZ34:BC34"/>
    <mergeCell ref="AJ35:AK35"/>
    <mergeCell ref="AL35:AO35"/>
    <mergeCell ref="AP35:AY35"/>
    <mergeCell ref="AZ35:BC35"/>
    <mergeCell ref="AJ34:AK34"/>
    <mergeCell ref="AL34:AO34"/>
    <mergeCell ref="AP34:AY34"/>
    <mergeCell ref="AZ31:BC31"/>
    <mergeCell ref="AJ32:AK32"/>
    <mergeCell ref="AL32:AO32"/>
    <mergeCell ref="AP32:AY32"/>
    <mergeCell ref="AZ32:BC32"/>
    <mergeCell ref="AJ31:AK31"/>
    <mergeCell ref="AL31:AO31"/>
    <mergeCell ref="AP31:AY31"/>
    <mergeCell ref="AZ29:BC29"/>
    <mergeCell ref="AJ30:AK30"/>
    <mergeCell ref="AL30:AO30"/>
    <mergeCell ref="AP30:AY30"/>
    <mergeCell ref="AZ30:BC30"/>
    <mergeCell ref="AJ29:AK29"/>
    <mergeCell ref="AL29:AO29"/>
    <mergeCell ref="AP29:AY29"/>
    <mergeCell ref="AZ27:BC27"/>
    <mergeCell ref="AJ28:AK28"/>
    <mergeCell ref="AL28:AO28"/>
    <mergeCell ref="AP28:AY28"/>
    <mergeCell ref="AZ28:BC28"/>
    <mergeCell ref="AJ27:AK27"/>
    <mergeCell ref="AL27:AO27"/>
    <mergeCell ref="AP27:AY27"/>
    <mergeCell ref="AZ25:BC25"/>
    <mergeCell ref="AJ26:AK26"/>
    <mergeCell ref="AL26:AO26"/>
    <mergeCell ref="AP26:AY26"/>
    <mergeCell ref="AZ26:BC26"/>
    <mergeCell ref="AJ25:AK25"/>
    <mergeCell ref="AL25:AO25"/>
    <mergeCell ref="AP25:AY25"/>
    <mergeCell ref="AZ23:BC23"/>
    <mergeCell ref="AJ24:AK24"/>
    <mergeCell ref="AL24:AO24"/>
    <mergeCell ref="AP24:AY24"/>
    <mergeCell ref="AZ24:BC24"/>
    <mergeCell ref="AJ23:AK23"/>
    <mergeCell ref="AL23:AO23"/>
    <mergeCell ref="AP23:AY23"/>
    <mergeCell ref="AZ20:BC20"/>
    <mergeCell ref="AL19:AO19"/>
    <mergeCell ref="AP19:AY19"/>
    <mergeCell ref="AZ21:BC21"/>
    <mergeCell ref="AJ22:AK22"/>
    <mergeCell ref="AL22:AO22"/>
    <mergeCell ref="AP22:AY22"/>
    <mergeCell ref="AZ22:BC22"/>
    <mergeCell ref="AJ21:AK21"/>
    <mergeCell ref="AL21:AO21"/>
    <mergeCell ref="AZ17:BC17"/>
    <mergeCell ref="AJ18:AK18"/>
    <mergeCell ref="AL18:AO18"/>
    <mergeCell ref="AP18:AY18"/>
    <mergeCell ref="AZ18:BC18"/>
    <mergeCell ref="AZ19:BC19"/>
    <mergeCell ref="AJ17:AK17"/>
    <mergeCell ref="AJ19:AK19"/>
    <mergeCell ref="AZ15:BC15"/>
    <mergeCell ref="AJ16:AK16"/>
    <mergeCell ref="AL16:AO16"/>
    <mergeCell ref="AP16:AY16"/>
    <mergeCell ref="AZ16:BC16"/>
    <mergeCell ref="AL15:AO15"/>
    <mergeCell ref="AP15:AY15"/>
    <mergeCell ref="AJ15:AK15"/>
    <mergeCell ref="AP11:AY11"/>
    <mergeCell ref="AJ11:AK11"/>
    <mergeCell ref="AZ13:BC13"/>
    <mergeCell ref="AJ14:AK14"/>
    <mergeCell ref="AL14:AO14"/>
    <mergeCell ref="AP14:AY14"/>
    <mergeCell ref="AZ14:BC14"/>
    <mergeCell ref="AL13:AO13"/>
    <mergeCell ref="AP13:AY13"/>
    <mergeCell ref="AJ13:AK13"/>
    <mergeCell ref="AJ10:AK10"/>
    <mergeCell ref="AL10:AO10"/>
    <mergeCell ref="AP10:AY10"/>
    <mergeCell ref="AZ10:BC10"/>
    <mergeCell ref="AZ11:BC11"/>
    <mergeCell ref="AJ12:AK12"/>
    <mergeCell ref="AL12:AO12"/>
    <mergeCell ref="AP12:AY12"/>
    <mergeCell ref="AZ12:BC12"/>
    <mergeCell ref="AL11:AO11"/>
    <mergeCell ref="AZ8:BC8"/>
    <mergeCell ref="AJ9:AK9"/>
    <mergeCell ref="AL9:AO9"/>
    <mergeCell ref="AP9:AY9"/>
    <mergeCell ref="AZ9:BC9"/>
    <mergeCell ref="AL7:AO8"/>
    <mergeCell ref="AP7:AY8"/>
    <mergeCell ref="AZ7:BC7"/>
    <mergeCell ref="AJ8:AK8"/>
    <mergeCell ref="AJ7:AK7"/>
    <mergeCell ref="AP36:AY36"/>
    <mergeCell ref="AJ33:AK33"/>
    <mergeCell ref="AL33:AO33"/>
    <mergeCell ref="AP33:AY33"/>
    <mergeCell ref="AJ20:AK20"/>
    <mergeCell ref="AL20:AO20"/>
    <mergeCell ref="AP20:AY20"/>
    <mergeCell ref="AF31:AI31"/>
    <mergeCell ref="AF21:AI21"/>
    <mergeCell ref="AF30:AI30"/>
    <mergeCell ref="AP38:AY38"/>
    <mergeCell ref="AP17:AY17"/>
    <mergeCell ref="AL17:AO17"/>
    <mergeCell ref="AP21:AY21"/>
    <mergeCell ref="AF33:AI33"/>
    <mergeCell ref="AF34:AI34"/>
    <mergeCell ref="AF35:AI35"/>
    <mergeCell ref="AF13:AI13"/>
    <mergeCell ref="AF14:AI14"/>
    <mergeCell ref="AF15:AI15"/>
    <mergeCell ref="AF16:AI16"/>
    <mergeCell ref="AF26:AI26"/>
    <mergeCell ref="AF27:AI27"/>
    <mergeCell ref="AF22:AI22"/>
    <mergeCell ref="AF39:AI39"/>
    <mergeCell ref="AF17:AI17"/>
    <mergeCell ref="AF18:AI18"/>
    <mergeCell ref="AF19:AI19"/>
    <mergeCell ref="AF20:AI20"/>
    <mergeCell ref="AF24:AI24"/>
    <mergeCell ref="AF25:AI25"/>
    <mergeCell ref="AF28:AI28"/>
    <mergeCell ref="AF29:AI29"/>
    <mergeCell ref="AF32:AI32"/>
    <mergeCell ref="B9:C9"/>
    <mergeCell ref="B11:C11"/>
    <mergeCell ref="U11:W11"/>
    <mergeCell ref="D10:G10"/>
    <mergeCell ref="D11:G11"/>
    <mergeCell ref="H11:J11"/>
    <mergeCell ref="K11:T11"/>
    <mergeCell ref="H10:J10"/>
    <mergeCell ref="U9:W9"/>
    <mergeCell ref="K10:T10"/>
    <mergeCell ref="AB9:AE9"/>
    <mergeCell ref="AF11:AI11"/>
    <mergeCell ref="AB10:AE10"/>
    <mergeCell ref="AF10:AI10"/>
    <mergeCell ref="U10:W10"/>
    <mergeCell ref="X9:AA9"/>
    <mergeCell ref="X11:AA11"/>
    <mergeCell ref="AB11:AE11"/>
    <mergeCell ref="AF12:AI12"/>
    <mergeCell ref="D7:G8"/>
    <mergeCell ref="U8:W8"/>
    <mergeCell ref="H9:J9"/>
    <mergeCell ref="D9:G9"/>
    <mergeCell ref="AF8:AI8"/>
    <mergeCell ref="K9:T9"/>
    <mergeCell ref="X7:AI7"/>
    <mergeCell ref="K7:T8"/>
    <mergeCell ref="AF9:AI9"/>
    <mergeCell ref="B12:C12"/>
    <mergeCell ref="U12:W12"/>
    <mergeCell ref="X12:AA12"/>
    <mergeCell ref="AB12:AE12"/>
    <mergeCell ref="H12:J12"/>
    <mergeCell ref="K12:T12"/>
    <mergeCell ref="D12:G12"/>
    <mergeCell ref="B13:C13"/>
    <mergeCell ref="U13:W13"/>
    <mergeCell ref="X13:AA13"/>
    <mergeCell ref="AB13:AE13"/>
    <mergeCell ref="H13:J13"/>
    <mergeCell ref="K13:T13"/>
    <mergeCell ref="D13:G13"/>
    <mergeCell ref="B14:C14"/>
    <mergeCell ref="U14:W14"/>
    <mergeCell ref="X14:AA14"/>
    <mergeCell ref="AB14:AE14"/>
    <mergeCell ref="H14:J14"/>
    <mergeCell ref="K14:T14"/>
    <mergeCell ref="D14:G14"/>
    <mergeCell ref="B15:C15"/>
    <mergeCell ref="U15:W15"/>
    <mergeCell ref="X15:AA15"/>
    <mergeCell ref="AB15:AE15"/>
    <mergeCell ref="H15:J15"/>
    <mergeCell ref="K15:T15"/>
    <mergeCell ref="D15:G15"/>
    <mergeCell ref="U24:W24"/>
    <mergeCell ref="D24:G24"/>
    <mergeCell ref="U21:W21"/>
    <mergeCell ref="H16:J16"/>
    <mergeCell ref="K16:T16"/>
    <mergeCell ref="D16:G16"/>
    <mergeCell ref="D17:G17"/>
    <mergeCell ref="H17:J17"/>
    <mergeCell ref="U16:W16"/>
    <mergeCell ref="K19:T19"/>
    <mergeCell ref="H18:J18"/>
    <mergeCell ref="K18:T18"/>
    <mergeCell ref="H19:J19"/>
    <mergeCell ref="U18:W18"/>
    <mergeCell ref="K17:T17"/>
    <mergeCell ref="U17:W17"/>
    <mergeCell ref="D27:G27"/>
    <mergeCell ref="H24:J24"/>
    <mergeCell ref="K24:T24"/>
    <mergeCell ref="H26:J26"/>
    <mergeCell ref="K26:T26"/>
    <mergeCell ref="B16:C16"/>
    <mergeCell ref="B24:C24"/>
    <mergeCell ref="B20:C20"/>
    <mergeCell ref="B18:C18"/>
    <mergeCell ref="D18:G18"/>
    <mergeCell ref="B25:C25"/>
    <mergeCell ref="U25:W25"/>
    <mergeCell ref="X25:AA25"/>
    <mergeCell ref="D26:G26"/>
    <mergeCell ref="H25:J25"/>
    <mergeCell ref="K25:T25"/>
    <mergeCell ref="D25:G25"/>
    <mergeCell ref="U26:W26"/>
    <mergeCell ref="X26:AA26"/>
    <mergeCell ref="AB30:AE30"/>
    <mergeCell ref="U29:W29"/>
    <mergeCell ref="X29:AA29"/>
    <mergeCell ref="B26:C26"/>
    <mergeCell ref="B27:C27"/>
    <mergeCell ref="U27:W27"/>
    <mergeCell ref="X27:AA27"/>
    <mergeCell ref="AB27:AE27"/>
    <mergeCell ref="H27:J27"/>
    <mergeCell ref="K27:T27"/>
    <mergeCell ref="U28:W28"/>
    <mergeCell ref="X28:AA28"/>
    <mergeCell ref="B28:C28"/>
    <mergeCell ref="B30:C30"/>
    <mergeCell ref="D28:G28"/>
    <mergeCell ref="D29:G29"/>
    <mergeCell ref="B29:C29"/>
    <mergeCell ref="U30:W30"/>
    <mergeCell ref="X30:AA30"/>
    <mergeCell ref="D32:G32"/>
    <mergeCell ref="D30:G30"/>
    <mergeCell ref="H28:J28"/>
    <mergeCell ref="K28:T28"/>
    <mergeCell ref="H29:J29"/>
    <mergeCell ref="K29:T29"/>
    <mergeCell ref="H30:J30"/>
    <mergeCell ref="K30:T30"/>
    <mergeCell ref="K33:T33"/>
    <mergeCell ref="AB33:AE33"/>
    <mergeCell ref="B31:C31"/>
    <mergeCell ref="U31:W31"/>
    <mergeCell ref="X31:AA31"/>
    <mergeCell ref="AB31:AE31"/>
    <mergeCell ref="H31:J31"/>
    <mergeCell ref="K31:T31"/>
    <mergeCell ref="D31:G31"/>
    <mergeCell ref="K32:T32"/>
    <mergeCell ref="B32:C32"/>
    <mergeCell ref="B33:C33"/>
    <mergeCell ref="D33:G33"/>
    <mergeCell ref="U32:W32"/>
    <mergeCell ref="X32:AA32"/>
    <mergeCell ref="AB32:AE32"/>
    <mergeCell ref="H32:J32"/>
    <mergeCell ref="U33:W33"/>
    <mergeCell ref="X33:AA33"/>
    <mergeCell ref="H33:J33"/>
    <mergeCell ref="B34:C34"/>
    <mergeCell ref="U34:W34"/>
    <mergeCell ref="X34:AA34"/>
    <mergeCell ref="AB34:AE34"/>
    <mergeCell ref="H34:J34"/>
    <mergeCell ref="K34:T34"/>
    <mergeCell ref="D34:G34"/>
    <mergeCell ref="AF36:AI36"/>
    <mergeCell ref="B35:C35"/>
    <mergeCell ref="U35:W35"/>
    <mergeCell ref="X35:AA35"/>
    <mergeCell ref="AB35:AE35"/>
    <mergeCell ref="H35:J35"/>
    <mergeCell ref="K35:T35"/>
    <mergeCell ref="D35:G35"/>
    <mergeCell ref="B36:C36"/>
    <mergeCell ref="H37:J37"/>
    <mergeCell ref="K37:T37"/>
    <mergeCell ref="D37:G37"/>
    <mergeCell ref="X36:AA36"/>
    <mergeCell ref="AB36:AE36"/>
    <mergeCell ref="H36:J36"/>
    <mergeCell ref="K36:T36"/>
    <mergeCell ref="D36:G36"/>
    <mergeCell ref="U36:W36"/>
    <mergeCell ref="D20:G20"/>
    <mergeCell ref="H20:J20"/>
    <mergeCell ref="K20:T20"/>
    <mergeCell ref="D38:G38"/>
    <mergeCell ref="B38:C38"/>
    <mergeCell ref="U23:W23"/>
    <mergeCell ref="B37:C37"/>
    <mergeCell ref="U37:W37"/>
    <mergeCell ref="B23:C23"/>
    <mergeCell ref="B22:C22"/>
    <mergeCell ref="X17:AA17"/>
    <mergeCell ref="AF37:AI37"/>
    <mergeCell ref="AF38:AI38"/>
    <mergeCell ref="X38:AA38"/>
    <mergeCell ref="AB38:AE38"/>
    <mergeCell ref="H38:J38"/>
    <mergeCell ref="K38:T38"/>
    <mergeCell ref="U38:W38"/>
    <mergeCell ref="X37:AA37"/>
    <mergeCell ref="AB37:AE37"/>
    <mergeCell ref="AB20:AE20"/>
    <mergeCell ref="AB17:AE17"/>
    <mergeCell ref="U20:W20"/>
    <mergeCell ref="X20:AA20"/>
    <mergeCell ref="B19:C19"/>
    <mergeCell ref="U19:W19"/>
    <mergeCell ref="X19:AA19"/>
    <mergeCell ref="AB19:AE19"/>
    <mergeCell ref="D19:G19"/>
    <mergeCell ref="B17:C17"/>
    <mergeCell ref="X21:AA21"/>
    <mergeCell ref="AB21:AE21"/>
    <mergeCell ref="H21:J21"/>
    <mergeCell ref="K21:T21"/>
    <mergeCell ref="B21:C21"/>
    <mergeCell ref="D21:G21"/>
    <mergeCell ref="U22:W22"/>
    <mergeCell ref="X22:AA22"/>
    <mergeCell ref="AB22:AE22"/>
    <mergeCell ref="H22:J22"/>
    <mergeCell ref="K22:T22"/>
    <mergeCell ref="D22:G22"/>
    <mergeCell ref="X23:AA23"/>
    <mergeCell ref="AB23:AE23"/>
    <mergeCell ref="H23:J23"/>
    <mergeCell ref="K23:T23"/>
    <mergeCell ref="D23:G23"/>
    <mergeCell ref="AF23:AI23"/>
  </mergeCells>
  <printOptions horizontalCentered="1" verticalCentered="1"/>
  <pageMargins left="0" right="0" top="0.35433070866141736" bottom="0.1968503937007874"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秋山　岳彦</dc:creator>
  <cp:keywords/>
  <dc:description/>
  <cp:lastModifiedBy>行政情報化推進課</cp:lastModifiedBy>
  <cp:lastPrinted>2010-03-24T03:32:23Z</cp:lastPrinted>
  <dcterms:created xsi:type="dcterms:W3CDTF">2005-12-21T02:33:41Z</dcterms:created>
  <dcterms:modified xsi:type="dcterms:W3CDTF">2010-03-24T03:34:08Z</dcterms:modified>
  <cp:category/>
  <cp:version/>
  <cp:contentType/>
  <cp:contentStatus/>
</cp:coreProperties>
</file>