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870" windowWidth="3855" windowHeight="11640" tabRatio="814" activeTab="0"/>
  </bookViews>
  <sheets>
    <sheet name="資料７" sheetId="1" r:id="rId1"/>
    <sheet name="資料７参考①" sheetId="2" r:id="rId2"/>
    <sheet name="資料７参考②" sheetId="3" r:id="rId3"/>
  </sheets>
  <definedNames>
    <definedName name="_xlnm.Print_Area" localSheetId="0">'資料７'!$A$1:$H$306</definedName>
    <definedName name="_xlnm.Print_Area" localSheetId="1">'資料７参考①'!$A$1:$M$78</definedName>
    <definedName name="_xlnm.Print_Area" localSheetId="2">'資料７参考②'!$A$1:$M$81</definedName>
  </definedNames>
  <calcPr fullCalcOnLoad="1"/>
</workbook>
</file>

<file path=xl/sharedStrings.xml><?xml version="1.0" encoding="utf-8"?>
<sst xmlns="http://schemas.openxmlformats.org/spreadsheetml/2006/main" count="440" uniqueCount="253">
  <si>
    <t>鉄道事業
設備投資</t>
  </si>
  <si>
    <t>安全関連
設備投資</t>
  </si>
  <si>
    <t>施設・車両
の修繕費</t>
  </si>
  <si>
    <t>鉄道事業
営業収入</t>
  </si>
  <si>
    <t>鉄道事業
固定資産</t>
  </si>
  <si>
    <t>修繕費
比率</t>
  </si>
  <si>
    <t>項目</t>
  </si>
  <si>
    <t>事業者名</t>
  </si>
  <si>
    <t>（千円）</t>
  </si>
  <si>
    <t>合計</t>
  </si>
  <si>
    <t>青函トンネル記念館</t>
  </si>
  <si>
    <t>①ＪＲ［７社］</t>
  </si>
  <si>
    <t>②大手民鉄［１５社］</t>
  </si>
  <si>
    <t>北海道旅客鉄道</t>
  </si>
  <si>
    <t>東海旅客鉄道</t>
  </si>
  <si>
    <t>西日本旅客鉄道</t>
  </si>
  <si>
    <t>四国旅客鉄道</t>
  </si>
  <si>
    <t>九州旅客鉄道</t>
  </si>
  <si>
    <t>名古屋鉄道※２</t>
  </si>
  <si>
    <t>南海電気鉄道</t>
  </si>
  <si>
    <t>京阪電気鉄道※２</t>
  </si>
  <si>
    <t>阪急電鉄</t>
  </si>
  <si>
    <t>阪神電気鉄道</t>
  </si>
  <si>
    <t>西日本鉄道</t>
  </si>
  <si>
    <t>東京モノレール</t>
  </si>
  <si>
    <t>ゆりかもめ</t>
  </si>
  <si>
    <t>愛知高速交通</t>
  </si>
  <si>
    <t>神戸新交通</t>
  </si>
  <si>
    <t>大阪高速鉄道</t>
  </si>
  <si>
    <t>大阪港トランスポートシステム※１</t>
  </si>
  <si>
    <t>広島高速交通</t>
  </si>
  <si>
    <t>スカイレールサービス</t>
  </si>
  <si>
    <t>北九州高速鉄道</t>
  </si>
  <si>
    <t>沖縄都市モノレール</t>
  </si>
  <si>
    <t>東京地下鉄</t>
  </si>
  <si>
    <t>太平洋石炭販売輸送</t>
  </si>
  <si>
    <t>津軽鉄道</t>
  </si>
  <si>
    <t>弘南鉄道</t>
  </si>
  <si>
    <t>青い森鉄道</t>
  </si>
  <si>
    <t>十和田観光電鉄</t>
  </si>
  <si>
    <t>三陸鉄道</t>
  </si>
  <si>
    <t>IGRいわて銀河鉄道</t>
  </si>
  <si>
    <t>仙台空港鉄道</t>
  </si>
  <si>
    <t>由利高原鉄道</t>
  </si>
  <si>
    <t>秋田内陸縦貫鉄道</t>
  </si>
  <si>
    <t>山形鉄道</t>
  </si>
  <si>
    <t>阿武隈急行</t>
  </si>
  <si>
    <t>会津鉄道</t>
  </si>
  <si>
    <t>八戸臨海鉄道</t>
  </si>
  <si>
    <t>岩手開発鉄道</t>
  </si>
  <si>
    <t>仙台臨海鉄道</t>
  </si>
  <si>
    <t>小坂製錬</t>
  </si>
  <si>
    <t>秋田臨海鉄道</t>
  </si>
  <si>
    <t>福島臨海鉄道</t>
  </si>
  <si>
    <t>北越急行</t>
  </si>
  <si>
    <t>長野電鉄</t>
  </si>
  <si>
    <t>しなの鉄道</t>
  </si>
  <si>
    <t>上田電鉄</t>
  </si>
  <si>
    <t>松本電気鉄道</t>
  </si>
  <si>
    <t>関西電力</t>
  </si>
  <si>
    <t>富山地方鉄道</t>
  </si>
  <si>
    <t>立山黒部貫光</t>
  </si>
  <si>
    <t>万葉線</t>
  </si>
  <si>
    <t>黒部峡谷鉄道</t>
  </si>
  <si>
    <t>富山ライトレール</t>
  </si>
  <si>
    <t>北陸鉄道</t>
  </si>
  <si>
    <t>のと鉄道</t>
  </si>
  <si>
    <t>野岩鉄道</t>
  </si>
  <si>
    <t>いすみ鉄道</t>
  </si>
  <si>
    <t>わたらせ渓谷鐵道</t>
  </si>
  <si>
    <t>江ノ島電鉄</t>
  </si>
  <si>
    <t>高尾登山電鉄</t>
  </si>
  <si>
    <t>伊豆急行</t>
  </si>
  <si>
    <t>伊豆箱根鉄道</t>
  </si>
  <si>
    <t>岳南鉄道</t>
  </si>
  <si>
    <t>静岡鉄道</t>
  </si>
  <si>
    <t>大井川鐵道</t>
  </si>
  <si>
    <t>遠州鉄道</t>
  </si>
  <si>
    <t>豊橋鉄道※２</t>
  </si>
  <si>
    <t>東海交通事業</t>
  </si>
  <si>
    <t>三岐鉄道</t>
  </si>
  <si>
    <t>えちぜん鉄道</t>
  </si>
  <si>
    <t>樽見鉄道</t>
  </si>
  <si>
    <t>明知鉄道</t>
  </si>
  <si>
    <t>長良川鉄道</t>
  </si>
  <si>
    <t>天竜浜名湖鉄道</t>
  </si>
  <si>
    <t>伊勢鉄道</t>
  </si>
  <si>
    <t>愛知環状鉄道</t>
  </si>
  <si>
    <t>上飯田連絡線※１</t>
  </si>
  <si>
    <t>中部国際空港連絡鉄道※１</t>
  </si>
  <si>
    <t>名古屋臨海高速鉄道</t>
  </si>
  <si>
    <t>名古屋臨海鉄道</t>
  </si>
  <si>
    <t>衣浦臨海鉄道</t>
  </si>
  <si>
    <t>西濃鉄道</t>
  </si>
  <si>
    <t>北大阪急行電鉄</t>
  </si>
  <si>
    <t>大阪府都市開発</t>
  </si>
  <si>
    <t>神戸電鉄</t>
  </si>
  <si>
    <t>神戸高速鉄道</t>
  </si>
  <si>
    <t>山陽電気鉄道</t>
  </si>
  <si>
    <t>北条鉄道</t>
  </si>
  <si>
    <t>三木鉄道</t>
  </si>
  <si>
    <t>能勢電鉄</t>
  </si>
  <si>
    <t>近江鉄道</t>
  </si>
  <si>
    <t>叡山電鉄</t>
  </si>
  <si>
    <t>京福電気鉄道</t>
  </si>
  <si>
    <t>水間鉄道</t>
  </si>
  <si>
    <t>紀州鉄道</t>
  </si>
  <si>
    <t>比叡山鉄道</t>
  </si>
  <si>
    <t>丹後海陸交通</t>
  </si>
  <si>
    <t>六甲摩耶鉄道</t>
  </si>
  <si>
    <t>信楽高原鐵道</t>
  </si>
  <si>
    <t>北神急行電鉄</t>
  </si>
  <si>
    <t>北近畿タンゴ鉄道</t>
  </si>
  <si>
    <t>嵯峨野観光鉄道</t>
  </si>
  <si>
    <t>関西国際空港※１</t>
  </si>
  <si>
    <t>関西高速鉄道※１</t>
  </si>
  <si>
    <t>京都高速鉄道※１</t>
  </si>
  <si>
    <t>大阪外環状鉄道※１</t>
  </si>
  <si>
    <t>奈良生駒高速鉄道※１</t>
  </si>
  <si>
    <t>中之島高速鉄道※１</t>
  </si>
  <si>
    <t>西大阪高速鉄道※１</t>
  </si>
  <si>
    <t>和歌山電鐵</t>
  </si>
  <si>
    <t>井原鉄道</t>
  </si>
  <si>
    <t>広島電鉄※２</t>
  </si>
  <si>
    <t>智頭急行</t>
  </si>
  <si>
    <t>水島臨海鉄道</t>
  </si>
  <si>
    <t>錦川鉄道</t>
  </si>
  <si>
    <t>若桜鉄道</t>
  </si>
  <si>
    <t>高松琴平電気鉄道</t>
  </si>
  <si>
    <t>土佐くろしお鉄道</t>
  </si>
  <si>
    <t>阿佐海岸鉄道</t>
  </si>
  <si>
    <t>四国ケーブル</t>
  </si>
  <si>
    <t>筑豊電気鉄道</t>
  </si>
  <si>
    <t>島原鉄道</t>
  </si>
  <si>
    <t>熊本電気鉄道</t>
  </si>
  <si>
    <t>甘木鉄道</t>
  </si>
  <si>
    <t>南阿蘇鉄道</t>
  </si>
  <si>
    <t>松浦鉄道</t>
  </si>
  <si>
    <t>帆柱ケーブル</t>
  </si>
  <si>
    <t>岡本製作所</t>
  </si>
  <si>
    <t>平成筑豊鉄道</t>
  </si>
  <si>
    <t>くま川鉄道</t>
  </si>
  <si>
    <t>肥薩おれんじ鉄道</t>
  </si>
  <si>
    <t>万葉線※２</t>
  </si>
  <si>
    <t>富山ライトレール※２</t>
  </si>
  <si>
    <t>阪堺電気軌道</t>
  </si>
  <si>
    <t>京阪電気鉄道※２</t>
  </si>
  <si>
    <t>岡山電気軌道</t>
  </si>
  <si>
    <t>土佐電気鉄道</t>
  </si>
  <si>
    <t>長崎電気軌道</t>
  </si>
  <si>
    <t>神戸市都市整備公社</t>
  </si>
  <si>
    <t>函館市</t>
  </si>
  <si>
    <t>熊本市</t>
  </si>
  <si>
    <t>福井鉄道※２</t>
  </si>
  <si>
    <t>鹿児島市</t>
  </si>
  <si>
    <t>札幌市</t>
  </si>
  <si>
    <t>仙台市</t>
  </si>
  <si>
    <t>横浜市</t>
  </si>
  <si>
    <t>名古屋市</t>
  </si>
  <si>
    <t>京都市</t>
  </si>
  <si>
    <t>神戸市</t>
  </si>
  <si>
    <t>福岡市</t>
  </si>
  <si>
    <t>札幌市※２</t>
  </si>
  <si>
    <t>和歌山県※１</t>
  </si>
  <si>
    <t>青森県※１</t>
  </si>
  <si>
    <t>東京都※２</t>
  </si>
  <si>
    <t>安全投
資比率</t>
  </si>
  <si>
    <t>③公営地下鉄等［１０社］</t>
  </si>
  <si>
    <t>鞍馬寺</t>
  </si>
  <si>
    <t>〔参考〕安全関連設備投資・修繕費と各種指標との関係</t>
  </si>
  <si>
    <t>○事業者別、鉄道事業営業収入又は鉄道事業固定資産との比率</t>
  </si>
  <si>
    <t>○事業者別、走行キロ又は営業キロとの比率</t>
  </si>
  <si>
    <t>⑤中小民鉄［１４９社］　1/3</t>
  </si>
  <si>
    <t>⑤中小民鉄［１４９社］　2/3</t>
  </si>
  <si>
    <t>⑤中小民鉄［１４９社］　3/3</t>
  </si>
  <si>
    <t>一畑電車</t>
  </si>
  <si>
    <t>伊予鉄道※２</t>
  </si>
  <si>
    <t>①</t>
  </si>
  <si>
    <t>②</t>
  </si>
  <si>
    <t>③</t>
  </si>
  <si>
    <t>④</t>
  </si>
  <si>
    <t>⑤</t>
  </si>
  <si>
    <t>②／④</t>
  </si>
  <si>
    <t>③／⑤</t>
  </si>
  <si>
    <t>－</t>
  </si>
  <si>
    <t>大阪市※２</t>
  </si>
  <si>
    <t>伊賀鉄道</t>
  </si>
  <si>
    <t>養老鉄道</t>
  </si>
  <si>
    <t>-</t>
  </si>
  <si>
    <t>-</t>
  </si>
  <si>
    <t>-</t>
  </si>
  <si>
    <t>-</t>
  </si>
  <si>
    <t>-</t>
  </si>
  <si>
    <t>資料７　安全関連設備投資・修繕費（事業者別）</t>
  </si>
  <si>
    <t>名古屋ガイドウェイバス</t>
  </si>
  <si>
    <t>福島交通※３</t>
  </si>
  <si>
    <t>※３　対象期間　平成１８年１０月～平成１９年９月</t>
  </si>
  <si>
    <t>高千穂鉄道(H17.9.6より休止)</t>
  </si>
  <si>
    <t>平成19年4月～平成20年3月</t>
  </si>
  <si>
    <t>④新交通・モノレール［２０社］</t>
  </si>
  <si>
    <t>※１　第３種鉄道事業者</t>
  </si>
  <si>
    <t>※２　大手民鉄と路面電車など、複数の事業者区分で事業を行っている事業者。</t>
  </si>
  <si>
    <t>東日本旅客鉄道</t>
  </si>
  <si>
    <t>日本貨物鉄道</t>
  </si>
  <si>
    <t>東武鉄道</t>
  </si>
  <si>
    <t>西武鉄道</t>
  </si>
  <si>
    <t>京成電鉄</t>
  </si>
  <si>
    <t>京王電鉄</t>
  </si>
  <si>
    <t>小田急電鉄</t>
  </si>
  <si>
    <t>東京急行電鉄※２</t>
  </si>
  <si>
    <t>京浜急行電鉄</t>
  </si>
  <si>
    <t>相模鉄道</t>
  </si>
  <si>
    <t>近畿日本鉄道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</si>
  <si>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</si>
  <si>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</si>
  <si>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</si>
  <si>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</si>
  <si>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</si>
  <si>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</si>
  <si>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</si>
  <si>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新京成電鉄</t>
  </si>
  <si>
    <t>茨城交通</t>
  </si>
  <si>
    <t>関東鉄道</t>
  </si>
  <si>
    <t>秩父鉄道</t>
  </si>
  <si>
    <t>総武流山電鉄</t>
  </si>
  <si>
    <t>上信電鉄</t>
  </si>
  <si>
    <t>上毛電気鉄道</t>
  </si>
  <si>
    <t>小湊鉄道</t>
  </si>
  <si>
    <t>北総鉄道</t>
  </si>
  <si>
    <t>富士急行</t>
  </si>
  <si>
    <t>銚子電気鉄道</t>
  </si>
  <si>
    <t>箱根登山鉄道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</si>
  <si>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</si>
  <si>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</si>
  <si>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</si>
  <si>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</si>
  <si>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</si>
  <si>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</si>
  <si>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</si>
  <si>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芝山鉄道</t>
  </si>
  <si>
    <t>-</t>
  </si>
  <si>
    <t>横浜高速鉄道</t>
  </si>
  <si>
    <t>成田空港高速鉄道※１</t>
  </si>
  <si>
    <t>東京都地下鉄建設</t>
  </si>
  <si>
    <t>千葉ニュータウン鉄道※１</t>
  </si>
  <si>
    <t>首都圏新都市鉄道</t>
  </si>
  <si>
    <t>成田高速鉄道アクセス※１</t>
  </si>
  <si>
    <t>御岳登山鉄道</t>
  </si>
  <si>
    <t>大山観光電鉄</t>
  </si>
  <si>
    <t>筑波観光鉄道</t>
  </si>
  <si>
    <t>東京急行電鉄※２</t>
  </si>
  <si>
    <r>
      <t>　　このうち、</t>
    </r>
    <r>
      <rPr>
        <sz val="11"/>
        <rFont val="ＭＳ Ｐゴシック"/>
        <family val="3"/>
      </rPr>
      <t>万葉線、富山ライトレール、福井鉄道は、複数の事業者区分の設備投資実績等を一括して計上している。</t>
    </r>
  </si>
  <si>
    <t>⑥路面電車［１９社］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</si>
</sst>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0_ "/>
    <numFmt numFmtId="179" formatCode="0.0%"/>
    <numFmt numFmtId="180" formatCode="#,##0;&quot;▲ &quot;#,##0"/>
    <numFmt numFmtId="181" formatCode="#,##0;&quot;△ &quot;#,##0"/>
    <numFmt numFmtId="182" formatCode="#,##0;[Red]#,##0"/>
    <numFmt numFmtId="183" formatCode="0.00_ "/>
    <numFmt numFmtId="184" formatCode="#,##0.0_ "/>
    <numFmt numFmtId="185" formatCode="#,##0.000_);[Red]\(#,##0.000\)"/>
    <numFmt numFmtId="186" formatCode="_ * #,##0.0_ ;_ * \-#,##0.0_ ;_ * &quot;-&quot;?_ ;_ @_ "/>
    <numFmt numFmtId="187" formatCode="_-#,##0.0_-;\-#,##0.0_-;_-\ &quot;-&quot;_-;_-@_-"/>
    <numFmt numFmtId="188" formatCode="0_ "/>
    <numFmt numFmtId="189" formatCode="0.0_);[Red]\(0.0\)"/>
    <numFmt numFmtId="190" formatCode="0.00_);[Red]\(0.00\)"/>
    <numFmt numFmtId="191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2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u val="single"/>
      <sz val="2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5" fillId="0" borderId="1" xfId="0" applyNumberFormat="1" applyFont="1" applyFill="1" applyBorder="1" applyAlignment="1">
      <alignment vertical="center" wrapText="1"/>
    </xf>
    <xf numFmtId="41" fontId="5" fillId="0" borderId="2" xfId="17" applyNumberFormat="1" applyFont="1" applyFill="1" applyBorder="1" applyAlignment="1">
      <alignment vertical="center" wrapText="1"/>
    </xf>
    <xf numFmtId="38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8" fontId="5" fillId="0" borderId="3" xfId="17" applyFont="1" applyFill="1" applyBorder="1" applyAlignment="1">
      <alignment vertical="center" wrapText="1"/>
    </xf>
    <xf numFmtId="38" fontId="5" fillId="0" borderId="4" xfId="17" applyFont="1" applyFill="1" applyBorder="1" applyAlignment="1">
      <alignment vertical="center" wrapText="1"/>
    </xf>
    <xf numFmtId="179" fontId="5" fillId="0" borderId="4" xfId="15" applyNumberFormat="1" applyFont="1" applyFill="1" applyBorder="1" applyAlignment="1">
      <alignment vertical="center" wrapText="1"/>
    </xf>
    <xf numFmtId="179" fontId="5" fillId="0" borderId="5" xfId="15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38" fontId="5" fillId="0" borderId="7" xfId="17" applyFont="1" applyFill="1" applyBorder="1" applyAlignment="1">
      <alignment vertical="center" wrapText="1"/>
    </xf>
    <xf numFmtId="38" fontId="5" fillId="0" borderId="2" xfId="17" applyFont="1" applyFill="1" applyBorder="1" applyAlignment="1">
      <alignment vertical="center" wrapText="1"/>
    </xf>
    <xf numFmtId="179" fontId="5" fillId="0" borderId="2" xfId="15" applyNumberFormat="1" applyFont="1" applyFill="1" applyBorder="1" applyAlignment="1">
      <alignment vertical="center" wrapText="1"/>
    </xf>
    <xf numFmtId="179" fontId="5" fillId="0" borderId="8" xfId="15" applyNumberFormat="1" applyFont="1" applyFill="1" applyBorder="1" applyAlignment="1">
      <alignment vertical="center" wrapText="1"/>
    </xf>
    <xf numFmtId="176" fontId="0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38" fontId="5" fillId="0" borderId="10" xfId="17" applyFont="1" applyFill="1" applyBorder="1" applyAlignment="1">
      <alignment vertical="center" wrapText="1"/>
    </xf>
    <xf numFmtId="38" fontId="5" fillId="0" borderId="11" xfId="17" applyFont="1" applyFill="1" applyBorder="1" applyAlignment="1">
      <alignment vertical="center" wrapText="1"/>
    </xf>
    <xf numFmtId="179" fontId="5" fillId="0" borderId="11" xfId="15" applyNumberFormat="1" applyFont="1" applyFill="1" applyBorder="1" applyAlignment="1">
      <alignment vertical="center" wrapText="1"/>
    </xf>
    <xf numFmtId="179" fontId="5" fillId="0" borderId="12" xfId="15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 vertical="center" wrapText="1"/>
    </xf>
    <xf numFmtId="179" fontId="5" fillId="0" borderId="15" xfId="15" applyNumberFormat="1" applyFont="1" applyFill="1" applyBorder="1" applyAlignment="1">
      <alignment vertical="center" wrapText="1"/>
    </xf>
    <xf numFmtId="179" fontId="5" fillId="0" borderId="16" xfId="15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8" fontId="5" fillId="0" borderId="7" xfId="17" applyFont="1" applyFill="1" applyBorder="1" applyAlignment="1">
      <alignment horizontal="right" vertical="center" wrapText="1"/>
    </xf>
    <xf numFmtId="38" fontId="5" fillId="0" borderId="2" xfId="17" applyFont="1" applyFill="1" applyBorder="1" applyAlignment="1">
      <alignment horizontal="right" vertical="center" wrapText="1"/>
    </xf>
    <xf numFmtId="38" fontId="0" fillId="0" borderId="6" xfId="17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wrapText="1"/>
    </xf>
    <xf numFmtId="179" fontId="5" fillId="0" borderId="19" xfId="15" applyNumberFormat="1" applyFont="1" applyFill="1" applyBorder="1" applyAlignment="1">
      <alignment vertical="center" wrapText="1"/>
    </xf>
    <xf numFmtId="179" fontId="5" fillId="0" borderId="20" xfId="15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1" fontId="5" fillId="0" borderId="22" xfId="17" applyNumberFormat="1" applyFont="1" applyFill="1" applyBorder="1" applyAlignment="1">
      <alignment vertical="center" wrapText="1"/>
    </xf>
    <xf numFmtId="41" fontId="5" fillId="0" borderId="4" xfId="17" applyNumberFormat="1" applyFont="1" applyFill="1" applyBorder="1" applyAlignment="1">
      <alignment vertical="center" wrapText="1"/>
    </xf>
    <xf numFmtId="41" fontId="5" fillId="0" borderId="23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23" xfId="17" applyNumberFormat="1" applyFont="1" applyFill="1" applyBorder="1" applyAlignment="1">
      <alignment vertical="center" wrapText="1"/>
    </xf>
    <xf numFmtId="41" fontId="5" fillId="0" borderId="24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>
      <alignment vertical="center" wrapText="1"/>
    </xf>
    <xf numFmtId="41" fontId="5" fillId="0" borderId="0" xfId="17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2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27" xfId="17" applyNumberFormat="1" applyFont="1" applyFill="1" applyBorder="1" applyAlignment="1">
      <alignment vertical="center" wrapText="1"/>
    </xf>
    <xf numFmtId="41" fontId="5" fillId="0" borderId="11" xfId="17" applyNumberFormat="1" applyFont="1" applyFill="1" applyBorder="1" applyAlignment="1">
      <alignment vertical="center" wrapTex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179" fontId="5" fillId="0" borderId="2" xfId="17" applyNumberFormat="1" applyFont="1" applyFill="1" applyBorder="1" applyAlignment="1">
      <alignment vertical="center" wrapText="1"/>
    </xf>
    <xf numFmtId="179" fontId="5" fillId="0" borderId="8" xfId="17" applyNumberFormat="1" applyFont="1" applyFill="1" applyBorder="1" applyAlignment="1">
      <alignment vertical="center" wrapText="1"/>
    </xf>
    <xf numFmtId="41" fontId="5" fillId="0" borderId="27" xfId="0" applyNumberFormat="1" applyFont="1" applyFill="1" applyBorder="1" applyAlignment="1">
      <alignment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179" fontId="5" fillId="0" borderId="2" xfId="15" applyNumberFormat="1" applyFont="1" applyFill="1" applyBorder="1" applyAlignment="1">
      <alignment vertical="center" wrapText="1"/>
    </xf>
    <xf numFmtId="179" fontId="5" fillId="0" borderId="8" xfId="15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vertical="center" wrapText="1"/>
    </xf>
    <xf numFmtId="41" fontId="5" fillId="0" borderId="29" xfId="17" applyNumberFormat="1" applyFont="1" applyFill="1" applyBorder="1" applyAlignment="1">
      <alignment vertical="center" wrapText="1"/>
    </xf>
    <xf numFmtId="179" fontId="5" fillId="0" borderId="29" xfId="15" applyNumberFormat="1" applyFont="1" applyFill="1" applyBorder="1" applyAlignment="1">
      <alignment vertical="center" wrapText="1"/>
    </xf>
    <xf numFmtId="179" fontId="5" fillId="0" borderId="30" xfId="15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179" fontId="5" fillId="0" borderId="8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>
      <alignment vertical="center" wrapText="1"/>
    </xf>
    <xf numFmtId="179" fontId="5" fillId="0" borderId="19" xfId="15" applyNumberFormat="1" applyFont="1" applyFill="1" applyBorder="1" applyAlignment="1">
      <alignment vertical="center" wrapText="1"/>
    </xf>
    <xf numFmtId="179" fontId="5" fillId="0" borderId="20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horizontal="right" vertical="center" wrapText="1"/>
    </xf>
    <xf numFmtId="176" fontId="0" fillId="0" borderId="6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41" fontId="5" fillId="0" borderId="32" xfId="17" applyNumberFormat="1" applyFont="1" applyFill="1" applyBorder="1" applyAlignment="1">
      <alignment vertical="center" wrapText="1"/>
    </xf>
    <xf numFmtId="41" fontId="5" fillId="0" borderId="7" xfId="17" applyNumberFormat="1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179" fontId="5" fillId="0" borderId="8" xfId="15" applyNumberFormat="1" applyFont="1" applyFill="1" applyBorder="1" applyAlignment="1">
      <alignment horizontal="right" vertical="center" wrapText="1"/>
    </xf>
    <xf numFmtId="179" fontId="5" fillId="0" borderId="2" xfId="15" applyNumberFormat="1" applyFont="1" applyFill="1" applyBorder="1" applyAlignment="1">
      <alignment horizontal="right" vertical="center" wrapText="1"/>
    </xf>
    <xf numFmtId="0" fontId="15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 shrinkToFit="1"/>
    </xf>
    <xf numFmtId="0" fontId="15" fillId="0" borderId="4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
鉄道営業収入（百万円）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  <c:max val="0.3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878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鉄道事業固定資産（百万円）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51772510"/>
        <c:axId val="63299407"/>
      </c:barChart>
      <c:catAx>
        <c:axId val="51772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2510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鉄道営業収入（百万円）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鉄道事業固定資産（百万円）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1478226"/>
        <c:axId val="37759715"/>
      </c:barChart>
      <c:catAx>
        <c:axId val="41478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  <c:max val="0.1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8226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
走行キロ（百万キロ）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293116"/>
        <c:axId val="38638045"/>
      </c:barChart>
      <c:catAx>
        <c:axId val="4293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  <c:max val="4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116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走行キロ（百万キロ）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12198086"/>
        <c:axId val="42673911"/>
      </c:barChart>
      <c:catAx>
        <c:axId val="12198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2673911"/>
        <c:crosses val="autoZero"/>
        <c:auto val="1"/>
        <c:lblOffset val="100"/>
        <c:noMultiLvlLbl val="0"/>
      </c:catAx>
      <c:valAx>
        <c:axId val="42673911"/>
        <c:scaling>
          <c:orientation val="minMax"/>
          <c:max val="20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808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
営業キロ（キロ）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8520880"/>
        <c:axId val="34034737"/>
      </c:barChart>
      <c:catAx>
        <c:axId val="48520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  <c:max val="20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2088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営業キロ（キロ）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37877178"/>
        <c:axId val="5350283"/>
      </c:barChart>
      <c:catAx>
        <c:axId val="378771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350283"/>
        <c:crosses val="autoZero"/>
        <c:auto val="1"/>
        <c:lblOffset val="100"/>
        <c:noMultiLvlLbl val="0"/>
      </c:catAx>
      <c:valAx>
        <c:axId val="5350283"/>
        <c:scaling>
          <c:orientation val="minMax"/>
          <c:max val="400"/>
          <c:min val="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77178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9525</xdr:rowOff>
    </xdr:from>
    <xdr:to>
      <xdr:col>1</xdr:col>
      <xdr:colOff>9525</xdr:colOff>
      <xdr:row>278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544353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9525</xdr:rowOff>
    </xdr:from>
    <xdr:to>
      <xdr:col>1</xdr:col>
      <xdr:colOff>9525</xdr:colOff>
      <xdr:row>186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36337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14" name="Line 26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15" name="Line 31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9525</xdr:rowOff>
    </xdr:from>
    <xdr:to>
      <xdr:col>1</xdr:col>
      <xdr:colOff>9525</xdr:colOff>
      <xdr:row>263</xdr:row>
      <xdr:rowOff>228600</xdr:rowOff>
    </xdr:to>
    <xdr:sp>
      <xdr:nvSpPr>
        <xdr:cNvPr id="16" name="Line 33"/>
        <xdr:cNvSpPr>
          <a:spLocks/>
        </xdr:cNvSpPr>
      </xdr:nvSpPr>
      <xdr:spPr>
        <a:xfrm>
          <a:off x="0" y="51273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17" name="Line 34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66675</xdr:rowOff>
    </xdr:from>
    <xdr:to>
      <xdr:col>8</xdr:col>
      <xdr:colOff>0</xdr:colOff>
      <xdr:row>138</xdr:row>
      <xdr:rowOff>180975</xdr:rowOff>
    </xdr:to>
    <xdr:graphicFrame>
      <xdr:nvGraphicFramePr>
        <xdr:cNvPr id="18" name="Chart 39"/>
        <xdr:cNvGraphicFramePr/>
      </xdr:nvGraphicFramePr>
      <xdr:xfrm>
        <a:off x="8401050" y="15487650"/>
        <a:ext cx="0" cy="1225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80</xdr:row>
      <xdr:rowOff>180975</xdr:rowOff>
    </xdr:from>
    <xdr:to>
      <xdr:col>8</xdr:col>
      <xdr:colOff>0</xdr:colOff>
      <xdr:row>139</xdr:row>
      <xdr:rowOff>9525</xdr:rowOff>
    </xdr:to>
    <xdr:graphicFrame>
      <xdr:nvGraphicFramePr>
        <xdr:cNvPr id="19" name="Chart 40"/>
        <xdr:cNvGraphicFramePr/>
      </xdr:nvGraphicFramePr>
      <xdr:xfrm>
        <a:off x="8401050" y="15601950"/>
        <a:ext cx="0" cy="1216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80</xdr:row>
      <xdr:rowOff>142875</xdr:rowOff>
    </xdr:from>
    <xdr:to>
      <xdr:col>8</xdr:col>
      <xdr:colOff>0</xdr:colOff>
      <xdr:row>138</xdr:row>
      <xdr:rowOff>180975</xdr:rowOff>
    </xdr:to>
    <xdr:graphicFrame>
      <xdr:nvGraphicFramePr>
        <xdr:cNvPr id="20" name="Chart 41"/>
        <xdr:cNvGraphicFramePr/>
      </xdr:nvGraphicFramePr>
      <xdr:xfrm>
        <a:off x="8401050" y="15563850"/>
        <a:ext cx="0" cy="1218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80</xdr:row>
      <xdr:rowOff>123825</xdr:rowOff>
    </xdr:from>
    <xdr:to>
      <xdr:col>8</xdr:col>
      <xdr:colOff>0</xdr:colOff>
      <xdr:row>139</xdr:row>
      <xdr:rowOff>9525</xdr:rowOff>
    </xdr:to>
    <xdr:graphicFrame>
      <xdr:nvGraphicFramePr>
        <xdr:cNvPr id="21" name="Chart 42"/>
        <xdr:cNvGraphicFramePr/>
      </xdr:nvGraphicFramePr>
      <xdr:xfrm>
        <a:off x="8401050" y="15544800"/>
        <a:ext cx="0" cy="1222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142</xdr:row>
      <xdr:rowOff>66675</xdr:rowOff>
    </xdr:from>
    <xdr:to>
      <xdr:col>8</xdr:col>
      <xdr:colOff>0</xdr:colOff>
      <xdr:row>203</xdr:row>
      <xdr:rowOff>161925</xdr:rowOff>
    </xdr:to>
    <xdr:graphicFrame>
      <xdr:nvGraphicFramePr>
        <xdr:cNvPr id="22" name="Chart 43"/>
        <xdr:cNvGraphicFramePr/>
      </xdr:nvGraphicFramePr>
      <xdr:xfrm>
        <a:off x="8401050" y="28394025"/>
        <a:ext cx="0" cy="1198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142</xdr:row>
      <xdr:rowOff>142875</xdr:rowOff>
    </xdr:from>
    <xdr:to>
      <xdr:col>8</xdr:col>
      <xdr:colOff>0</xdr:colOff>
      <xdr:row>203</xdr:row>
      <xdr:rowOff>161925</xdr:rowOff>
    </xdr:to>
    <xdr:graphicFrame>
      <xdr:nvGraphicFramePr>
        <xdr:cNvPr id="23" name="Chart 45"/>
        <xdr:cNvGraphicFramePr/>
      </xdr:nvGraphicFramePr>
      <xdr:xfrm>
        <a:off x="8401050" y="28470225"/>
        <a:ext cx="0" cy="1190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142</xdr:row>
      <xdr:rowOff>123825</xdr:rowOff>
    </xdr:from>
    <xdr:to>
      <xdr:col>8</xdr:col>
      <xdr:colOff>0</xdr:colOff>
      <xdr:row>203</xdr:row>
      <xdr:rowOff>180975</xdr:rowOff>
    </xdr:to>
    <xdr:graphicFrame>
      <xdr:nvGraphicFramePr>
        <xdr:cNvPr id="24" name="Chart 46"/>
        <xdr:cNvGraphicFramePr/>
      </xdr:nvGraphicFramePr>
      <xdr:xfrm>
        <a:off x="8401050" y="28451175"/>
        <a:ext cx="0" cy="1194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142</xdr:row>
      <xdr:rowOff>28575</xdr:rowOff>
    </xdr:from>
    <xdr:to>
      <xdr:col>8</xdr:col>
      <xdr:colOff>0</xdr:colOff>
      <xdr:row>203</xdr:row>
      <xdr:rowOff>180975</xdr:rowOff>
    </xdr:to>
    <xdr:graphicFrame>
      <xdr:nvGraphicFramePr>
        <xdr:cNvPr id="25" name="Chart 47"/>
        <xdr:cNvGraphicFramePr/>
      </xdr:nvGraphicFramePr>
      <xdr:xfrm>
        <a:off x="8401050" y="28355925"/>
        <a:ext cx="0" cy="12039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26" name="Line 48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27" name="Line 49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28" name="Line 50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29" name="Line 51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30" name="Line 52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31" name="Line 53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54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33" name="Line 55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4" name="Line 56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35" name="Line 57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36" name="Line 58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37" name="Line 59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38" name="Line 60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39" name="Line 61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40" name="Line 62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9525</xdr:rowOff>
    </xdr:from>
    <xdr:to>
      <xdr:col>1</xdr:col>
      <xdr:colOff>9525</xdr:colOff>
      <xdr:row>278</xdr:row>
      <xdr:rowOff>190500</xdr:rowOff>
    </xdr:to>
    <xdr:sp>
      <xdr:nvSpPr>
        <xdr:cNvPr id="41" name="Line 63"/>
        <xdr:cNvSpPr>
          <a:spLocks/>
        </xdr:cNvSpPr>
      </xdr:nvSpPr>
      <xdr:spPr>
        <a:xfrm>
          <a:off x="0" y="544353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9525</xdr:rowOff>
    </xdr:from>
    <xdr:to>
      <xdr:col>1</xdr:col>
      <xdr:colOff>9525</xdr:colOff>
      <xdr:row>186</xdr:row>
      <xdr:rowOff>190500</xdr:rowOff>
    </xdr:to>
    <xdr:sp>
      <xdr:nvSpPr>
        <xdr:cNvPr id="42" name="Line 64"/>
        <xdr:cNvSpPr>
          <a:spLocks/>
        </xdr:cNvSpPr>
      </xdr:nvSpPr>
      <xdr:spPr>
        <a:xfrm>
          <a:off x="0" y="36337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43" name="Line 65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44" name="Line 66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45" name="Line 68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46" name="Line 69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9525</xdr:rowOff>
    </xdr:from>
    <xdr:to>
      <xdr:col>1</xdr:col>
      <xdr:colOff>9525</xdr:colOff>
      <xdr:row>263</xdr:row>
      <xdr:rowOff>228600</xdr:rowOff>
    </xdr:to>
    <xdr:sp>
      <xdr:nvSpPr>
        <xdr:cNvPr id="47" name="Line 70"/>
        <xdr:cNvSpPr>
          <a:spLocks/>
        </xdr:cNvSpPr>
      </xdr:nvSpPr>
      <xdr:spPr>
        <a:xfrm>
          <a:off x="0" y="51273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48" name="Line 71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49" name="Line 72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50" name="Line 73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51" name="Line 74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52" name="Line 75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53" name="Line 76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4" name="Line 77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5" name="Line 92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6" name="Line 93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7" name="Line 94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8" name="Line 95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59" name="Line 96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0" name="Line 97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1" name="Line 98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2" name="Line 99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3" name="Line 100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4" name="Line 101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5" name="Line 102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6" name="Line 103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7" name="Line 104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8" name="Line 105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9" name="Line 106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70" name="Line 107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1" name="Line 108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2" name="Line 109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3" name="Line 110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4" name="Line 111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5</xdr:col>
      <xdr:colOff>304800</xdr:colOff>
      <xdr:row>77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3733800" cy="1263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104775</xdr:rowOff>
    </xdr:from>
    <xdr:to>
      <xdr:col>8</xdr:col>
      <xdr:colOff>314325</xdr:colOff>
      <xdr:row>77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33450"/>
          <a:ext cx="2371725" cy="1246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4</xdr:row>
      <xdr:rowOff>104775</xdr:rowOff>
    </xdr:from>
    <xdr:to>
      <xdr:col>11</xdr:col>
      <xdr:colOff>114300</xdr:colOff>
      <xdr:row>77</xdr:row>
      <xdr:rowOff>66675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933450"/>
          <a:ext cx="2333625" cy="1247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</xdr:row>
      <xdr:rowOff>76200</xdr:rowOff>
    </xdr:from>
    <xdr:to>
      <xdr:col>13</xdr:col>
      <xdr:colOff>600075</xdr:colOff>
      <xdr:row>77</xdr:row>
      <xdr:rowOff>57150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904875"/>
          <a:ext cx="226695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5</xdr:col>
      <xdr:colOff>266700</xdr:colOff>
      <xdr:row>77</xdr:row>
      <xdr:rowOff>104775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3695700" cy="1276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104775</xdr:rowOff>
    </xdr:from>
    <xdr:to>
      <xdr:col>8</xdr:col>
      <xdr:colOff>228600</xdr:colOff>
      <xdr:row>78</xdr:row>
      <xdr:rowOff>19050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838200"/>
          <a:ext cx="2428875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</xdr:row>
      <xdr:rowOff>104775</xdr:rowOff>
    </xdr:from>
    <xdr:to>
      <xdr:col>11</xdr:col>
      <xdr:colOff>19050</xdr:colOff>
      <xdr:row>78</xdr:row>
      <xdr:rowOff>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38200"/>
          <a:ext cx="2333625" cy="1258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4</xdr:row>
      <xdr:rowOff>28575</xdr:rowOff>
    </xdr:from>
    <xdr:to>
      <xdr:col>13</xdr:col>
      <xdr:colOff>657225</xdr:colOff>
      <xdr:row>77</xdr:row>
      <xdr:rowOff>114300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762000"/>
          <a:ext cx="23431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32.625" style="71" bestFit="1" customWidth="1"/>
    <col min="2" max="3" width="11.75390625" style="101" bestFit="1" customWidth="1"/>
    <col min="4" max="4" width="9.625" style="101" customWidth="1"/>
    <col min="5" max="5" width="12.625" style="101" bestFit="1" customWidth="1"/>
    <col min="6" max="6" width="13.125" style="101" bestFit="1" customWidth="1"/>
    <col min="7" max="8" width="9.375" style="101" bestFit="1" customWidth="1"/>
    <col min="9" max="16384" width="9.00390625" style="71" customWidth="1"/>
  </cols>
  <sheetData>
    <row r="1" spans="1:8" ht="21.75" customHeight="1">
      <c r="A1" s="150" t="s">
        <v>193</v>
      </c>
      <c r="B1" s="151"/>
      <c r="C1" s="151"/>
      <c r="D1" s="151"/>
      <c r="E1" s="151"/>
      <c r="F1" s="151"/>
      <c r="G1" s="151"/>
      <c r="H1" s="151"/>
    </row>
    <row r="2" spans="1:8" s="104" customFormat="1" ht="13.5" customHeight="1">
      <c r="A2" s="154" t="s">
        <v>198</v>
      </c>
      <c r="B2" s="155"/>
      <c r="C2" s="155"/>
      <c r="D2" s="155"/>
      <c r="E2" s="155"/>
      <c r="F2" s="155"/>
      <c r="G2" s="155"/>
      <c r="H2" s="155"/>
    </row>
    <row r="3" spans="1:8" s="104" customFormat="1" ht="13.5" customHeight="1">
      <c r="A3" s="5"/>
      <c r="B3" s="103"/>
      <c r="C3" s="103"/>
      <c r="D3" s="103"/>
      <c r="E3" s="103"/>
      <c r="F3" s="103"/>
      <c r="G3" s="103"/>
      <c r="H3" s="103"/>
    </row>
    <row r="4" spans="1:8" s="102" customFormat="1" ht="22.5" customHeight="1" thickBot="1">
      <c r="A4" s="152" t="s">
        <v>11</v>
      </c>
      <c r="B4" s="152"/>
      <c r="C4" s="152"/>
      <c r="D4" s="152"/>
      <c r="E4" s="152"/>
      <c r="F4" s="152"/>
      <c r="G4" s="152"/>
      <c r="H4" s="152"/>
    </row>
    <row r="5" spans="1:8" s="102" customFormat="1" ht="33" customHeight="1">
      <c r="A5" s="105" t="s">
        <v>6</v>
      </c>
      <c r="B5" s="106" t="s">
        <v>0</v>
      </c>
      <c r="C5" s="107" t="s">
        <v>1</v>
      </c>
      <c r="D5" s="107" t="s">
        <v>2</v>
      </c>
      <c r="E5" s="107" t="s">
        <v>3</v>
      </c>
      <c r="F5" s="107" t="s">
        <v>4</v>
      </c>
      <c r="G5" s="107" t="s">
        <v>166</v>
      </c>
      <c r="H5" s="108" t="s">
        <v>5</v>
      </c>
    </row>
    <row r="6" spans="1:8" s="102" customFormat="1" ht="18" customHeight="1">
      <c r="A6" s="144" t="s">
        <v>7</v>
      </c>
      <c r="B6" s="129" t="s">
        <v>177</v>
      </c>
      <c r="C6" s="130" t="s">
        <v>178</v>
      </c>
      <c r="D6" s="130" t="s">
        <v>179</v>
      </c>
      <c r="E6" s="130" t="s">
        <v>180</v>
      </c>
      <c r="F6" s="130" t="s">
        <v>181</v>
      </c>
      <c r="G6" s="130" t="s">
        <v>182</v>
      </c>
      <c r="H6" s="131" t="s">
        <v>183</v>
      </c>
    </row>
    <row r="7" spans="1:8" s="102" customFormat="1" ht="18" customHeight="1" thickBot="1">
      <c r="A7" s="145"/>
      <c r="B7" s="132" t="s">
        <v>8</v>
      </c>
      <c r="C7" s="133" t="s">
        <v>8</v>
      </c>
      <c r="D7" s="133" t="s">
        <v>8</v>
      </c>
      <c r="E7" s="133" t="s">
        <v>8</v>
      </c>
      <c r="F7" s="133" t="s">
        <v>8</v>
      </c>
      <c r="G7" s="133" t="s">
        <v>184</v>
      </c>
      <c r="H7" s="134" t="s">
        <v>184</v>
      </c>
    </row>
    <row r="8" spans="1:8" ht="15" customHeight="1">
      <c r="A8" s="135" t="s">
        <v>13</v>
      </c>
      <c r="B8" s="6">
        <v>15074823</v>
      </c>
      <c r="C8" s="7">
        <v>11328885</v>
      </c>
      <c r="D8" s="7">
        <v>17921813</v>
      </c>
      <c r="E8" s="7">
        <v>84008592</v>
      </c>
      <c r="F8" s="7">
        <v>203481718</v>
      </c>
      <c r="G8" s="8">
        <f>C8/E8</f>
        <v>0.13485388494548273</v>
      </c>
      <c r="H8" s="9">
        <f>D8/F8</f>
        <v>0.08807578968838861</v>
      </c>
    </row>
    <row r="9" spans="1:8" ht="15" customHeight="1">
      <c r="A9" s="10" t="s">
        <v>202</v>
      </c>
      <c r="B9" s="11">
        <v>321100000</v>
      </c>
      <c r="C9" s="12">
        <v>156000000</v>
      </c>
      <c r="D9" s="12">
        <v>218801298</v>
      </c>
      <c r="E9" s="12">
        <v>1892956570</v>
      </c>
      <c r="F9" s="12">
        <v>4482791777</v>
      </c>
      <c r="G9" s="13">
        <f>C9/E9</f>
        <v>0.08241076550425032</v>
      </c>
      <c r="H9" s="14">
        <f>D9/F9</f>
        <v>0.04880915931063554</v>
      </c>
    </row>
    <row r="10" spans="1:8" ht="15" customHeight="1">
      <c r="A10" s="15" t="s">
        <v>14</v>
      </c>
      <c r="B10" s="16">
        <v>277421371</v>
      </c>
      <c r="C10" s="17">
        <v>169320573</v>
      </c>
      <c r="D10" s="17">
        <v>168362575</v>
      </c>
      <c r="E10" s="17">
        <v>1252217756</v>
      </c>
      <c r="F10" s="17">
        <v>4195458379</v>
      </c>
      <c r="G10" s="13">
        <f aca="true" t="shared" si="0" ref="G10:H15">C10/E10</f>
        <v>0.13521655653635373</v>
      </c>
      <c r="H10" s="14">
        <f t="shared" si="0"/>
        <v>0.04012972118677762</v>
      </c>
    </row>
    <row r="11" spans="1:8" ht="15" customHeight="1">
      <c r="A11" s="18" t="s">
        <v>15</v>
      </c>
      <c r="B11" s="11">
        <v>159651786</v>
      </c>
      <c r="C11" s="12">
        <v>99889177</v>
      </c>
      <c r="D11" s="12">
        <v>140530893</v>
      </c>
      <c r="E11" s="12">
        <v>859411851</v>
      </c>
      <c r="F11" s="12">
        <v>1583696312</v>
      </c>
      <c r="G11" s="13">
        <f t="shared" si="0"/>
        <v>0.11622969462635441</v>
      </c>
      <c r="H11" s="14">
        <f t="shared" si="0"/>
        <v>0.0887360107712368</v>
      </c>
    </row>
    <row r="12" spans="1:8" ht="15" customHeight="1">
      <c r="A12" s="20" t="s">
        <v>16</v>
      </c>
      <c r="B12" s="21">
        <v>2977924</v>
      </c>
      <c r="C12" s="22">
        <v>1914447</v>
      </c>
      <c r="D12" s="22">
        <v>5299970</v>
      </c>
      <c r="E12" s="22">
        <v>30196437</v>
      </c>
      <c r="F12" s="22">
        <v>67897101</v>
      </c>
      <c r="G12" s="13">
        <f t="shared" si="0"/>
        <v>0.0633997646808463</v>
      </c>
      <c r="H12" s="14">
        <f t="shared" si="0"/>
        <v>0.07805885556144732</v>
      </c>
    </row>
    <row r="13" spans="1:8" ht="15" customHeight="1">
      <c r="A13" s="10" t="s">
        <v>17</v>
      </c>
      <c r="B13" s="16">
        <v>12688548</v>
      </c>
      <c r="C13" s="17">
        <v>9018791</v>
      </c>
      <c r="D13" s="17">
        <v>28311319</v>
      </c>
      <c r="E13" s="17">
        <v>141005239</v>
      </c>
      <c r="F13" s="17">
        <v>256777704</v>
      </c>
      <c r="G13" s="13">
        <f t="shared" si="0"/>
        <v>0.06396068021274018</v>
      </c>
      <c r="H13" s="14">
        <f t="shared" si="0"/>
        <v>0.11025614202080411</v>
      </c>
    </row>
    <row r="14" spans="1:8" s="75" customFormat="1" ht="15" customHeight="1" thickBot="1">
      <c r="A14" s="23" t="s">
        <v>203</v>
      </c>
      <c r="B14" s="24">
        <v>29713930</v>
      </c>
      <c r="C14" s="25">
        <v>16192146</v>
      </c>
      <c r="D14" s="25">
        <v>18169797</v>
      </c>
      <c r="E14" s="25">
        <v>151663227</v>
      </c>
      <c r="F14" s="25">
        <v>231452900</v>
      </c>
      <c r="G14" s="26">
        <f t="shared" si="0"/>
        <v>0.10676382350746104</v>
      </c>
      <c r="H14" s="27">
        <f>D14/F14</f>
        <v>0.07850321598908461</v>
      </c>
    </row>
    <row r="15" spans="1:8" ht="18" customHeight="1" thickBot="1">
      <c r="A15" s="28" t="s">
        <v>9</v>
      </c>
      <c r="B15" s="29">
        <f>SUM(B8:B14)</f>
        <v>818628382</v>
      </c>
      <c r="C15" s="2">
        <f>SUM(C8:C14)</f>
        <v>463664019</v>
      </c>
      <c r="D15" s="2">
        <f>SUM(D8:D14)</f>
        <v>597397665</v>
      </c>
      <c r="E15" s="2">
        <f>SUM(E8:E14)</f>
        <v>4411459672</v>
      </c>
      <c r="F15" s="2">
        <f>SUM(F8:F14)</f>
        <v>11021555891</v>
      </c>
      <c r="G15" s="30">
        <f>C15/E15</f>
        <v>0.10510444466781017</v>
      </c>
      <c r="H15" s="31">
        <f t="shared" si="0"/>
        <v>0.05420266166665488</v>
      </c>
    </row>
    <row r="16" spans="1:8" ht="15" customHeight="1">
      <c r="A16" s="19"/>
      <c r="B16" s="4"/>
      <c r="C16" s="4"/>
      <c r="D16" s="4"/>
      <c r="E16" s="4"/>
      <c r="F16" s="4"/>
      <c r="G16" s="32"/>
      <c r="H16" s="32"/>
    </row>
    <row r="17" spans="1:8" ht="52.5" customHeight="1">
      <c r="A17" s="19"/>
      <c r="B17" s="33"/>
      <c r="C17" s="33"/>
      <c r="D17" s="33"/>
      <c r="E17" s="33"/>
      <c r="F17" s="33"/>
      <c r="G17" s="33"/>
      <c r="H17" s="33"/>
    </row>
    <row r="18" spans="1:8" s="109" customFormat="1" ht="22.5" customHeight="1" thickBot="1">
      <c r="A18" s="152" t="s">
        <v>12</v>
      </c>
      <c r="B18" s="153"/>
      <c r="C18" s="153"/>
      <c r="D18" s="153"/>
      <c r="E18" s="153"/>
      <c r="F18" s="153"/>
      <c r="G18" s="153"/>
      <c r="H18" s="153"/>
    </row>
    <row r="19" spans="1:8" s="102" customFormat="1" ht="30" customHeight="1">
      <c r="A19" s="105" t="s">
        <v>6</v>
      </c>
      <c r="B19" s="106" t="s">
        <v>0</v>
      </c>
      <c r="C19" s="107" t="s">
        <v>1</v>
      </c>
      <c r="D19" s="107" t="s">
        <v>2</v>
      </c>
      <c r="E19" s="107" t="s">
        <v>3</v>
      </c>
      <c r="F19" s="107" t="s">
        <v>4</v>
      </c>
      <c r="G19" s="107" t="s">
        <v>166</v>
      </c>
      <c r="H19" s="108" t="s">
        <v>5</v>
      </c>
    </row>
    <row r="20" spans="1:8" s="102" customFormat="1" ht="18" customHeight="1">
      <c r="A20" s="144" t="s">
        <v>7</v>
      </c>
      <c r="B20" s="129" t="s">
        <v>177</v>
      </c>
      <c r="C20" s="130" t="s">
        <v>178</v>
      </c>
      <c r="D20" s="130" t="s">
        <v>179</v>
      </c>
      <c r="E20" s="130" t="s">
        <v>180</v>
      </c>
      <c r="F20" s="130" t="s">
        <v>181</v>
      </c>
      <c r="G20" s="130" t="s">
        <v>182</v>
      </c>
      <c r="H20" s="131" t="s">
        <v>183</v>
      </c>
    </row>
    <row r="21" spans="1:8" s="102" customFormat="1" ht="18" customHeight="1" thickBot="1">
      <c r="A21" s="145"/>
      <c r="B21" s="132" t="s">
        <v>8</v>
      </c>
      <c r="C21" s="133" t="s">
        <v>8</v>
      </c>
      <c r="D21" s="133" t="s">
        <v>8</v>
      </c>
      <c r="E21" s="133" t="s">
        <v>8</v>
      </c>
      <c r="F21" s="133" t="s">
        <v>8</v>
      </c>
      <c r="G21" s="133" t="s">
        <v>184</v>
      </c>
      <c r="H21" s="134" t="s">
        <v>184</v>
      </c>
    </row>
    <row r="22" spans="1:8" ht="15" customHeight="1">
      <c r="A22" s="135" t="s">
        <v>204</v>
      </c>
      <c r="B22" s="6">
        <v>41749445</v>
      </c>
      <c r="C22" s="7">
        <v>33393651</v>
      </c>
      <c r="D22" s="7">
        <v>16892868</v>
      </c>
      <c r="E22" s="7">
        <v>160818199</v>
      </c>
      <c r="F22" s="7">
        <v>712422107</v>
      </c>
      <c r="G22" s="8">
        <f>C22/E22</f>
        <v>0.20764845774699914</v>
      </c>
      <c r="H22" s="9">
        <f>D22/F22</f>
        <v>0.023711880687048922</v>
      </c>
    </row>
    <row r="23" spans="1:8" ht="15" customHeight="1">
      <c r="A23" s="10" t="s">
        <v>205</v>
      </c>
      <c r="B23" s="11">
        <v>19332200</v>
      </c>
      <c r="C23" s="12">
        <v>14806600</v>
      </c>
      <c r="D23" s="12">
        <v>10082332</v>
      </c>
      <c r="E23" s="12">
        <v>102237863</v>
      </c>
      <c r="F23" s="12">
        <v>329209999</v>
      </c>
      <c r="G23" s="13">
        <f aca="true" t="shared" si="1" ref="G23:H29">C23/E23</f>
        <v>0.1448250145838827</v>
      </c>
      <c r="H23" s="14">
        <f>D23/F23</f>
        <v>0.03062583770427945</v>
      </c>
    </row>
    <row r="24" spans="1:8" s="19" customFormat="1" ht="15" customHeight="1">
      <c r="A24" s="10" t="s">
        <v>206</v>
      </c>
      <c r="B24" s="11">
        <v>10239219</v>
      </c>
      <c r="C24" s="12">
        <v>7293546</v>
      </c>
      <c r="D24" s="12">
        <v>2844115</v>
      </c>
      <c r="E24" s="12">
        <v>54596020</v>
      </c>
      <c r="F24" s="12">
        <v>203714344</v>
      </c>
      <c r="G24" s="13">
        <f t="shared" si="1"/>
        <v>0.13359116653558262</v>
      </c>
      <c r="H24" s="14">
        <f t="shared" si="1"/>
        <v>0.013961289834357467</v>
      </c>
    </row>
    <row r="25" spans="1:8" ht="15" customHeight="1">
      <c r="A25" s="10" t="s">
        <v>207</v>
      </c>
      <c r="B25" s="11">
        <v>45833000</v>
      </c>
      <c r="C25" s="12">
        <v>38098000</v>
      </c>
      <c r="D25" s="12">
        <v>7485589</v>
      </c>
      <c r="E25" s="12">
        <v>83797856</v>
      </c>
      <c r="F25" s="12">
        <v>225893435</v>
      </c>
      <c r="G25" s="13">
        <f t="shared" si="1"/>
        <v>0.4546417034822466</v>
      </c>
      <c r="H25" s="14">
        <f t="shared" si="1"/>
        <v>0.033137700526799284</v>
      </c>
    </row>
    <row r="26" spans="1:8" ht="15" customHeight="1">
      <c r="A26" s="10" t="s">
        <v>208</v>
      </c>
      <c r="B26" s="11">
        <v>48531942</v>
      </c>
      <c r="C26" s="12">
        <v>24805246</v>
      </c>
      <c r="D26" s="12">
        <v>5051978</v>
      </c>
      <c r="E26" s="12">
        <v>117599097</v>
      </c>
      <c r="F26" s="12">
        <v>503547658</v>
      </c>
      <c r="G26" s="13">
        <f t="shared" si="1"/>
        <v>0.21093058223057615</v>
      </c>
      <c r="H26" s="14">
        <f t="shared" si="1"/>
        <v>0.010032770324194418</v>
      </c>
    </row>
    <row r="27" spans="1:8" ht="15" customHeight="1">
      <c r="A27" s="10" t="s">
        <v>209</v>
      </c>
      <c r="B27" s="11">
        <v>67652726</v>
      </c>
      <c r="C27" s="12">
        <v>21069926</v>
      </c>
      <c r="D27" s="12">
        <v>10391415</v>
      </c>
      <c r="E27" s="12">
        <v>143963178</v>
      </c>
      <c r="F27" s="12">
        <v>444784681</v>
      </c>
      <c r="G27" s="13">
        <f t="shared" si="1"/>
        <v>0.14635635509518968</v>
      </c>
      <c r="H27" s="14">
        <f t="shared" si="1"/>
        <v>0.023362798774088176</v>
      </c>
    </row>
    <row r="28" spans="1:8" ht="15" customHeight="1">
      <c r="A28" s="10" t="s">
        <v>210</v>
      </c>
      <c r="B28" s="11">
        <v>27345977</v>
      </c>
      <c r="C28" s="12">
        <v>21421081</v>
      </c>
      <c r="D28" s="12">
        <v>10559719</v>
      </c>
      <c r="E28" s="12">
        <v>78827586</v>
      </c>
      <c r="F28" s="12">
        <v>240695337</v>
      </c>
      <c r="G28" s="13">
        <f t="shared" si="1"/>
        <v>0.27174599765112684</v>
      </c>
      <c r="H28" s="14">
        <f t="shared" si="1"/>
        <v>0.04387172236743415</v>
      </c>
    </row>
    <row r="29" spans="1:8" ht="15" customHeight="1">
      <c r="A29" s="10" t="s">
        <v>211</v>
      </c>
      <c r="B29" s="11">
        <v>7017964</v>
      </c>
      <c r="C29" s="12">
        <v>3217747</v>
      </c>
      <c r="D29" s="12">
        <v>1307982</v>
      </c>
      <c r="E29" s="12">
        <v>34098048</v>
      </c>
      <c r="F29" s="12">
        <v>111527822</v>
      </c>
      <c r="G29" s="13">
        <f t="shared" si="1"/>
        <v>0.09436748402723816</v>
      </c>
      <c r="H29" s="14">
        <f t="shared" si="1"/>
        <v>0.01172785388026317</v>
      </c>
    </row>
    <row r="30" spans="1:8" s="75" customFormat="1" ht="15" customHeight="1">
      <c r="A30" s="15" t="s">
        <v>18</v>
      </c>
      <c r="B30" s="34">
        <v>19994091</v>
      </c>
      <c r="C30" s="35">
        <v>11968582</v>
      </c>
      <c r="D30" s="12">
        <v>5451717</v>
      </c>
      <c r="E30" s="12">
        <v>87573001</v>
      </c>
      <c r="F30" s="12">
        <v>409977160</v>
      </c>
      <c r="G30" s="13">
        <f aca="true" t="shared" si="2" ref="G30:H37">C30/E30</f>
        <v>0.13666977108618214</v>
      </c>
      <c r="H30" s="14">
        <f t="shared" si="2"/>
        <v>0.013297611505967796</v>
      </c>
    </row>
    <row r="31" spans="1:8" ht="15" customHeight="1">
      <c r="A31" s="18" t="s">
        <v>212</v>
      </c>
      <c r="B31" s="110">
        <v>70530000</v>
      </c>
      <c r="C31" s="36">
        <v>8936000</v>
      </c>
      <c r="D31" s="36">
        <v>12904768</v>
      </c>
      <c r="E31" s="36">
        <v>168492824</v>
      </c>
      <c r="F31" s="36">
        <v>771942167</v>
      </c>
      <c r="G31" s="13">
        <f t="shared" si="2"/>
        <v>0.05303489957530773</v>
      </c>
      <c r="H31" s="14">
        <f t="shared" si="2"/>
        <v>0.016717273070017434</v>
      </c>
    </row>
    <row r="32" spans="1:8" ht="15" customHeight="1">
      <c r="A32" s="18" t="s">
        <v>19</v>
      </c>
      <c r="B32" s="37">
        <v>12284033</v>
      </c>
      <c r="C32" s="38">
        <v>9602687</v>
      </c>
      <c r="D32" s="38">
        <v>3932527</v>
      </c>
      <c r="E32" s="38">
        <v>58933600</v>
      </c>
      <c r="F32" s="38">
        <v>294000567</v>
      </c>
      <c r="G32" s="13">
        <f t="shared" si="2"/>
        <v>0.16294078420459637</v>
      </c>
      <c r="H32" s="14">
        <f t="shared" si="2"/>
        <v>0.013375916380460586</v>
      </c>
    </row>
    <row r="33" spans="1:8" ht="15" customHeight="1">
      <c r="A33" s="18" t="s">
        <v>20</v>
      </c>
      <c r="B33" s="39">
        <v>7817600</v>
      </c>
      <c r="C33" s="40">
        <v>5503200</v>
      </c>
      <c r="D33" s="40">
        <v>2671397</v>
      </c>
      <c r="E33" s="40">
        <v>52372890</v>
      </c>
      <c r="F33" s="40">
        <v>180434845</v>
      </c>
      <c r="G33" s="13">
        <f t="shared" si="2"/>
        <v>0.10507726421054862</v>
      </c>
      <c r="H33" s="14">
        <f t="shared" si="2"/>
        <v>0.014805327651651764</v>
      </c>
    </row>
    <row r="34" spans="1:8" ht="15" customHeight="1">
      <c r="A34" s="18" t="s">
        <v>21</v>
      </c>
      <c r="B34" s="39">
        <v>11495370</v>
      </c>
      <c r="C34" s="40">
        <v>8873600</v>
      </c>
      <c r="D34" s="36">
        <v>10663744</v>
      </c>
      <c r="E34" s="36">
        <v>101484693</v>
      </c>
      <c r="F34" s="36">
        <v>399741849</v>
      </c>
      <c r="G34" s="13">
        <f t="shared" si="2"/>
        <v>0.08743781685381853</v>
      </c>
      <c r="H34" s="14">
        <f t="shared" si="2"/>
        <v>0.02667657646222575</v>
      </c>
    </row>
    <row r="35" spans="1:8" ht="15" customHeight="1">
      <c r="A35" s="41" t="s">
        <v>22</v>
      </c>
      <c r="B35" s="39">
        <v>6300266</v>
      </c>
      <c r="C35" s="40">
        <v>4022834</v>
      </c>
      <c r="D35" s="40">
        <v>1842970</v>
      </c>
      <c r="E35" s="40">
        <v>27091387</v>
      </c>
      <c r="F35" s="40">
        <v>71623304</v>
      </c>
      <c r="G35" s="13">
        <f t="shared" si="2"/>
        <v>0.1484912529579973</v>
      </c>
      <c r="H35" s="14">
        <f t="shared" si="2"/>
        <v>0.025731429535839342</v>
      </c>
    </row>
    <row r="36" spans="1:8" s="75" customFormat="1" ht="15" customHeight="1" thickBot="1">
      <c r="A36" s="42" t="s">
        <v>23</v>
      </c>
      <c r="B36" s="43">
        <v>5515358</v>
      </c>
      <c r="C36" s="44">
        <v>1957846</v>
      </c>
      <c r="D36" s="44">
        <v>2129186</v>
      </c>
      <c r="E36" s="44">
        <v>23017271</v>
      </c>
      <c r="F36" s="44">
        <v>66379456</v>
      </c>
      <c r="G36" s="45">
        <f t="shared" si="2"/>
        <v>0.08505986656715299</v>
      </c>
      <c r="H36" s="46">
        <f t="shared" si="2"/>
        <v>0.03207597844730755</v>
      </c>
    </row>
    <row r="37" spans="1:8" ht="15" customHeight="1" thickBot="1">
      <c r="A37" s="28" t="s">
        <v>9</v>
      </c>
      <c r="B37" s="29">
        <f>SUM(B22:B36)</f>
        <v>401639191</v>
      </c>
      <c r="C37" s="2">
        <f>SUM(C22:C36)</f>
        <v>214970546</v>
      </c>
      <c r="D37" s="2">
        <f>SUM(D22:D36)</f>
        <v>104212307</v>
      </c>
      <c r="E37" s="2">
        <f>SUM(E22:E36)</f>
        <v>1294903513</v>
      </c>
      <c r="F37" s="2">
        <f>SUM(F22:F36)</f>
        <v>4965894731</v>
      </c>
      <c r="G37" s="30">
        <f t="shared" si="2"/>
        <v>0.1660127907923901</v>
      </c>
      <c r="H37" s="31">
        <f t="shared" si="2"/>
        <v>0.020985605343070653</v>
      </c>
    </row>
    <row r="38" spans="1:8" ht="11.25" customHeight="1">
      <c r="A38" s="19"/>
      <c r="B38" s="47"/>
      <c r="C38" s="47"/>
      <c r="D38" s="47"/>
      <c r="E38" s="47"/>
      <c r="F38" s="47"/>
      <c r="G38" s="48"/>
      <c r="H38" s="48"/>
    </row>
    <row r="39" spans="1:8" ht="11.25" customHeight="1">
      <c r="A39" s="19"/>
      <c r="B39" s="47"/>
      <c r="C39" s="47"/>
      <c r="D39" s="47"/>
      <c r="E39" s="47"/>
      <c r="F39" s="47"/>
      <c r="G39" s="48"/>
      <c r="H39" s="48"/>
    </row>
    <row r="40" spans="1:8" ht="11.25" customHeight="1">
      <c r="A40" s="19"/>
      <c r="B40" s="47"/>
      <c r="C40" s="47"/>
      <c r="D40" s="47"/>
      <c r="E40" s="47"/>
      <c r="F40" s="47"/>
      <c r="G40" s="48"/>
      <c r="H40" s="48"/>
    </row>
    <row r="41" spans="1:8" ht="11.25" customHeight="1">
      <c r="A41" s="19"/>
      <c r="B41" s="47"/>
      <c r="C41" s="47"/>
      <c r="D41" s="47"/>
      <c r="E41" s="47"/>
      <c r="F41" s="47"/>
      <c r="G41" s="48"/>
      <c r="H41" s="48"/>
    </row>
    <row r="42" spans="1:8" ht="11.25" customHeight="1">
      <c r="A42" s="19"/>
      <c r="B42" s="47"/>
      <c r="C42" s="47"/>
      <c r="D42" s="47"/>
      <c r="E42" s="47"/>
      <c r="F42" s="47"/>
      <c r="G42" s="48"/>
      <c r="H42" s="48"/>
    </row>
    <row r="43" spans="1:8" ht="11.25" customHeight="1">
      <c r="A43" s="19"/>
      <c r="B43" s="47"/>
      <c r="C43" s="47"/>
      <c r="D43" s="47"/>
      <c r="E43" s="47"/>
      <c r="F43" s="47"/>
      <c r="G43" s="48"/>
      <c r="H43" s="48"/>
    </row>
    <row r="44" spans="1:8" ht="11.25" customHeight="1">
      <c r="A44" s="19"/>
      <c r="B44" s="47"/>
      <c r="C44" s="47"/>
      <c r="D44" s="47"/>
      <c r="E44" s="47"/>
      <c r="F44" s="47"/>
      <c r="G44" s="48"/>
      <c r="H44" s="48"/>
    </row>
    <row r="45" spans="1:8" ht="11.25" customHeight="1">
      <c r="A45" s="19"/>
      <c r="B45" s="47"/>
      <c r="C45" s="47"/>
      <c r="D45" s="47"/>
      <c r="E45" s="47"/>
      <c r="F45" s="47"/>
      <c r="G45" s="48"/>
      <c r="H45" s="48"/>
    </row>
    <row r="46" spans="1:8" ht="11.25" customHeight="1">
      <c r="A46" s="19"/>
      <c r="B46" s="47"/>
      <c r="C46" s="47"/>
      <c r="D46" s="47"/>
      <c r="E46" s="47"/>
      <c r="F46" s="47"/>
      <c r="G46" s="48"/>
      <c r="H46" s="48"/>
    </row>
    <row r="47" spans="1:8" ht="11.25" customHeight="1">
      <c r="A47" s="19"/>
      <c r="B47" s="47"/>
      <c r="C47" s="47"/>
      <c r="D47" s="47"/>
      <c r="E47" s="47"/>
      <c r="F47" s="47"/>
      <c r="G47" s="48"/>
      <c r="H47" s="48"/>
    </row>
    <row r="48" spans="1:8" ht="11.25" customHeight="1">
      <c r="A48" s="19"/>
      <c r="B48" s="47"/>
      <c r="C48" s="47"/>
      <c r="D48" s="47"/>
      <c r="E48" s="47"/>
      <c r="F48" s="47"/>
      <c r="G48" s="48"/>
      <c r="H48" s="48"/>
    </row>
    <row r="49" spans="1:8" ht="11.25" customHeight="1">
      <c r="A49" s="19"/>
      <c r="B49" s="47"/>
      <c r="C49" s="47"/>
      <c r="D49" s="47"/>
      <c r="E49" s="47"/>
      <c r="F49" s="47"/>
      <c r="G49" s="48"/>
      <c r="H49" s="48"/>
    </row>
    <row r="50" spans="1:8" ht="11.25" customHeight="1">
      <c r="A50" s="19"/>
      <c r="B50" s="47"/>
      <c r="C50" s="47"/>
      <c r="D50" s="47"/>
      <c r="E50" s="47"/>
      <c r="F50" s="47"/>
      <c r="G50" s="48"/>
      <c r="H50" s="48"/>
    </row>
    <row r="51" spans="1:8" ht="11.25" customHeight="1">
      <c r="A51" s="19"/>
      <c r="B51" s="47"/>
      <c r="C51" s="47"/>
      <c r="D51" s="47"/>
      <c r="E51" s="47"/>
      <c r="F51" s="47"/>
      <c r="G51" s="48"/>
      <c r="H51" s="48"/>
    </row>
    <row r="52" spans="1:8" ht="11.25" customHeight="1">
      <c r="A52" s="19"/>
      <c r="B52" s="47"/>
      <c r="C52" s="47"/>
      <c r="D52" s="47"/>
      <c r="E52" s="47"/>
      <c r="F52" s="47"/>
      <c r="G52" s="48"/>
      <c r="H52" s="48"/>
    </row>
    <row r="53" spans="1:8" ht="11.25" customHeight="1">
      <c r="A53" s="19"/>
      <c r="B53" s="47"/>
      <c r="C53" s="47"/>
      <c r="D53" s="47"/>
      <c r="E53" s="47"/>
      <c r="F53" s="47"/>
      <c r="G53" s="48"/>
      <c r="H53" s="48"/>
    </row>
    <row r="54" spans="1:8" ht="11.25" customHeight="1">
      <c r="A54" s="19"/>
      <c r="B54" s="47"/>
      <c r="C54" s="47"/>
      <c r="D54" s="47"/>
      <c r="E54" s="47"/>
      <c r="F54" s="47"/>
      <c r="G54" s="48"/>
      <c r="H54" s="48"/>
    </row>
    <row r="55" spans="1:8" ht="11.25" customHeight="1">
      <c r="A55" s="19"/>
      <c r="B55" s="47"/>
      <c r="C55" s="47"/>
      <c r="D55" s="47"/>
      <c r="E55" s="47"/>
      <c r="F55" s="47"/>
      <c r="G55" s="48"/>
      <c r="H55" s="48"/>
    </row>
    <row r="56" spans="1:8" ht="11.25" customHeight="1">
      <c r="A56" s="19"/>
      <c r="B56" s="47"/>
      <c r="C56" s="47"/>
      <c r="D56" s="47"/>
      <c r="E56" s="47"/>
      <c r="F56" s="47"/>
      <c r="G56" s="48"/>
      <c r="H56" s="48"/>
    </row>
    <row r="57" spans="1:8" ht="11.25" customHeight="1">
      <c r="A57" s="19"/>
      <c r="B57" s="47"/>
      <c r="C57" s="47"/>
      <c r="D57" s="47"/>
      <c r="E57" s="47"/>
      <c r="F57" s="47"/>
      <c r="G57" s="48"/>
      <c r="H57" s="48"/>
    </row>
    <row r="58" spans="1:8" ht="11.25" customHeight="1">
      <c r="A58" s="19"/>
      <c r="B58" s="47"/>
      <c r="C58" s="47"/>
      <c r="D58" s="47"/>
      <c r="E58" s="47"/>
      <c r="F58" s="47"/>
      <c r="G58" s="48"/>
      <c r="H58" s="48"/>
    </row>
    <row r="59" spans="1:8" ht="11.25" customHeight="1">
      <c r="A59" s="19"/>
      <c r="B59" s="47"/>
      <c r="C59" s="47"/>
      <c r="D59" s="47"/>
      <c r="E59" s="47"/>
      <c r="F59" s="47"/>
      <c r="G59" s="48"/>
      <c r="H59" s="48"/>
    </row>
    <row r="60" spans="1:8" ht="11.25" customHeight="1">
      <c r="A60" s="19"/>
      <c r="B60" s="47"/>
      <c r="C60" s="47"/>
      <c r="D60" s="47"/>
      <c r="E60" s="47"/>
      <c r="F60" s="47"/>
      <c r="G60" s="48"/>
      <c r="H60" s="48"/>
    </row>
    <row r="61" spans="1:8" ht="11.25" customHeight="1">
      <c r="A61" s="19"/>
      <c r="B61" s="47"/>
      <c r="C61" s="47"/>
      <c r="D61" s="47"/>
      <c r="E61" s="47"/>
      <c r="F61" s="47"/>
      <c r="G61" s="48"/>
      <c r="H61" s="48"/>
    </row>
    <row r="62" spans="1:8" ht="11.25" customHeight="1">
      <c r="A62" s="19"/>
      <c r="B62" s="47"/>
      <c r="C62" s="47"/>
      <c r="D62" s="47"/>
      <c r="E62" s="47"/>
      <c r="F62" s="47"/>
      <c r="G62" s="48"/>
      <c r="H62" s="48"/>
    </row>
    <row r="63" spans="1:8" ht="11.25" customHeight="1">
      <c r="A63" s="19"/>
      <c r="B63" s="47"/>
      <c r="C63" s="47"/>
      <c r="D63" s="47"/>
      <c r="E63" s="47"/>
      <c r="F63" s="47"/>
      <c r="G63" s="48"/>
      <c r="H63" s="48"/>
    </row>
    <row r="64" spans="1:8" ht="11.25" customHeight="1">
      <c r="A64" s="19"/>
      <c r="B64" s="47"/>
      <c r="C64" s="47"/>
      <c r="D64" s="47"/>
      <c r="E64" s="47"/>
      <c r="F64" s="47"/>
      <c r="G64" s="48"/>
      <c r="H64" s="48"/>
    </row>
    <row r="65" spans="1:8" ht="11.25" customHeight="1">
      <c r="A65" s="19"/>
      <c r="B65" s="47"/>
      <c r="C65" s="47"/>
      <c r="D65" s="47"/>
      <c r="E65" s="47"/>
      <c r="F65" s="47"/>
      <c r="G65" s="48"/>
      <c r="H65" s="48"/>
    </row>
    <row r="66" spans="1:8" ht="11.25" customHeight="1">
      <c r="A66" s="19"/>
      <c r="B66" s="47"/>
      <c r="C66" s="47"/>
      <c r="D66" s="47"/>
      <c r="E66" s="47"/>
      <c r="F66" s="47"/>
      <c r="G66" s="48"/>
      <c r="H66" s="48"/>
    </row>
    <row r="67" spans="1:8" ht="11.25" customHeight="1">
      <c r="A67" s="19"/>
      <c r="B67" s="47"/>
      <c r="C67" s="47"/>
      <c r="D67" s="47"/>
      <c r="E67" s="47"/>
      <c r="F67" s="47"/>
      <c r="G67" s="48"/>
      <c r="H67" s="48"/>
    </row>
    <row r="68" spans="1:8" s="49" customFormat="1" ht="22.5" customHeight="1" thickBot="1">
      <c r="A68" s="128" t="s">
        <v>167</v>
      </c>
      <c r="B68" s="128"/>
      <c r="C68" s="128"/>
      <c r="D68" s="128"/>
      <c r="E68" s="128"/>
      <c r="F68" s="128"/>
      <c r="G68" s="128"/>
      <c r="H68" s="128"/>
    </row>
    <row r="69" spans="1:8" s="102" customFormat="1" ht="30" customHeight="1">
      <c r="A69" s="105" t="s">
        <v>6</v>
      </c>
      <c r="B69" s="106" t="s">
        <v>0</v>
      </c>
      <c r="C69" s="107" t="s">
        <v>1</v>
      </c>
      <c r="D69" s="107" t="s">
        <v>2</v>
      </c>
      <c r="E69" s="107" t="s">
        <v>3</v>
      </c>
      <c r="F69" s="107" t="s">
        <v>4</v>
      </c>
      <c r="G69" s="107" t="s">
        <v>166</v>
      </c>
      <c r="H69" s="108" t="s">
        <v>5</v>
      </c>
    </row>
    <row r="70" spans="1:8" s="102" customFormat="1" ht="15" customHeight="1">
      <c r="A70" s="144" t="s">
        <v>7</v>
      </c>
      <c r="B70" s="129" t="s">
        <v>177</v>
      </c>
      <c r="C70" s="130" t="s">
        <v>178</v>
      </c>
      <c r="D70" s="130" t="s">
        <v>179</v>
      </c>
      <c r="E70" s="130" t="s">
        <v>180</v>
      </c>
      <c r="F70" s="130" t="s">
        <v>181</v>
      </c>
      <c r="G70" s="130" t="s">
        <v>182</v>
      </c>
      <c r="H70" s="131" t="s">
        <v>183</v>
      </c>
    </row>
    <row r="71" spans="1:8" s="102" customFormat="1" ht="15" customHeight="1" thickBot="1">
      <c r="A71" s="145"/>
      <c r="B71" s="132" t="s">
        <v>8</v>
      </c>
      <c r="C71" s="133" t="s">
        <v>8</v>
      </c>
      <c r="D71" s="133" t="s">
        <v>8</v>
      </c>
      <c r="E71" s="133" t="s">
        <v>8</v>
      </c>
      <c r="F71" s="133" t="s">
        <v>8</v>
      </c>
      <c r="G71" s="133" t="s">
        <v>184</v>
      </c>
      <c r="H71" s="134" t="s">
        <v>184</v>
      </c>
    </row>
    <row r="72" spans="1:8" ht="15" customHeight="1">
      <c r="A72" s="136" t="s">
        <v>155</v>
      </c>
      <c r="B72" s="51">
        <v>11506695</v>
      </c>
      <c r="C72" s="52">
        <v>8633904</v>
      </c>
      <c r="D72" s="52">
        <v>4375680</v>
      </c>
      <c r="E72" s="52">
        <v>39277547</v>
      </c>
      <c r="F72" s="52">
        <v>404054635</v>
      </c>
      <c r="G72" s="8">
        <f aca="true" t="shared" si="3" ref="G72:H77">C72/E72</f>
        <v>0.21981780073994947</v>
      </c>
      <c r="H72" s="9">
        <f t="shared" si="3"/>
        <v>0.010829426569998387</v>
      </c>
    </row>
    <row r="73" spans="1:8" ht="15" customHeight="1">
      <c r="A73" s="10" t="s">
        <v>156</v>
      </c>
      <c r="B73" s="53">
        <v>3566253</v>
      </c>
      <c r="C73" s="54">
        <v>3299952</v>
      </c>
      <c r="D73" s="54">
        <v>1230506</v>
      </c>
      <c r="E73" s="54">
        <v>12013063</v>
      </c>
      <c r="F73" s="54">
        <v>123357198</v>
      </c>
      <c r="G73" s="13">
        <f t="shared" si="3"/>
        <v>0.2746969694573316</v>
      </c>
      <c r="H73" s="14">
        <f t="shared" si="3"/>
        <v>0.00997514551197896</v>
      </c>
    </row>
    <row r="74" spans="1:8" s="19" customFormat="1" ht="15" customHeight="1">
      <c r="A74" s="10" t="s">
        <v>165</v>
      </c>
      <c r="B74" s="55">
        <v>60860977</v>
      </c>
      <c r="C74" s="3">
        <v>13120934</v>
      </c>
      <c r="D74" s="3">
        <v>6588161</v>
      </c>
      <c r="E74" s="3">
        <v>132180692</v>
      </c>
      <c r="F74" s="3">
        <v>1652738579</v>
      </c>
      <c r="G74" s="13">
        <f t="shared" si="3"/>
        <v>0.09926513321627943</v>
      </c>
      <c r="H74" s="14">
        <f t="shared" si="3"/>
        <v>0.00398620875903206</v>
      </c>
    </row>
    <row r="75" spans="1:8" ht="15" customHeight="1">
      <c r="A75" s="10" t="s">
        <v>34</v>
      </c>
      <c r="B75" s="55">
        <v>78201255</v>
      </c>
      <c r="C75" s="3">
        <v>21275506</v>
      </c>
      <c r="D75" s="3">
        <v>16084748</v>
      </c>
      <c r="E75" s="3">
        <v>330194242</v>
      </c>
      <c r="F75" s="3">
        <v>976260449</v>
      </c>
      <c r="G75" s="13">
        <f t="shared" si="3"/>
        <v>0.06443330407923951</v>
      </c>
      <c r="H75" s="14">
        <f t="shared" si="3"/>
        <v>0.016475877944738905</v>
      </c>
    </row>
    <row r="76" spans="1:8" ht="15" customHeight="1">
      <c r="A76" s="10" t="s">
        <v>157</v>
      </c>
      <c r="B76" s="55">
        <v>3574207</v>
      </c>
      <c r="C76" s="3">
        <v>372271</v>
      </c>
      <c r="D76" s="3">
        <v>1106188</v>
      </c>
      <c r="E76" s="3">
        <v>33009686</v>
      </c>
      <c r="F76" s="3">
        <v>735299032</v>
      </c>
      <c r="G76" s="13">
        <f t="shared" si="3"/>
        <v>0.01127762923888461</v>
      </c>
      <c r="H76" s="14">
        <f t="shared" si="3"/>
        <v>0.0015044056252749153</v>
      </c>
    </row>
    <row r="77" spans="1:8" ht="15" customHeight="1">
      <c r="A77" s="15" t="s">
        <v>158</v>
      </c>
      <c r="B77" s="53">
        <v>17592370</v>
      </c>
      <c r="C77" s="54">
        <v>3140935</v>
      </c>
      <c r="D77" s="54">
        <v>3753566</v>
      </c>
      <c r="E77" s="54">
        <v>76156089</v>
      </c>
      <c r="F77" s="54">
        <v>780732042</v>
      </c>
      <c r="G77" s="13">
        <f t="shared" si="3"/>
        <v>0.04124338632988361</v>
      </c>
      <c r="H77" s="14">
        <f t="shared" si="3"/>
        <v>0.004807751953390431</v>
      </c>
    </row>
    <row r="78" spans="1:8" ht="15" customHeight="1">
      <c r="A78" s="18" t="s">
        <v>159</v>
      </c>
      <c r="B78" s="53">
        <v>1897358</v>
      </c>
      <c r="C78" s="54">
        <v>1778926</v>
      </c>
      <c r="D78" s="54">
        <v>877909</v>
      </c>
      <c r="E78" s="54">
        <v>22584495</v>
      </c>
      <c r="F78" s="54">
        <v>495220750</v>
      </c>
      <c r="G78" s="13">
        <f aca="true" t="shared" si="4" ref="G78:H80">C78/E78</f>
        <v>0.07876757926179</v>
      </c>
      <c r="H78" s="14">
        <f t="shared" si="4"/>
        <v>0.001772762954702524</v>
      </c>
    </row>
    <row r="79" spans="1:8" s="75" customFormat="1" ht="15" customHeight="1">
      <c r="A79" s="111" t="s">
        <v>185</v>
      </c>
      <c r="B79" s="112">
        <v>23079244</v>
      </c>
      <c r="C79" s="17">
        <v>14890001</v>
      </c>
      <c r="D79" s="17">
        <v>6280699</v>
      </c>
      <c r="E79" s="17">
        <v>153775911</v>
      </c>
      <c r="F79" s="17">
        <v>1318766595</v>
      </c>
      <c r="G79" s="13">
        <f t="shared" si="4"/>
        <v>0.09682921663848898</v>
      </c>
      <c r="H79" s="14">
        <f t="shared" si="4"/>
        <v>0.004762555423994494</v>
      </c>
    </row>
    <row r="80" spans="1:8" ht="15" customHeight="1">
      <c r="A80" s="18" t="s">
        <v>160</v>
      </c>
      <c r="B80" s="55">
        <v>3385682</v>
      </c>
      <c r="C80" s="3">
        <v>2367334</v>
      </c>
      <c r="D80" s="3">
        <v>1122461</v>
      </c>
      <c r="E80" s="3">
        <v>19278446</v>
      </c>
      <c r="F80" s="3">
        <v>308877715</v>
      </c>
      <c r="G80" s="13">
        <f t="shared" si="4"/>
        <v>0.1227969308314581</v>
      </c>
      <c r="H80" s="14">
        <f t="shared" si="4"/>
        <v>0.003633998004679619</v>
      </c>
    </row>
    <row r="81" spans="1:8" ht="15" customHeight="1" thickBot="1">
      <c r="A81" s="42" t="s">
        <v>161</v>
      </c>
      <c r="B81" s="56">
        <v>3080524</v>
      </c>
      <c r="C81" s="57">
        <v>1004440</v>
      </c>
      <c r="D81" s="57">
        <v>2819314</v>
      </c>
      <c r="E81" s="57">
        <v>23128595</v>
      </c>
      <c r="F81" s="57">
        <v>491943186</v>
      </c>
      <c r="G81" s="45">
        <f>C81/E81</f>
        <v>0.04342849187337147</v>
      </c>
      <c r="H81" s="46">
        <f>D81/F81</f>
        <v>0.005730974795939139</v>
      </c>
    </row>
    <row r="82" spans="1:8" ht="15" customHeight="1" thickBot="1">
      <c r="A82" s="28" t="s">
        <v>9</v>
      </c>
      <c r="B82" s="29">
        <f>SUM(B72:B81)</f>
        <v>206744565</v>
      </c>
      <c r="C82" s="2">
        <f>SUM(C72:C81)</f>
        <v>69884203</v>
      </c>
      <c r="D82" s="2">
        <f>SUM(D72:D81)</f>
        <v>44239232</v>
      </c>
      <c r="E82" s="2">
        <f>SUM(E72:E81)</f>
        <v>841598766</v>
      </c>
      <c r="F82" s="2">
        <f>SUM(F72:F81)</f>
        <v>7287250181</v>
      </c>
      <c r="G82" s="30">
        <f>C82/E82</f>
        <v>0.08303743520460438</v>
      </c>
      <c r="H82" s="31">
        <f>D82/F82</f>
        <v>0.006070771676721716</v>
      </c>
    </row>
    <row r="83" spans="1:8" ht="15" customHeight="1">
      <c r="A83" s="19"/>
      <c r="B83" s="4"/>
      <c r="C83" s="4"/>
      <c r="D83" s="4"/>
      <c r="E83" s="4"/>
      <c r="F83" s="4"/>
      <c r="G83" s="32"/>
      <c r="H83" s="32"/>
    </row>
    <row r="84" spans="1:8" ht="45" customHeight="1">
      <c r="A84" s="19"/>
      <c r="B84" s="47"/>
      <c r="C84" s="47"/>
      <c r="D84" s="47"/>
      <c r="E84" s="47"/>
      <c r="F84" s="47"/>
      <c r="G84" s="48"/>
      <c r="H84" s="48"/>
    </row>
    <row r="85" spans="1:8" s="102" customFormat="1" ht="15" thickBot="1">
      <c r="A85" s="152" t="s">
        <v>199</v>
      </c>
      <c r="B85" s="153"/>
      <c r="C85" s="153"/>
      <c r="D85" s="153"/>
      <c r="E85" s="153"/>
      <c r="F85" s="153"/>
      <c r="G85" s="153"/>
      <c r="H85" s="153"/>
    </row>
    <row r="86" spans="1:8" s="102" customFormat="1" ht="30" customHeight="1">
      <c r="A86" s="105" t="s">
        <v>6</v>
      </c>
      <c r="B86" s="113" t="s">
        <v>0</v>
      </c>
      <c r="C86" s="107" t="s">
        <v>1</v>
      </c>
      <c r="D86" s="107" t="s">
        <v>2</v>
      </c>
      <c r="E86" s="107" t="s">
        <v>3</v>
      </c>
      <c r="F86" s="107" t="s">
        <v>4</v>
      </c>
      <c r="G86" s="107" t="s">
        <v>166</v>
      </c>
      <c r="H86" s="108" t="s">
        <v>5</v>
      </c>
    </row>
    <row r="87" spans="1:8" s="138" customFormat="1" ht="15" customHeight="1">
      <c r="A87" s="144" t="s">
        <v>7</v>
      </c>
      <c r="B87" s="137" t="s">
        <v>177</v>
      </c>
      <c r="C87" s="130" t="s">
        <v>178</v>
      </c>
      <c r="D87" s="130" t="s">
        <v>179</v>
      </c>
      <c r="E87" s="130" t="s">
        <v>180</v>
      </c>
      <c r="F87" s="130" t="s">
        <v>181</v>
      </c>
      <c r="G87" s="130" t="s">
        <v>182</v>
      </c>
      <c r="H87" s="131" t="s">
        <v>183</v>
      </c>
    </row>
    <row r="88" spans="1:8" s="102" customFormat="1" ht="15" customHeight="1" thickBot="1">
      <c r="A88" s="145"/>
      <c r="B88" s="139" t="s">
        <v>8</v>
      </c>
      <c r="C88" s="133" t="s">
        <v>8</v>
      </c>
      <c r="D88" s="133" t="s">
        <v>8</v>
      </c>
      <c r="E88" s="133" t="s">
        <v>8</v>
      </c>
      <c r="F88" s="133" t="s">
        <v>8</v>
      </c>
      <c r="G88" s="133" t="s">
        <v>184</v>
      </c>
      <c r="H88" s="134" t="s">
        <v>184</v>
      </c>
    </row>
    <row r="89" spans="1:8" s="19" customFormat="1" ht="15" customHeight="1">
      <c r="A89" s="136" t="s">
        <v>24</v>
      </c>
      <c r="B89" s="51">
        <v>2123493</v>
      </c>
      <c r="C89" s="52">
        <v>1129051</v>
      </c>
      <c r="D89" s="52">
        <v>1194629</v>
      </c>
      <c r="E89" s="52">
        <v>14581065</v>
      </c>
      <c r="F89" s="52">
        <v>58570205</v>
      </c>
      <c r="G89" s="8">
        <f aca="true" t="shared" si="5" ref="G89:H97">C89/E89</f>
        <v>0.0774326841009213</v>
      </c>
      <c r="H89" s="9">
        <f t="shared" si="5"/>
        <v>0.020396530966555436</v>
      </c>
    </row>
    <row r="90" spans="1:8" s="19" customFormat="1" ht="15" customHeight="1">
      <c r="A90" s="10" t="s">
        <v>213</v>
      </c>
      <c r="B90" s="55">
        <v>578545</v>
      </c>
      <c r="C90" s="3">
        <v>517186</v>
      </c>
      <c r="D90" s="3">
        <v>202969</v>
      </c>
      <c r="E90" s="3">
        <v>1732171</v>
      </c>
      <c r="F90" s="3">
        <v>4100866</v>
      </c>
      <c r="G90" s="13">
        <f t="shared" si="5"/>
        <v>0.2985767571446468</v>
      </c>
      <c r="H90" s="14">
        <f t="shared" si="5"/>
        <v>0.0494941800097833</v>
      </c>
    </row>
    <row r="91" spans="1:8" s="19" customFormat="1" ht="15" customHeight="1">
      <c r="A91" s="10" t="s">
        <v>214</v>
      </c>
      <c r="B91" s="55">
        <v>261694</v>
      </c>
      <c r="C91" s="3">
        <v>44089</v>
      </c>
      <c r="D91" s="3">
        <v>410432</v>
      </c>
      <c r="E91" s="3">
        <v>3138872</v>
      </c>
      <c r="F91" s="3">
        <v>6488451</v>
      </c>
      <c r="G91" s="13">
        <f t="shared" si="5"/>
        <v>0.014046128672975515</v>
      </c>
      <c r="H91" s="14">
        <f t="shared" si="5"/>
        <v>0.06325577553101656</v>
      </c>
    </row>
    <row r="92" spans="1:8" ht="15" customHeight="1">
      <c r="A92" s="10" t="s">
        <v>215</v>
      </c>
      <c r="B92" s="55">
        <v>66758</v>
      </c>
      <c r="C92" s="3">
        <v>44768</v>
      </c>
      <c r="D92" s="3">
        <v>623936</v>
      </c>
      <c r="E92" s="3">
        <v>7483858</v>
      </c>
      <c r="F92" s="3">
        <v>82459573</v>
      </c>
      <c r="G92" s="13">
        <f t="shared" si="5"/>
        <v>0.005981941399743287</v>
      </c>
      <c r="H92" s="14">
        <f t="shared" si="5"/>
        <v>0.007566568408012494</v>
      </c>
    </row>
    <row r="93" spans="1:8" ht="15" customHeight="1">
      <c r="A93" s="10" t="s">
        <v>216</v>
      </c>
      <c r="B93" s="55">
        <v>70829</v>
      </c>
      <c r="C93" s="3">
        <v>67572</v>
      </c>
      <c r="D93" s="3">
        <v>69326</v>
      </c>
      <c r="E93" s="3">
        <v>205025</v>
      </c>
      <c r="F93" s="3">
        <v>1076348</v>
      </c>
      <c r="G93" s="13">
        <f t="shared" si="5"/>
        <v>0.32957931959517134</v>
      </c>
      <c r="H93" s="14">
        <f t="shared" si="5"/>
        <v>0.06440853701590936</v>
      </c>
    </row>
    <row r="94" spans="1:8" ht="15" customHeight="1">
      <c r="A94" s="10" t="s">
        <v>217</v>
      </c>
      <c r="B94" s="55">
        <v>0</v>
      </c>
      <c r="C94" s="3">
        <v>0</v>
      </c>
      <c r="D94" s="3">
        <v>459072</v>
      </c>
      <c r="E94" s="3">
        <v>4333067</v>
      </c>
      <c r="F94" s="3">
        <v>25149277</v>
      </c>
      <c r="G94" s="13">
        <f t="shared" si="5"/>
        <v>0</v>
      </c>
      <c r="H94" s="14">
        <f t="shared" si="5"/>
        <v>0.01825388459477384</v>
      </c>
    </row>
    <row r="95" spans="1:8" ht="15" customHeight="1">
      <c r="A95" s="10" t="s">
        <v>218</v>
      </c>
      <c r="B95" s="55">
        <v>1244632</v>
      </c>
      <c r="C95" s="3">
        <v>1129677</v>
      </c>
      <c r="D95" s="3">
        <v>665260</v>
      </c>
      <c r="E95" s="3">
        <v>2880186</v>
      </c>
      <c r="F95" s="3">
        <v>1962525</v>
      </c>
      <c r="G95" s="13">
        <f t="shared" si="5"/>
        <v>0.3922236272240751</v>
      </c>
      <c r="H95" s="14">
        <f t="shared" si="5"/>
        <v>0.33898166902332455</v>
      </c>
    </row>
    <row r="96" spans="1:8" ht="15" customHeight="1">
      <c r="A96" s="10" t="s">
        <v>219</v>
      </c>
      <c r="B96" s="55">
        <v>483634</v>
      </c>
      <c r="C96" s="3">
        <v>240448</v>
      </c>
      <c r="D96" s="3">
        <v>431948</v>
      </c>
      <c r="E96" s="3">
        <v>3694252</v>
      </c>
      <c r="F96" s="3">
        <v>10396687</v>
      </c>
      <c r="G96" s="13">
        <f t="shared" si="5"/>
        <v>0.06508705957254676</v>
      </c>
      <c r="H96" s="14">
        <f t="shared" si="5"/>
        <v>0.04154669655824014</v>
      </c>
    </row>
    <row r="97" spans="1:8" ht="15" customHeight="1">
      <c r="A97" s="10" t="s">
        <v>25</v>
      </c>
      <c r="B97" s="55">
        <v>700456</v>
      </c>
      <c r="C97" s="3">
        <v>250567</v>
      </c>
      <c r="D97" s="3">
        <v>228338</v>
      </c>
      <c r="E97" s="3">
        <v>8785940</v>
      </c>
      <c r="F97" s="3">
        <v>39400227</v>
      </c>
      <c r="G97" s="13">
        <f t="shared" si="5"/>
        <v>0.028519088452686907</v>
      </c>
      <c r="H97" s="14">
        <f t="shared" si="5"/>
        <v>0.005795347321222287</v>
      </c>
    </row>
    <row r="98" spans="1:8" ht="15" customHeight="1">
      <c r="A98" s="10" t="s">
        <v>165</v>
      </c>
      <c r="B98" s="55">
        <v>3676742</v>
      </c>
      <c r="C98" s="3">
        <v>231982</v>
      </c>
      <c r="D98" s="3">
        <v>262357</v>
      </c>
      <c r="E98" s="3">
        <v>147346</v>
      </c>
      <c r="F98" s="3">
        <v>36304510</v>
      </c>
      <c r="G98" s="13">
        <f>C98/E98</f>
        <v>1.5744031056153542</v>
      </c>
      <c r="H98" s="14">
        <f>D98/F98</f>
        <v>0.007226567718446</v>
      </c>
    </row>
    <row r="99" spans="1:8" ht="15" customHeight="1">
      <c r="A99" s="15" t="s">
        <v>194</v>
      </c>
      <c r="B99" s="53">
        <v>0</v>
      </c>
      <c r="C99" s="54">
        <v>0</v>
      </c>
      <c r="D99" s="54">
        <v>60424</v>
      </c>
      <c r="E99" s="54">
        <v>648327</v>
      </c>
      <c r="F99" s="54">
        <v>501341</v>
      </c>
      <c r="G99" s="13">
        <f aca="true" t="shared" si="6" ref="G99:G109">C99/E99</f>
        <v>0</v>
      </c>
      <c r="H99" s="14">
        <f aca="true" t="shared" si="7" ref="H99:H109">D99/F99</f>
        <v>0.12052475261349062</v>
      </c>
    </row>
    <row r="100" spans="1:8" ht="15" customHeight="1">
      <c r="A100" s="15" t="s">
        <v>26</v>
      </c>
      <c r="B100" s="53">
        <v>460</v>
      </c>
      <c r="C100" s="54">
        <v>988</v>
      </c>
      <c r="D100" s="54">
        <v>504</v>
      </c>
      <c r="E100" s="54">
        <v>1051989</v>
      </c>
      <c r="F100" s="54">
        <v>25459641</v>
      </c>
      <c r="G100" s="13">
        <f t="shared" si="6"/>
        <v>0.0009391733183521881</v>
      </c>
      <c r="H100" s="14">
        <f t="shared" si="7"/>
        <v>1.9796037186855857E-05</v>
      </c>
    </row>
    <row r="101" spans="1:8" ht="15" customHeight="1">
      <c r="A101" s="18" t="s">
        <v>27</v>
      </c>
      <c r="B101" s="55">
        <v>1520235</v>
      </c>
      <c r="C101" s="3">
        <v>702142</v>
      </c>
      <c r="D101" s="3">
        <v>856018</v>
      </c>
      <c r="E101" s="3">
        <v>5696183</v>
      </c>
      <c r="F101" s="3">
        <v>30354625</v>
      </c>
      <c r="G101" s="13">
        <f t="shared" si="6"/>
        <v>0.12326535155208321</v>
      </c>
      <c r="H101" s="14">
        <f t="shared" si="7"/>
        <v>0.028200578989198515</v>
      </c>
    </row>
    <row r="102" spans="1:8" ht="15" customHeight="1">
      <c r="A102" s="18" t="s">
        <v>28</v>
      </c>
      <c r="B102" s="55">
        <v>1178557</v>
      </c>
      <c r="C102" s="3">
        <v>237005</v>
      </c>
      <c r="D102" s="3">
        <v>775506</v>
      </c>
      <c r="E102" s="3">
        <v>8693976</v>
      </c>
      <c r="F102" s="3">
        <v>29808812</v>
      </c>
      <c r="G102" s="13">
        <f t="shared" si="6"/>
        <v>0.027260829797551775</v>
      </c>
      <c r="H102" s="14">
        <f t="shared" si="7"/>
        <v>0.02601599822227065</v>
      </c>
    </row>
    <row r="103" spans="1:8" ht="15" customHeight="1">
      <c r="A103" s="59" t="s">
        <v>29</v>
      </c>
      <c r="B103" s="53">
        <v>0</v>
      </c>
      <c r="C103" s="54">
        <v>0</v>
      </c>
      <c r="D103" s="54">
        <v>0</v>
      </c>
      <c r="E103" s="54">
        <v>81000</v>
      </c>
      <c r="F103" s="54">
        <v>75131</v>
      </c>
      <c r="G103" s="13">
        <f t="shared" si="6"/>
        <v>0</v>
      </c>
      <c r="H103" s="14">
        <f t="shared" si="7"/>
        <v>0</v>
      </c>
    </row>
    <row r="104" spans="1:8" s="75" customFormat="1" ht="15" customHeight="1">
      <c r="A104" s="115" t="s">
        <v>185</v>
      </c>
      <c r="B104" s="53">
        <v>783063</v>
      </c>
      <c r="C104" s="54">
        <v>726157</v>
      </c>
      <c r="D104" s="54">
        <v>497227</v>
      </c>
      <c r="E104" s="54">
        <v>2948240</v>
      </c>
      <c r="F104" s="54">
        <v>24933597</v>
      </c>
      <c r="G104" s="13">
        <f t="shared" si="6"/>
        <v>0.24630186144954277</v>
      </c>
      <c r="H104" s="14">
        <f t="shared" si="7"/>
        <v>0.019942048473792207</v>
      </c>
    </row>
    <row r="105" spans="1:8" ht="15" customHeight="1">
      <c r="A105" s="60" t="s">
        <v>30</v>
      </c>
      <c r="B105" s="56">
        <v>42115</v>
      </c>
      <c r="C105" s="57">
        <v>800</v>
      </c>
      <c r="D105" s="57">
        <v>634958</v>
      </c>
      <c r="E105" s="57">
        <v>4093716</v>
      </c>
      <c r="F105" s="57">
        <v>37248369</v>
      </c>
      <c r="G105" s="13">
        <f t="shared" si="6"/>
        <v>0.0001954214703706852</v>
      </c>
      <c r="H105" s="14">
        <f t="shared" si="7"/>
        <v>0.01704659873832328</v>
      </c>
    </row>
    <row r="106" spans="1:8" ht="15" customHeight="1">
      <c r="A106" s="10" t="s">
        <v>31</v>
      </c>
      <c r="B106" s="53">
        <v>13739</v>
      </c>
      <c r="C106" s="54">
        <v>13739</v>
      </c>
      <c r="D106" s="54">
        <v>6828</v>
      </c>
      <c r="E106" s="54">
        <v>155125</v>
      </c>
      <c r="F106" s="54">
        <v>67573</v>
      </c>
      <c r="G106" s="13">
        <f t="shared" si="6"/>
        <v>0.08856728444802578</v>
      </c>
      <c r="H106" s="14">
        <f t="shared" si="7"/>
        <v>0.10104627587941929</v>
      </c>
    </row>
    <row r="107" spans="1:8" s="75" customFormat="1" ht="15" customHeight="1">
      <c r="A107" s="10" t="s">
        <v>32</v>
      </c>
      <c r="B107" s="53">
        <v>634118</v>
      </c>
      <c r="C107" s="54">
        <v>617900</v>
      </c>
      <c r="D107" s="54">
        <v>334086</v>
      </c>
      <c r="E107" s="54">
        <v>2168906</v>
      </c>
      <c r="F107" s="54">
        <v>14437883</v>
      </c>
      <c r="G107" s="13">
        <f t="shared" si="6"/>
        <v>0.2848901704361554</v>
      </c>
      <c r="H107" s="14">
        <f t="shared" si="7"/>
        <v>0.02313954199518032</v>
      </c>
    </row>
    <row r="108" spans="1:8" s="75" customFormat="1" ht="15" customHeight="1" thickBot="1">
      <c r="A108" s="23" t="s">
        <v>33</v>
      </c>
      <c r="B108" s="56">
        <v>9450</v>
      </c>
      <c r="C108" s="57">
        <v>4166</v>
      </c>
      <c r="D108" s="57">
        <v>292753</v>
      </c>
      <c r="E108" s="57">
        <v>2514338</v>
      </c>
      <c r="F108" s="57">
        <v>26879008</v>
      </c>
      <c r="G108" s="45">
        <f t="shared" si="6"/>
        <v>0.001656897362248035</v>
      </c>
      <c r="H108" s="46">
        <f t="shared" si="7"/>
        <v>0.010891510579557102</v>
      </c>
    </row>
    <row r="109" spans="1:8" s="61" customFormat="1" ht="14.25" thickBot="1">
      <c r="A109" s="28" t="s">
        <v>9</v>
      </c>
      <c r="B109" s="2">
        <f>SUM(B89:B108)</f>
        <v>13388520</v>
      </c>
      <c r="C109" s="2">
        <f>SUM(C89:C108)</f>
        <v>5958237</v>
      </c>
      <c r="D109" s="2">
        <f>SUM(D89:D108)</f>
        <v>8006571</v>
      </c>
      <c r="E109" s="2">
        <f>SUM(E89:E108)</f>
        <v>75033582</v>
      </c>
      <c r="F109" s="2">
        <f>SUM(F89:F108)</f>
        <v>455674649</v>
      </c>
      <c r="G109" s="30">
        <f t="shared" si="6"/>
        <v>0.07940760445103101</v>
      </c>
      <c r="H109" s="31">
        <f t="shared" si="7"/>
        <v>0.01757080631448514</v>
      </c>
    </row>
    <row r="110" spans="1:8" s="61" customFormat="1" ht="39" customHeight="1">
      <c r="A110" s="19"/>
      <c r="B110" s="33"/>
      <c r="C110" s="33"/>
      <c r="D110" s="33"/>
      <c r="E110" s="33"/>
      <c r="F110" s="33"/>
      <c r="G110" s="33"/>
      <c r="H110" s="33"/>
    </row>
    <row r="111" spans="1:8" s="116" customFormat="1" ht="18" customHeight="1" thickBot="1">
      <c r="A111" s="152" t="s">
        <v>172</v>
      </c>
      <c r="B111" s="153"/>
      <c r="C111" s="153"/>
      <c r="D111" s="153"/>
      <c r="E111" s="153"/>
      <c r="F111" s="153"/>
      <c r="G111" s="153"/>
      <c r="H111" s="153"/>
    </row>
    <row r="112" spans="1:8" s="116" customFormat="1" ht="30" customHeight="1">
      <c r="A112" s="105" t="s">
        <v>6</v>
      </c>
      <c r="B112" s="113" t="s">
        <v>0</v>
      </c>
      <c r="C112" s="107" t="s">
        <v>1</v>
      </c>
      <c r="D112" s="107" t="s">
        <v>2</v>
      </c>
      <c r="E112" s="107" t="s">
        <v>3</v>
      </c>
      <c r="F112" s="107" t="s">
        <v>4</v>
      </c>
      <c r="G112" s="107" t="s">
        <v>166</v>
      </c>
      <c r="H112" s="108" t="s">
        <v>5</v>
      </c>
    </row>
    <row r="113" spans="1:8" s="116" customFormat="1" ht="15" customHeight="1">
      <c r="A113" s="144" t="s">
        <v>7</v>
      </c>
      <c r="B113" s="137" t="s">
        <v>177</v>
      </c>
      <c r="C113" s="130" t="s">
        <v>178</v>
      </c>
      <c r="D113" s="130" t="s">
        <v>179</v>
      </c>
      <c r="E113" s="130" t="s">
        <v>180</v>
      </c>
      <c r="F113" s="130" t="s">
        <v>181</v>
      </c>
      <c r="G113" s="130" t="s">
        <v>182</v>
      </c>
      <c r="H113" s="131" t="s">
        <v>183</v>
      </c>
    </row>
    <row r="114" spans="1:8" s="116" customFormat="1" ht="15" customHeight="1" thickBot="1">
      <c r="A114" s="145"/>
      <c r="B114" s="139" t="s">
        <v>8</v>
      </c>
      <c r="C114" s="133" t="s">
        <v>8</v>
      </c>
      <c r="D114" s="133" t="s">
        <v>8</v>
      </c>
      <c r="E114" s="133" t="s">
        <v>8</v>
      </c>
      <c r="F114" s="133" t="s">
        <v>8</v>
      </c>
      <c r="G114" s="133" t="s">
        <v>184</v>
      </c>
      <c r="H114" s="134" t="s">
        <v>184</v>
      </c>
    </row>
    <row r="115" spans="1:8" ht="15" customHeight="1">
      <c r="A115" s="136" t="s">
        <v>35</v>
      </c>
      <c r="B115" s="62">
        <v>43315</v>
      </c>
      <c r="C115" s="63">
        <v>21756</v>
      </c>
      <c r="D115" s="63">
        <v>42703</v>
      </c>
      <c r="E115" s="63">
        <v>163000</v>
      </c>
      <c r="F115" s="63">
        <v>232662</v>
      </c>
      <c r="G115" s="8">
        <f>C115/E115</f>
        <v>0.1334723926380368</v>
      </c>
      <c r="H115" s="9">
        <f>D115/F115</f>
        <v>0.18354093062038493</v>
      </c>
    </row>
    <row r="116" spans="1:8" ht="15" customHeight="1">
      <c r="A116" s="10" t="s">
        <v>36</v>
      </c>
      <c r="B116" s="53">
        <v>13573</v>
      </c>
      <c r="C116" s="54">
        <v>13543</v>
      </c>
      <c r="D116" s="54">
        <v>13470</v>
      </c>
      <c r="E116" s="54">
        <v>124510</v>
      </c>
      <c r="F116" s="54">
        <v>145638</v>
      </c>
      <c r="G116" s="13">
        <f aca="true" t="shared" si="8" ref="G116:H130">C116/E116</f>
        <v>0.10877037988916553</v>
      </c>
      <c r="H116" s="14">
        <f t="shared" si="8"/>
        <v>0.09248959749515923</v>
      </c>
    </row>
    <row r="117" spans="1:8" ht="15" customHeight="1">
      <c r="A117" s="10" t="s">
        <v>37</v>
      </c>
      <c r="B117" s="53">
        <v>26496</v>
      </c>
      <c r="C117" s="54">
        <v>26496</v>
      </c>
      <c r="D117" s="54">
        <v>13496</v>
      </c>
      <c r="E117" s="54">
        <v>461739</v>
      </c>
      <c r="F117" s="54">
        <v>834745</v>
      </c>
      <c r="G117" s="13">
        <f t="shared" si="8"/>
        <v>0.057383067057363575</v>
      </c>
      <c r="H117" s="14">
        <f t="shared" si="8"/>
        <v>0.016167811726934572</v>
      </c>
    </row>
    <row r="118" spans="1:8" ht="15" customHeight="1">
      <c r="A118" s="10" t="s">
        <v>39</v>
      </c>
      <c r="B118" s="53">
        <v>86514</v>
      </c>
      <c r="C118" s="54">
        <v>86514</v>
      </c>
      <c r="D118" s="54">
        <v>56239</v>
      </c>
      <c r="E118" s="54">
        <v>135927</v>
      </c>
      <c r="F118" s="54">
        <v>293062</v>
      </c>
      <c r="G118" s="13">
        <f t="shared" si="8"/>
        <v>0.6364739897150676</v>
      </c>
      <c r="H118" s="14">
        <f t="shared" si="8"/>
        <v>0.19190137240583904</v>
      </c>
    </row>
    <row r="119" spans="1:8" ht="15" customHeight="1">
      <c r="A119" s="10" t="s">
        <v>48</v>
      </c>
      <c r="B119" s="53">
        <v>71268</v>
      </c>
      <c r="C119" s="54">
        <v>70682</v>
      </c>
      <c r="D119" s="54">
        <v>41002</v>
      </c>
      <c r="E119" s="54">
        <v>795559</v>
      </c>
      <c r="F119" s="54">
        <v>488399</v>
      </c>
      <c r="G119" s="13">
        <f t="shared" si="8"/>
        <v>0.08884570471831756</v>
      </c>
      <c r="H119" s="14">
        <f t="shared" si="8"/>
        <v>0.08395185084326544</v>
      </c>
    </row>
    <row r="120" spans="1:8" ht="15" customHeight="1">
      <c r="A120" s="10" t="s">
        <v>40</v>
      </c>
      <c r="B120" s="53">
        <v>46719</v>
      </c>
      <c r="C120" s="54">
        <v>46719</v>
      </c>
      <c r="D120" s="54">
        <v>94887</v>
      </c>
      <c r="E120" s="54">
        <v>419832</v>
      </c>
      <c r="F120" s="54">
        <v>77544</v>
      </c>
      <c r="G120" s="13">
        <f t="shared" si="8"/>
        <v>0.1112802263762648</v>
      </c>
      <c r="H120" s="14">
        <f t="shared" si="8"/>
        <v>1.2236536675951717</v>
      </c>
    </row>
    <row r="121" spans="1:8" ht="15" customHeight="1">
      <c r="A121" s="10" t="s">
        <v>49</v>
      </c>
      <c r="B121" s="53">
        <v>12583</v>
      </c>
      <c r="C121" s="54">
        <v>8627</v>
      </c>
      <c r="D121" s="54">
        <v>18274</v>
      </c>
      <c r="E121" s="54">
        <v>350327</v>
      </c>
      <c r="F121" s="54">
        <v>392320</v>
      </c>
      <c r="G121" s="13">
        <f t="shared" si="8"/>
        <v>0.0246255641158118</v>
      </c>
      <c r="H121" s="14">
        <f t="shared" si="8"/>
        <v>0.04657932300163132</v>
      </c>
    </row>
    <row r="122" spans="1:8" ht="15" customHeight="1">
      <c r="A122" s="10" t="s">
        <v>50</v>
      </c>
      <c r="B122" s="53">
        <v>22236</v>
      </c>
      <c r="C122" s="54">
        <v>22236</v>
      </c>
      <c r="D122" s="54">
        <v>344</v>
      </c>
      <c r="E122" s="54">
        <v>569684</v>
      </c>
      <c r="F122" s="54">
        <v>757071</v>
      </c>
      <c r="G122" s="13">
        <f t="shared" si="8"/>
        <v>0.03903216520035669</v>
      </c>
      <c r="H122" s="14">
        <f t="shared" si="8"/>
        <v>0.00045438274613609554</v>
      </c>
    </row>
    <row r="123" spans="1:8" ht="15" customHeight="1">
      <c r="A123" s="10" t="s">
        <v>42</v>
      </c>
      <c r="B123" s="64">
        <v>593261</v>
      </c>
      <c r="C123" s="54">
        <v>0</v>
      </c>
      <c r="D123" s="54">
        <v>10366</v>
      </c>
      <c r="E123" s="54">
        <v>714479</v>
      </c>
      <c r="F123" s="54">
        <v>16944263</v>
      </c>
      <c r="G123" s="13">
        <f t="shared" si="8"/>
        <v>0</v>
      </c>
      <c r="H123" s="14">
        <f t="shared" si="8"/>
        <v>0.0006117704853849353</v>
      </c>
    </row>
    <row r="124" spans="1:8" ht="15" customHeight="1">
      <c r="A124" s="10" t="s">
        <v>46</v>
      </c>
      <c r="B124" s="53">
        <v>128100</v>
      </c>
      <c r="C124" s="54">
        <v>128100</v>
      </c>
      <c r="D124" s="54">
        <v>23410</v>
      </c>
      <c r="E124" s="54">
        <v>769993</v>
      </c>
      <c r="F124" s="54">
        <v>395636</v>
      </c>
      <c r="G124" s="13">
        <f t="shared" si="8"/>
        <v>0.16636514877407976</v>
      </c>
      <c r="H124" s="14">
        <f t="shared" si="8"/>
        <v>0.05917055070822676</v>
      </c>
    </row>
    <row r="125" spans="1:8" ht="15" customHeight="1">
      <c r="A125" s="65" t="s">
        <v>195</v>
      </c>
      <c r="B125" s="53">
        <v>145706</v>
      </c>
      <c r="C125" s="54">
        <v>145706</v>
      </c>
      <c r="D125" s="54">
        <v>31945</v>
      </c>
      <c r="E125" s="54">
        <v>484986</v>
      </c>
      <c r="F125" s="54">
        <v>2509656</v>
      </c>
      <c r="G125" s="13">
        <f t="shared" si="8"/>
        <v>0.30043341457279177</v>
      </c>
      <c r="H125" s="14">
        <f t="shared" si="8"/>
        <v>0.012728836143280195</v>
      </c>
    </row>
    <row r="126" spans="1:8" ht="15" customHeight="1">
      <c r="A126" s="10" t="s">
        <v>53</v>
      </c>
      <c r="B126" s="53">
        <v>17738</v>
      </c>
      <c r="C126" s="54">
        <v>17431</v>
      </c>
      <c r="D126" s="54">
        <v>31192</v>
      </c>
      <c r="E126" s="54">
        <v>457957</v>
      </c>
      <c r="F126" s="54">
        <v>289062</v>
      </c>
      <c r="G126" s="13">
        <f t="shared" si="8"/>
        <v>0.03806252552095502</v>
      </c>
      <c r="H126" s="14">
        <f t="shared" si="8"/>
        <v>0.107907646110523</v>
      </c>
    </row>
    <row r="127" spans="1:8" ht="15" customHeight="1">
      <c r="A127" s="10" t="s">
        <v>47</v>
      </c>
      <c r="B127" s="53">
        <v>118173</v>
      </c>
      <c r="C127" s="54">
        <v>118173</v>
      </c>
      <c r="D127" s="54">
        <v>109120</v>
      </c>
      <c r="E127" s="54">
        <v>462246</v>
      </c>
      <c r="F127" s="54">
        <v>381671</v>
      </c>
      <c r="G127" s="13">
        <f t="shared" si="8"/>
        <v>0.25564958917978736</v>
      </c>
      <c r="H127" s="14">
        <f t="shared" si="8"/>
        <v>0.28590068409703645</v>
      </c>
    </row>
    <row r="128" spans="1:8" ht="15" customHeight="1">
      <c r="A128" s="50" t="s">
        <v>67</v>
      </c>
      <c r="B128" s="55">
        <v>0</v>
      </c>
      <c r="C128" s="52">
        <v>0</v>
      </c>
      <c r="D128" s="52">
        <v>78302</v>
      </c>
      <c r="E128" s="52">
        <v>352465</v>
      </c>
      <c r="F128" s="52">
        <v>220415</v>
      </c>
      <c r="G128" s="13">
        <f t="shared" si="8"/>
        <v>0</v>
      </c>
      <c r="H128" s="14">
        <f t="shared" si="8"/>
        <v>0.3552480548057074</v>
      </c>
    </row>
    <row r="129" spans="1:8" ht="15" customHeight="1">
      <c r="A129" s="65" t="s">
        <v>10</v>
      </c>
      <c r="B129" s="53">
        <v>0</v>
      </c>
      <c r="C129" s="54">
        <v>0</v>
      </c>
      <c r="D129" s="54">
        <v>0</v>
      </c>
      <c r="E129" s="54">
        <v>32026</v>
      </c>
      <c r="F129" s="54">
        <v>23839</v>
      </c>
      <c r="G129" s="13">
        <f t="shared" si="8"/>
        <v>0</v>
      </c>
      <c r="H129" s="14">
        <f t="shared" si="8"/>
        <v>0</v>
      </c>
    </row>
    <row r="130" spans="1:8" ht="15" customHeight="1">
      <c r="A130" s="10" t="s">
        <v>51</v>
      </c>
      <c r="B130" s="53">
        <v>0</v>
      </c>
      <c r="C130" s="54">
        <v>0</v>
      </c>
      <c r="D130" s="54">
        <v>16827</v>
      </c>
      <c r="E130" s="54">
        <v>127937</v>
      </c>
      <c r="F130" s="54">
        <v>440732</v>
      </c>
      <c r="G130" s="13">
        <f t="shared" si="8"/>
        <v>0</v>
      </c>
      <c r="H130" s="14">
        <f t="shared" si="8"/>
        <v>0.03817966473956962</v>
      </c>
    </row>
    <row r="131" spans="1:8" ht="15" customHeight="1">
      <c r="A131" s="10" t="s">
        <v>44</v>
      </c>
      <c r="B131" s="53">
        <v>42307</v>
      </c>
      <c r="C131" s="54">
        <v>42307</v>
      </c>
      <c r="D131" s="54">
        <v>84308</v>
      </c>
      <c r="E131" s="54">
        <v>186581</v>
      </c>
      <c r="F131" s="54">
        <v>174354</v>
      </c>
      <c r="G131" s="13">
        <f aca="true" t="shared" si="9" ref="G131:H145">C131/E131</f>
        <v>0.22674870431608793</v>
      </c>
      <c r="H131" s="14">
        <f t="shared" si="9"/>
        <v>0.4835449717241933</v>
      </c>
    </row>
    <row r="132" spans="1:8" ht="15" customHeight="1">
      <c r="A132" s="10" t="s">
        <v>52</v>
      </c>
      <c r="B132" s="53">
        <v>22826</v>
      </c>
      <c r="C132" s="54">
        <v>22805</v>
      </c>
      <c r="D132" s="54">
        <v>20020</v>
      </c>
      <c r="E132" s="54">
        <v>364111</v>
      </c>
      <c r="F132" s="54">
        <v>255545</v>
      </c>
      <c r="G132" s="13">
        <f t="shared" si="9"/>
        <v>0.06263199958254488</v>
      </c>
      <c r="H132" s="14">
        <f t="shared" si="9"/>
        <v>0.0783423663151304</v>
      </c>
    </row>
    <row r="133" spans="1:8" ht="15" customHeight="1">
      <c r="A133" s="10" t="s">
        <v>43</v>
      </c>
      <c r="B133" s="53">
        <v>58912</v>
      </c>
      <c r="C133" s="54">
        <v>58912</v>
      </c>
      <c r="D133" s="54">
        <v>19187</v>
      </c>
      <c r="E133" s="54">
        <v>76437</v>
      </c>
      <c r="F133" s="54">
        <v>119585</v>
      </c>
      <c r="G133" s="13">
        <f t="shared" si="9"/>
        <v>0.7707262189777202</v>
      </c>
      <c r="H133" s="14">
        <f t="shared" si="9"/>
        <v>0.16044654429903416</v>
      </c>
    </row>
    <row r="134" spans="1:8" ht="15" customHeight="1">
      <c r="A134" s="10" t="s">
        <v>45</v>
      </c>
      <c r="B134" s="53">
        <v>2700</v>
      </c>
      <c r="C134" s="54">
        <v>0</v>
      </c>
      <c r="D134" s="54">
        <v>52322</v>
      </c>
      <c r="E134" s="54">
        <v>185340</v>
      </c>
      <c r="F134" s="54">
        <v>197274</v>
      </c>
      <c r="G134" s="13">
        <f t="shared" si="9"/>
        <v>0</v>
      </c>
      <c r="H134" s="14">
        <f t="shared" si="9"/>
        <v>0.2652250169814573</v>
      </c>
    </row>
    <row r="135" spans="1:8" ht="15" customHeight="1">
      <c r="A135" s="65" t="s">
        <v>41</v>
      </c>
      <c r="B135" s="53">
        <v>141694</v>
      </c>
      <c r="C135" s="54">
        <v>125032</v>
      </c>
      <c r="D135" s="54">
        <v>1660915</v>
      </c>
      <c r="E135" s="54">
        <v>3595878</v>
      </c>
      <c r="F135" s="54">
        <v>664987</v>
      </c>
      <c r="G135" s="13">
        <f t="shared" si="9"/>
        <v>0.034770923818883734</v>
      </c>
      <c r="H135" s="14">
        <f t="shared" si="9"/>
        <v>2.49766536789441</v>
      </c>
    </row>
    <row r="136" spans="1:8" ht="15" customHeight="1">
      <c r="A136" s="10" t="s">
        <v>164</v>
      </c>
      <c r="B136" s="53">
        <v>0</v>
      </c>
      <c r="C136" s="54">
        <v>0</v>
      </c>
      <c r="D136" s="54">
        <v>320351</v>
      </c>
      <c r="E136" s="54">
        <v>559915</v>
      </c>
      <c r="F136" s="54">
        <v>3322795</v>
      </c>
      <c r="G136" s="13">
        <f t="shared" si="9"/>
        <v>0</v>
      </c>
      <c r="H136" s="14">
        <f t="shared" si="9"/>
        <v>0.09641010053283455</v>
      </c>
    </row>
    <row r="137" spans="1:8" ht="15" customHeight="1">
      <c r="A137" s="10" t="s">
        <v>38</v>
      </c>
      <c r="B137" s="53">
        <v>0</v>
      </c>
      <c r="C137" s="54">
        <v>0</v>
      </c>
      <c r="D137" s="54">
        <v>17788</v>
      </c>
      <c r="E137" s="54">
        <v>417860</v>
      </c>
      <c r="F137" s="54">
        <v>194812</v>
      </c>
      <c r="G137" s="13">
        <f t="shared" si="9"/>
        <v>0</v>
      </c>
      <c r="H137" s="14">
        <f t="shared" si="9"/>
        <v>0.09130854362154282</v>
      </c>
    </row>
    <row r="138" spans="1:8" ht="15" customHeight="1">
      <c r="A138" s="18" t="s">
        <v>55</v>
      </c>
      <c r="B138" s="53">
        <v>308000</v>
      </c>
      <c r="C138" s="54">
        <v>258400</v>
      </c>
      <c r="D138" s="54">
        <v>477240</v>
      </c>
      <c r="E138" s="54">
        <v>2189067</v>
      </c>
      <c r="F138" s="54">
        <v>3915413</v>
      </c>
      <c r="G138" s="13">
        <f t="shared" si="9"/>
        <v>0.11804115634651657</v>
      </c>
      <c r="H138" s="14">
        <f t="shared" si="9"/>
        <v>0.12188752501971056</v>
      </c>
    </row>
    <row r="139" spans="1:8" ht="15" customHeight="1">
      <c r="A139" s="18" t="s">
        <v>57</v>
      </c>
      <c r="B139" s="53">
        <v>222052</v>
      </c>
      <c r="C139" s="54">
        <v>215674</v>
      </c>
      <c r="D139" s="54">
        <v>44382</v>
      </c>
      <c r="E139" s="54">
        <v>284829</v>
      </c>
      <c r="F139" s="54">
        <v>637900</v>
      </c>
      <c r="G139" s="13">
        <f t="shared" si="9"/>
        <v>0.7572052003131704</v>
      </c>
      <c r="H139" s="14">
        <f t="shared" si="9"/>
        <v>0.06957516852171186</v>
      </c>
    </row>
    <row r="140" spans="1:8" ht="15" customHeight="1">
      <c r="A140" s="18" t="s">
        <v>58</v>
      </c>
      <c r="B140" s="53">
        <v>12448</v>
      </c>
      <c r="C140" s="54">
        <v>12448</v>
      </c>
      <c r="D140" s="54">
        <v>38480</v>
      </c>
      <c r="E140" s="54">
        <v>340152</v>
      </c>
      <c r="F140" s="54">
        <v>798734</v>
      </c>
      <c r="G140" s="13">
        <f t="shared" si="9"/>
        <v>0.03659540440744138</v>
      </c>
      <c r="H140" s="14">
        <f t="shared" si="9"/>
        <v>0.048176238898056174</v>
      </c>
    </row>
    <row r="141" spans="1:8" ht="15" customHeight="1">
      <c r="A141" s="18" t="s">
        <v>59</v>
      </c>
      <c r="B141" s="53">
        <v>82421</v>
      </c>
      <c r="C141" s="54">
        <v>34051</v>
      </c>
      <c r="D141" s="54">
        <v>277968</v>
      </c>
      <c r="E141" s="54">
        <v>1208276</v>
      </c>
      <c r="F141" s="54">
        <v>1350338</v>
      </c>
      <c r="G141" s="13">
        <f t="shared" si="9"/>
        <v>0.028181475093438917</v>
      </c>
      <c r="H141" s="14">
        <f t="shared" si="9"/>
        <v>0.2058506833104008</v>
      </c>
    </row>
    <row r="142" spans="1:8" ht="15" customHeight="1">
      <c r="A142" s="18" t="s">
        <v>54</v>
      </c>
      <c r="B142" s="53">
        <v>197801</v>
      </c>
      <c r="C142" s="54">
        <v>101686</v>
      </c>
      <c r="D142" s="54">
        <v>773356</v>
      </c>
      <c r="E142" s="54">
        <v>4443739</v>
      </c>
      <c r="F142" s="54">
        <v>4556295</v>
      </c>
      <c r="G142" s="13">
        <f t="shared" si="9"/>
        <v>0.022882982101334035</v>
      </c>
      <c r="H142" s="14">
        <f t="shared" si="9"/>
        <v>0.16973352252213694</v>
      </c>
    </row>
    <row r="143" spans="1:8" ht="15" customHeight="1">
      <c r="A143" s="18" t="s">
        <v>56</v>
      </c>
      <c r="B143" s="53">
        <v>431578</v>
      </c>
      <c r="C143" s="54">
        <v>172012</v>
      </c>
      <c r="D143" s="54">
        <v>597217</v>
      </c>
      <c r="E143" s="54">
        <v>2858257</v>
      </c>
      <c r="F143" s="54">
        <v>5420929</v>
      </c>
      <c r="G143" s="13">
        <f t="shared" si="9"/>
        <v>0.06018073252335252</v>
      </c>
      <c r="H143" s="14">
        <f t="shared" si="9"/>
        <v>0.11016875520782508</v>
      </c>
    </row>
    <row r="144" spans="1:8" ht="15" customHeight="1">
      <c r="A144" s="18" t="s">
        <v>65</v>
      </c>
      <c r="B144" s="53">
        <v>195524</v>
      </c>
      <c r="C144" s="54">
        <v>194008</v>
      </c>
      <c r="D144" s="54">
        <v>115278</v>
      </c>
      <c r="E144" s="54">
        <v>568533</v>
      </c>
      <c r="F144" s="54">
        <v>911392</v>
      </c>
      <c r="G144" s="13">
        <f t="shared" si="9"/>
        <v>0.34124316442493224</v>
      </c>
      <c r="H144" s="14">
        <f t="shared" si="9"/>
        <v>0.12648563954917313</v>
      </c>
    </row>
    <row r="145" spans="1:8" ht="15" customHeight="1">
      <c r="A145" s="18" t="s">
        <v>66</v>
      </c>
      <c r="B145" s="53">
        <v>0</v>
      </c>
      <c r="C145" s="53">
        <v>0</v>
      </c>
      <c r="D145" s="53">
        <v>59539</v>
      </c>
      <c r="E145" s="54">
        <v>175039</v>
      </c>
      <c r="F145" s="54">
        <v>12351</v>
      </c>
      <c r="G145" s="13">
        <f t="shared" si="9"/>
        <v>0</v>
      </c>
      <c r="H145" s="14">
        <f t="shared" si="9"/>
        <v>4.820581329447008</v>
      </c>
    </row>
    <row r="146" spans="1:8" ht="15" customHeight="1">
      <c r="A146" s="18" t="s">
        <v>60</v>
      </c>
      <c r="B146" s="53">
        <v>302446</v>
      </c>
      <c r="C146" s="54">
        <v>237840</v>
      </c>
      <c r="D146" s="54">
        <v>117195</v>
      </c>
      <c r="E146" s="54">
        <v>1555842</v>
      </c>
      <c r="F146" s="54">
        <v>4416272</v>
      </c>
      <c r="G146" s="13">
        <f aca="true" t="shared" si="10" ref="G146:H160">C146/E146</f>
        <v>0.15286899312398045</v>
      </c>
      <c r="H146" s="14">
        <f t="shared" si="10"/>
        <v>0.02653708829528616</v>
      </c>
    </row>
    <row r="147" spans="1:8" ht="15" customHeight="1">
      <c r="A147" s="18" t="s">
        <v>63</v>
      </c>
      <c r="B147" s="53">
        <v>149565</v>
      </c>
      <c r="C147" s="54">
        <v>129556</v>
      </c>
      <c r="D147" s="54">
        <v>385724</v>
      </c>
      <c r="E147" s="54">
        <v>1963456</v>
      </c>
      <c r="F147" s="54">
        <v>2060649</v>
      </c>
      <c r="G147" s="13">
        <f t="shared" si="10"/>
        <v>0.06598365331334137</v>
      </c>
      <c r="H147" s="14">
        <f t="shared" si="10"/>
        <v>0.18718568761589188</v>
      </c>
    </row>
    <row r="148" spans="1:8" ht="15" customHeight="1">
      <c r="A148" s="18" t="s">
        <v>61</v>
      </c>
      <c r="B148" s="53">
        <v>264615</v>
      </c>
      <c r="C148" s="54">
        <v>17306</v>
      </c>
      <c r="D148" s="54">
        <v>94600</v>
      </c>
      <c r="E148" s="54">
        <v>2081089</v>
      </c>
      <c r="F148" s="54">
        <v>2606730</v>
      </c>
      <c r="G148" s="13">
        <f t="shared" si="10"/>
        <v>0.00831583848648472</v>
      </c>
      <c r="H148" s="14">
        <f t="shared" si="10"/>
        <v>0.0362906783594772</v>
      </c>
    </row>
    <row r="149" spans="1:8" ht="15" customHeight="1">
      <c r="A149" s="18" t="s">
        <v>62</v>
      </c>
      <c r="B149" s="54">
        <v>309270</v>
      </c>
      <c r="C149" s="54">
        <v>292495</v>
      </c>
      <c r="D149" s="54">
        <v>45225</v>
      </c>
      <c r="E149" s="54">
        <v>191038</v>
      </c>
      <c r="F149" s="54">
        <v>344606</v>
      </c>
      <c r="G149" s="13">
        <f t="shared" si="10"/>
        <v>1.531082821218815</v>
      </c>
      <c r="H149" s="14">
        <f t="shared" si="10"/>
        <v>0.13123683278875006</v>
      </c>
    </row>
    <row r="150" spans="1:8" ht="15" customHeight="1">
      <c r="A150" s="18" t="s">
        <v>64</v>
      </c>
      <c r="B150" s="53">
        <v>0</v>
      </c>
      <c r="C150" s="54">
        <v>0</v>
      </c>
      <c r="D150" s="54">
        <v>156533</v>
      </c>
      <c r="E150" s="54">
        <v>327713</v>
      </c>
      <c r="F150" s="54">
        <v>19076</v>
      </c>
      <c r="G150" s="13">
        <f t="shared" si="10"/>
        <v>0</v>
      </c>
      <c r="H150" s="14">
        <f t="shared" si="10"/>
        <v>8.205755923673726</v>
      </c>
    </row>
    <row r="151" spans="1:8" ht="15" customHeight="1">
      <c r="A151" s="10" t="s">
        <v>220</v>
      </c>
      <c r="B151" s="55">
        <v>1973594</v>
      </c>
      <c r="C151" s="3">
        <v>904991</v>
      </c>
      <c r="D151" s="3">
        <v>1022992</v>
      </c>
      <c r="E151" s="3">
        <v>11288583</v>
      </c>
      <c r="F151" s="3">
        <v>18467811</v>
      </c>
      <c r="G151" s="13">
        <f t="shared" si="10"/>
        <v>0.08016869787820137</v>
      </c>
      <c r="H151" s="14">
        <f t="shared" si="10"/>
        <v>0.0553932461188822</v>
      </c>
    </row>
    <row r="152" spans="1:8" ht="15" customHeight="1">
      <c r="A152" s="10" t="s">
        <v>221</v>
      </c>
      <c r="B152" s="55">
        <v>0</v>
      </c>
      <c r="C152" s="52">
        <v>0</v>
      </c>
      <c r="D152" s="3">
        <v>12070</v>
      </c>
      <c r="E152" s="3">
        <v>239316</v>
      </c>
      <c r="F152" s="3">
        <v>567588</v>
      </c>
      <c r="G152" s="13">
        <f t="shared" si="10"/>
        <v>0</v>
      </c>
      <c r="H152" s="14">
        <f t="shared" si="10"/>
        <v>0.021265424920893325</v>
      </c>
    </row>
    <row r="153" spans="1:8" ht="15" customHeight="1">
      <c r="A153" s="10" t="s">
        <v>222</v>
      </c>
      <c r="B153" s="55">
        <v>393356</v>
      </c>
      <c r="C153" s="3">
        <v>322208</v>
      </c>
      <c r="D153" s="3">
        <v>222363</v>
      </c>
      <c r="E153" s="3">
        <v>2471624</v>
      </c>
      <c r="F153" s="3">
        <v>6601344</v>
      </c>
      <c r="G153" s="13">
        <f t="shared" si="10"/>
        <v>0.13036287072791006</v>
      </c>
      <c r="H153" s="14">
        <f t="shared" si="10"/>
        <v>0.033684504246408</v>
      </c>
    </row>
    <row r="154" spans="1:8" ht="15" customHeight="1">
      <c r="A154" s="10" t="s">
        <v>223</v>
      </c>
      <c r="B154" s="55">
        <v>256378</v>
      </c>
      <c r="C154" s="3">
        <v>196194</v>
      </c>
      <c r="D154" s="3">
        <v>533961</v>
      </c>
      <c r="E154" s="3">
        <v>3715902</v>
      </c>
      <c r="F154" s="3">
        <v>15566297</v>
      </c>
      <c r="G154" s="13">
        <f t="shared" si="10"/>
        <v>0.05279848607417526</v>
      </c>
      <c r="H154" s="14">
        <f t="shared" si="10"/>
        <v>0.03430237775882087</v>
      </c>
    </row>
    <row r="155" spans="1:8" ht="15" customHeight="1">
      <c r="A155" s="10" t="s">
        <v>70</v>
      </c>
      <c r="B155" s="55">
        <v>611042</v>
      </c>
      <c r="C155" s="3">
        <v>523291</v>
      </c>
      <c r="D155" s="3">
        <v>269398</v>
      </c>
      <c r="E155" s="3">
        <v>2726010</v>
      </c>
      <c r="F155" s="3">
        <v>5405109</v>
      </c>
      <c r="G155" s="13">
        <f t="shared" si="10"/>
        <v>0.19196224518618787</v>
      </c>
      <c r="H155" s="14">
        <f t="shared" si="10"/>
        <v>0.04984136305114291</v>
      </c>
    </row>
    <row r="156" spans="1:8" ht="15" customHeight="1">
      <c r="A156" s="10" t="s">
        <v>224</v>
      </c>
      <c r="B156" s="55">
        <v>7390</v>
      </c>
      <c r="C156" s="3">
        <v>7390</v>
      </c>
      <c r="D156" s="3">
        <v>23796</v>
      </c>
      <c r="E156" s="3">
        <v>386103</v>
      </c>
      <c r="F156" s="3">
        <v>639954</v>
      </c>
      <c r="G156" s="13">
        <f t="shared" si="10"/>
        <v>0.01913997042240024</v>
      </c>
      <c r="H156" s="14">
        <f t="shared" si="10"/>
        <v>0.03718392259443647</v>
      </c>
    </row>
    <row r="157" spans="1:8" ht="15" customHeight="1">
      <c r="A157" s="10" t="s">
        <v>225</v>
      </c>
      <c r="B157" s="55">
        <v>161410</v>
      </c>
      <c r="C157" s="3">
        <v>157852</v>
      </c>
      <c r="D157" s="3">
        <v>57290</v>
      </c>
      <c r="E157" s="3">
        <v>647122</v>
      </c>
      <c r="F157" s="3">
        <v>859632</v>
      </c>
      <c r="G157" s="13">
        <f t="shared" si="10"/>
        <v>0.2439292745417402</v>
      </c>
      <c r="H157" s="14">
        <f t="shared" si="10"/>
        <v>0.0666447968433004</v>
      </c>
    </row>
    <row r="158" spans="1:8" ht="15" customHeight="1">
      <c r="A158" s="10" t="s">
        <v>226</v>
      </c>
      <c r="B158" s="55">
        <v>55250</v>
      </c>
      <c r="C158" s="3">
        <v>55250</v>
      </c>
      <c r="D158" s="3">
        <v>67913</v>
      </c>
      <c r="E158" s="3">
        <v>421299</v>
      </c>
      <c r="F158" s="3">
        <v>267499</v>
      </c>
      <c r="G158" s="13">
        <f t="shared" si="10"/>
        <v>0.1311420155281641</v>
      </c>
      <c r="H158" s="14">
        <f t="shared" si="10"/>
        <v>0.2538813229208334</v>
      </c>
    </row>
    <row r="159" spans="1:8" ht="15" customHeight="1">
      <c r="A159" s="10" t="s">
        <v>227</v>
      </c>
      <c r="B159" s="55">
        <v>8155</v>
      </c>
      <c r="C159" s="3">
        <v>4537</v>
      </c>
      <c r="D159" s="3">
        <v>40981</v>
      </c>
      <c r="E159" s="3">
        <v>563133</v>
      </c>
      <c r="F159" s="3">
        <v>583762</v>
      </c>
      <c r="G159" s="13">
        <f t="shared" si="10"/>
        <v>0.008056711292003842</v>
      </c>
      <c r="H159" s="14">
        <f t="shared" si="10"/>
        <v>0.07020155474320014</v>
      </c>
    </row>
    <row r="160" spans="1:8" ht="15" customHeight="1">
      <c r="A160" s="10" t="s">
        <v>228</v>
      </c>
      <c r="B160" s="55">
        <v>1231210</v>
      </c>
      <c r="C160" s="3">
        <v>1015390</v>
      </c>
      <c r="D160" s="3">
        <v>787953</v>
      </c>
      <c r="E160" s="3">
        <v>14386758</v>
      </c>
      <c r="F160" s="3">
        <v>94372908</v>
      </c>
      <c r="G160" s="13">
        <f t="shared" si="10"/>
        <v>0.07057809688603923</v>
      </c>
      <c r="H160" s="14">
        <f t="shared" si="10"/>
        <v>0.008349355940160284</v>
      </c>
    </row>
    <row r="161" spans="1:8" ht="15" customHeight="1">
      <c r="A161" s="10" t="s">
        <v>229</v>
      </c>
      <c r="B161" s="55">
        <v>171770</v>
      </c>
      <c r="C161" s="3">
        <v>170270</v>
      </c>
      <c r="D161" s="3">
        <v>142123</v>
      </c>
      <c r="E161" s="3">
        <v>1298716</v>
      </c>
      <c r="F161" s="3">
        <v>2908313</v>
      </c>
      <c r="G161" s="13">
        <f aca="true" t="shared" si="11" ref="G161:H182">C161/E161</f>
        <v>0.13110641587537228</v>
      </c>
      <c r="H161" s="14">
        <f t="shared" si="11"/>
        <v>0.04886784881819804</v>
      </c>
    </row>
    <row r="162" spans="1:8" ht="15" customHeight="1">
      <c r="A162" s="10" t="s">
        <v>230</v>
      </c>
      <c r="B162" s="55">
        <v>34764</v>
      </c>
      <c r="C162" s="3">
        <v>32328</v>
      </c>
      <c r="D162" s="3">
        <v>32328</v>
      </c>
      <c r="E162" s="3">
        <v>162881</v>
      </c>
      <c r="F162" s="3">
        <v>224429</v>
      </c>
      <c r="G162" s="13">
        <f t="shared" si="11"/>
        <v>0.19847618813735182</v>
      </c>
      <c r="H162" s="14">
        <f t="shared" si="11"/>
        <v>0.14404555561001475</v>
      </c>
    </row>
    <row r="163" spans="1:8" ht="15" customHeight="1">
      <c r="A163" s="10" t="s">
        <v>231</v>
      </c>
      <c r="B163" s="55">
        <v>1912213</v>
      </c>
      <c r="C163" s="3">
        <v>1610908</v>
      </c>
      <c r="D163" s="3">
        <v>396949</v>
      </c>
      <c r="E163" s="3">
        <v>3481201</v>
      </c>
      <c r="F163" s="3">
        <v>9179007</v>
      </c>
      <c r="G163" s="13">
        <f t="shared" si="11"/>
        <v>0.4627448975224355</v>
      </c>
      <c r="H163" s="14">
        <f t="shared" si="11"/>
        <v>0.04324530965059728</v>
      </c>
    </row>
    <row r="164" spans="1:8" ht="15" customHeight="1">
      <c r="A164" s="15" t="s">
        <v>73</v>
      </c>
      <c r="B164" s="53">
        <v>179627</v>
      </c>
      <c r="C164" s="54">
        <v>88191</v>
      </c>
      <c r="D164" s="54">
        <v>190168</v>
      </c>
      <c r="E164" s="54">
        <v>3020325</v>
      </c>
      <c r="F164" s="54">
        <v>14248304</v>
      </c>
      <c r="G164" s="13">
        <f t="shared" si="11"/>
        <v>0.029199175585408854</v>
      </c>
      <c r="H164" s="14">
        <f t="shared" si="11"/>
        <v>0.013346711299815052</v>
      </c>
    </row>
    <row r="165" spans="1:8" ht="15" customHeight="1">
      <c r="A165" s="10" t="s">
        <v>68</v>
      </c>
      <c r="B165" s="55">
        <v>0</v>
      </c>
      <c r="C165" s="3">
        <v>0</v>
      </c>
      <c r="D165" s="3">
        <v>31529</v>
      </c>
      <c r="E165" s="3">
        <v>101501</v>
      </c>
      <c r="F165" s="3">
        <v>43216</v>
      </c>
      <c r="G165" s="13">
        <f t="shared" si="11"/>
        <v>0</v>
      </c>
      <c r="H165" s="14">
        <f t="shared" si="11"/>
        <v>0.729567752684191</v>
      </c>
    </row>
    <row r="166" spans="1:8" ht="15" customHeight="1">
      <c r="A166" s="10" t="s">
        <v>232</v>
      </c>
      <c r="B166" s="55">
        <v>24900</v>
      </c>
      <c r="C166" s="3">
        <v>24900</v>
      </c>
      <c r="D166" s="3">
        <v>85914</v>
      </c>
      <c r="E166" s="3">
        <v>363404</v>
      </c>
      <c r="F166" s="3">
        <v>44799</v>
      </c>
      <c r="G166" s="13">
        <f t="shared" si="11"/>
        <v>0.06851878350265819</v>
      </c>
      <c r="H166" s="14">
        <f t="shared" si="11"/>
        <v>1.9177660215629813</v>
      </c>
    </row>
    <row r="167" spans="1:8" ht="15" customHeight="1">
      <c r="A167" s="10" t="s">
        <v>69</v>
      </c>
      <c r="B167" s="55">
        <v>46591</v>
      </c>
      <c r="C167" s="3">
        <v>46591</v>
      </c>
      <c r="D167" s="3">
        <v>56958</v>
      </c>
      <c r="E167" s="3">
        <v>205776</v>
      </c>
      <c r="F167" s="3">
        <v>50446</v>
      </c>
      <c r="G167" s="13">
        <f t="shared" si="11"/>
        <v>0.2264161029468937</v>
      </c>
      <c r="H167" s="14">
        <f t="shared" si="11"/>
        <v>1.129088530309638</v>
      </c>
    </row>
    <row r="168" spans="1:8" ht="15" customHeight="1">
      <c r="A168" s="10" t="s">
        <v>233</v>
      </c>
      <c r="B168" s="55">
        <v>95040</v>
      </c>
      <c r="C168" s="3">
        <v>67729</v>
      </c>
      <c r="D168" s="3">
        <v>147391</v>
      </c>
      <c r="E168" s="3">
        <v>1269114</v>
      </c>
      <c r="F168" s="3">
        <v>1511048</v>
      </c>
      <c r="G168" s="13">
        <f t="shared" si="11"/>
        <v>0.05336715220224503</v>
      </c>
      <c r="H168" s="14">
        <f t="shared" si="11"/>
        <v>0.0975422355874863</v>
      </c>
    </row>
    <row r="169" spans="1:8" ht="15" customHeight="1">
      <c r="A169" s="50" t="s">
        <v>234</v>
      </c>
      <c r="B169" s="51">
        <v>33543</v>
      </c>
      <c r="C169" s="52">
        <v>10868</v>
      </c>
      <c r="D169" s="52">
        <v>114591</v>
      </c>
      <c r="E169" s="52">
        <v>1619471</v>
      </c>
      <c r="F169" s="52">
        <v>831703</v>
      </c>
      <c r="G169" s="13">
        <f t="shared" si="11"/>
        <v>0.006710833352372473</v>
      </c>
      <c r="H169" s="14">
        <f t="shared" si="11"/>
        <v>0.13777875034717924</v>
      </c>
    </row>
    <row r="170" spans="1:8" ht="15" customHeight="1">
      <c r="A170" s="10" t="s">
        <v>235</v>
      </c>
      <c r="B170" s="55">
        <v>221316</v>
      </c>
      <c r="C170" s="3">
        <v>173892</v>
      </c>
      <c r="D170" s="3">
        <v>151025</v>
      </c>
      <c r="E170" s="3">
        <v>1700162</v>
      </c>
      <c r="F170" s="3">
        <v>2847727</v>
      </c>
      <c r="G170" s="13">
        <f t="shared" si="11"/>
        <v>0.10227966511426557</v>
      </c>
      <c r="H170" s="14">
        <f t="shared" si="11"/>
        <v>0.05303352463210132</v>
      </c>
    </row>
    <row r="171" spans="1:8" ht="15" customHeight="1">
      <c r="A171" s="10" t="s">
        <v>236</v>
      </c>
      <c r="B171" s="55">
        <v>725154</v>
      </c>
      <c r="C171" s="55">
        <v>91443</v>
      </c>
      <c r="D171" s="3">
        <v>798745</v>
      </c>
      <c r="E171" s="3">
        <v>15588355</v>
      </c>
      <c r="F171" s="3">
        <v>247308508</v>
      </c>
      <c r="G171" s="13">
        <f t="shared" si="11"/>
        <v>0.005866109669686121</v>
      </c>
      <c r="H171" s="14">
        <f t="shared" si="11"/>
        <v>0.0032297514002227533</v>
      </c>
    </row>
    <row r="172" spans="1:8" ht="15" customHeight="1">
      <c r="A172" s="10" t="s">
        <v>237</v>
      </c>
      <c r="B172" s="55">
        <v>857514</v>
      </c>
      <c r="C172" s="3">
        <v>42244</v>
      </c>
      <c r="D172" s="3">
        <v>690393</v>
      </c>
      <c r="E172" s="3">
        <v>15245770</v>
      </c>
      <c r="F172" s="3">
        <v>266219946</v>
      </c>
      <c r="G172" s="13">
        <f t="shared" si="11"/>
        <v>0.002770866935549992</v>
      </c>
      <c r="H172" s="14">
        <f t="shared" si="11"/>
        <v>0.0025933180829358295</v>
      </c>
    </row>
    <row r="173" spans="1:8" ht="15" customHeight="1">
      <c r="A173" s="10" t="s">
        <v>238</v>
      </c>
      <c r="B173" s="55">
        <v>189267</v>
      </c>
      <c r="C173" s="3">
        <v>1100</v>
      </c>
      <c r="D173" s="3">
        <v>555446</v>
      </c>
      <c r="E173" s="3">
        <v>7932487</v>
      </c>
      <c r="F173" s="3">
        <v>166460267</v>
      </c>
      <c r="G173" s="13">
        <f t="shared" si="11"/>
        <v>0.0001386702556209673</v>
      </c>
      <c r="H173" s="14">
        <f t="shared" si="11"/>
        <v>0.003336808296721043</v>
      </c>
    </row>
    <row r="174" spans="1:8" ht="15" customHeight="1">
      <c r="A174" s="10" t="s">
        <v>239</v>
      </c>
      <c r="B174" s="55">
        <v>6729</v>
      </c>
      <c r="C174" s="3">
        <v>0</v>
      </c>
      <c r="D174" s="3">
        <v>36899</v>
      </c>
      <c r="E174" s="3">
        <v>141807</v>
      </c>
      <c r="F174" s="3">
        <v>0</v>
      </c>
      <c r="G174" s="13">
        <f t="shared" si="11"/>
        <v>0</v>
      </c>
      <c r="H174" s="126" t="s">
        <v>240</v>
      </c>
    </row>
    <row r="175" spans="1:8" ht="15" customHeight="1">
      <c r="A175" s="10" t="s">
        <v>241</v>
      </c>
      <c r="B175" s="55">
        <v>28772881</v>
      </c>
      <c r="C175" s="3">
        <v>34380</v>
      </c>
      <c r="D175" s="3">
        <v>82047</v>
      </c>
      <c r="E175" s="3">
        <v>9082032</v>
      </c>
      <c r="F175" s="3">
        <v>203451028</v>
      </c>
      <c r="G175" s="13">
        <f t="shared" si="11"/>
        <v>0.0037854964615848083</v>
      </c>
      <c r="H175" s="14">
        <f t="shared" si="11"/>
        <v>0.0004032764091022435</v>
      </c>
    </row>
    <row r="176" spans="1:8" ht="15" customHeight="1">
      <c r="A176" s="10" t="s">
        <v>242</v>
      </c>
      <c r="B176" s="55">
        <v>0</v>
      </c>
      <c r="C176" s="3">
        <v>0</v>
      </c>
      <c r="D176" s="3">
        <v>0</v>
      </c>
      <c r="E176" s="3">
        <v>2684833</v>
      </c>
      <c r="F176" s="3">
        <v>29903446</v>
      </c>
      <c r="G176" s="13">
        <f t="shared" si="11"/>
        <v>0</v>
      </c>
      <c r="H176" s="14">
        <f t="shared" si="11"/>
        <v>0</v>
      </c>
    </row>
    <row r="177" spans="1:8" ht="15" customHeight="1">
      <c r="A177" s="10" t="s">
        <v>243</v>
      </c>
      <c r="B177" s="55">
        <v>0</v>
      </c>
      <c r="C177" s="3">
        <v>0</v>
      </c>
      <c r="D177" s="3">
        <v>0</v>
      </c>
      <c r="E177" s="3">
        <v>0</v>
      </c>
      <c r="F177" s="3">
        <v>6830325</v>
      </c>
      <c r="G177" s="127" t="s">
        <v>240</v>
      </c>
      <c r="H177" s="14">
        <f t="shared" si="11"/>
        <v>0</v>
      </c>
    </row>
    <row r="178" spans="1:8" ht="15" customHeight="1">
      <c r="A178" s="10" t="s">
        <v>244</v>
      </c>
      <c r="B178" s="55">
        <v>69989</v>
      </c>
      <c r="C178" s="3">
        <v>60441</v>
      </c>
      <c r="D178" s="3">
        <v>0</v>
      </c>
      <c r="E178" s="3">
        <v>2428635</v>
      </c>
      <c r="F178" s="3">
        <v>11794326</v>
      </c>
      <c r="G178" s="13">
        <f>C178/E178</f>
        <v>0.024886819139146064</v>
      </c>
      <c r="H178" s="14">
        <f t="shared" si="11"/>
        <v>0</v>
      </c>
    </row>
    <row r="179" spans="1:8" ht="15" customHeight="1">
      <c r="A179" s="10" t="s">
        <v>245</v>
      </c>
      <c r="B179" s="55">
        <v>48193591</v>
      </c>
      <c r="C179" s="3">
        <v>154990</v>
      </c>
      <c r="D179" s="3">
        <v>2032505</v>
      </c>
      <c r="E179" s="3">
        <v>30727973</v>
      </c>
      <c r="F179" s="3">
        <v>808881081</v>
      </c>
      <c r="G179" s="13">
        <f>C179/E179</f>
        <v>0.005043938303382393</v>
      </c>
      <c r="H179" s="14">
        <f t="shared" si="11"/>
        <v>0.002512736479739721</v>
      </c>
    </row>
    <row r="180" spans="1:8" ht="15" customHeight="1">
      <c r="A180" s="10" t="s">
        <v>246</v>
      </c>
      <c r="B180" s="55">
        <v>0</v>
      </c>
      <c r="C180" s="3">
        <v>0</v>
      </c>
      <c r="D180" s="3">
        <v>0</v>
      </c>
      <c r="E180" s="3">
        <v>0</v>
      </c>
      <c r="F180" s="3">
        <v>9303</v>
      </c>
      <c r="G180" s="127" t="s">
        <v>240</v>
      </c>
      <c r="H180" s="14">
        <f t="shared" si="11"/>
        <v>0</v>
      </c>
    </row>
    <row r="181" spans="1:8" ht="15" customHeight="1">
      <c r="A181" s="10" t="s">
        <v>71</v>
      </c>
      <c r="B181" s="55">
        <v>45298</v>
      </c>
      <c r="C181" s="3">
        <v>21100</v>
      </c>
      <c r="D181" s="3">
        <v>56624</v>
      </c>
      <c r="E181" s="3">
        <v>347161</v>
      </c>
      <c r="F181" s="3">
        <v>490810</v>
      </c>
      <c r="G181" s="13">
        <f>C181/E181</f>
        <v>0.06077871650329386</v>
      </c>
      <c r="H181" s="14">
        <f t="shared" si="11"/>
        <v>0.11536847252500967</v>
      </c>
    </row>
    <row r="182" spans="1:8" ht="15" customHeight="1" thickBot="1">
      <c r="A182" s="42" t="s">
        <v>247</v>
      </c>
      <c r="B182" s="72">
        <v>157000</v>
      </c>
      <c r="C182" s="73">
        <v>157000</v>
      </c>
      <c r="D182" s="73">
        <v>14651</v>
      </c>
      <c r="E182" s="73">
        <v>211641</v>
      </c>
      <c r="F182" s="73">
        <v>317975</v>
      </c>
      <c r="G182" s="26">
        <f>C182/E182</f>
        <v>0.7418222367121683</v>
      </c>
      <c r="H182" s="27">
        <f t="shared" si="11"/>
        <v>0.04607594936708861</v>
      </c>
    </row>
    <row r="183" spans="1:8" ht="15" customHeight="1">
      <c r="A183" s="19"/>
      <c r="B183" s="58"/>
      <c r="C183" s="58"/>
      <c r="D183" s="58"/>
      <c r="E183" s="58"/>
      <c r="F183" s="58"/>
      <c r="G183" s="32"/>
      <c r="H183" s="32"/>
    </row>
    <row r="184" spans="1:8" s="102" customFormat="1" ht="15" thickBot="1">
      <c r="A184" s="152" t="s">
        <v>173</v>
      </c>
      <c r="B184" s="153"/>
      <c r="C184" s="153"/>
      <c r="D184" s="153"/>
      <c r="E184" s="153"/>
      <c r="F184" s="153"/>
      <c r="G184" s="153"/>
      <c r="H184" s="153"/>
    </row>
    <row r="185" spans="1:8" s="102" customFormat="1" ht="30" customHeight="1">
      <c r="A185" s="105" t="s">
        <v>6</v>
      </c>
      <c r="B185" s="113" t="s">
        <v>0</v>
      </c>
      <c r="C185" s="107" t="s">
        <v>1</v>
      </c>
      <c r="D185" s="107" t="s">
        <v>2</v>
      </c>
      <c r="E185" s="107" t="s">
        <v>3</v>
      </c>
      <c r="F185" s="107" t="s">
        <v>4</v>
      </c>
      <c r="G185" s="107" t="s">
        <v>166</v>
      </c>
      <c r="H185" s="108" t="s">
        <v>5</v>
      </c>
    </row>
    <row r="186" spans="1:8" s="116" customFormat="1" ht="15" customHeight="1">
      <c r="A186" s="144" t="s">
        <v>7</v>
      </c>
      <c r="B186" s="137" t="s">
        <v>177</v>
      </c>
      <c r="C186" s="130" t="s">
        <v>178</v>
      </c>
      <c r="D186" s="130" t="s">
        <v>179</v>
      </c>
      <c r="E186" s="130" t="s">
        <v>180</v>
      </c>
      <c r="F186" s="130" t="s">
        <v>181</v>
      </c>
      <c r="G186" s="130" t="s">
        <v>182</v>
      </c>
      <c r="H186" s="131" t="s">
        <v>183</v>
      </c>
    </row>
    <row r="187" spans="1:8" s="116" customFormat="1" ht="15" customHeight="1" thickBot="1">
      <c r="A187" s="145"/>
      <c r="B187" s="139" t="s">
        <v>8</v>
      </c>
      <c r="C187" s="133" t="s">
        <v>8</v>
      </c>
      <c r="D187" s="133" t="s">
        <v>8</v>
      </c>
      <c r="E187" s="133" t="s">
        <v>8</v>
      </c>
      <c r="F187" s="133" t="s">
        <v>8</v>
      </c>
      <c r="G187" s="133" t="s">
        <v>184</v>
      </c>
      <c r="H187" s="134" t="s">
        <v>184</v>
      </c>
    </row>
    <row r="188" spans="1:8" s="75" customFormat="1" ht="18" customHeight="1">
      <c r="A188" s="136" t="s">
        <v>248</v>
      </c>
      <c r="B188" s="51">
        <v>18316</v>
      </c>
      <c r="C188" s="52">
        <v>16689</v>
      </c>
      <c r="D188" s="52">
        <v>8510</v>
      </c>
      <c r="E188" s="52">
        <v>164074</v>
      </c>
      <c r="F188" s="52">
        <v>224647</v>
      </c>
      <c r="G188" s="8">
        <f>C188/E188</f>
        <v>0.10171629874325</v>
      </c>
      <c r="H188" s="9">
        <f>D188/F188</f>
        <v>0.03788165432879139</v>
      </c>
    </row>
    <row r="189" spans="1:8" s="75" customFormat="1" ht="18" customHeight="1">
      <c r="A189" s="10" t="s">
        <v>249</v>
      </c>
      <c r="B189" s="55">
        <v>43787</v>
      </c>
      <c r="C189" s="3">
        <v>15727</v>
      </c>
      <c r="D189" s="3">
        <v>8773</v>
      </c>
      <c r="E189" s="3">
        <v>201749</v>
      </c>
      <c r="F189" s="3">
        <v>178628</v>
      </c>
      <c r="G189" s="13">
        <f>C189/E189</f>
        <v>0.07795329840544439</v>
      </c>
      <c r="H189" s="14">
        <f>D189/F189</f>
        <v>0.04911324092527487</v>
      </c>
    </row>
    <row r="190" spans="1:8" ht="15" customHeight="1">
      <c r="A190" s="74" t="s">
        <v>72</v>
      </c>
      <c r="B190" s="62">
        <v>1000574</v>
      </c>
      <c r="C190" s="63">
        <v>836254</v>
      </c>
      <c r="D190" s="63">
        <v>454471</v>
      </c>
      <c r="E190" s="63">
        <v>5136801</v>
      </c>
      <c r="F190" s="63">
        <v>41803609</v>
      </c>
      <c r="G190" s="13">
        <f aca="true" t="shared" si="12" ref="G190:H203">C190/E190</f>
        <v>0.16279665106746397</v>
      </c>
      <c r="H190" s="14">
        <f t="shared" si="12"/>
        <v>0.010871573313203651</v>
      </c>
    </row>
    <row r="191" spans="1:8" ht="15" customHeight="1">
      <c r="A191" s="15" t="s">
        <v>74</v>
      </c>
      <c r="B191" s="53">
        <v>48185</v>
      </c>
      <c r="C191" s="54">
        <v>48185</v>
      </c>
      <c r="D191" s="54">
        <v>17743</v>
      </c>
      <c r="E191" s="54">
        <v>226388</v>
      </c>
      <c r="F191" s="54">
        <v>444240</v>
      </c>
      <c r="G191" s="13">
        <f t="shared" si="12"/>
        <v>0.21284255349223458</v>
      </c>
      <c r="H191" s="14">
        <f t="shared" si="12"/>
        <v>0.03994012245632991</v>
      </c>
    </row>
    <row r="192" spans="1:8" ht="15" customHeight="1">
      <c r="A192" s="15" t="s">
        <v>75</v>
      </c>
      <c r="B192" s="53">
        <v>0</v>
      </c>
      <c r="C192" s="54">
        <v>0</v>
      </c>
      <c r="D192" s="54">
        <v>130966</v>
      </c>
      <c r="E192" s="54">
        <v>1733064</v>
      </c>
      <c r="F192" s="54">
        <v>4420462</v>
      </c>
      <c r="G192" s="13">
        <f t="shared" si="12"/>
        <v>0</v>
      </c>
      <c r="H192" s="14">
        <f t="shared" si="12"/>
        <v>0.029627219960266595</v>
      </c>
    </row>
    <row r="193" spans="1:8" ht="15" customHeight="1">
      <c r="A193" s="15" t="s">
        <v>76</v>
      </c>
      <c r="B193" s="53">
        <v>545000</v>
      </c>
      <c r="C193" s="54">
        <v>522000</v>
      </c>
      <c r="D193" s="54">
        <v>55610</v>
      </c>
      <c r="E193" s="54">
        <v>871208</v>
      </c>
      <c r="F193" s="54">
        <v>3456562</v>
      </c>
      <c r="G193" s="13">
        <f t="shared" si="12"/>
        <v>0.5991680517166968</v>
      </c>
      <c r="H193" s="14">
        <f t="shared" si="12"/>
        <v>0.016088240280371074</v>
      </c>
    </row>
    <row r="194" spans="1:8" ht="15" customHeight="1">
      <c r="A194" s="15" t="s">
        <v>77</v>
      </c>
      <c r="B194" s="53">
        <v>621922</v>
      </c>
      <c r="C194" s="54">
        <v>477471</v>
      </c>
      <c r="D194" s="54">
        <v>111108</v>
      </c>
      <c r="E194" s="54">
        <v>1709063</v>
      </c>
      <c r="F194" s="54">
        <v>2492130</v>
      </c>
      <c r="G194" s="13">
        <f t="shared" si="12"/>
        <v>0.2793758919361077</v>
      </c>
      <c r="H194" s="14">
        <f t="shared" si="12"/>
        <v>0.04458354901229069</v>
      </c>
    </row>
    <row r="195" spans="1:8" ht="15" customHeight="1">
      <c r="A195" s="15" t="s">
        <v>85</v>
      </c>
      <c r="B195" s="53">
        <v>237752</v>
      </c>
      <c r="C195" s="54">
        <v>235322</v>
      </c>
      <c r="D195" s="54">
        <v>121499</v>
      </c>
      <c r="E195" s="54">
        <v>416947</v>
      </c>
      <c r="F195" s="54">
        <v>94574</v>
      </c>
      <c r="G195" s="13">
        <f t="shared" si="12"/>
        <v>0.5643930763382397</v>
      </c>
      <c r="H195" s="14">
        <f t="shared" si="12"/>
        <v>1.28469769704147</v>
      </c>
    </row>
    <row r="196" spans="1:8" ht="15" customHeight="1">
      <c r="A196" s="15" t="s">
        <v>78</v>
      </c>
      <c r="B196" s="53">
        <v>256112</v>
      </c>
      <c r="C196" s="54">
        <v>242472</v>
      </c>
      <c r="D196" s="54">
        <v>240837</v>
      </c>
      <c r="E196" s="54">
        <v>1232907</v>
      </c>
      <c r="F196" s="54">
        <v>4846044</v>
      </c>
      <c r="G196" s="13">
        <f t="shared" si="12"/>
        <v>0.1966669018831104</v>
      </c>
      <c r="H196" s="14">
        <f t="shared" si="12"/>
        <v>0.049697650289597044</v>
      </c>
    </row>
    <row r="197" spans="1:8" s="75" customFormat="1" ht="15" customHeight="1">
      <c r="A197" s="15" t="s">
        <v>91</v>
      </c>
      <c r="B197" s="53">
        <v>102052</v>
      </c>
      <c r="C197" s="54">
        <v>61770</v>
      </c>
      <c r="D197" s="54">
        <v>27153</v>
      </c>
      <c r="E197" s="54">
        <v>1158608</v>
      </c>
      <c r="F197" s="54">
        <v>1019579</v>
      </c>
      <c r="G197" s="13">
        <f t="shared" si="12"/>
        <v>0.05331397677212655</v>
      </c>
      <c r="H197" s="14">
        <f t="shared" si="12"/>
        <v>0.026631580289511653</v>
      </c>
    </row>
    <row r="198" spans="1:8" ht="15" customHeight="1">
      <c r="A198" s="15" t="s">
        <v>92</v>
      </c>
      <c r="B198" s="53">
        <v>31681</v>
      </c>
      <c r="C198" s="54">
        <v>9085</v>
      </c>
      <c r="D198" s="54">
        <v>37938</v>
      </c>
      <c r="E198" s="54">
        <v>387296</v>
      </c>
      <c r="F198" s="54">
        <v>1018178</v>
      </c>
      <c r="G198" s="13">
        <f t="shared" si="12"/>
        <v>0.023457510534578205</v>
      </c>
      <c r="H198" s="14">
        <f t="shared" si="12"/>
        <v>0.03726067544181862</v>
      </c>
    </row>
    <row r="199" spans="1:8" s="75" customFormat="1" ht="15" customHeight="1">
      <c r="A199" s="15" t="s">
        <v>87</v>
      </c>
      <c r="B199" s="53">
        <v>3509873</v>
      </c>
      <c r="C199" s="54">
        <v>63989</v>
      </c>
      <c r="D199" s="54">
        <v>301804</v>
      </c>
      <c r="E199" s="54">
        <v>3334998</v>
      </c>
      <c r="F199" s="54">
        <v>11512364</v>
      </c>
      <c r="G199" s="13">
        <f t="shared" si="12"/>
        <v>0.019187117953294124</v>
      </c>
      <c r="H199" s="14">
        <f t="shared" si="12"/>
        <v>0.026215640853607478</v>
      </c>
    </row>
    <row r="200" spans="1:8" s="75" customFormat="1" ht="15" customHeight="1">
      <c r="A200" s="15" t="s">
        <v>79</v>
      </c>
      <c r="B200" s="53">
        <v>8393</v>
      </c>
      <c r="C200" s="54">
        <v>9100</v>
      </c>
      <c r="D200" s="54">
        <v>63041</v>
      </c>
      <c r="E200" s="54">
        <v>246093</v>
      </c>
      <c r="F200" s="54">
        <v>176463</v>
      </c>
      <c r="G200" s="13">
        <f t="shared" si="12"/>
        <v>0.03697789047230112</v>
      </c>
      <c r="H200" s="14">
        <f t="shared" si="12"/>
        <v>0.35724769498421766</v>
      </c>
    </row>
    <row r="201" spans="1:8" s="75" customFormat="1" ht="15" customHeight="1">
      <c r="A201" s="15" t="s">
        <v>80</v>
      </c>
      <c r="B201" s="53">
        <v>182657</v>
      </c>
      <c r="C201" s="54">
        <v>96736</v>
      </c>
      <c r="D201" s="54">
        <v>292616</v>
      </c>
      <c r="E201" s="54">
        <v>1472408</v>
      </c>
      <c r="F201" s="54">
        <v>3018821</v>
      </c>
      <c r="G201" s="13">
        <f t="shared" si="12"/>
        <v>0.06569918120520943</v>
      </c>
      <c r="H201" s="14">
        <f t="shared" si="12"/>
        <v>0.09693055666434015</v>
      </c>
    </row>
    <row r="202" spans="1:8" s="75" customFormat="1" ht="15" customHeight="1">
      <c r="A202" s="15" t="s">
        <v>86</v>
      </c>
      <c r="B202" s="53">
        <v>0</v>
      </c>
      <c r="C202" s="54">
        <v>0</v>
      </c>
      <c r="D202" s="54">
        <v>87747</v>
      </c>
      <c r="E202" s="54">
        <v>597634</v>
      </c>
      <c r="F202" s="54">
        <v>357180</v>
      </c>
      <c r="G202" s="13">
        <f t="shared" si="12"/>
        <v>0</v>
      </c>
      <c r="H202" s="14">
        <f t="shared" si="12"/>
        <v>0.245666050730724</v>
      </c>
    </row>
    <row r="203" spans="1:8" s="75" customFormat="1" ht="15" customHeight="1">
      <c r="A203" s="15" t="s">
        <v>93</v>
      </c>
      <c r="B203" s="53">
        <v>0</v>
      </c>
      <c r="C203" s="54">
        <v>0</v>
      </c>
      <c r="D203" s="54">
        <v>7771</v>
      </c>
      <c r="E203" s="54">
        <v>213135</v>
      </c>
      <c r="F203" s="54">
        <v>97880</v>
      </c>
      <c r="G203" s="13">
        <f t="shared" si="12"/>
        <v>0</v>
      </c>
      <c r="H203" s="14">
        <f t="shared" si="12"/>
        <v>0.07939313445034736</v>
      </c>
    </row>
    <row r="204" spans="1:8" s="75" customFormat="1" ht="15" customHeight="1">
      <c r="A204" s="15" t="s">
        <v>82</v>
      </c>
      <c r="B204" s="53">
        <v>0</v>
      </c>
      <c r="C204" s="54">
        <v>0</v>
      </c>
      <c r="D204" s="54">
        <v>14676</v>
      </c>
      <c r="E204" s="54">
        <v>151653</v>
      </c>
      <c r="F204" s="54">
        <v>197477</v>
      </c>
      <c r="G204" s="13">
        <f aca="true" t="shared" si="13" ref="G204:H213">C204/E204</f>
        <v>0</v>
      </c>
      <c r="H204" s="14">
        <f t="shared" si="13"/>
        <v>0.07431751545749632</v>
      </c>
    </row>
    <row r="205" spans="1:8" s="75" customFormat="1" ht="15" customHeight="1">
      <c r="A205" s="15" t="s">
        <v>83</v>
      </c>
      <c r="B205" s="53">
        <v>86542</v>
      </c>
      <c r="C205" s="54">
        <v>81637</v>
      </c>
      <c r="D205" s="54">
        <v>34667</v>
      </c>
      <c r="E205" s="54">
        <v>97343</v>
      </c>
      <c r="F205" s="54">
        <v>20550</v>
      </c>
      <c r="G205" s="13">
        <f t="shared" si="13"/>
        <v>0.8386530104886843</v>
      </c>
      <c r="H205" s="14">
        <f t="shared" si="13"/>
        <v>1.6869586374695864</v>
      </c>
    </row>
    <row r="206" spans="1:8" s="75" customFormat="1" ht="15" customHeight="1">
      <c r="A206" s="15" t="s">
        <v>84</v>
      </c>
      <c r="B206" s="53">
        <v>55978</v>
      </c>
      <c r="C206" s="54">
        <v>48907</v>
      </c>
      <c r="D206" s="54">
        <v>73248</v>
      </c>
      <c r="E206" s="54">
        <v>291925</v>
      </c>
      <c r="F206" s="54">
        <v>430481</v>
      </c>
      <c r="G206" s="13">
        <f t="shared" si="13"/>
        <v>0.1675327567012075</v>
      </c>
      <c r="H206" s="14">
        <f t="shared" si="13"/>
        <v>0.17015385115719392</v>
      </c>
    </row>
    <row r="207" spans="1:8" s="75" customFormat="1" ht="15" customHeight="1">
      <c r="A207" s="15" t="s">
        <v>153</v>
      </c>
      <c r="B207" s="53">
        <v>71204</v>
      </c>
      <c r="C207" s="54">
        <v>66451</v>
      </c>
      <c r="D207" s="54">
        <v>39092</v>
      </c>
      <c r="E207" s="54">
        <v>365388</v>
      </c>
      <c r="F207" s="54">
        <v>3023605</v>
      </c>
      <c r="G207" s="13">
        <f t="shared" si="13"/>
        <v>0.18186421009994855</v>
      </c>
      <c r="H207" s="14">
        <f t="shared" si="13"/>
        <v>0.01292893747695218</v>
      </c>
    </row>
    <row r="208" spans="1:8" s="75" customFormat="1" ht="15" customHeight="1">
      <c r="A208" s="15" t="s">
        <v>81</v>
      </c>
      <c r="B208" s="53">
        <v>733888</v>
      </c>
      <c r="C208" s="54">
        <v>733888</v>
      </c>
      <c r="D208" s="54">
        <v>222809</v>
      </c>
      <c r="E208" s="54">
        <v>794702</v>
      </c>
      <c r="F208" s="54">
        <v>36990</v>
      </c>
      <c r="G208" s="13">
        <f t="shared" si="13"/>
        <v>0.9234757179420714</v>
      </c>
      <c r="H208" s="14">
        <f t="shared" si="13"/>
        <v>6.023492835901595</v>
      </c>
    </row>
    <row r="209" spans="1:8" s="75" customFormat="1" ht="15" customHeight="1">
      <c r="A209" s="74" t="s">
        <v>90</v>
      </c>
      <c r="B209" s="62">
        <v>77691</v>
      </c>
      <c r="C209" s="63">
        <v>2100</v>
      </c>
      <c r="D209" s="63">
        <v>316259</v>
      </c>
      <c r="E209" s="63">
        <v>1822907</v>
      </c>
      <c r="F209" s="63">
        <v>47314998</v>
      </c>
      <c r="G209" s="13">
        <f t="shared" si="13"/>
        <v>0.0011520061089238234</v>
      </c>
      <c r="H209" s="14">
        <f t="shared" si="13"/>
        <v>0.006684117370141282</v>
      </c>
    </row>
    <row r="210" spans="1:8" s="75" customFormat="1" ht="15" customHeight="1">
      <c r="A210" s="15" t="s">
        <v>88</v>
      </c>
      <c r="B210" s="53">
        <v>0</v>
      </c>
      <c r="C210" s="54">
        <v>0</v>
      </c>
      <c r="D210" s="54">
        <v>0</v>
      </c>
      <c r="E210" s="54">
        <v>1600000</v>
      </c>
      <c r="F210" s="54">
        <v>38897490</v>
      </c>
      <c r="G210" s="13">
        <f t="shared" si="13"/>
        <v>0</v>
      </c>
      <c r="H210" s="14">
        <f t="shared" si="13"/>
        <v>0</v>
      </c>
    </row>
    <row r="211" spans="1:8" s="75" customFormat="1" ht="15" customHeight="1">
      <c r="A211" s="15" t="s">
        <v>89</v>
      </c>
      <c r="B211" s="53">
        <v>2058</v>
      </c>
      <c r="C211" s="54">
        <v>2058</v>
      </c>
      <c r="D211" s="54">
        <v>0</v>
      </c>
      <c r="E211" s="54">
        <v>1396358</v>
      </c>
      <c r="F211" s="54">
        <v>26290063</v>
      </c>
      <c r="G211" s="13">
        <f t="shared" si="13"/>
        <v>0.0014738340740698302</v>
      </c>
      <c r="H211" s="14">
        <f t="shared" si="13"/>
        <v>0</v>
      </c>
    </row>
    <row r="212" spans="1:8" s="75" customFormat="1" ht="15" customHeight="1">
      <c r="A212" s="15" t="s">
        <v>186</v>
      </c>
      <c r="B212" s="53">
        <v>8773</v>
      </c>
      <c r="C212" s="54">
        <v>0</v>
      </c>
      <c r="D212" s="54">
        <v>0</v>
      </c>
      <c r="E212" s="54">
        <v>149663</v>
      </c>
      <c r="F212" s="54">
        <v>7446</v>
      </c>
      <c r="G212" s="13">
        <f t="shared" si="13"/>
        <v>0</v>
      </c>
      <c r="H212" s="14">
        <f t="shared" si="13"/>
        <v>0</v>
      </c>
    </row>
    <row r="213" spans="1:8" s="75" customFormat="1" ht="15" customHeight="1">
      <c r="A213" s="15" t="s">
        <v>187</v>
      </c>
      <c r="B213" s="53">
        <v>31309</v>
      </c>
      <c r="C213" s="54">
        <v>0</v>
      </c>
      <c r="D213" s="54">
        <v>0</v>
      </c>
      <c r="E213" s="54">
        <v>582084</v>
      </c>
      <c r="F213" s="124">
        <v>25301</v>
      </c>
      <c r="G213" s="13">
        <f t="shared" si="13"/>
        <v>0</v>
      </c>
      <c r="H213" s="14">
        <f t="shared" si="13"/>
        <v>0</v>
      </c>
    </row>
    <row r="214" spans="1:8" s="75" customFormat="1" ht="15" customHeight="1">
      <c r="A214" s="10" t="s">
        <v>98</v>
      </c>
      <c r="B214" s="55">
        <v>746719</v>
      </c>
      <c r="C214" s="3">
        <v>416659</v>
      </c>
      <c r="D214" s="3">
        <v>1021140</v>
      </c>
      <c r="E214" s="3">
        <v>14481429</v>
      </c>
      <c r="F214" s="3">
        <v>28955863</v>
      </c>
      <c r="G214" s="13">
        <f>C214/E214</f>
        <v>0.028771953375595738</v>
      </c>
      <c r="H214" s="14">
        <f>D214/F214</f>
        <v>0.035265396855897545</v>
      </c>
    </row>
    <row r="215" spans="1:8" s="75" customFormat="1" ht="15" customHeight="1">
      <c r="A215" s="18" t="s">
        <v>96</v>
      </c>
      <c r="B215" s="55">
        <v>2679089</v>
      </c>
      <c r="C215" s="3">
        <v>1466870</v>
      </c>
      <c r="D215" s="3">
        <v>604170</v>
      </c>
      <c r="E215" s="3">
        <v>10373225</v>
      </c>
      <c r="F215" s="3">
        <v>73105273</v>
      </c>
      <c r="G215" s="13">
        <f>C215/E215</f>
        <v>0.14140925314933397</v>
      </c>
      <c r="H215" s="14">
        <f>D215/F215</f>
        <v>0.008264383336616499</v>
      </c>
    </row>
    <row r="216" spans="1:8" ht="15" customHeight="1">
      <c r="A216" s="18" t="s">
        <v>103</v>
      </c>
      <c r="B216" s="76">
        <v>154139</v>
      </c>
      <c r="C216" s="77">
        <v>154139</v>
      </c>
      <c r="D216" s="54">
        <v>79889</v>
      </c>
      <c r="E216" s="54">
        <v>1198578</v>
      </c>
      <c r="F216" s="54">
        <v>3511656</v>
      </c>
      <c r="G216" s="13">
        <f aca="true" t="shared" si="14" ref="G216:H245">C216/E216</f>
        <v>0.12860155951469157</v>
      </c>
      <c r="H216" s="14">
        <f t="shared" si="14"/>
        <v>0.022749665684793727</v>
      </c>
    </row>
    <row r="217" spans="1:8" s="75" customFormat="1" ht="15" customHeight="1">
      <c r="A217" s="18" t="s">
        <v>102</v>
      </c>
      <c r="B217" s="55">
        <v>1477715</v>
      </c>
      <c r="C217" s="3">
        <v>299122</v>
      </c>
      <c r="D217" s="3">
        <v>132989</v>
      </c>
      <c r="E217" s="3">
        <v>1085021</v>
      </c>
      <c r="F217" s="3">
        <v>4136983</v>
      </c>
      <c r="G217" s="13">
        <f t="shared" si="14"/>
        <v>0.27568314345989614</v>
      </c>
      <c r="H217" s="14">
        <f t="shared" si="14"/>
        <v>0.032146373335350906</v>
      </c>
    </row>
    <row r="218" spans="1:8" ht="15" customHeight="1">
      <c r="A218" s="18" t="s">
        <v>94</v>
      </c>
      <c r="B218" s="53">
        <v>1021022</v>
      </c>
      <c r="C218" s="54">
        <v>357699</v>
      </c>
      <c r="D218" s="54">
        <v>477509</v>
      </c>
      <c r="E218" s="54">
        <v>4814647</v>
      </c>
      <c r="F218" s="54">
        <v>13052031</v>
      </c>
      <c r="G218" s="13">
        <f t="shared" si="14"/>
        <v>0.07429392019809553</v>
      </c>
      <c r="H218" s="14">
        <f t="shared" si="14"/>
        <v>0.036585034160583896</v>
      </c>
    </row>
    <row r="219" spans="1:8" ht="15" customHeight="1">
      <c r="A219" s="18" t="s">
        <v>95</v>
      </c>
      <c r="B219" s="55">
        <v>4070206</v>
      </c>
      <c r="C219" s="3">
        <v>3459733</v>
      </c>
      <c r="D219" s="3">
        <v>748834</v>
      </c>
      <c r="E219" s="3">
        <v>8356608</v>
      </c>
      <c r="F219" s="3">
        <v>20700248</v>
      </c>
      <c r="G219" s="13">
        <f t="shared" si="14"/>
        <v>0.41401164204423613</v>
      </c>
      <c r="H219" s="14">
        <f t="shared" si="14"/>
        <v>0.0361751221531259</v>
      </c>
    </row>
    <row r="220" spans="1:8" s="75" customFormat="1" ht="15" customHeight="1">
      <c r="A220" s="18" t="s">
        <v>101</v>
      </c>
      <c r="B220" s="55">
        <v>132619</v>
      </c>
      <c r="C220" s="3">
        <v>127905</v>
      </c>
      <c r="D220" s="3">
        <v>320016</v>
      </c>
      <c r="E220" s="3">
        <v>3922537</v>
      </c>
      <c r="F220" s="3">
        <v>24995755</v>
      </c>
      <c r="G220" s="13">
        <f t="shared" si="14"/>
        <v>0.032607723011918055</v>
      </c>
      <c r="H220" s="14">
        <f t="shared" si="14"/>
        <v>0.012802813917803243</v>
      </c>
    </row>
    <row r="221" spans="1:8" s="75" customFormat="1" ht="15" customHeight="1">
      <c r="A221" s="10" t="s">
        <v>105</v>
      </c>
      <c r="B221" s="55">
        <v>30824</v>
      </c>
      <c r="C221" s="3">
        <v>25724</v>
      </c>
      <c r="D221" s="3">
        <v>30196</v>
      </c>
      <c r="E221" s="3">
        <v>326547</v>
      </c>
      <c r="F221" s="3">
        <v>231825</v>
      </c>
      <c r="G221" s="13">
        <f t="shared" si="14"/>
        <v>0.07877579643971618</v>
      </c>
      <c r="H221" s="14">
        <f t="shared" si="14"/>
        <v>0.13025342391890435</v>
      </c>
    </row>
    <row r="222" spans="1:8" s="114" customFormat="1" ht="15" customHeight="1">
      <c r="A222" s="18" t="s">
        <v>106</v>
      </c>
      <c r="B222" s="55">
        <v>0</v>
      </c>
      <c r="C222" s="3">
        <v>0</v>
      </c>
      <c r="D222" s="3">
        <v>5334</v>
      </c>
      <c r="E222" s="3">
        <v>8630</v>
      </c>
      <c r="F222" s="3">
        <v>36612</v>
      </c>
      <c r="G222" s="13">
        <f t="shared" si="14"/>
        <v>0</v>
      </c>
      <c r="H222" s="14">
        <f t="shared" si="14"/>
        <v>0.14568993772533595</v>
      </c>
    </row>
    <row r="223" spans="1:8" ht="15" customHeight="1">
      <c r="A223" s="18" t="s">
        <v>109</v>
      </c>
      <c r="B223" s="53">
        <v>35544</v>
      </c>
      <c r="C223" s="53">
        <v>0</v>
      </c>
      <c r="D223" s="54">
        <v>19651</v>
      </c>
      <c r="E223" s="54">
        <v>163800</v>
      </c>
      <c r="F223" s="54">
        <v>162694</v>
      </c>
      <c r="G223" s="13">
        <f t="shared" si="14"/>
        <v>0</v>
      </c>
      <c r="H223" s="14">
        <f t="shared" si="14"/>
        <v>0.12078503202330756</v>
      </c>
    </row>
    <row r="224" spans="1:8" ht="15" customHeight="1">
      <c r="A224" s="18" t="s">
        <v>107</v>
      </c>
      <c r="B224" s="53">
        <v>7827</v>
      </c>
      <c r="C224" s="54">
        <v>6667</v>
      </c>
      <c r="D224" s="54">
        <v>11389</v>
      </c>
      <c r="E224" s="54">
        <v>128688</v>
      </c>
      <c r="F224" s="54">
        <v>246210</v>
      </c>
      <c r="G224" s="13">
        <f t="shared" si="14"/>
        <v>0.05180747233619296</v>
      </c>
      <c r="H224" s="14">
        <f t="shared" si="14"/>
        <v>0.04625726006254823</v>
      </c>
    </row>
    <row r="225" spans="1:8" ht="15" customHeight="1">
      <c r="A225" s="18" t="s">
        <v>108</v>
      </c>
      <c r="B225" s="53">
        <v>1133</v>
      </c>
      <c r="C225" s="54">
        <v>0</v>
      </c>
      <c r="D225" s="54">
        <v>4856</v>
      </c>
      <c r="E225" s="54">
        <v>197586</v>
      </c>
      <c r="F225" s="54">
        <v>92514</v>
      </c>
      <c r="G225" s="13">
        <f t="shared" si="14"/>
        <v>0</v>
      </c>
      <c r="H225" s="14">
        <f t="shared" si="14"/>
        <v>0.05248935296279482</v>
      </c>
    </row>
    <row r="226" spans="1:8" ht="15" customHeight="1">
      <c r="A226" s="78" t="s">
        <v>168</v>
      </c>
      <c r="B226" s="53">
        <v>6558</v>
      </c>
      <c r="C226" s="54">
        <v>6456</v>
      </c>
      <c r="D226" s="54">
        <v>127</v>
      </c>
      <c r="E226" s="54">
        <v>0</v>
      </c>
      <c r="F226" s="35" t="s">
        <v>188</v>
      </c>
      <c r="G226" s="127" t="s">
        <v>188</v>
      </c>
      <c r="H226" s="126" t="s">
        <v>188</v>
      </c>
    </row>
    <row r="227" spans="1:8" ht="15" customHeight="1">
      <c r="A227" s="18" t="s">
        <v>99</v>
      </c>
      <c r="B227" s="53">
        <v>0</v>
      </c>
      <c r="C227" s="54">
        <v>0</v>
      </c>
      <c r="D227" s="54">
        <v>19306</v>
      </c>
      <c r="E227" s="54">
        <v>71209</v>
      </c>
      <c r="F227" s="54">
        <v>26639</v>
      </c>
      <c r="G227" s="13">
        <f t="shared" si="14"/>
        <v>0</v>
      </c>
      <c r="H227" s="14">
        <f t="shared" si="14"/>
        <v>0.7247269041630692</v>
      </c>
    </row>
    <row r="228" spans="1:8" ht="15" customHeight="1">
      <c r="A228" s="18" t="s">
        <v>100</v>
      </c>
      <c r="B228" s="53">
        <v>0</v>
      </c>
      <c r="C228" s="3">
        <v>0</v>
      </c>
      <c r="D228" s="3">
        <v>5637</v>
      </c>
      <c r="E228" s="3">
        <v>43530</v>
      </c>
      <c r="F228" s="3">
        <v>122843</v>
      </c>
      <c r="G228" s="13">
        <f t="shared" si="14"/>
        <v>0</v>
      </c>
      <c r="H228" s="14">
        <f t="shared" si="14"/>
        <v>0.04588784057699665</v>
      </c>
    </row>
    <row r="229" spans="1:8" ht="15" customHeight="1">
      <c r="A229" s="18" t="s">
        <v>110</v>
      </c>
      <c r="B229" s="53">
        <v>100349</v>
      </c>
      <c r="C229" s="54">
        <v>100349</v>
      </c>
      <c r="D229" s="3">
        <v>16511</v>
      </c>
      <c r="E229" s="3">
        <v>105702</v>
      </c>
      <c r="F229" s="3">
        <v>70151</v>
      </c>
      <c r="G229" s="13">
        <f t="shared" si="14"/>
        <v>0.9493576280486651</v>
      </c>
      <c r="H229" s="14">
        <f t="shared" si="14"/>
        <v>0.2353637154138929</v>
      </c>
    </row>
    <row r="230" spans="1:8" ht="15" customHeight="1">
      <c r="A230" s="18" t="s">
        <v>111</v>
      </c>
      <c r="B230" s="53">
        <v>4999971</v>
      </c>
      <c r="C230" s="54">
        <v>26800</v>
      </c>
      <c r="D230" s="54">
        <v>233931</v>
      </c>
      <c r="E230" s="54">
        <v>2240357</v>
      </c>
      <c r="F230" s="54">
        <v>18138828</v>
      </c>
      <c r="G230" s="13">
        <f t="shared" si="14"/>
        <v>0.011962379210099105</v>
      </c>
      <c r="H230" s="14">
        <f t="shared" si="14"/>
        <v>0.012896698728275056</v>
      </c>
    </row>
    <row r="231" spans="1:8" ht="15" customHeight="1">
      <c r="A231" s="18" t="s">
        <v>112</v>
      </c>
      <c r="B231" s="53">
        <v>292499</v>
      </c>
      <c r="C231" s="54">
        <v>284804</v>
      </c>
      <c r="D231" s="54">
        <v>487758</v>
      </c>
      <c r="E231" s="54">
        <v>1375018</v>
      </c>
      <c r="F231" s="54">
        <v>2171332</v>
      </c>
      <c r="G231" s="13">
        <f t="shared" si="14"/>
        <v>0.20712747033129747</v>
      </c>
      <c r="H231" s="14">
        <f t="shared" si="14"/>
        <v>0.22463538510002157</v>
      </c>
    </row>
    <row r="232" spans="1:8" ht="15" customHeight="1">
      <c r="A232" s="18" t="s">
        <v>113</v>
      </c>
      <c r="B232" s="53">
        <v>79115</v>
      </c>
      <c r="C232" s="3">
        <v>44148</v>
      </c>
      <c r="D232" s="3">
        <v>15295</v>
      </c>
      <c r="E232" s="3">
        <v>515270</v>
      </c>
      <c r="F232" s="3">
        <v>386642</v>
      </c>
      <c r="G232" s="13">
        <f t="shared" si="14"/>
        <v>0.08567935257243775</v>
      </c>
      <c r="H232" s="14">
        <f t="shared" si="14"/>
        <v>0.03955855804594431</v>
      </c>
    </row>
    <row r="233" spans="1:8" ht="15" customHeight="1">
      <c r="A233" s="10" t="s">
        <v>124</v>
      </c>
      <c r="B233" s="53">
        <v>303484</v>
      </c>
      <c r="C233" s="54">
        <v>97503</v>
      </c>
      <c r="D233" s="54">
        <v>812881</v>
      </c>
      <c r="E233" s="54">
        <v>3235659</v>
      </c>
      <c r="F233" s="54">
        <v>2695499</v>
      </c>
      <c r="G233" s="13">
        <f t="shared" si="14"/>
        <v>0.03013389235392234</v>
      </c>
      <c r="H233" s="14">
        <f t="shared" si="14"/>
        <v>0.3015697650045502</v>
      </c>
    </row>
    <row r="234" spans="1:8" ht="15" customHeight="1">
      <c r="A234" s="10" t="s">
        <v>97</v>
      </c>
      <c r="B234" s="55">
        <v>373035</v>
      </c>
      <c r="C234" s="3">
        <v>190264</v>
      </c>
      <c r="D234" s="3">
        <v>328200</v>
      </c>
      <c r="E234" s="3">
        <v>4804768</v>
      </c>
      <c r="F234" s="3">
        <v>43545568</v>
      </c>
      <c r="G234" s="13">
        <f t="shared" si="14"/>
        <v>0.039598998328327195</v>
      </c>
      <c r="H234" s="14">
        <f t="shared" si="14"/>
        <v>0.007536932346364158</v>
      </c>
    </row>
    <row r="235" spans="1:8" ht="15" customHeight="1">
      <c r="A235" s="18" t="s">
        <v>150</v>
      </c>
      <c r="B235" s="53">
        <v>265</v>
      </c>
      <c r="C235" s="54">
        <v>0</v>
      </c>
      <c r="D235" s="54">
        <v>16355</v>
      </c>
      <c r="E235" s="54">
        <v>41919</v>
      </c>
      <c r="F235" s="54">
        <v>187982</v>
      </c>
      <c r="G235" s="13">
        <f t="shared" si="14"/>
        <v>0</v>
      </c>
      <c r="H235" s="14">
        <f t="shared" si="14"/>
        <v>0.08700301092657807</v>
      </c>
    </row>
    <row r="236" spans="1:8" ht="15" customHeight="1">
      <c r="A236" s="10" t="s">
        <v>104</v>
      </c>
      <c r="B236" s="53">
        <v>0</v>
      </c>
      <c r="C236" s="54">
        <v>0</v>
      </c>
      <c r="D236" s="3">
        <v>2856</v>
      </c>
      <c r="E236" s="3">
        <v>111862</v>
      </c>
      <c r="F236" s="3">
        <v>63400</v>
      </c>
      <c r="G236" s="13">
        <f t="shared" si="14"/>
        <v>0</v>
      </c>
      <c r="H236" s="14">
        <f t="shared" si="14"/>
        <v>0.04504731861198738</v>
      </c>
    </row>
    <row r="237" spans="1:8" ht="15" customHeight="1">
      <c r="A237" s="10" t="s">
        <v>121</v>
      </c>
      <c r="B237" s="55">
        <v>53758</v>
      </c>
      <c r="C237" s="3">
        <v>17215</v>
      </c>
      <c r="D237" s="3">
        <v>134928</v>
      </c>
      <c r="E237" s="3">
        <v>329315</v>
      </c>
      <c r="F237" s="3">
        <v>63265</v>
      </c>
      <c r="G237" s="13">
        <f t="shared" si="14"/>
        <v>0.05227517726189211</v>
      </c>
      <c r="H237" s="14">
        <f t="shared" si="14"/>
        <v>2.132743222951079</v>
      </c>
    </row>
    <row r="238" spans="1:8" ht="15" customHeight="1">
      <c r="A238" s="18" t="s">
        <v>114</v>
      </c>
      <c r="B238" s="53">
        <v>3062714</v>
      </c>
      <c r="C238" s="54">
        <v>3023825</v>
      </c>
      <c r="D238" s="54">
        <v>123480</v>
      </c>
      <c r="E238" s="54">
        <v>4785926</v>
      </c>
      <c r="F238" s="54">
        <v>69213216</v>
      </c>
      <c r="G238" s="13">
        <f t="shared" si="14"/>
        <v>0.6318160790618158</v>
      </c>
      <c r="H238" s="14">
        <f t="shared" si="14"/>
        <v>0.0017840523405240987</v>
      </c>
    </row>
    <row r="239" spans="1:8" ht="15" customHeight="1">
      <c r="A239" s="18" t="s">
        <v>115</v>
      </c>
      <c r="B239" s="3">
        <v>4768</v>
      </c>
      <c r="C239" s="3">
        <v>0</v>
      </c>
      <c r="D239" s="3">
        <v>0</v>
      </c>
      <c r="E239" s="3">
        <v>16717131</v>
      </c>
      <c r="F239" s="3">
        <v>257396755</v>
      </c>
      <c r="G239" s="13">
        <f t="shared" si="14"/>
        <v>0</v>
      </c>
      <c r="H239" s="14">
        <f t="shared" si="14"/>
        <v>0</v>
      </c>
    </row>
    <row r="240" spans="1:8" ht="15" customHeight="1">
      <c r="A240" s="10" t="s">
        <v>116</v>
      </c>
      <c r="B240" s="55">
        <v>218815</v>
      </c>
      <c r="C240" s="3">
        <v>107582</v>
      </c>
      <c r="D240" s="3">
        <v>0</v>
      </c>
      <c r="E240" s="3">
        <v>5519864</v>
      </c>
      <c r="F240" s="3">
        <v>126069834</v>
      </c>
      <c r="G240" s="13">
        <f t="shared" si="14"/>
        <v>0.019489972941362323</v>
      </c>
      <c r="H240" s="14">
        <f t="shared" si="14"/>
        <v>0</v>
      </c>
    </row>
    <row r="241" spans="1:8" ht="15" customHeight="1">
      <c r="A241" s="79" t="s">
        <v>117</v>
      </c>
      <c r="B241" s="55">
        <v>0</v>
      </c>
      <c r="C241" s="54">
        <v>0</v>
      </c>
      <c r="D241" s="54">
        <v>0</v>
      </c>
      <c r="E241" s="54">
        <v>37875</v>
      </c>
      <c r="F241" s="54">
        <v>35351108</v>
      </c>
      <c r="G241" s="127" t="s">
        <v>189</v>
      </c>
      <c r="H241" s="14">
        <f t="shared" si="14"/>
        <v>0</v>
      </c>
    </row>
    <row r="242" spans="1:8" ht="15" customHeight="1">
      <c r="A242" s="18" t="s">
        <v>118</v>
      </c>
      <c r="B242" s="55">
        <v>0</v>
      </c>
      <c r="C242" s="54">
        <v>0</v>
      </c>
      <c r="D242" s="54">
        <v>0</v>
      </c>
      <c r="E242" s="3">
        <v>1672710</v>
      </c>
      <c r="F242" s="3">
        <v>37756552</v>
      </c>
      <c r="G242" s="13">
        <f t="shared" si="14"/>
        <v>0</v>
      </c>
      <c r="H242" s="14">
        <f t="shared" si="14"/>
        <v>0</v>
      </c>
    </row>
    <row r="243" spans="1:8" ht="15" customHeight="1">
      <c r="A243" s="10" t="s">
        <v>119</v>
      </c>
      <c r="B243" s="55">
        <v>33711264</v>
      </c>
      <c r="C243" s="35">
        <v>132368</v>
      </c>
      <c r="D243" s="3">
        <v>0</v>
      </c>
      <c r="E243" s="3">
        <v>13</v>
      </c>
      <c r="F243" s="3">
        <v>46576</v>
      </c>
      <c r="G243" s="127" t="s">
        <v>190</v>
      </c>
      <c r="H243" s="14">
        <f t="shared" si="14"/>
        <v>0</v>
      </c>
    </row>
    <row r="244" spans="1:8" ht="15" customHeight="1">
      <c r="A244" s="59" t="s">
        <v>120</v>
      </c>
      <c r="B244" s="55">
        <v>24552671</v>
      </c>
      <c r="C244" s="3">
        <v>0</v>
      </c>
      <c r="D244" s="3">
        <v>0</v>
      </c>
      <c r="E244" s="3">
        <v>27988</v>
      </c>
      <c r="F244" s="3">
        <v>900</v>
      </c>
      <c r="G244" s="13">
        <f t="shared" si="14"/>
        <v>0</v>
      </c>
      <c r="H244" s="14">
        <f t="shared" si="14"/>
        <v>0</v>
      </c>
    </row>
    <row r="245" spans="1:8" ht="15" customHeight="1">
      <c r="A245" s="18" t="s">
        <v>163</v>
      </c>
      <c r="B245" s="53">
        <v>0</v>
      </c>
      <c r="C245" s="54">
        <v>0</v>
      </c>
      <c r="D245" s="54">
        <v>0</v>
      </c>
      <c r="E245" s="80">
        <v>0</v>
      </c>
      <c r="F245" s="3">
        <v>8780</v>
      </c>
      <c r="G245" s="127" t="s">
        <v>191</v>
      </c>
      <c r="H245" s="14">
        <f t="shared" si="14"/>
        <v>0</v>
      </c>
    </row>
    <row r="246" spans="1:8" ht="15" customHeight="1">
      <c r="A246" s="10" t="s">
        <v>175</v>
      </c>
      <c r="B246" s="53">
        <v>140568</v>
      </c>
      <c r="C246" s="54">
        <v>136787</v>
      </c>
      <c r="D246" s="54">
        <v>192867</v>
      </c>
      <c r="E246" s="54">
        <v>389428</v>
      </c>
      <c r="F246" s="54">
        <v>1293144</v>
      </c>
      <c r="G246" s="13">
        <f aca="true" t="shared" si="15" ref="G246:H251">C246/E246</f>
        <v>0.3512510656655402</v>
      </c>
      <c r="H246" s="14">
        <f t="shared" si="15"/>
        <v>0.14914580278762457</v>
      </c>
    </row>
    <row r="247" spans="1:8" ht="15" customHeight="1">
      <c r="A247" s="81" t="s">
        <v>123</v>
      </c>
      <c r="B247" s="53">
        <v>270022</v>
      </c>
      <c r="C247" s="54">
        <v>257550</v>
      </c>
      <c r="D247" s="54">
        <v>171302</v>
      </c>
      <c r="E247" s="54">
        <v>1930329</v>
      </c>
      <c r="F247" s="54">
        <v>6786829</v>
      </c>
      <c r="G247" s="82">
        <v>0.023</v>
      </c>
      <c r="H247" s="83">
        <v>0.02412454558933259</v>
      </c>
    </row>
    <row r="248" spans="1:8" ht="15" customHeight="1">
      <c r="A248" s="10" t="s">
        <v>125</v>
      </c>
      <c r="B248" s="53">
        <v>57806</v>
      </c>
      <c r="C248" s="54">
        <v>52059</v>
      </c>
      <c r="D248" s="54">
        <v>119783</v>
      </c>
      <c r="E248" s="54">
        <v>733782</v>
      </c>
      <c r="F248" s="54">
        <v>919247</v>
      </c>
      <c r="G248" s="13">
        <f t="shared" si="15"/>
        <v>0.07094613931658177</v>
      </c>
      <c r="H248" s="14">
        <f t="shared" si="15"/>
        <v>0.1303055653159597</v>
      </c>
    </row>
    <row r="249" spans="1:8" ht="15" customHeight="1">
      <c r="A249" s="10" t="s">
        <v>126</v>
      </c>
      <c r="B249" s="53">
        <v>239448</v>
      </c>
      <c r="C249" s="54">
        <v>239448</v>
      </c>
      <c r="D249" s="54">
        <v>16131</v>
      </c>
      <c r="E249" s="54">
        <v>104683</v>
      </c>
      <c r="F249" s="54">
        <v>42657</v>
      </c>
      <c r="G249" s="13">
        <f t="shared" si="15"/>
        <v>2.2873628000726</v>
      </c>
      <c r="H249" s="14">
        <f t="shared" si="15"/>
        <v>0.37815598846613685</v>
      </c>
    </row>
    <row r="250" spans="1:8" ht="15" customHeight="1">
      <c r="A250" s="10" t="s">
        <v>127</v>
      </c>
      <c r="B250" s="53">
        <v>67405</v>
      </c>
      <c r="C250" s="54">
        <v>64740</v>
      </c>
      <c r="D250" s="54">
        <v>27821</v>
      </c>
      <c r="E250" s="54">
        <v>90369</v>
      </c>
      <c r="F250" s="54">
        <v>415</v>
      </c>
      <c r="G250" s="13">
        <f t="shared" si="15"/>
        <v>0.7163961092852638</v>
      </c>
      <c r="H250" s="14">
        <f t="shared" si="15"/>
        <v>67.03855421686747</v>
      </c>
    </row>
    <row r="251" spans="1:8" ht="15" customHeight="1">
      <c r="A251" s="10" t="s">
        <v>122</v>
      </c>
      <c r="B251" s="53">
        <v>6844</v>
      </c>
      <c r="C251" s="54">
        <v>6844</v>
      </c>
      <c r="D251" s="54">
        <v>51701</v>
      </c>
      <c r="E251" s="54">
        <v>329537</v>
      </c>
      <c r="F251" s="54">
        <v>244116</v>
      </c>
      <c r="G251" s="13">
        <f t="shared" si="15"/>
        <v>0.020768532820290286</v>
      </c>
      <c r="H251" s="14">
        <f t="shared" si="15"/>
        <v>0.2117886578511855</v>
      </c>
    </row>
    <row r="252" spans="1:8" ht="15" customHeight="1">
      <c r="A252" s="20" t="s">
        <v>129</v>
      </c>
      <c r="B252" s="53">
        <v>21773</v>
      </c>
      <c r="C252" s="54">
        <v>14303</v>
      </c>
      <c r="D252" s="54">
        <v>281426</v>
      </c>
      <c r="E252" s="54">
        <v>1113771</v>
      </c>
      <c r="F252" s="54">
        <v>694225</v>
      </c>
      <c r="G252" s="13">
        <f aca="true" t="shared" si="16" ref="G252:H259">C252/E252</f>
        <v>0.012841957637611322</v>
      </c>
      <c r="H252" s="14">
        <f t="shared" si="16"/>
        <v>0.40538154056681913</v>
      </c>
    </row>
    <row r="253" spans="1:8" ht="15" customHeight="1">
      <c r="A253" s="20" t="s">
        <v>130</v>
      </c>
      <c r="B253" s="53">
        <v>213</v>
      </c>
      <c r="C253" s="54">
        <v>213</v>
      </c>
      <c r="D253" s="54">
        <v>1769</v>
      </c>
      <c r="E253" s="54">
        <v>14348</v>
      </c>
      <c r="F253" s="54">
        <v>2647</v>
      </c>
      <c r="G253" s="13">
        <f t="shared" si="16"/>
        <v>0.014845274602732089</v>
      </c>
      <c r="H253" s="14">
        <f t="shared" si="16"/>
        <v>0.668303740083113</v>
      </c>
    </row>
    <row r="254" spans="1:8" ht="15" customHeight="1">
      <c r="A254" s="20" t="s">
        <v>128</v>
      </c>
      <c r="B254" s="53">
        <v>186337</v>
      </c>
      <c r="C254" s="54">
        <v>112126</v>
      </c>
      <c r="D254" s="54">
        <v>284604</v>
      </c>
      <c r="E254" s="54">
        <v>2662563</v>
      </c>
      <c r="F254" s="54">
        <v>29444950</v>
      </c>
      <c r="G254" s="13">
        <f t="shared" si="16"/>
        <v>0.04211205518892886</v>
      </c>
      <c r="H254" s="14">
        <f t="shared" si="16"/>
        <v>0.009665630269367073</v>
      </c>
    </row>
    <row r="255" spans="1:8" ht="15" customHeight="1">
      <c r="A255" s="20" t="s">
        <v>176</v>
      </c>
      <c r="B255" s="53">
        <v>340570</v>
      </c>
      <c r="C255" s="54">
        <v>69135</v>
      </c>
      <c r="D255" s="54">
        <v>165569</v>
      </c>
      <c r="E255" s="54">
        <v>2213214</v>
      </c>
      <c r="F255" s="54">
        <v>4143205</v>
      </c>
      <c r="G255" s="13">
        <f t="shared" si="16"/>
        <v>0.031237376954962332</v>
      </c>
      <c r="H255" s="14">
        <f t="shared" si="16"/>
        <v>0.03996157564011436</v>
      </c>
    </row>
    <row r="256" spans="1:8" ht="15" customHeight="1">
      <c r="A256" s="20" t="s">
        <v>131</v>
      </c>
      <c r="B256" s="53">
        <v>2205</v>
      </c>
      <c r="C256" s="54">
        <v>2205</v>
      </c>
      <c r="D256" s="54">
        <v>254</v>
      </c>
      <c r="E256" s="54">
        <v>118055</v>
      </c>
      <c r="F256" s="54">
        <v>89760</v>
      </c>
      <c r="G256" s="13">
        <f t="shared" si="16"/>
        <v>0.018677734954046843</v>
      </c>
      <c r="H256" s="14">
        <f t="shared" si="16"/>
        <v>0.0028297682709447413</v>
      </c>
    </row>
    <row r="257" spans="1:8" ht="15" customHeight="1">
      <c r="A257" s="10" t="s">
        <v>132</v>
      </c>
      <c r="B257" s="53">
        <v>208187</v>
      </c>
      <c r="C257" s="54">
        <v>201378</v>
      </c>
      <c r="D257" s="54">
        <v>179168</v>
      </c>
      <c r="E257" s="54">
        <v>1077619</v>
      </c>
      <c r="F257" s="54">
        <v>1875685</v>
      </c>
      <c r="G257" s="13">
        <f t="shared" si="16"/>
        <v>0.18687309707790972</v>
      </c>
      <c r="H257" s="14">
        <f t="shared" si="16"/>
        <v>0.09552136952633304</v>
      </c>
    </row>
    <row r="258" spans="1:8" ht="15" customHeight="1">
      <c r="A258" s="50" t="s">
        <v>135</v>
      </c>
      <c r="B258" s="62">
        <v>66573</v>
      </c>
      <c r="C258" s="63">
        <v>61193</v>
      </c>
      <c r="D258" s="63">
        <v>27481</v>
      </c>
      <c r="E258" s="63">
        <v>213406</v>
      </c>
      <c r="F258" s="63">
        <v>179466</v>
      </c>
      <c r="G258" s="13">
        <f t="shared" si="16"/>
        <v>0.2867445151495272</v>
      </c>
      <c r="H258" s="14">
        <f t="shared" si="16"/>
        <v>0.15312649749813334</v>
      </c>
    </row>
    <row r="259" spans="1:8" ht="15" customHeight="1" thickBot="1">
      <c r="A259" s="42" t="s">
        <v>133</v>
      </c>
      <c r="B259" s="84">
        <v>207400</v>
      </c>
      <c r="C259" s="85">
        <v>203488</v>
      </c>
      <c r="D259" s="85">
        <v>69084</v>
      </c>
      <c r="E259" s="85">
        <v>814575</v>
      </c>
      <c r="F259" s="85">
        <v>4583217</v>
      </c>
      <c r="G259" s="26">
        <f t="shared" si="16"/>
        <v>0.24980879599791303</v>
      </c>
      <c r="H259" s="27">
        <f t="shared" si="16"/>
        <v>0.015073255313898512</v>
      </c>
    </row>
    <row r="260" s="117" customFormat="1" ht="15" customHeight="1"/>
    <row r="261" spans="1:8" s="102" customFormat="1" ht="15" customHeight="1" thickBot="1">
      <c r="A261" s="152" t="s">
        <v>174</v>
      </c>
      <c r="B261" s="153"/>
      <c r="C261" s="153"/>
      <c r="D261" s="153"/>
      <c r="E261" s="153"/>
      <c r="F261" s="153"/>
      <c r="G261" s="153"/>
      <c r="H261" s="153"/>
    </row>
    <row r="262" spans="1:8" s="102" customFormat="1" ht="30" customHeight="1">
      <c r="A262" s="105" t="s">
        <v>6</v>
      </c>
      <c r="B262" s="113" t="s">
        <v>0</v>
      </c>
      <c r="C262" s="107" t="s">
        <v>1</v>
      </c>
      <c r="D262" s="107" t="s">
        <v>2</v>
      </c>
      <c r="E262" s="107" t="s">
        <v>3</v>
      </c>
      <c r="F262" s="107" t="s">
        <v>4</v>
      </c>
      <c r="G262" s="107" t="s">
        <v>166</v>
      </c>
      <c r="H262" s="108" t="s">
        <v>5</v>
      </c>
    </row>
    <row r="263" spans="1:8" s="49" customFormat="1" ht="15" customHeight="1">
      <c r="A263" s="144" t="s">
        <v>7</v>
      </c>
      <c r="B263" s="137" t="s">
        <v>177</v>
      </c>
      <c r="C263" s="130" t="s">
        <v>178</v>
      </c>
      <c r="D263" s="130" t="s">
        <v>179</v>
      </c>
      <c r="E263" s="130" t="s">
        <v>180</v>
      </c>
      <c r="F263" s="130" t="s">
        <v>181</v>
      </c>
      <c r="G263" s="130" t="s">
        <v>182</v>
      </c>
      <c r="H263" s="131" t="s">
        <v>183</v>
      </c>
    </row>
    <row r="264" spans="1:8" s="116" customFormat="1" ht="18" customHeight="1" thickBot="1">
      <c r="A264" s="145"/>
      <c r="B264" s="139" t="s">
        <v>8</v>
      </c>
      <c r="C264" s="133" t="s">
        <v>8</v>
      </c>
      <c r="D264" s="133" t="s">
        <v>8</v>
      </c>
      <c r="E264" s="133" t="s">
        <v>8</v>
      </c>
      <c r="F264" s="133" t="s">
        <v>8</v>
      </c>
      <c r="G264" s="133" t="s">
        <v>184</v>
      </c>
      <c r="H264" s="134" t="s">
        <v>184</v>
      </c>
    </row>
    <row r="265" spans="1:8" s="75" customFormat="1" ht="15" customHeight="1">
      <c r="A265" s="136" t="s">
        <v>134</v>
      </c>
      <c r="B265" s="62">
        <v>10050</v>
      </c>
      <c r="C265" s="63">
        <v>0</v>
      </c>
      <c r="D265" s="63">
        <v>34870</v>
      </c>
      <c r="E265" s="63">
        <v>220839</v>
      </c>
      <c r="F265" s="63">
        <v>262157</v>
      </c>
      <c r="G265" s="8">
        <f>C265/E265</f>
        <v>0</v>
      </c>
      <c r="H265" s="9">
        <f>D265/F265</f>
        <v>0.13301189745076425</v>
      </c>
    </row>
    <row r="266" spans="1:8" s="75" customFormat="1" ht="18" customHeight="1">
      <c r="A266" s="50" t="s">
        <v>136</v>
      </c>
      <c r="B266" s="86">
        <v>0</v>
      </c>
      <c r="C266" s="87">
        <v>60000</v>
      </c>
      <c r="D266" s="87">
        <v>21131</v>
      </c>
      <c r="E266" s="87">
        <v>99567</v>
      </c>
      <c r="F266" s="87">
        <v>30874</v>
      </c>
      <c r="G266" s="88">
        <f aca="true" t="shared" si="17" ref="G266:H273">C266/E266</f>
        <v>0.6026092982614721</v>
      </c>
      <c r="H266" s="89">
        <f t="shared" si="17"/>
        <v>0.6844270259765498</v>
      </c>
    </row>
    <row r="267" spans="1:8" s="75" customFormat="1" ht="18" customHeight="1">
      <c r="A267" s="10" t="s">
        <v>137</v>
      </c>
      <c r="B267" s="86">
        <v>472970</v>
      </c>
      <c r="C267" s="90">
        <v>472970</v>
      </c>
      <c r="D267" s="90">
        <v>198510</v>
      </c>
      <c r="E267" s="90">
        <v>792572</v>
      </c>
      <c r="F267" s="90">
        <v>254914</v>
      </c>
      <c r="G267" s="88">
        <f t="shared" si="17"/>
        <v>0.5967533549002488</v>
      </c>
      <c r="H267" s="89">
        <f t="shared" si="17"/>
        <v>0.7787332198310019</v>
      </c>
    </row>
    <row r="268" spans="1:8" s="117" customFormat="1" ht="15" customHeight="1">
      <c r="A268" s="10" t="s">
        <v>138</v>
      </c>
      <c r="B268" s="91">
        <v>8344</v>
      </c>
      <c r="C268" s="54">
        <v>8344</v>
      </c>
      <c r="D268" s="54">
        <v>2107</v>
      </c>
      <c r="E268" s="54">
        <v>72212</v>
      </c>
      <c r="F268" s="54">
        <v>62212</v>
      </c>
      <c r="G268" s="13">
        <f t="shared" si="17"/>
        <v>0.11554866227219852</v>
      </c>
      <c r="H268" s="14">
        <f t="shared" si="17"/>
        <v>0.033868064039092136</v>
      </c>
    </row>
    <row r="269" spans="1:8" s="117" customFormat="1" ht="15" customHeight="1">
      <c r="A269" s="10" t="s">
        <v>139</v>
      </c>
      <c r="B269" s="91">
        <v>0</v>
      </c>
      <c r="C269" s="54">
        <v>0</v>
      </c>
      <c r="D269" s="54">
        <v>0</v>
      </c>
      <c r="E269" s="54">
        <v>3496</v>
      </c>
      <c r="F269" s="54">
        <v>531</v>
      </c>
      <c r="G269" s="13">
        <f t="shared" si="17"/>
        <v>0</v>
      </c>
      <c r="H269" s="14">
        <f t="shared" si="17"/>
        <v>0</v>
      </c>
    </row>
    <row r="270" spans="1:8" s="117" customFormat="1" ht="15" customHeight="1">
      <c r="A270" s="10" t="s">
        <v>197</v>
      </c>
      <c r="B270" s="91">
        <v>0</v>
      </c>
      <c r="C270" s="54">
        <v>0</v>
      </c>
      <c r="D270" s="54">
        <v>0</v>
      </c>
      <c r="E270" s="35" t="s">
        <v>192</v>
      </c>
      <c r="F270" s="35" t="s">
        <v>192</v>
      </c>
      <c r="G270" s="127" t="s">
        <v>192</v>
      </c>
      <c r="H270" s="126" t="s">
        <v>192</v>
      </c>
    </row>
    <row r="271" spans="1:8" s="117" customFormat="1" ht="15" customHeight="1">
      <c r="A271" s="10" t="s">
        <v>141</v>
      </c>
      <c r="B271" s="91">
        <v>0</v>
      </c>
      <c r="C271" s="54">
        <v>0</v>
      </c>
      <c r="D271" s="54">
        <v>52582</v>
      </c>
      <c r="E271" s="54">
        <v>146427</v>
      </c>
      <c r="F271" s="54">
        <v>63377</v>
      </c>
      <c r="G271" s="13">
        <f t="shared" si="17"/>
        <v>0</v>
      </c>
      <c r="H271" s="14">
        <f t="shared" si="17"/>
        <v>0.8296700695836029</v>
      </c>
    </row>
    <row r="272" spans="1:8" s="117" customFormat="1" ht="15" customHeight="1">
      <c r="A272" s="10" t="s">
        <v>140</v>
      </c>
      <c r="B272" s="91">
        <v>369946</v>
      </c>
      <c r="C272" s="54">
        <v>368594</v>
      </c>
      <c r="D272" s="54">
        <v>56795</v>
      </c>
      <c r="E272" s="54">
        <v>341749</v>
      </c>
      <c r="F272" s="54">
        <v>101252</v>
      </c>
      <c r="G272" s="13">
        <f t="shared" si="17"/>
        <v>1.0785518026387788</v>
      </c>
      <c r="H272" s="14">
        <f t="shared" si="17"/>
        <v>0.5609271915616482</v>
      </c>
    </row>
    <row r="273" spans="1:8" ht="15" customHeight="1" thickBot="1">
      <c r="A273" s="23" t="s">
        <v>142</v>
      </c>
      <c r="B273" s="92">
        <v>79437</v>
      </c>
      <c r="C273" s="57">
        <v>1258</v>
      </c>
      <c r="D273" s="57">
        <v>304377</v>
      </c>
      <c r="E273" s="57">
        <v>796026</v>
      </c>
      <c r="F273" s="57">
        <v>619647</v>
      </c>
      <c r="G273" s="45">
        <f t="shared" si="17"/>
        <v>0.0015803503905651322</v>
      </c>
      <c r="H273" s="46">
        <f t="shared" si="17"/>
        <v>0.4912103181327433</v>
      </c>
    </row>
    <row r="274" spans="1:8" ht="15" customHeight="1" thickBot="1">
      <c r="A274" s="28" t="s">
        <v>9</v>
      </c>
      <c r="B274" s="29">
        <f>SUM(B115:B182)+SUM(B188:B259)+SUM(B265:B273)</f>
        <v>179050761</v>
      </c>
      <c r="C274" s="29">
        <f>SUM(C115:C182)+SUM(C188:C259)+SUM(C265:C273)</f>
        <v>24844301</v>
      </c>
      <c r="D274" s="29">
        <f>SUM(D115:D182)+SUM(D188:D259)+SUM(D265:D273)</f>
        <v>25175116</v>
      </c>
      <c r="E274" s="29">
        <f>SUM(E115:E182)+SUM(E188:E259)+SUM(E265:E273)</f>
        <v>291781289</v>
      </c>
      <c r="F274" s="29">
        <f>SUM(F115:F182)+SUM(F188:F259)+SUM(F265:F273)</f>
        <v>2978938486</v>
      </c>
      <c r="G274" s="30">
        <f>C274/E274</f>
        <v>0.08514699857947368</v>
      </c>
      <c r="H274" s="31">
        <f>D274/F274</f>
        <v>0.008451035870097521</v>
      </c>
    </row>
    <row r="275" spans="1:8" ht="15" customHeight="1">
      <c r="A275" s="19"/>
      <c r="B275" s="4"/>
      <c r="C275" s="4"/>
      <c r="D275" s="4"/>
      <c r="E275" s="4"/>
      <c r="F275" s="4"/>
      <c r="G275" s="32"/>
      <c r="H275" s="32"/>
    </row>
    <row r="276" spans="1:8" s="102" customFormat="1" ht="15" customHeight="1" thickBot="1">
      <c r="A276" s="148" t="s">
        <v>252</v>
      </c>
      <c r="B276" s="149"/>
      <c r="C276" s="149"/>
      <c r="D276" s="149"/>
      <c r="E276" s="149"/>
      <c r="F276" s="149"/>
      <c r="G276" s="149"/>
      <c r="H276" s="149"/>
    </row>
    <row r="277" spans="1:8" s="102" customFormat="1" ht="30" customHeight="1">
      <c r="A277" s="118" t="s">
        <v>6</v>
      </c>
      <c r="B277" s="106" t="s">
        <v>0</v>
      </c>
      <c r="C277" s="107" t="s">
        <v>1</v>
      </c>
      <c r="D277" s="107" t="s">
        <v>2</v>
      </c>
      <c r="E277" s="107" t="s">
        <v>3</v>
      </c>
      <c r="F277" s="107" t="s">
        <v>4</v>
      </c>
      <c r="G277" s="107" t="s">
        <v>166</v>
      </c>
      <c r="H277" s="108" t="s">
        <v>5</v>
      </c>
    </row>
    <row r="278" spans="1:8" s="102" customFormat="1" ht="15" customHeight="1">
      <c r="A278" s="146" t="s">
        <v>7</v>
      </c>
      <c r="B278" s="129" t="s">
        <v>177</v>
      </c>
      <c r="C278" s="130" t="s">
        <v>178</v>
      </c>
      <c r="D278" s="130" t="s">
        <v>179</v>
      </c>
      <c r="E278" s="130" t="s">
        <v>180</v>
      </c>
      <c r="F278" s="130" t="s">
        <v>181</v>
      </c>
      <c r="G278" s="130" t="s">
        <v>182</v>
      </c>
      <c r="H278" s="131" t="s">
        <v>183</v>
      </c>
    </row>
    <row r="279" spans="1:8" s="116" customFormat="1" ht="15" customHeight="1" thickBot="1">
      <c r="A279" s="147"/>
      <c r="B279" s="132" t="s">
        <v>8</v>
      </c>
      <c r="C279" s="133" t="s">
        <v>8</v>
      </c>
      <c r="D279" s="133" t="s">
        <v>8</v>
      </c>
      <c r="E279" s="133" t="s">
        <v>8</v>
      </c>
      <c r="F279" s="133" t="s">
        <v>8</v>
      </c>
      <c r="G279" s="133" t="s">
        <v>184</v>
      </c>
      <c r="H279" s="134" t="s">
        <v>184</v>
      </c>
    </row>
    <row r="280" spans="1:8" s="75" customFormat="1" ht="15" customHeight="1">
      <c r="A280" s="140" t="s">
        <v>162</v>
      </c>
      <c r="B280" s="121">
        <v>316818</v>
      </c>
      <c r="C280" s="93">
        <v>315919</v>
      </c>
      <c r="D280" s="93">
        <v>164677</v>
      </c>
      <c r="E280" s="93">
        <v>1046014</v>
      </c>
      <c r="F280" s="93">
        <v>2840480</v>
      </c>
      <c r="G280" s="94">
        <f>C280/E280</f>
        <v>0.3020217702631131</v>
      </c>
      <c r="H280" s="95">
        <f>D280/F280</f>
        <v>0.05797506055314595</v>
      </c>
    </row>
    <row r="281" spans="1:8" s="75" customFormat="1" ht="15" customHeight="1">
      <c r="A281" s="68" t="s">
        <v>151</v>
      </c>
      <c r="B281" s="122">
        <v>67542</v>
      </c>
      <c r="C281" s="3">
        <v>67542</v>
      </c>
      <c r="D281" s="3">
        <v>225120</v>
      </c>
      <c r="E281" s="3">
        <v>1072851</v>
      </c>
      <c r="F281" s="3">
        <v>2003382</v>
      </c>
      <c r="G281" s="13">
        <f>C281/E281</f>
        <v>0.06295562011873038</v>
      </c>
      <c r="H281" s="14">
        <f>D281/F281</f>
        <v>0.11236998235982953</v>
      </c>
    </row>
    <row r="282" spans="1:8" ht="15" customHeight="1">
      <c r="A282" s="66" t="s">
        <v>60</v>
      </c>
      <c r="B282" s="91">
        <v>42068</v>
      </c>
      <c r="C282" s="54">
        <v>30158</v>
      </c>
      <c r="D282" s="54">
        <v>13593</v>
      </c>
      <c r="E282" s="54">
        <v>547546</v>
      </c>
      <c r="F282" s="54">
        <v>821506</v>
      </c>
      <c r="G282" s="13">
        <f aca="true" t="shared" si="18" ref="G282:H292">C282/E282</f>
        <v>0.05507847742472779</v>
      </c>
      <c r="H282" s="14">
        <f t="shared" si="18"/>
        <v>0.016546440318147403</v>
      </c>
    </row>
    <row r="283" spans="1:8" ht="15" customHeight="1">
      <c r="A283" s="66" t="s">
        <v>143</v>
      </c>
      <c r="B283" s="91">
        <v>309270</v>
      </c>
      <c r="C283" s="54">
        <v>292495</v>
      </c>
      <c r="D283" s="54">
        <v>45225</v>
      </c>
      <c r="E283" s="54">
        <v>191038</v>
      </c>
      <c r="F283" s="54">
        <v>344606</v>
      </c>
      <c r="G283" s="13">
        <f t="shared" si="18"/>
        <v>1.531082821218815</v>
      </c>
      <c r="H283" s="14">
        <f t="shared" si="18"/>
        <v>0.13123683278875006</v>
      </c>
    </row>
    <row r="284" spans="1:8" ht="15" customHeight="1">
      <c r="A284" s="66" t="s">
        <v>144</v>
      </c>
      <c r="B284" s="91">
        <v>0</v>
      </c>
      <c r="C284" s="54">
        <v>0</v>
      </c>
      <c r="D284" s="54">
        <v>156533</v>
      </c>
      <c r="E284" s="54">
        <v>327713</v>
      </c>
      <c r="F284" s="54">
        <v>19076</v>
      </c>
      <c r="G284" s="13">
        <f t="shared" si="18"/>
        <v>0</v>
      </c>
      <c r="H284" s="14">
        <f t="shared" si="18"/>
        <v>8.205755923673726</v>
      </c>
    </row>
    <row r="285" spans="1:8" ht="15" customHeight="1">
      <c r="A285" s="68" t="s">
        <v>165</v>
      </c>
      <c r="B285" s="122">
        <v>614806</v>
      </c>
      <c r="C285" s="3">
        <v>533714</v>
      </c>
      <c r="D285" s="3">
        <v>348767</v>
      </c>
      <c r="E285" s="3">
        <v>2531595</v>
      </c>
      <c r="F285" s="3">
        <v>3866161</v>
      </c>
      <c r="G285" s="13">
        <f t="shared" si="18"/>
        <v>0.21082124115429204</v>
      </c>
      <c r="H285" s="14">
        <f t="shared" si="18"/>
        <v>0.09021015938032585</v>
      </c>
    </row>
    <row r="286" spans="1:8" ht="15" customHeight="1">
      <c r="A286" s="68" t="s">
        <v>250</v>
      </c>
      <c r="B286" s="122">
        <v>308672</v>
      </c>
      <c r="C286" s="3">
        <v>250647</v>
      </c>
      <c r="D286" s="3">
        <v>346392</v>
      </c>
      <c r="E286" s="3">
        <v>1974982</v>
      </c>
      <c r="F286" s="3">
        <v>3994694</v>
      </c>
      <c r="G286" s="13">
        <f t="shared" si="18"/>
        <v>0.12691103007521082</v>
      </c>
      <c r="H286" s="14">
        <f t="shared" si="18"/>
        <v>0.0867130248274336</v>
      </c>
    </row>
    <row r="287" spans="1:8" ht="15" customHeight="1">
      <c r="A287" s="67" t="s">
        <v>78</v>
      </c>
      <c r="B287" s="91">
        <v>256112</v>
      </c>
      <c r="C287" s="54">
        <v>242472</v>
      </c>
      <c r="D287" s="54">
        <v>94750</v>
      </c>
      <c r="E287" s="54">
        <v>386231</v>
      </c>
      <c r="F287" s="54">
        <v>414657</v>
      </c>
      <c r="G287" s="13">
        <f t="shared" si="18"/>
        <v>0.6277901048854183</v>
      </c>
      <c r="H287" s="14">
        <f t="shared" si="18"/>
        <v>0.2285021113836255</v>
      </c>
    </row>
    <row r="288" spans="1:8" ht="15" customHeight="1">
      <c r="A288" s="67" t="s">
        <v>153</v>
      </c>
      <c r="B288" s="91">
        <v>71204</v>
      </c>
      <c r="C288" s="54">
        <v>66451</v>
      </c>
      <c r="D288" s="54">
        <v>39092</v>
      </c>
      <c r="E288" s="54">
        <v>365388</v>
      </c>
      <c r="F288" s="54">
        <v>3023605</v>
      </c>
      <c r="G288" s="13">
        <f t="shared" si="18"/>
        <v>0.18186421009994855</v>
      </c>
      <c r="H288" s="14">
        <f t="shared" si="18"/>
        <v>0.01292893747695218</v>
      </c>
    </row>
    <row r="289" spans="1:8" ht="15" customHeight="1">
      <c r="A289" s="68" t="s">
        <v>104</v>
      </c>
      <c r="B289" s="122">
        <v>630744</v>
      </c>
      <c r="C289" s="3">
        <v>132573</v>
      </c>
      <c r="D289" s="3">
        <v>68848</v>
      </c>
      <c r="E289" s="3">
        <v>1055875</v>
      </c>
      <c r="F289" s="3">
        <v>2286375</v>
      </c>
      <c r="G289" s="13">
        <f t="shared" si="18"/>
        <v>0.12555747602699183</v>
      </c>
      <c r="H289" s="14">
        <f t="shared" si="18"/>
        <v>0.03011229566453447</v>
      </c>
    </row>
    <row r="290" spans="1:8" ht="15" customHeight="1">
      <c r="A290" s="66" t="s">
        <v>146</v>
      </c>
      <c r="B290" s="122">
        <v>152500</v>
      </c>
      <c r="C290" s="3">
        <v>85300</v>
      </c>
      <c r="D290" s="3">
        <v>309552</v>
      </c>
      <c r="E290" s="3">
        <v>2196385</v>
      </c>
      <c r="F290" s="3">
        <v>19480307</v>
      </c>
      <c r="G290" s="13">
        <f t="shared" si="18"/>
        <v>0.03883654277369405</v>
      </c>
      <c r="H290" s="14">
        <f t="shared" si="18"/>
        <v>0.015890509323082024</v>
      </c>
    </row>
    <row r="291" spans="1:8" ht="15" customHeight="1">
      <c r="A291" s="66" t="s">
        <v>145</v>
      </c>
      <c r="B291" s="91">
        <v>40911</v>
      </c>
      <c r="C291" s="54">
        <v>38360</v>
      </c>
      <c r="D291" s="54">
        <v>321076</v>
      </c>
      <c r="E291" s="54">
        <v>1304968</v>
      </c>
      <c r="F291" s="54">
        <v>1384383</v>
      </c>
      <c r="G291" s="13">
        <f t="shared" si="18"/>
        <v>0.02939535682101017</v>
      </c>
      <c r="H291" s="14">
        <f t="shared" si="18"/>
        <v>0.23192714732844885</v>
      </c>
    </row>
    <row r="292" spans="1:8" ht="15" customHeight="1">
      <c r="A292" s="68" t="s">
        <v>147</v>
      </c>
      <c r="B292" s="91">
        <v>58882</v>
      </c>
      <c r="C292" s="54">
        <v>58882</v>
      </c>
      <c r="D292" s="54">
        <v>22912</v>
      </c>
      <c r="E292" s="54">
        <v>406854</v>
      </c>
      <c r="F292" s="54">
        <v>452428</v>
      </c>
      <c r="G292" s="13">
        <f t="shared" si="18"/>
        <v>0.1447251348149459</v>
      </c>
      <c r="H292" s="14">
        <f t="shared" si="18"/>
        <v>0.05064231214690514</v>
      </c>
    </row>
    <row r="293" spans="1:8" ht="15" customHeight="1">
      <c r="A293" s="119" t="s">
        <v>123</v>
      </c>
      <c r="B293" s="91">
        <v>1979810</v>
      </c>
      <c r="C293" s="54">
        <v>1949518</v>
      </c>
      <c r="D293" s="54">
        <v>250276</v>
      </c>
      <c r="E293" s="54">
        <v>1930329</v>
      </c>
      <c r="F293" s="63">
        <v>6786829</v>
      </c>
      <c r="G293" s="96">
        <v>0.276</v>
      </c>
      <c r="H293" s="97">
        <v>0.02915963364602637</v>
      </c>
    </row>
    <row r="294" spans="1:8" ht="15" customHeight="1">
      <c r="A294" s="69" t="s">
        <v>176</v>
      </c>
      <c r="B294" s="91">
        <v>16195</v>
      </c>
      <c r="C294" s="54">
        <v>11045</v>
      </c>
      <c r="D294" s="54">
        <v>92939</v>
      </c>
      <c r="E294" s="54">
        <v>884509</v>
      </c>
      <c r="F294" s="54">
        <v>1476919</v>
      </c>
      <c r="G294" s="13">
        <f aca="true" t="shared" si="19" ref="G294:H298">C294/E294</f>
        <v>0.012487153889898238</v>
      </c>
      <c r="H294" s="14">
        <f t="shared" si="19"/>
        <v>0.0629276216231222</v>
      </c>
    </row>
    <row r="295" spans="1:8" ht="15" customHeight="1">
      <c r="A295" s="119" t="s">
        <v>148</v>
      </c>
      <c r="B295" s="91">
        <v>150272</v>
      </c>
      <c r="C295" s="54">
        <v>108617</v>
      </c>
      <c r="D295" s="54">
        <v>55828</v>
      </c>
      <c r="E295" s="54">
        <v>1035847</v>
      </c>
      <c r="F295" s="54">
        <v>1905605</v>
      </c>
      <c r="G295" s="13">
        <f t="shared" si="19"/>
        <v>0.1048581499005162</v>
      </c>
      <c r="H295" s="14">
        <f t="shared" si="19"/>
        <v>0.029296732533762245</v>
      </c>
    </row>
    <row r="296" spans="1:8" ht="15" customHeight="1">
      <c r="A296" s="68" t="s">
        <v>149</v>
      </c>
      <c r="B296" s="91">
        <v>120436</v>
      </c>
      <c r="C296" s="54">
        <v>23008</v>
      </c>
      <c r="D296" s="54">
        <v>121399</v>
      </c>
      <c r="E296" s="54">
        <v>1721918</v>
      </c>
      <c r="F296" s="54">
        <v>1820016</v>
      </c>
      <c r="G296" s="13">
        <f t="shared" si="19"/>
        <v>0.013361844176087363</v>
      </c>
      <c r="H296" s="14">
        <f t="shared" si="19"/>
        <v>0.0667021608601243</v>
      </c>
    </row>
    <row r="297" spans="1:8" s="75" customFormat="1" ht="15" customHeight="1">
      <c r="A297" s="68" t="s">
        <v>152</v>
      </c>
      <c r="B297" s="91">
        <v>348890</v>
      </c>
      <c r="C297" s="54">
        <v>348890</v>
      </c>
      <c r="D297" s="54">
        <v>85775</v>
      </c>
      <c r="E297" s="54">
        <v>1209978</v>
      </c>
      <c r="F297" s="54">
        <v>6030868</v>
      </c>
      <c r="G297" s="13">
        <f>C297/E297</f>
        <v>0.2883440855949447</v>
      </c>
      <c r="H297" s="14">
        <f>D297/F297</f>
        <v>0.014222662475782922</v>
      </c>
    </row>
    <row r="298" spans="1:8" ht="15" customHeight="1" thickBot="1">
      <c r="A298" s="120" t="s">
        <v>154</v>
      </c>
      <c r="B298" s="123">
        <v>1061403</v>
      </c>
      <c r="C298" s="98">
        <v>79227</v>
      </c>
      <c r="D298" s="98">
        <v>67878</v>
      </c>
      <c r="E298" s="98">
        <v>1632168</v>
      </c>
      <c r="F298" s="98">
        <v>8013664</v>
      </c>
      <c r="G298" s="99">
        <f t="shared" si="19"/>
        <v>0.04854095901892452</v>
      </c>
      <c r="H298" s="100">
        <f t="shared" si="19"/>
        <v>0.008470282757050957</v>
      </c>
    </row>
    <row r="299" spans="1:8" ht="15" customHeight="1" thickBot="1">
      <c r="A299" s="70" t="s">
        <v>9</v>
      </c>
      <c r="B299" s="29">
        <f>SUM(B280:B298)</f>
        <v>6546535</v>
      </c>
      <c r="C299" s="2">
        <f>SUM(C280:C298)</f>
        <v>4634818</v>
      </c>
      <c r="D299" s="2">
        <f>SUM(D280:D298)</f>
        <v>2830632</v>
      </c>
      <c r="E299" s="2">
        <f>SUM(E280:E298)</f>
        <v>21822189</v>
      </c>
      <c r="F299" s="2">
        <f>SUM(F280:F298)</f>
        <v>66965561</v>
      </c>
      <c r="G299" s="30">
        <f>C299/E299</f>
        <v>0.2123901502273672</v>
      </c>
      <c r="H299" s="31">
        <f>D299/F299</f>
        <v>0.04226996619949171</v>
      </c>
    </row>
    <row r="300" spans="1:8" ht="15" customHeight="1">
      <c r="A300" s="142"/>
      <c r="B300" s="143"/>
      <c r="C300" s="143"/>
      <c r="D300" s="143"/>
      <c r="E300" s="143"/>
      <c r="F300" s="143"/>
      <c r="G300" s="143"/>
      <c r="H300" s="143"/>
    </row>
    <row r="301" spans="1:8" ht="15" customHeight="1">
      <c r="A301" s="142" t="s">
        <v>200</v>
      </c>
      <c r="B301" s="143"/>
      <c r="C301" s="143"/>
      <c r="D301" s="143"/>
      <c r="E301" s="143"/>
      <c r="F301" s="143"/>
      <c r="G301" s="143"/>
      <c r="H301" s="143"/>
    </row>
    <row r="302" spans="1:8" ht="15" customHeight="1">
      <c r="A302" s="141" t="s">
        <v>201</v>
      </c>
      <c r="B302" s="141"/>
      <c r="C302" s="141"/>
      <c r="D302" s="141"/>
      <c r="E302" s="141"/>
      <c r="F302" s="141"/>
      <c r="G302" s="141"/>
      <c r="H302" s="141"/>
    </row>
    <row r="303" spans="1:8" ht="15" customHeight="1">
      <c r="A303" s="141" t="s">
        <v>251</v>
      </c>
      <c r="B303" s="141"/>
      <c r="C303" s="141"/>
      <c r="D303" s="141"/>
      <c r="E303" s="141"/>
      <c r="F303" s="141"/>
      <c r="G303" s="141"/>
      <c r="H303" s="141"/>
    </row>
    <row r="304" spans="1:8" ht="15" customHeight="1">
      <c r="A304" s="141" t="s">
        <v>196</v>
      </c>
      <c r="B304" s="141"/>
      <c r="C304" s="141"/>
      <c r="D304" s="141"/>
      <c r="E304" s="141"/>
      <c r="F304" s="141"/>
      <c r="G304" s="141"/>
      <c r="H304" s="141"/>
    </row>
    <row r="305" spans="1:8" ht="15" customHeight="1">
      <c r="A305" s="125"/>
      <c r="B305" s="125"/>
      <c r="C305" s="125"/>
      <c r="D305" s="125"/>
      <c r="E305" s="125"/>
      <c r="F305" s="125"/>
      <c r="G305" s="125"/>
      <c r="H305" s="125"/>
    </row>
    <row r="306" spans="1:8" s="117" customFormat="1" ht="15" customHeight="1">
      <c r="A306" s="71"/>
      <c r="B306" s="101"/>
      <c r="C306" s="101"/>
      <c r="D306" s="101"/>
      <c r="E306" s="101"/>
      <c r="F306" s="101"/>
      <c r="G306" s="101"/>
      <c r="H306" s="101"/>
    </row>
    <row r="307" spans="1:8" s="117" customFormat="1" ht="13.5">
      <c r="A307" s="71"/>
      <c r="B307" s="101"/>
      <c r="C307" s="101"/>
      <c r="D307" s="101"/>
      <c r="E307" s="101"/>
      <c r="F307" s="101"/>
      <c r="G307" s="101"/>
      <c r="H307" s="101"/>
    </row>
  </sheetData>
  <mergeCells count="23">
    <mergeCell ref="A304:H304"/>
    <mergeCell ref="A301:H301"/>
    <mergeCell ref="A261:H261"/>
    <mergeCell ref="A113:A114"/>
    <mergeCell ref="A87:A88"/>
    <mergeCell ref="A186:A187"/>
    <mergeCell ref="A111:H111"/>
    <mergeCell ref="A184:H184"/>
    <mergeCell ref="A1:H1"/>
    <mergeCell ref="A18:H18"/>
    <mergeCell ref="A2:H2"/>
    <mergeCell ref="A85:H85"/>
    <mergeCell ref="A4:H4"/>
    <mergeCell ref="A6:A7"/>
    <mergeCell ref="A20:A21"/>
    <mergeCell ref="A70:A71"/>
    <mergeCell ref="A68:H68"/>
    <mergeCell ref="A303:H303"/>
    <mergeCell ref="A302:H302"/>
    <mergeCell ref="A300:H300"/>
    <mergeCell ref="A263:A264"/>
    <mergeCell ref="A278:A279"/>
    <mergeCell ref="A276:H27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rowBreaks count="4" manualBreakCount="4">
    <brk id="67" max="7" man="1"/>
    <brk id="110" max="7" man="1"/>
    <brk id="183" max="7" man="1"/>
    <brk id="25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1" spans="1:6" ht="17.25">
      <c r="A1" s="1" t="s">
        <v>169</v>
      </c>
      <c r="B1" s="1"/>
      <c r="C1" s="1"/>
      <c r="D1" s="1"/>
      <c r="E1" s="1"/>
      <c r="F1" s="1"/>
    </row>
    <row r="2" spans="1:6" ht="17.25">
      <c r="A2" s="1"/>
      <c r="B2" s="1"/>
      <c r="C2" s="1"/>
      <c r="D2" s="1"/>
      <c r="E2" s="1"/>
      <c r="F2" s="1"/>
    </row>
    <row r="3" spans="1:6" ht="17.25">
      <c r="A3" s="1" t="s">
        <v>170</v>
      </c>
      <c r="B3" s="1"/>
      <c r="C3" s="1"/>
      <c r="D3" s="1"/>
      <c r="E3" s="1"/>
      <c r="F3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3" spans="1:6" ht="17.25">
      <c r="A3" s="1" t="s">
        <v>171</v>
      </c>
      <c r="B3" s="1"/>
      <c r="C3" s="1"/>
      <c r="D3" s="1"/>
      <c r="E3" s="1"/>
      <c r="F3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2009-10-26T05:01:02Z</cp:lastPrinted>
  <dcterms:created xsi:type="dcterms:W3CDTF">2007-08-01T09:46:45Z</dcterms:created>
  <dcterms:modified xsi:type="dcterms:W3CDTF">2009-10-26T05:16:28Z</dcterms:modified>
  <cp:category/>
  <cp:version/>
  <cp:contentType/>
  <cp:contentStatus/>
</cp:coreProperties>
</file>