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⑧依頼・調査関係\③他省庁関係\内閣府\○行政事業レビュー\令和3年度実施分\210820_最終公表に向けたレビューシート等の追記・修正等について\提出\"/>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06" i="3"/>
  <c r="AY616" i="3"/>
  <c r="AY50" i="3"/>
  <c r="AY213" i="3"/>
  <c r="AY235" i="3"/>
  <c r="AY271" i="3"/>
  <c r="AY417" i="3"/>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<sst xmlns="http://schemas.openxmlformats.org/spreadsheetml/2006/main" count="3102" uniqueCount="834">
  <si>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</si>
  <si>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</si>
  <si>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</si>
  <si>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</si>
  <si>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</si>
  <si>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</si>
  <si>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</si>
  <si>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</si>
  <si>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</si>
  <si>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</si>
  <si>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</si>
  <si>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</si>
  <si>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</si>
  <si>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</si>
  <si>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</si>
  <si>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</si>
  <si>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</si>
  <si>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</si>
  <si>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</si>
  <si>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</si>
  <si>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</si>
  <si>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</si>
  <si>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</si>
  <si>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</si>
  <si>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</si>
  <si>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</si>
  <si>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</si>
  <si>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</si>
  <si>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</si>
  <si>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</si>
  <si>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</si>
  <si>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</si>
  <si>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</si>
  <si>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</si>
  <si>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</si>
  <si>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</si>
  <si>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</si>
  <si>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</si>
  <si>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</si>
  <si>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</si>
  <si>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</si>
  <si>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</si>
  <si>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</si>
  <si>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</si>
  <si>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</si>
  <si>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</si>
  <si>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</si>
  <si>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</si>
  <si>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</si>
  <si>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</si>
  <si>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</si>
  <si>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</si>
  <si>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</si>
  <si>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</si>
  <si>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</si>
  <si>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</si>
  <si>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</si>
  <si>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</si>
  <si>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</si>
  <si>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</si>
  <si>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</si>
  <si>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</si>
  <si>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</si>
  <si>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</si>
  <si>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</si>
  <si>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</si>
  <si>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</si>
  <si>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</si>
  <si>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</si>
  <si>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</si>
  <si>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</si>
  <si>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</si>
  <si>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</si>
  <si>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</si>
  <si>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</si>
  <si>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</si>
  <si>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</si>
  <si>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</si>
  <si>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</si>
  <si>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</si>
  <si>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</si>
  <si>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</si>
  <si>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</si>
  <si>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</si>
  <si>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</si>
  <si>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</si>
  <si>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</si>
  <si>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</si>
  <si>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</si>
  <si>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</si>
  <si>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</si>
  <si>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</si>
  <si>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</si>
  <si>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</si>
  <si>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</si>
  <si>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</si>
  <si>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</si>
  <si>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</si>
  <si>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</si>
  <si>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</si>
  <si>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</si>
  <si>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</si>
  <si>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</si>
  <si>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</si>
  <si>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</si>
  <si>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</si>
  <si>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</si>
  <si>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</si>
  <si>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</si>
  <si>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</si>
  <si>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</si>
  <si>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</si>
  <si>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</si>
  <si>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</si>
  <si>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</si>
  <si>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</si>
  <si>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</si>
  <si>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</si>
  <si>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</si>
  <si>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</si>
  <si>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</si>
  <si>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</si>
  <si>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</si>
  <si>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</si>
  <si>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</si>
  <si>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</si>
  <si>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</si>
  <si>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</si>
  <si>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</si>
  <si>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</si>
  <si>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</si>
  <si>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</si>
  <si>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</si>
  <si>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</si>
  <si>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</si>
  <si>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</si>
  <si>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</si>
  <si>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</si>
  <si>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</si>
  <si>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</si>
  <si>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</si>
  <si>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</si>
  <si>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</si>
  <si>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</si>
  <si>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</si>
  <si>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</si>
  <si>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</si>
  <si>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</si>
  <si>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</si>
  <si>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</si>
  <si>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</si>
  <si>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</si>
  <si>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</si>
  <si>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</si>
  <si>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</si>
  <si>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</si>
  <si>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</si>
  <si>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</si>
  <si>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</si>
  <si>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</si>
  <si>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</si>
  <si>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</si>
  <si>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</si>
  <si>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</si>
  <si>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</si>
  <si>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</si>
  <si>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</si>
  <si>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</si>
  <si>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</si>
  <si>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</si>
  <si>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</si>
  <si>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</si>
  <si>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</si>
  <si>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</si>
  <si>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</si>
  <si>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</si>
  <si>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</si>
  <si>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</si>
  <si>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</si>
  <si>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</si>
  <si>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</si>
  <si>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</si>
  <si>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</si>
  <si>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</si>
  <si>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</si>
  <si>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</si>
  <si>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</si>
  <si>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</si>
  <si>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</si>
  <si>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</si>
  <si>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</si>
  <si>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</si>
  <si>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</si>
  <si>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</si>
  <si>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</si>
  <si>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</si>
  <si>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</si>
  <si>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</si>
  <si>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</si>
  <si>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</si>
  <si>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</si>
  <si>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</si>
  <si>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</si>
  <si>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</si>
  <si>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</si>
  <si>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</si>
  <si>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</si>
  <si>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</si>
  <si>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</si>
  <si>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</si>
  <si>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</si>
  <si>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</si>
  <si>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</si>
  <si>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</si>
  <si>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</si>
  <si>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</si>
  <si>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</si>
  <si>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</si>
  <si>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</si>
  <si>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</si>
  <si>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</si>
  <si>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</si>
  <si>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</si>
  <si>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</si>
  <si>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</si>
  <si>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</si>
  <si>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</si>
  <si>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</si>
  <si>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</si>
  <si>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</si>
  <si>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</si>
  <si>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</si>
  <si>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</si>
  <si>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</si>
  <si>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</si>
  <si>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</si>
  <si>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</si>
  <si>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</si>
  <si>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</si>
  <si>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</si>
  <si>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</si>
  <si>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</si>
  <si>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</si>
  <si>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</si>
  <si>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</si>
  <si>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</si>
  <si>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</si>
  <si>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</si>
  <si>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</si>
  <si>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</si>
  <si>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</si>
  <si>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</si>
  <si>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</si>
  <si>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</si>
  <si>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</si>
  <si>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</si>
  <si>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</si>
  <si>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</si>
  <si>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</si>
  <si>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</si>
  <si>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</si>
  <si>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</si>
  <si>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</si>
  <si>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</si>
  <si>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</si>
  <si>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</si>
  <si>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</si>
  <si>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</si>
  <si>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</si>
  <si>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</si>
  <si>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</si>
  <si>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</si>
  <si>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</si>
  <si>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</si>
  <si>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</si>
  <si>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</si>
  <si>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</si>
  <si>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</si>
  <si>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</si>
  <si>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</si>
  <si>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</si>
  <si>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</si>
  <si>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</si>
  <si>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</si>
  <si>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</si>
  <si>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</si>
  <si>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</si>
  <si>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</si>
  <si>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</si>
  <si>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</si>
  <si>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</si>
  <si>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</si>
  <si>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</si>
  <si>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</si>
  <si>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</si>
  <si>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</si>
  <si>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</si>
  <si>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</si>
  <si>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</si>
  <si>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</si>
  <si>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</si>
  <si>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</si>
  <si>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</si>
  <si>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</si>
  <si>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</si>
  <si>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</si>
  <si>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</si>
  <si>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</si>
  <si>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</si>
  <si>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</si>
  <si>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</si>
  <si>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</si>
  <si>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</si>
  <si>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</si>
  <si>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</si>
  <si>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</si>
  <si>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</si>
  <si>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</si>
  <si>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</si>
  <si>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</si>
  <si>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</si>
  <si>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</si>
  <si>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</si>
  <si>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</si>
  <si>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</si>
  <si>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</si>
  <si>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</si>
  <si>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</si>
  <si>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</si>
  <si>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</si>
  <si>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</si>
  <si>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</si>
  <si>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</si>
  <si>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</si>
  <si>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</si>
  <si>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</si>
  <si>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</si>
  <si>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</si>
  <si>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</si>
  <si>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</si>
  <si>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</si>
  <si>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</si>
  <si>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</si>
  <si>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</si>
  <si>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</si>
  <si>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</si>
  <si>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</si>
  <si>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</si>
  <si>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</si>
  <si>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</si>
  <si>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</si>
  <si>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</si>
  <si>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</si>
  <si>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</si>
  <si>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</si>
  <si>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</si>
  <si>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</si>
  <si>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</si>
  <si>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</si>
  <si>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</si>
  <si>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</si>
  <si>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</si>
  <si>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</si>
  <si>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</si>
  <si>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</si>
  <si>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</si>
  <si>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</si>
  <si>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</si>
  <si>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</si>
  <si>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</si>
  <si>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</si>
  <si>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</si>
  <si>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</si>
  <si>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</si>
  <si>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</si>
  <si>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</si>
  <si>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</si>
  <si>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</si>
  <si>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</si>
  <si>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</si>
  <si>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</si>
  <si>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</si>
  <si>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</si>
  <si>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</si>
  <si>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</si>
  <si>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</si>
  <si>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</si>
  <si>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</si>
  <si>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</si>
  <si>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</si>
  <si>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</si>
  <si>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</si>
  <si>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</si>
  <si>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</si>
  <si>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</si>
  <si>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</si>
  <si>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</si>
  <si>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</si>
  <si>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</si>
  <si>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</si>
  <si>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</si>
  <si>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</si>
  <si>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</si>
  <si>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</si>
  <si>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</si>
  <si>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</si>
  <si>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</si>
  <si>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</si>
  <si>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</si>
  <si>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</si>
  <si>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</si>
  <si>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</si>
  <si>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</si>
  <si>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</si>
  <si>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</si>
  <si>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</si>
  <si>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</si>
  <si>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</si>
  <si>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</si>
  <si>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</si>
  <si>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</si>
  <si>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</si>
  <si>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</si>
  <si>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</si>
  <si>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</si>
  <si>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</si>
  <si>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</si>
  <si>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</si>
  <si>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</si>
  <si>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</si>
  <si>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</si>
  <si>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</si>
  <si>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</si>
  <si>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</si>
  <si>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</si>
  <si>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</si>
  <si>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</si>
  <si>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</si>
  <si>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</si>
  <si>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</si>
  <si>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</si>
  <si>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</si>
  <si>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</si>
  <si>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</si>
  <si>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</si>
  <si>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</si>
  <si>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</si>
  <si>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</si>
  <si>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</si>
  <si>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</si>
  <si>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</si>
  <si>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</si>
  <si>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</si>
  <si>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</si>
  <si>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</si>
  <si>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</si>
  <si>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</si>
  <si>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</si>
  <si>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</si>
  <si>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</si>
  <si>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</si>
  <si>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</si>
  <si>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</si>
  <si>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</si>
  <si>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</si>
  <si>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</si>
  <si>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</si>
  <si>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</si>
  <si>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</si>
  <si>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</si>
  <si>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</si>
  <si>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</si>
  <si>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</si>
  <si>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</si>
  <si>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</si>
  <si>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</si>
  <si>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</si>
  <si>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</si>
  <si>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</si>
  <si>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</si>
  <si>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</si>
  <si>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</si>
  <si>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</si>
  <si>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</si>
  <si>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</si>
  <si>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</si>
  <si>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</si>
  <si>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</si>
  <si>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</si>
  <si>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</si>
  <si>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</si>
  <si>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</si>
  <si>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</si>
  <si>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</si>
  <si>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</si>
  <si>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</si>
  <si>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</si>
  <si>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</si>
  <si>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</si>
  <si>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</si>
  <si>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</si>
  <si>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</si>
  <si>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</si>
  <si>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</si>
  <si>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</si>
  <si>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</si>
  <si>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</si>
  <si>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</si>
  <si>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</si>
  <si>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</si>
  <si>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</si>
  <si>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</si>
  <si>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</si>
  <si>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</si>
  <si>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</si>
  <si>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</si>
  <si>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</si>
  <si>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</si>
  <si>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</si>
  <si>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</si>
  <si>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</si>
  <si>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</si>
  <si>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</si>
  <si>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</si>
  <si>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</si>
  <si>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</si>
  <si>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</si>
  <si>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</si>
  <si>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</si>
  <si>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</si>
  <si>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</si>
  <si>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</si>
  <si>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</si>
  <si>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</si>
  <si>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</si>
  <si>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</si>
  <si>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</si>
  <si>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</si>
  <si>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</si>
  <si>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</si>
  <si>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</si>
  <si>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</si>
  <si>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</si>
  <si>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</si>
  <si>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</si>
  <si>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</si>
  <si>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</si>
  <si>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</si>
  <si>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</si>
  <si>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</si>
  <si>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</si>
  <si>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</si>
  <si>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</si>
  <si>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</si>
  <si>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</si>
  <si>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</si>
  <si>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</si>
  <si>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</si>
  <si>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</si>
  <si>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</si>
  <si>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</si>
  <si>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</si>
  <si>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</si>
  <si>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</si>
  <si>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</si>
  <si>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</si>
  <si>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</si>
  <si>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</si>
  <si>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</si>
  <si>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</si>
  <si>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</si>
  <si>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</si>
  <si>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</si>
  <si>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</si>
  <si>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</si>
  <si>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</si>
  <si>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</si>
  <si>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</si>
  <si>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</si>
  <si>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</si>
  <si>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</si>
  <si>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</si>
  <si>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</si>
  <si>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</si>
  <si>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</si>
  <si>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</si>
  <si>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</si>
  <si>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</si>
  <si>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</si>
  <si>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</si>
  <si>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</si>
  <si>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</si>
  <si>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</si>
  <si>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</si>
  <si>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</si>
  <si>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</si>
  <si>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</si>
  <si>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</si>
  <si>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</si>
  <si>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</si>
  <si>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</si>
  <si>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</si>
  <si>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</si>
  <si>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</si>
  <si>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</si>
  <si>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</si>
  <si>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</si>
  <si>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</si>
  <si>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</si>
  <si>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</si>
  <si>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</si>
  <si>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</si>
  <si>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</si>
  <si>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</si>
  <si>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</si>
  <si>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</si>
  <si>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</si>
  <si>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</si>
  <si>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</si>
  <si>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</si>
  <si>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</si>
  <si>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</si>
  <si>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</si>
  <si>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</si>
  <si>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</si>
  <si>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</si>
  <si>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</si>
  <si>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</si>
  <si>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</si>
  <si>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</si>
  <si>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</si>
  <si>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</si>
  <si>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</si>
  <si>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</si>
  <si>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</si>
  <si>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</si>
  <si>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</si>
  <si>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</si>
  <si>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</si>
  <si>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</si>
  <si>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</si>
  <si>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</si>
  <si>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</si>
  <si>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</si>
  <si>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</si>
  <si>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</si>
  <si>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</si>
  <si>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</si>
  <si>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</si>
  <si>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</si>
  <si>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</si>
  <si>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</si>
  <si>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</si>
  <si>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</si>
  <si>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</si>
  <si>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</si>
  <si>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</si>
  <si>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</si>
  <si>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</si>
  <si>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</si>
  <si>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</si>
  <si>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</si>
  <si>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</si>
  <si>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</si>
  <si>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</si>
  <si>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</si>
  <si>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</si>
  <si>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</si>
  <si>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</si>
  <si>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</si>
  <si>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</si>
  <si>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</si>
  <si>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</si>
  <si>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</si>
  <si>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</si>
  <si>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</si>
  <si>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</si>
  <si>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</si>
  <si>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</si>
  <si>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</si>
  <si>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</si>
  <si>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</si>
  <si>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</si>
  <si>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</si>
  <si>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</si>
  <si>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</si>
  <si>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</si>
  <si>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</si>
  <si>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</si>
  <si>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</si>
  <si>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</si>
  <si>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</si>
  <si>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</si>
  <si>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</si>
  <si>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</si>
  <si>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</si>
  <si>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</si>
  <si>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</si>
  <si>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</si>
  <si>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</si>
  <si>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</si>
  <si>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</si>
  <si>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</si>
  <si>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</si>
  <si>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</si>
  <si>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</si>
  <si>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</si>
  <si>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</si>
  <si>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</si>
  <si>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</si>
  <si>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国立研究開発法人土木研究所（運営費交付金）</t>
  </si>
  <si>
    <t>大臣官房</t>
  </si>
  <si>
    <t>平成13年度</t>
  </si>
  <si>
    <t>終了予定なし</t>
  </si>
  <si>
    <t>総務課・会計課・技術調査課</t>
  </si>
  <si>
    <t>独立行政法人通則法第46条（国立研究開発法人土木研究所法）</t>
  </si>
  <si>
    <t>第4期科学技術基本計画（平成23年8月19日閣議決定）
国土交通省技術基本計画（平成24年12月10日）</t>
  </si>
  <si>
    <t>土木技術に関する調査、試験、研究及び開発等を行う。具体的には、①安全・安心な社会の実現への貢献に向けた研究開発等、②社会資本の戦略的な維持管理・更新への貢献に向けた研究開発等、③持続可能で活力ある社会の実現への貢献に向けた研究開発等を実施。</t>
  </si>
  <si>
    <t>-</t>
  </si>
  <si>
    <t>人件費</t>
  </si>
  <si>
    <t>一般管理費</t>
  </si>
  <si>
    <t>業務経費</t>
  </si>
  <si>
    <t>研究開発の3つの目標のうち「目標を達成していると認められる」と評価された件数</t>
  </si>
  <si>
    <t>件</t>
  </si>
  <si>
    <t>課題</t>
  </si>
  <si>
    <t>現場に適用された土木研究所開発技術数（特許等の使用に関する報告や聞き取りにより把握できたもののみ）</t>
  </si>
  <si>
    <t>技術数</t>
  </si>
  <si>
    <t>百万円</t>
  </si>
  <si>
    <t>8,577/17</t>
  </si>
  <si>
    <t>8,630/17</t>
  </si>
  <si>
    <t>XI　ICTの利活用及び技術研究開発の推進</t>
  </si>
  <si>
    <t>41 技術研究開発を推進する</t>
  </si>
  <si>
    <t>13</t>
  </si>
  <si>
    <t>14</t>
  </si>
  <si>
    <t>17</t>
  </si>
  <si>
    <t>422</t>
  </si>
  <si>
    <t>403</t>
  </si>
  <si>
    <t>419</t>
  </si>
  <si>
    <t>437</t>
  </si>
  <si>
    <t>428</t>
  </si>
  <si>
    <t>421</t>
  </si>
  <si>
    <t>○</t>
  </si>
  <si>
    <t>-</t>
    <phoneticPr fontId="5"/>
  </si>
  <si>
    <t>研究開発プログラム数
(第4期中長期目標期間（平成28年度～令和3年度）から、社会的要請の高い課題に重点的・集中的に対応するため、解決すべき政策課題ごとに研究開発プログラムを構成した。）</t>
    <rPh sb="23" eb="25">
      <t>ヘイセイ</t>
    </rPh>
    <rPh sb="30" eb="32">
      <t>レイワ</t>
    </rPh>
    <phoneticPr fontId="5"/>
  </si>
  <si>
    <t>当該年度予算額／研究開発プログラム数
【研究開発プログラム１プログラム当たりのコスト】　
(第4期中長期目標期間（平成28年度～令和3年度））　　　　　　　　　　　　　</t>
    <phoneticPr fontId="5"/>
  </si>
  <si>
    <t>‐</t>
  </si>
  <si>
    <t>有</t>
  </si>
  <si>
    <t>「土木研究所が実施する必要性」を研究評価要領の評価項目に明記しており、研究開発の重点化、他機関との重複排除の観点等も含めて評価を行った上で事業を実施している。</t>
  </si>
  <si>
    <t>中長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rPh sb="1" eb="2">
      <t>チョウ</t>
    </rPh>
    <phoneticPr fontId="5"/>
  </si>
  <si>
    <t>土木研究所の研究成果が、国の技術基準類等に反映されている。</t>
  </si>
  <si>
    <t>・独立行政法人通則法に基づき、平成27年4月に研究評価要領を改正し、研究開発課題の目標の達成状況等を把握し、その後の研究開発の展開への活用等を行う観点から、終了時評価（見込評価）を研究終了前である研究完了年度に実施することを明記し、平成27年度の研究委員会から適用している。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</si>
  <si>
    <t>研究開発の３つの目標全てについて、毎年度、「目標を達成していると認められる」との評価を得ること。（第4期中長期目標期間（平成28年度～令和3年度））</t>
    <rPh sb="60" eb="62">
      <t>ヘイセイ</t>
    </rPh>
    <rPh sb="67" eb="69">
      <t>レイワ</t>
    </rPh>
    <phoneticPr fontId="5"/>
  </si>
  <si>
    <t>研究開発プログラム数
(第4期中長期目標期間（平成28年度～令和3年度）から、社会的要請の高い課題に重点的・集中的に対応するため、解決すべき政策課題ごとに研究開発プログラムを構成した。）</t>
    <rPh sb="23" eb="25">
      <t>ヘイセイ</t>
    </rPh>
    <rPh sb="30" eb="32">
      <t>レイワ</t>
    </rPh>
    <phoneticPr fontId="5"/>
  </si>
  <si>
    <t>令和元年度の業務実績について、国土交通大臣から「顕著な成果の創出が認められた」と評価された。</t>
    <rPh sb="0" eb="2">
      <t>レイワ</t>
    </rPh>
    <rPh sb="2" eb="3">
      <t>ガン</t>
    </rPh>
    <rPh sb="24" eb="26">
      <t>ケンチョ</t>
    </rPh>
    <rPh sb="27" eb="29">
      <t>セイカ</t>
    </rPh>
    <rPh sb="30" eb="32">
      <t>ソウシュツ</t>
    </rPh>
    <rPh sb="33" eb="34">
      <t>ミト</t>
    </rPh>
    <phoneticPr fontId="5"/>
  </si>
  <si>
    <t>・独立行政法人通則法に基づき、平成27年度から、国土交通省国立研究開発法人審議会の意見を聴いたうえで、国土交通大臣が業務実績について評価することになり、令和元年度の業績評価について、「顕著な成果の創出が認められた」と評価された。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rPh sb="76" eb="78">
      <t>レイワ</t>
    </rPh>
    <rPh sb="78" eb="79">
      <t>ガン</t>
    </rPh>
    <rPh sb="92" eb="94">
      <t>ケンチョ</t>
    </rPh>
    <rPh sb="95" eb="97">
      <t>セイカ</t>
    </rPh>
    <rPh sb="98" eb="100">
      <t>ソウシュツ</t>
    </rPh>
    <rPh sb="101" eb="102">
      <t>ミト</t>
    </rPh>
    <phoneticPr fontId="5"/>
  </si>
  <si>
    <t>・国土交通省所管独立行政法人の（平成30年度･令和元年度）における業務実績評価の結果について（国土交通省作成）
・令和２年度については主務大臣より公表予定</t>
    <rPh sb="20" eb="22">
      <t>ネンド</t>
    </rPh>
    <rPh sb="23" eb="25">
      <t>レイワ</t>
    </rPh>
    <rPh sb="25" eb="26">
      <t>ガン</t>
    </rPh>
    <phoneticPr fontId="5"/>
  </si>
  <si>
    <t>-</t>
    <phoneticPr fontId="5"/>
  </si>
  <si>
    <t>8,667/17</t>
    <phoneticPr fontId="5"/>
  </si>
  <si>
    <t>8,504/17</t>
    <phoneticPr fontId="5"/>
  </si>
  <si>
    <t>-</t>
    <phoneticPr fontId="5"/>
  </si>
  <si>
    <t>国の技術基準等に反映されうる研究開発成果をあげることで、災害に対し粘り強くしなやかな国土の構築、国土基盤の維持・整備・活用、国土の適切な管理による安全・安心で持続可能な国土の形成等に寄与する。</t>
    <phoneticPr fontId="5"/>
  </si>
  <si>
    <t>土木技術に関する調査、試験、研究及び開発等を土木研究所に行わせ、土木技術の向上を図り、もって良質な社会資本の効率的な整備及び北海道の開発の推進に資すること。</t>
    <phoneticPr fontId="5"/>
  </si>
  <si>
    <t>国交</t>
  </si>
  <si>
    <t>-</t>
    <phoneticPr fontId="5"/>
  </si>
  <si>
    <t>A.国立研究開発法人土木研究所</t>
    <phoneticPr fontId="5"/>
  </si>
  <si>
    <t>人件費</t>
    <rPh sb="0" eb="3">
      <t>ジンケンヒ</t>
    </rPh>
    <phoneticPr fontId="5"/>
  </si>
  <si>
    <t>外部委託費</t>
    <rPh sb="0" eb="2">
      <t>ガイブ</t>
    </rPh>
    <rPh sb="2" eb="5">
      <t>イタクヒ</t>
    </rPh>
    <phoneticPr fontId="5"/>
  </si>
  <si>
    <t>職員人件費</t>
    <phoneticPr fontId="5"/>
  </si>
  <si>
    <t>研究実施に必要な調査、データの計測等</t>
    <phoneticPr fontId="5"/>
  </si>
  <si>
    <t>物品購入等</t>
    <phoneticPr fontId="5"/>
  </si>
  <si>
    <t>役務費</t>
    <rPh sb="0" eb="2">
      <t>エキム</t>
    </rPh>
    <phoneticPr fontId="5"/>
  </si>
  <si>
    <t>B.株式会社ダイケンビルサービス</t>
    <phoneticPr fontId="5"/>
  </si>
  <si>
    <t>C.一般財団法人土木研究センター</t>
    <rPh sb="2" eb="8">
      <t>イッパンザイダンホウジン</t>
    </rPh>
    <phoneticPr fontId="5"/>
  </si>
  <si>
    <t>Ｒ２研究施設管理・点検整備業務</t>
    <phoneticPr fontId="5"/>
  </si>
  <si>
    <t>令和元-３年度　舗装の促進載荷試験業務</t>
    <phoneticPr fontId="5"/>
  </si>
  <si>
    <t>Ｈ３１･３２･３３土木研究所（つくば）実験設備保守点検業務</t>
    <phoneticPr fontId="5"/>
  </si>
  <si>
    <t>ワイヤロープ式防護柵性能確認試験業務</t>
    <phoneticPr fontId="5"/>
  </si>
  <si>
    <t>補修材料・工法の適用性評価に関する調査検討業務</t>
    <phoneticPr fontId="5"/>
  </si>
  <si>
    <t>令和2年度 流速計検定台車精度検査業務</t>
    <phoneticPr fontId="5"/>
  </si>
  <si>
    <t>国立研究開発法人土木研究所</t>
    <phoneticPr fontId="5"/>
  </si>
  <si>
    <t>土木技術に関する調査、試験、研究及び開発</t>
    <phoneticPr fontId="5"/>
  </si>
  <si>
    <t>運営費交付金交付</t>
  </si>
  <si>
    <t>国土技術政策総合研究所等の施設管理・運営業務（保全業務）（協定契約） 外2件</t>
    <rPh sb="29" eb="33">
      <t>キョウテイケイヤク</t>
    </rPh>
    <rPh sb="35" eb="36">
      <t>ソト</t>
    </rPh>
    <rPh sb="37" eb="38">
      <t>ケン</t>
    </rPh>
    <phoneticPr fontId="5"/>
  </si>
  <si>
    <t>除雪機械フレーム劣化度診断手法調査試験業務 外8件</t>
    <phoneticPr fontId="5"/>
  </si>
  <si>
    <t>炭素繊維シート補強された鉄筋コンクリート桁の載荷試験業務 外15件</t>
    <phoneticPr fontId="5"/>
  </si>
  <si>
    <t>コンクリートの耐凍害性能評価に関する調査試験補助 外7件</t>
    <phoneticPr fontId="5"/>
  </si>
  <si>
    <t>複合型地盤改良の変形抑制効果に関する実験業務 外5件</t>
    <phoneticPr fontId="5"/>
  </si>
  <si>
    <t>R2グラベルドレーン等に関する遠心模型実験業務 外8件</t>
    <phoneticPr fontId="5"/>
  </si>
  <si>
    <t>軟岩河川の側方侵食に関する水理実験業務 外13件</t>
    <phoneticPr fontId="5"/>
  </si>
  <si>
    <t>橋脚供試体載荷実験補助 外6件</t>
    <phoneticPr fontId="5"/>
  </si>
  <si>
    <t>河口沿岸域深浅測量その他調査業務 外7件</t>
    <phoneticPr fontId="5"/>
  </si>
  <si>
    <t>令和２年度大型浸透模型作製作業 外19件</t>
    <phoneticPr fontId="5"/>
  </si>
  <si>
    <t>Ｒ２研究施設管理・点検整備業務（協定契約） 外5件</t>
    <rPh sb="16" eb="20">
      <t>キョウテイケイヤク</t>
    </rPh>
    <rPh sb="22" eb="23">
      <t>ホカ</t>
    </rPh>
    <rPh sb="24" eb="25">
      <t>ケン</t>
    </rPh>
    <phoneticPr fontId="5"/>
  </si>
  <si>
    <t>ＸバンドＭＰレーダを用いた吹雪検知に関するデータ解析業務 外1件</t>
    <phoneticPr fontId="5"/>
  </si>
  <si>
    <t>寒地土木研究所外２箇所自家用電気工作物保安点検 外1件</t>
    <phoneticPr fontId="5"/>
  </si>
  <si>
    <t>令和2年度建設機械アイドリングストップに関する調査</t>
    <phoneticPr fontId="5"/>
  </si>
  <si>
    <t>一般廃棄物収集運搬（単価契約）</t>
    <phoneticPr fontId="5"/>
  </si>
  <si>
    <t>構内・融雪井戸敷地草刈り作業および構内の清掃作業 外4件</t>
    <phoneticPr fontId="5"/>
  </si>
  <si>
    <t>朝霧環境材料観測施設管理</t>
    <phoneticPr fontId="5"/>
  </si>
  <si>
    <t>豊平川サケ稚魚浮上量計測外作業</t>
    <phoneticPr fontId="5"/>
  </si>
  <si>
    <t>朝霧環境材料観測施設除草・伐採</t>
    <phoneticPr fontId="5"/>
  </si>
  <si>
    <t>自家用電気工作物保安管理業務</t>
    <phoneticPr fontId="5"/>
  </si>
  <si>
    <t xml:space="preserve">職業訓練法人全国建設産業教育訓練協会 </t>
    <phoneticPr fontId="5"/>
  </si>
  <si>
    <t>株式会社ダイケンビルサービス</t>
    <rPh sb="0" eb="4">
      <t>カブシキカイシャ</t>
    </rPh>
    <phoneticPr fontId="5"/>
  </si>
  <si>
    <t>株式会社オリエンタルコンサルタンツ</t>
    <rPh sb="0" eb="4">
      <t>カブシキカイシャ</t>
    </rPh>
    <phoneticPr fontId="5"/>
  </si>
  <si>
    <t>ｉエンジニアリング株式会社</t>
    <rPh sb="9" eb="13">
      <t>カブシキカイシャ</t>
    </rPh>
    <phoneticPr fontId="5"/>
  </si>
  <si>
    <t>上山試錐工業株式会社</t>
    <rPh sb="6" eb="10">
      <t>カブシキカイシャ</t>
    </rPh>
    <phoneticPr fontId="5"/>
  </si>
  <si>
    <t>日本工営株式会社</t>
    <rPh sb="4" eb="8">
      <t>カブシキカイシャ</t>
    </rPh>
    <phoneticPr fontId="5"/>
  </si>
  <si>
    <t>株式会社東京ソイルリサーチ　</t>
    <rPh sb="0" eb="4">
      <t>カブシキカイシャ</t>
    </rPh>
    <phoneticPr fontId="5"/>
  </si>
  <si>
    <t>株式会社水工リサーチ</t>
    <rPh sb="0" eb="4">
      <t>カブシキカイシャ</t>
    </rPh>
    <phoneticPr fontId="5"/>
  </si>
  <si>
    <t>株式会社ＨＲＣ研究所</t>
    <rPh sb="0" eb="4">
      <t>カブシキカイシャ</t>
    </rPh>
    <phoneticPr fontId="5"/>
  </si>
  <si>
    <t>日本データーサービス株式会社</t>
    <rPh sb="10" eb="14">
      <t>カブシキカイシャ</t>
    </rPh>
    <phoneticPr fontId="5"/>
  </si>
  <si>
    <t>株式会社東洋計測リサーチ</t>
    <rPh sb="0" eb="4">
      <t>カブシキカイシャ</t>
    </rPh>
    <phoneticPr fontId="5"/>
  </si>
  <si>
    <t>一般財団法人土木研究センター</t>
    <rPh sb="0" eb="6">
      <t>イッパンザイダンホウジン</t>
    </rPh>
    <phoneticPr fontId="5"/>
  </si>
  <si>
    <t>一般財団法人日本気象協会</t>
    <rPh sb="0" eb="6">
      <t>イッパンザイダンホウジン</t>
    </rPh>
    <phoneticPr fontId="5"/>
  </si>
  <si>
    <t>一般財団法人北海道電気保安協会</t>
    <rPh sb="0" eb="6">
      <t>イッパンザイダンホウジン</t>
    </rPh>
    <phoneticPr fontId="5"/>
  </si>
  <si>
    <t>一般社団法人日本建設機械施工協会</t>
    <rPh sb="0" eb="6">
      <t>イッパンシャダンホウジン</t>
    </rPh>
    <phoneticPr fontId="5"/>
  </si>
  <si>
    <t>一般財団法人札幌市環境事業公社</t>
    <rPh sb="0" eb="6">
      <t>イッパンザイダンホウジン</t>
    </rPh>
    <phoneticPr fontId="5"/>
  </si>
  <si>
    <t>公益社団法人妙高市シルバー人材センター</t>
    <rPh sb="0" eb="6">
      <t>コウエキシャダンホウジン</t>
    </rPh>
    <phoneticPr fontId="5"/>
  </si>
  <si>
    <t>公益社団法人北海道栽培漁業振興公社</t>
    <rPh sb="0" eb="6">
      <t>コウエキシャダンホウジン</t>
    </rPh>
    <phoneticPr fontId="5"/>
  </si>
  <si>
    <t>公益社団法人富士宮市シルバー人材センター</t>
    <rPh sb="0" eb="6">
      <t>コウエキシャダンホウジン</t>
    </rPh>
    <phoneticPr fontId="5"/>
  </si>
  <si>
    <t>一般財団法人東北電気保安協会</t>
    <rPh sb="0" eb="6">
      <t>イッパンザイダンホウジン</t>
    </rPh>
    <phoneticPr fontId="5"/>
  </si>
  <si>
    <t>国土交通大臣及び農林水産大臣からの指示による中長期目標に基づき、中長期計画を策定し実施している。</t>
    <phoneticPr fontId="5"/>
  </si>
  <si>
    <t>「独立行政法人における調達等合理化の取組の推進について」（平成 27 年5月25日総務大臣決定）に基づき、調達等合理化計画を策定している。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</si>
  <si>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研究課題を開始する前に、効率性や有効性、実施の適否について事前評価を実施しており、予算配分等に反映している。</t>
    <phoneticPr fontId="5"/>
  </si>
  <si>
    <t>支出先及び使途の把握を確実に行っている。</t>
    <phoneticPr fontId="5"/>
  </si>
  <si>
    <t>国土技術政策総合研究所等の施設管理・運営業務（保全業務）（協定契約）</t>
    <phoneticPr fontId="5"/>
  </si>
  <si>
    <t>国土技術政策総合研究所等の施設管理・運営業務（清掃業務）（協定契約）</t>
    <phoneticPr fontId="5"/>
  </si>
  <si>
    <t>国土技術政策総合研究所等の施設管理・運営業務（警備業務）（協定契約）</t>
    <phoneticPr fontId="5"/>
  </si>
  <si>
    <t>総務課長 佐々木　俊一
会計課長 大沼　俊之
技術調査課長 森戸　義貴</t>
    <rPh sb="17" eb="19">
      <t>オオヌマ</t>
    </rPh>
    <rPh sb="20" eb="22">
      <t>トシユキ</t>
    </rPh>
    <phoneticPr fontId="5"/>
  </si>
  <si>
    <t>一者応札について、原因の分析を行い、改善に向けて取り組まれたい。</t>
    <phoneticPr fontId="5"/>
  </si>
  <si>
    <t>退職手当の所要見込み額による増。</t>
    <rPh sb="0" eb="4">
      <t>タイショクテアテ</t>
    </rPh>
    <rPh sb="5" eb="9">
      <t>ショヨウミコ</t>
    </rPh>
    <rPh sb="10" eb="11">
      <t>ガク</t>
    </rPh>
    <rPh sb="14" eb="15">
      <t>ゾウ</t>
    </rPh>
    <phoneticPr fontId="5"/>
  </si>
  <si>
    <t>執行等改善</t>
  </si>
  <si>
    <t>引き続き調達情報の多様な方法による周知を行い、入札参加要件は過度な制限とならないよう一層の緩和を図るとともに、履行までの準備期間及び適正な履行期間の確保に取り組み、多数の者が参加可能となるよう、一者応札の改善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</si>
</sst>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9525</xdr:colOff>
      <xdr:row>749</xdr:row>
      <xdr:rowOff>142875</xdr:rowOff>
    </xdr:from>
    <xdr:to>
      <xdr:col>49</xdr:col>
      <xdr:colOff>118010</xdr:colOff>
      <xdr:row>771</xdr:row>
      <xdr:rowOff>266700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43700700"/>
          <a:ext cx="8309510" cy="883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BH10" sqref="BH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762</v>
      </c>
      <c r="AK2" s="206"/>
      <c r="AL2" s="206"/>
      <c r="AM2" s="206"/>
      <c r="AN2" s="98" t="s">
        <v>405</v>
      </c>
      <c r="AO2" s="206">
        <v>20</v>
      </c>
      <c r="AP2" s="206"/>
      <c r="AQ2" s="206"/>
      <c r="AR2" s="99" t="s">
        <v>708</v>
      </c>
      <c r="AS2" s="207">
        <v>488</v>
      </c>
      <c r="AT2" s="207"/>
      <c r="AU2" s="207"/>
      <c r="AV2" s="98" t="str">
        <f>IF(AW2="","","-")</f>
        <v/>
      </c>
      <c r="AW2" s="394"/>
      <c r="AX2" s="394"/>
    </row>
    <row r="3" spans="1:50" ht="21" customHeight="1" thickBot="1" x14ac:dyDescent="0.2">
      <c r="A3" s="519" t="s">
        <v>701</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709</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710</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711</v>
      </c>
      <c r="AF4" s="703"/>
      <c r="AG4" s="703"/>
      <c r="AH4" s="703"/>
      <c r="AI4" s="703"/>
      <c r="AJ4" s="703"/>
      <c r="AK4" s="703"/>
      <c r="AL4" s="703"/>
      <c r="AM4" s="703"/>
      <c r="AN4" s="703"/>
      <c r="AO4" s="703"/>
      <c r="AP4" s="704"/>
      <c r="AQ4" s="705" t="s">
        <v>2</v>
      </c>
      <c r="AR4" s="700"/>
      <c r="AS4" s="700"/>
      <c r="AT4" s="700"/>
      <c r="AU4" s="700"/>
      <c r="AV4" s="700"/>
      <c r="AW4" s="700"/>
      <c r="AX4" s="706"/>
    </row>
    <row r="5" spans="1:50" ht="48" customHeight="1" x14ac:dyDescent="0.15">
      <c r="A5" s="707" t="s">
        <v>67</v>
      </c>
      <c r="B5" s="708"/>
      <c r="C5" s="708"/>
      <c r="D5" s="708"/>
      <c r="E5" s="708"/>
      <c r="F5" s="709"/>
      <c r="G5" s="554" t="s">
        <v>712</v>
      </c>
      <c r="H5" s="555"/>
      <c r="I5" s="555"/>
      <c r="J5" s="555"/>
      <c r="K5" s="555"/>
      <c r="L5" s="555"/>
      <c r="M5" s="556" t="s">
        <v>66</v>
      </c>
      <c r="N5" s="557"/>
      <c r="O5" s="557"/>
      <c r="P5" s="557"/>
      <c r="Q5" s="557"/>
      <c r="R5" s="558"/>
      <c r="S5" s="559" t="s">
        <v>713</v>
      </c>
      <c r="T5" s="555"/>
      <c r="U5" s="555"/>
      <c r="V5" s="555"/>
      <c r="W5" s="555"/>
      <c r="X5" s="560"/>
      <c r="Y5" s="713" t="s">
        <v>3</v>
      </c>
      <c r="Z5" s="714"/>
      <c r="AA5" s="714"/>
      <c r="AB5" s="714"/>
      <c r="AC5" s="714"/>
      <c r="AD5" s="715"/>
      <c r="AE5" s="716" t="s">
        <v>714</v>
      </c>
      <c r="AF5" s="716"/>
      <c r="AG5" s="716"/>
      <c r="AH5" s="716"/>
      <c r="AI5" s="716"/>
      <c r="AJ5" s="716"/>
      <c r="AK5" s="716"/>
      <c r="AL5" s="716"/>
      <c r="AM5" s="716"/>
      <c r="AN5" s="716"/>
      <c r="AO5" s="716"/>
      <c r="AP5" s="717"/>
      <c r="AQ5" s="718" t="s">
        <v>829</v>
      </c>
      <c r="AR5" s="719"/>
      <c r="AS5" s="719"/>
      <c r="AT5" s="719"/>
      <c r="AU5" s="719"/>
      <c r="AV5" s="719"/>
      <c r="AW5" s="719"/>
      <c r="AX5" s="720"/>
    </row>
    <row r="6" spans="1:50" ht="30"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4.25" customHeight="1" x14ac:dyDescent="0.15">
      <c r="A7" s="820" t="s">
        <v>22</v>
      </c>
      <c r="B7" s="821"/>
      <c r="C7" s="821"/>
      <c r="D7" s="821"/>
      <c r="E7" s="821"/>
      <c r="F7" s="822"/>
      <c r="G7" s="823" t="s">
        <v>715</v>
      </c>
      <c r="H7" s="824"/>
      <c r="I7" s="824"/>
      <c r="J7" s="824"/>
      <c r="K7" s="824"/>
      <c r="L7" s="824"/>
      <c r="M7" s="824"/>
      <c r="N7" s="824"/>
      <c r="O7" s="824"/>
      <c r="P7" s="824"/>
      <c r="Q7" s="824"/>
      <c r="R7" s="824"/>
      <c r="S7" s="824"/>
      <c r="T7" s="824"/>
      <c r="U7" s="824"/>
      <c r="V7" s="824"/>
      <c r="W7" s="824"/>
      <c r="X7" s="825"/>
      <c r="Y7" s="392" t="s">
        <v>388</v>
      </c>
      <c r="Z7" s="296"/>
      <c r="AA7" s="296"/>
      <c r="AB7" s="296"/>
      <c r="AC7" s="296"/>
      <c r="AD7" s="393"/>
      <c r="AE7" s="379" t="s">
        <v>716</v>
      </c>
      <c r="AF7" s="380"/>
      <c r="AG7" s="380"/>
      <c r="AH7" s="380"/>
      <c r="AI7" s="380"/>
      <c r="AJ7" s="380"/>
      <c r="AK7" s="380"/>
      <c r="AL7" s="380"/>
      <c r="AM7" s="380"/>
      <c r="AN7" s="380"/>
      <c r="AO7" s="380"/>
      <c r="AP7" s="380"/>
      <c r="AQ7" s="380"/>
      <c r="AR7" s="380"/>
      <c r="AS7" s="380"/>
      <c r="AT7" s="380"/>
      <c r="AU7" s="380"/>
      <c r="AV7" s="380"/>
      <c r="AW7" s="380"/>
      <c r="AX7" s="381"/>
    </row>
    <row r="8" spans="1:50" ht="39" customHeight="1" x14ac:dyDescent="0.15">
      <c r="A8" s="820" t="s">
        <v>256</v>
      </c>
      <c r="B8" s="821"/>
      <c r="C8" s="821"/>
      <c r="D8" s="821"/>
      <c r="E8" s="821"/>
      <c r="F8" s="822"/>
      <c r="G8" s="218" t="str">
        <f>入力規則等!A27</f>
        <v>科学技術・イノベーション</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761</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54.75" customHeight="1" x14ac:dyDescent="0.15">
      <c r="A10" s="738" t="s">
        <v>30</v>
      </c>
      <c r="B10" s="739"/>
      <c r="C10" s="739"/>
      <c r="D10" s="739"/>
      <c r="E10" s="739"/>
      <c r="F10" s="739"/>
      <c r="G10" s="671" t="s">
        <v>717</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26.25" customHeight="1" x14ac:dyDescent="0.15">
      <c r="A11" s="738" t="s">
        <v>5</v>
      </c>
      <c r="B11" s="739"/>
      <c r="C11" s="739"/>
      <c r="D11" s="739"/>
      <c r="E11" s="739"/>
      <c r="F11" s="747"/>
      <c r="G11" s="710" t="str">
        <f>入力規則等!P10</f>
        <v>交付</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389</v>
      </c>
      <c r="Q12" s="298"/>
      <c r="R12" s="298"/>
      <c r="S12" s="298"/>
      <c r="T12" s="298"/>
      <c r="U12" s="298"/>
      <c r="V12" s="299"/>
      <c r="W12" s="303" t="s">
        <v>411</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8577</v>
      </c>
      <c r="Q13" s="164"/>
      <c r="R13" s="164"/>
      <c r="S13" s="164"/>
      <c r="T13" s="164"/>
      <c r="U13" s="164"/>
      <c r="V13" s="165"/>
      <c r="W13" s="163">
        <v>8630</v>
      </c>
      <c r="X13" s="164"/>
      <c r="Y13" s="164"/>
      <c r="Z13" s="164"/>
      <c r="AA13" s="164"/>
      <c r="AB13" s="164"/>
      <c r="AC13" s="165"/>
      <c r="AD13" s="163">
        <v>8667</v>
      </c>
      <c r="AE13" s="164"/>
      <c r="AF13" s="164"/>
      <c r="AG13" s="164"/>
      <c r="AH13" s="164"/>
      <c r="AI13" s="164"/>
      <c r="AJ13" s="165"/>
      <c r="AK13" s="163">
        <v>8504</v>
      </c>
      <c r="AL13" s="164"/>
      <c r="AM13" s="164"/>
      <c r="AN13" s="164"/>
      <c r="AO13" s="164"/>
      <c r="AP13" s="164"/>
      <c r="AQ13" s="165"/>
      <c r="AR13" s="160">
        <v>8773</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718</v>
      </c>
      <c r="Q14" s="164"/>
      <c r="R14" s="164"/>
      <c r="S14" s="164"/>
      <c r="T14" s="164"/>
      <c r="U14" s="164"/>
      <c r="V14" s="165"/>
      <c r="W14" s="163" t="s">
        <v>718</v>
      </c>
      <c r="X14" s="164"/>
      <c r="Y14" s="164"/>
      <c r="Z14" s="164"/>
      <c r="AA14" s="164"/>
      <c r="AB14" s="164"/>
      <c r="AC14" s="165"/>
      <c r="AD14" s="163" t="s">
        <v>763</v>
      </c>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718</v>
      </c>
      <c r="Q16" s="164"/>
      <c r="R16" s="164"/>
      <c r="S16" s="164"/>
      <c r="T16" s="164"/>
      <c r="U16" s="164"/>
      <c r="V16" s="165"/>
      <c r="W16" s="163" t="s">
        <v>718</v>
      </c>
      <c r="X16" s="164"/>
      <c r="Y16" s="164"/>
      <c r="Z16" s="164"/>
      <c r="AA16" s="164"/>
      <c r="AB16" s="164"/>
      <c r="AC16" s="165"/>
      <c r="AD16" s="163" t="s">
        <v>763</v>
      </c>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718</v>
      </c>
      <c r="Q17" s="164"/>
      <c r="R17" s="164"/>
      <c r="S17" s="164"/>
      <c r="T17" s="164"/>
      <c r="U17" s="164"/>
      <c r="V17" s="165"/>
      <c r="W17" s="163" t="s">
        <v>718</v>
      </c>
      <c r="X17" s="164"/>
      <c r="Y17" s="164"/>
      <c r="Z17" s="164"/>
      <c r="AA17" s="164"/>
      <c r="AB17" s="164"/>
      <c r="AC17" s="165"/>
      <c r="AD17" s="163" t="s">
        <v>763</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8577</v>
      </c>
      <c r="Q18" s="170"/>
      <c r="R18" s="170"/>
      <c r="S18" s="170"/>
      <c r="T18" s="170"/>
      <c r="U18" s="170"/>
      <c r="V18" s="171"/>
      <c r="W18" s="169">
        <f>SUM(W13:AC17)</f>
        <v>8630</v>
      </c>
      <c r="X18" s="170"/>
      <c r="Y18" s="170"/>
      <c r="Z18" s="170"/>
      <c r="AA18" s="170"/>
      <c r="AB18" s="170"/>
      <c r="AC18" s="171"/>
      <c r="AD18" s="169">
        <f>SUM(AD13:AJ17)</f>
        <v>8667</v>
      </c>
      <c r="AE18" s="170"/>
      <c r="AF18" s="170"/>
      <c r="AG18" s="170"/>
      <c r="AH18" s="170"/>
      <c r="AI18" s="170"/>
      <c r="AJ18" s="171"/>
      <c r="AK18" s="169">
        <f>SUM(AK13:AQ17)</f>
        <v>8504</v>
      </c>
      <c r="AL18" s="170"/>
      <c r="AM18" s="170"/>
      <c r="AN18" s="170"/>
      <c r="AO18" s="170"/>
      <c r="AP18" s="170"/>
      <c r="AQ18" s="171"/>
      <c r="AR18" s="169">
        <f>SUM(AR13:AX17)</f>
        <v>8773</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8577</v>
      </c>
      <c r="Q19" s="164"/>
      <c r="R19" s="164"/>
      <c r="S19" s="164"/>
      <c r="T19" s="164"/>
      <c r="U19" s="164"/>
      <c r="V19" s="165"/>
      <c r="W19" s="163">
        <v>8630</v>
      </c>
      <c r="X19" s="164"/>
      <c r="Y19" s="164"/>
      <c r="Z19" s="164"/>
      <c r="AA19" s="164"/>
      <c r="AB19" s="164"/>
      <c r="AC19" s="165"/>
      <c r="AD19" s="163">
        <v>8667</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1</v>
      </c>
      <c r="Q20" s="535"/>
      <c r="R20" s="535"/>
      <c r="S20" s="535"/>
      <c r="T20" s="535"/>
      <c r="U20" s="535"/>
      <c r="V20" s="535"/>
      <c r="W20" s="535">
        <f t="shared" ref="W20" si="0">IF(W18=0, "-", SUM(W19)/W18)</f>
        <v>1</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353</v>
      </c>
      <c r="H21" s="919"/>
      <c r="I21" s="919"/>
      <c r="J21" s="919"/>
      <c r="K21" s="919"/>
      <c r="L21" s="919"/>
      <c r="M21" s="919"/>
      <c r="N21" s="919"/>
      <c r="O21" s="919"/>
      <c r="P21" s="535">
        <f>IF(P19=0, "-", SUM(P19)/SUM(P13,P14))</f>
        <v>1</v>
      </c>
      <c r="Q21" s="535"/>
      <c r="R21" s="535"/>
      <c r="S21" s="535"/>
      <c r="T21" s="535"/>
      <c r="U21" s="535"/>
      <c r="V21" s="535"/>
      <c r="W21" s="535">
        <f t="shared" ref="W21" si="2">IF(W19=0, "-", SUM(W19)/SUM(W13,W14))</f>
        <v>1</v>
      </c>
      <c r="X21" s="535"/>
      <c r="Y21" s="535"/>
      <c r="Z21" s="535"/>
      <c r="AA21" s="535"/>
      <c r="AB21" s="535"/>
      <c r="AC21" s="535"/>
      <c r="AD21" s="535">
        <f t="shared" ref="AD21" si="3">IF(AD19=0, "-", SUM(AD19)/SUM(AD13,AD14))</f>
        <v>1</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706</v>
      </c>
      <c r="B22" s="139"/>
      <c r="C22" s="139"/>
      <c r="D22" s="139"/>
      <c r="E22" s="139"/>
      <c r="F22" s="140"/>
      <c r="G22" s="129" t="s">
        <v>332</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4463</v>
      </c>
      <c r="Q23" s="161"/>
      <c r="R23" s="161"/>
      <c r="S23" s="161"/>
      <c r="T23" s="161"/>
      <c r="U23" s="161"/>
      <c r="V23" s="162"/>
      <c r="W23" s="160">
        <v>4725</v>
      </c>
      <c r="X23" s="161"/>
      <c r="Y23" s="161"/>
      <c r="Z23" s="161"/>
      <c r="AA23" s="161"/>
      <c r="AB23" s="161"/>
      <c r="AC23" s="162"/>
      <c r="AD23" s="149" t="s">
        <v>831</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720</v>
      </c>
      <c r="H24" s="136"/>
      <c r="I24" s="136"/>
      <c r="J24" s="136"/>
      <c r="K24" s="136"/>
      <c r="L24" s="136"/>
      <c r="M24" s="136"/>
      <c r="N24" s="136"/>
      <c r="O24" s="137"/>
      <c r="P24" s="163">
        <v>359</v>
      </c>
      <c r="Q24" s="164"/>
      <c r="R24" s="164"/>
      <c r="S24" s="164"/>
      <c r="T24" s="164"/>
      <c r="U24" s="164"/>
      <c r="V24" s="165"/>
      <c r="W24" s="163">
        <v>375</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721</v>
      </c>
      <c r="H25" s="136"/>
      <c r="I25" s="136"/>
      <c r="J25" s="136"/>
      <c r="K25" s="136"/>
      <c r="L25" s="136"/>
      <c r="M25" s="136"/>
      <c r="N25" s="136"/>
      <c r="O25" s="137"/>
      <c r="P25" s="163">
        <v>3682</v>
      </c>
      <c r="Q25" s="164"/>
      <c r="R25" s="164"/>
      <c r="S25" s="164"/>
      <c r="T25" s="164"/>
      <c r="U25" s="164"/>
      <c r="V25" s="165"/>
      <c r="W25" s="163">
        <v>3673</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f>AK13</f>
        <v>8504</v>
      </c>
      <c r="Q29" s="164"/>
      <c r="R29" s="164"/>
      <c r="S29" s="164"/>
      <c r="T29" s="164"/>
      <c r="U29" s="164"/>
      <c r="V29" s="165"/>
      <c r="W29" s="211">
        <f>AR13</f>
        <v>8773</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348</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389</v>
      </c>
      <c r="AF30" s="383"/>
      <c r="AG30" s="383"/>
      <c r="AH30" s="384"/>
      <c r="AI30" s="385" t="s">
        <v>411</v>
      </c>
      <c r="AJ30" s="385"/>
      <c r="AK30" s="385"/>
      <c r="AL30" s="382"/>
      <c r="AM30" s="385" t="s">
        <v>508</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718</v>
      </c>
      <c r="AR31" s="178"/>
      <c r="AS31" s="179" t="s">
        <v>233</v>
      </c>
      <c r="AT31" s="202"/>
      <c r="AU31" s="271">
        <v>3</v>
      </c>
      <c r="AV31" s="271"/>
      <c r="AW31" s="375" t="s">
        <v>179</v>
      </c>
      <c r="AX31" s="376"/>
    </row>
    <row r="32" spans="1:50" ht="30" customHeight="1" x14ac:dyDescent="0.15">
      <c r="A32" s="511"/>
      <c r="B32" s="509"/>
      <c r="C32" s="509"/>
      <c r="D32" s="509"/>
      <c r="E32" s="509"/>
      <c r="F32" s="510"/>
      <c r="G32" s="536" t="s">
        <v>751</v>
      </c>
      <c r="H32" s="537"/>
      <c r="I32" s="537"/>
      <c r="J32" s="537"/>
      <c r="K32" s="537"/>
      <c r="L32" s="537"/>
      <c r="M32" s="537"/>
      <c r="N32" s="537"/>
      <c r="O32" s="538"/>
      <c r="P32" s="191" t="s">
        <v>722</v>
      </c>
      <c r="Q32" s="191"/>
      <c r="R32" s="191"/>
      <c r="S32" s="191"/>
      <c r="T32" s="191"/>
      <c r="U32" s="191"/>
      <c r="V32" s="191"/>
      <c r="W32" s="191"/>
      <c r="X32" s="233"/>
      <c r="Y32" s="339" t="s">
        <v>12</v>
      </c>
      <c r="Z32" s="545"/>
      <c r="AA32" s="546"/>
      <c r="AB32" s="547" t="s">
        <v>723</v>
      </c>
      <c r="AC32" s="547"/>
      <c r="AD32" s="547"/>
      <c r="AE32" s="363">
        <v>3</v>
      </c>
      <c r="AF32" s="364"/>
      <c r="AG32" s="364"/>
      <c r="AH32" s="364"/>
      <c r="AI32" s="363">
        <v>3</v>
      </c>
      <c r="AJ32" s="364"/>
      <c r="AK32" s="364"/>
      <c r="AL32" s="364"/>
      <c r="AM32" s="363" t="s">
        <v>756</v>
      </c>
      <c r="AN32" s="364"/>
      <c r="AO32" s="364"/>
      <c r="AP32" s="364"/>
      <c r="AQ32" s="166" t="s">
        <v>718</v>
      </c>
      <c r="AR32" s="167"/>
      <c r="AS32" s="167"/>
      <c r="AT32" s="168"/>
      <c r="AU32" s="364" t="s">
        <v>718</v>
      </c>
      <c r="AV32" s="364"/>
      <c r="AW32" s="364"/>
      <c r="AX32" s="365"/>
    </row>
    <row r="33" spans="1:51" ht="30"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723</v>
      </c>
      <c r="AC33" s="518"/>
      <c r="AD33" s="518"/>
      <c r="AE33" s="363">
        <v>3</v>
      </c>
      <c r="AF33" s="364"/>
      <c r="AG33" s="364"/>
      <c r="AH33" s="364"/>
      <c r="AI33" s="363">
        <v>3</v>
      </c>
      <c r="AJ33" s="364"/>
      <c r="AK33" s="364"/>
      <c r="AL33" s="364"/>
      <c r="AM33" s="363">
        <v>3</v>
      </c>
      <c r="AN33" s="364"/>
      <c r="AO33" s="364"/>
      <c r="AP33" s="364"/>
      <c r="AQ33" s="166" t="s">
        <v>718</v>
      </c>
      <c r="AR33" s="167"/>
      <c r="AS33" s="167"/>
      <c r="AT33" s="168"/>
      <c r="AU33" s="364">
        <v>3</v>
      </c>
      <c r="AV33" s="364"/>
      <c r="AW33" s="364"/>
      <c r="AX33" s="365"/>
    </row>
    <row r="34" spans="1:51" ht="30"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100</v>
      </c>
      <c r="AF34" s="364"/>
      <c r="AG34" s="364"/>
      <c r="AH34" s="364"/>
      <c r="AI34" s="363">
        <v>100</v>
      </c>
      <c r="AJ34" s="364"/>
      <c r="AK34" s="364"/>
      <c r="AL34" s="364"/>
      <c r="AM34" s="363" t="s">
        <v>756</v>
      </c>
      <c r="AN34" s="364"/>
      <c r="AO34" s="364"/>
      <c r="AP34" s="364"/>
      <c r="AQ34" s="166" t="s">
        <v>718</v>
      </c>
      <c r="AR34" s="167"/>
      <c r="AS34" s="167"/>
      <c r="AT34" s="168"/>
      <c r="AU34" s="364" t="s">
        <v>718</v>
      </c>
      <c r="AV34" s="364"/>
      <c r="AW34" s="364"/>
      <c r="AX34" s="365"/>
    </row>
    <row r="35" spans="1:51" ht="23.25" customHeight="1" x14ac:dyDescent="0.15">
      <c r="A35" s="891" t="s">
        <v>379</v>
      </c>
      <c r="B35" s="892"/>
      <c r="C35" s="892"/>
      <c r="D35" s="892"/>
      <c r="E35" s="892"/>
      <c r="F35" s="893"/>
      <c r="G35" s="897" t="s">
        <v>755</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348</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389</v>
      </c>
      <c r="AF37" s="335"/>
      <c r="AG37" s="335"/>
      <c r="AH37" s="335"/>
      <c r="AI37" s="335" t="s">
        <v>411</v>
      </c>
      <c r="AJ37" s="335"/>
      <c r="AK37" s="335"/>
      <c r="AL37" s="335"/>
      <c r="AM37" s="335" t="s">
        <v>508</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379</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348</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389</v>
      </c>
      <c r="AF44" s="335"/>
      <c r="AG44" s="335"/>
      <c r="AH44" s="335"/>
      <c r="AI44" s="335" t="s">
        <v>411</v>
      </c>
      <c r="AJ44" s="335"/>
      <c r="AK44" s="335"/>
      <c r="AL44" s="335"/>
      <c r="AM44" s="335" t="s">
        <v>508</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379</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348</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389</v>
      </c>
      <c r="AF51" s="335"/>
      <c r="AG51" s="335"/>
      <c r="AH51" s="335"/>
      <c r="AI51" s="335" t="s">
        <v>411</v>
      </c>
      <c r="AJ51" s="335"/>
      <c r="AK51" s="335"/>
      <c r="AL51" s="335"/>
      <c r="AM51" s="335" t="s">
        <v>508</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379</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348</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389</v>
      </c>
      <c r="AF58" s="335"/>
      <c r="AG58" s="335"/>
      <c r="AH58" s="335"/>
      <c r="AI58" s="335" t="s">
        <v>411</v>
      </c>
      <c r="AJ58" s="335"/>
      <c r="AK58" s="335"/>
      <c r="AL58" s="335"/>
      <c r="AM58" s="335" t="s">
        <v>508</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379</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349</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344</v>
      </c>
      <c r="X65" s="864"/>
      <c r="Y65" s="867"/>
      <c r="Z65" s="867"/>
      <c r="AA65" s="868"/>
      <c r="AB65" s="861" t="s">
        <v>11</v>
      </c>
      <c r="AC65" s="857"/>
      <c r="AD65" s="858"/>
      <c r="AE65" s="335" t="s">
        <v>389</v>
      </c>
      <c r="AF65" s="335"/>
      <c r="AG65" s="335"/>
      <c r="AH65" s="335"/>
      <c r="AI65" s="335" t="s">
        <v>411</v>
      </c>
      <c r="AJ65" s="335"/>
      <c r="AK65" s="335"/>
      <c r="AL65" s="335"/>
      <c r="AM65" s="335" t="s">
        <v>508</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347</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369</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369</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370</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354</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368</v>
      </c>
      <c r="X70" s="938"/>
      <c r="Y70" s="943" t="s">
        <v>12</v>
      </c>
      <c r="Z70" s="943"/>
      <c r="AA70" s="944"/>
      <c r="AB70" s="945" t="s">
        <v>369</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369</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370</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349</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389</v>
      </c>
      <c r="AF73" s="335"/>
      <c r="AG73" s="335"/>
      <c r="AH73" s="335"/>
      <c r="AI73" s="335" t="s">
        <v>411</v>
      </c>
      <c r="AJ73" s="335"/>
      <c r="AK73" s="335"/>
      <c r="AL73" s="335"/>
      <c r="AM73" s="335" t="s">
        <v>508</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382</v>
      </c>
      <c r="B78" s="907"/>
      <c r="C78" s="907"/>
      <c r="D78" s="907"/>
      <c r="E78" s="904" t="s">
        <v>327</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343</v>
      </c>
      <c r="AP79" s="127"/>
      <c r="AQ79" s="127"/>
      <c r="AR79" s="76" t="s">
        <v>341</v>
      </c>
      <c r="AS79" s="126"/>
      <c r="AT79" s="127"/>
      <c r="AU79" s="127"/>
      <c r="AV79" s="127"/>
      <c r="AW79" s="127"/>
      <c r="AX79" s="128"/>
      <c r="AY79">
        <f>COUNTIF($AR$79,"☑")</f>
        <v>0</v>
      </c>
    </row>
    <row r="80" spans="1:51" ht="18.75" hidden="1" customHeight="1" x14ac:dyDescent="0.15">
      <c r="A80" s="515" t="s">
        <v>147</v>
      </c>
      <c r="B80" s="840" t="s">
        <v>340</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699</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389</v>
      </c>
      <c r="AF85" s="335"/>
      <c r="AG85" s="335"/>
      <c r="AH85" s="335"/>
      <c r="AI85" s="335" t="s">
        <v>411</v>
      </c>
      <c r="AJ85" s="335"/>
      <c r="AK85" s="335"/>
      <c r="AL85" s="335"/>
      <c r="AM85" s="335" t="s">
        <v>508</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389</v>
      </c>
      <c r="AF90" s="335"/>
      <c r="AG90" s="335"/>
      <c r="AH90" s="335"/>
      <c r="AI90" s="335" t="s">
        <v>411</v>
      </c>
      <c r="AJ90" s="335"/>
      <c r="AK90" s="335"/>
      <c r="AL90" s="335"/>
      <c r="AM90" s="335" t="s">
        <v>508</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389</v>
      </c>
      <c r="AF95" s="335"/>
      <c r="AG95" s="335"/>
      <c r="AH95" s="335"/>
      <c r="AI95" s="335" t="s">
        <v>411</v>
      </c>
      <c r="AJ95" s="335"/>
      <c r="AK95" s="335"/>
      <c r="AL95" s="335"/>
      <c r="AM95" s="335" t="s">
        <v>508</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350</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389</v>
      </c>
      <c r="AF100" s="818"/>
      <c r="AG100" s="818"/>
      <c r="AH100" s="819"/>
      <c r="AI100" s="817" t="s">
        <v>411</v>
      </c>
      <c r="AJ100" s="818"/>
      <c r="AK100" s="818"/>
      <c r="AL100" s="819"/>
      <c r="AM100" s="817" t="s">
        <v>508</v>
      </c>
      <c r="AN100" s="818"/>
      <c r="AO100" s="818"/>
      <c r="AP100" s="819"/>
      <c r="AQ100" s="920" t="s">
        <v>416</v>
      </c>
      <c r="AR100" s="921"/>
      <c r="AS100" s="921"/>
      <c r="AT100" s="922"/>
      <c r="AU100" s="920" t="s">
        <v>540</v>
      </c>
      <c r="AV100" s="921"/>
      <c r="AW100" s="921"/>
      <c r="AX100" s="923"/>
    </row>
    <row r="101" spans="1:60" ht="39" customHeight="1" x14ac:dyDescent="0.15">
      <c r="A101" s="487"/>
      <c r="B101" s="488"/>
      <c r="C101" s="488"/>
      <c r="D101" s="488"/>
      <c r="E101" s="488"/>
      <c r="F101" s="489"/>
      <c r="G101" s="191" t="s">
        <v>752</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724</v>
      </c>
      <c r="AC101" s="547"/>
      <c r="AD101" s="547"/>
      <c r="AE101" s="358">
        <v>17</v>
      </c>
      <c r="AF101" s="358"/>
      <c r="AG101" s="358"/>
      <c r="AH101" s="358"/>
      <c r="AI101" s="358">
        <v>17</v>
      </c>
      <c r="AJ101" s="358"/>
      <c r="AK101" s="358"/>
      <c r="AL101" s="358"/>
      <c r="AM101" s="358">
        <v>17</v>
      </c>
      <c r="AN101" s="358"/>
      <c r="AO101" s="358"/>
      <c r="AP101" s="358"/>
      <c r="AQ101" s="358" t="s">
        <v>742</v>
      </c>
      <c r="AR101" s="358"/>
      <c r="AS101" s="358"/>
      <c r="AT101" s="358"/>
      <c r="AU101" s="363" t="s">
        <v>742</v>
      </c>
      <c r="AV101" s="364"/>
      <c r="AW101" s="364"/>
      <c r="AX101" s="365"/>
    </row>
    <row r="102" spans="1:60" ht="39"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724</v>
      </c>
      <c r="AC102" s="547"/>
      <c r="AD102" s="547"/>
      <c r="AE102" s="358">
        <v>17</v>
      </c>
      <c r="AF102" s="358"/>
      <c r="AG102" s="358"/>
      <c r="AH102" s="358"/>
      <c r="AI102" s="358">
        <v>17</v>
      </c>
      <c r="AJ102" s="358"/>
      <c r="AK102" s="358"/>
      <c r="AL102" s="358"/>
      <c r="AM102" s="358">
        <v>17</v>
      </c>
      <c r="AN102" s="358"/>
      <c r="AO102" s="358"/>
      <c r="AP102" s="358"/>
      <c r="AQ102" s="358">
        <v>17</v>
      </c>
      <c r="AR102" s="358"/>
      <c r="AS102" s="358"/>
      <c r="AT102" s="358"/>
      <c r="AU102" s="371" t="s">
        <v>759</v>
      </c>
      <c r="AV102" s="372"/>
      <c r="AW102" s="372"/>
      <c r="AX102" s="924"/>
    </row>
    <row r="103" spans="1:60" ht="31.5" customHeight="1" x14ac:dyDescent="0.15">
      <c r="A103" s="484" t="s">
        <v>350</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389</v>
      </c>
      <c r="AF103" s="335"/>
      <c r="AG103" s="335"/>
      <c r="AH103" s="335"/>
      <c r="AI103" s="335" t="s">
        <v>411</v>
      </c>
      <c r="AJ103" s="335"/>
      <c r="AK103" s="335"/>
      <c r="AL103" s="335"/>
      <c r="AM103" s="335" t="s">
        <v>508</v>
      </c>
      <c r="AN103" s="335"/>
      <c r="AO103" s="335"/>
      <c r="AP103" s="335"/>
      <c r="AQ103" s="360" t="s">
        <v>416</v>
      </c>
      <c r="AR103" s="361"/>
      <c r="AS103" s="361"/>
      <c r="AT103" s="361"/>
      <c r="AU103" s="360" t="s">
        <v>540</v>
      </c>
      <c r="AV103" s="361"/>
      <c r="AW103" s="361"/>
      <c r="AX103" s="362"/>
      <c r="AY103">
        <f>COUNTA($G$104)</f>
        <v>1</v>
      </c>
    </row>
    <row r="104" spans="1:60" ht="23.25" customHeight="1" x14ac:dyDescent="0.15">
      <c r="A104" s="487"/>
      <c r="B104" s="488"/>
      <c r="C104" s="488"/>
      <c r="D104" s="488"/>
      <c r="E104" s="488"/>
      <c r="F104" s="489"/>
      <c r="G104" s="191" t="s">
        <v>725</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726</v>
      </c>
      <c r="AC104" s="468"/>
      <c r="AD104" s="469"/>
      <c r="AE104" s="358">
        <v>31</v>
      </c>
      <c r="AF104" s="358"/>
      <c r="AG104" s="358"/>
      <c r="AH104" s="358"/>
      <c r="AI104" s="358">
        <v>33</v>
      </c>
      <c r="AJ104" s="358"/>
      <c r="AK104" s="358"/>
      <c r="AL104" s="358"/>
      <c r="AM104" s="358">
        <v>31</v>
      </c>
      <c r="AN104" s="358"/>
      <c r="AO104" s="358"/>
      <c r="AP104" s="358"/>
      <c r="AQ104" s="358" t="s">
        <v>756</v>
      </c>
      <c r="AR104" s="358"/>
      <c r="AS104" s="358"/>
      <c r="AT104" s="358"/>
      <c r="AU104" s="358" t="s">
        <v>756</v>
      </c>
      <c r="AV104" s="358"/>
      <c r="AW104" s="358"/>
      <c r="AX104" s="359"/>
      <c r="AY104">
        <f>$AY$103</f>
        <v>1</v>
      </c>
    </row>
    <row r="105" spans="1:60" ht="23.2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t="s">
        <v>718</v>
      </c>
      <c r="AF105" s="358"/>
      <c r="AG105" s="358"/>
      <c r="AH105" s="358"/>
      <c r="AI105" s="358" t="s">
        <v>718</v>
      </c>
      <c r="AJ105" s="358"/>
      <c r="AK105" s="358"/>
      <c r="AL105" s="358"/>
      <c r="AM105" s="358" t="s">
        <v>756</v>
      </c>
      <c r="AN105" s="358"/>
      <c r="AO105" s="358"/>
      <c r="AP105" s="358"/>
      <c r="AQ105" s="358" t="s">
        <v>756</v>
      </c>
      <c r="AR105" s="358"/>
      <c r="AS105" s="358"/>
      <c r="AT105" s="358"/>
      <c r="AU105" s="358" t="s">
        <v>756</v>
      </c>
      <c r="AV105" s="358"/>
      <c r="AW105" s="358"/>
      <c r="AX105" s="359"/>
      <c r="AY105">
        <f>$AY$103</f>
        <v>1</v>
      </c>
    </row>
    <row r="106" spans="1:60" ht="31.5" hidden="1" customHeight="1" x14ac:dyDescent="0.15">
      <c r="A106" s="484" t="s">
        <v>350</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389</v>
      </c>
      <c r="AF106" s="335"/>
      <c r="AG106" s="335"/>
      <c r="AH106" s="335"/>
      <c r="AI106" s="335" t="s">
        <v>411</v>
      </c>
      <c r="AJ106" s="335"/>
      <c r="AK106" s="335"/>
      <c r="AL106" s="335"/>
      <c r="AM106" s="335" t="s">
        <v>508</v>
      </c>
      <c r="AN106" s="335"/>
      <c r="AO106" s="335"/>
      <c r="AP106" s="335"/>
      <c r="AQ106" s="360" t="s">
        <v>416</v>
      </c>
      <c r="AR106" s="361"/>
      <c r="AS106" s="361"/>
      <c r="AT106" s="361"/>
      <c r="AU106" s="360" t="s">
        <v>540</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350</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389</v>
      </c>
      <c r="AF109" s="335"/>
      <c r="AG109" s="335"/>
      <c r="AH109" s="335"/>
      <c r="AI109" s="335" t="s">
        <v>411</v>
      </c>
      <c r="AJ109" s="335"/>
      <c r="AK109" s="335"/>
      <c r="AL109" s="335"/>
      <c r="AM109" s="335" t="s">
        <v>508</v>
      </c>
      <c r="AN109" s="335"/>
      <c r="AO109" s="335"/>
      <c r="AP109" s="335"/>
      <c r="AQ109" s="360" t="s">
        <v>416</v>
      </c>
      <c r="AR109" s="361"/>
      <c r="AS109" s="361"/>
      <c r="AT109" s="361"/>
      <c r="AU109" s="360" t="s">
        <v>540</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350</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389</v>
      </c>
      <c r="AF112" s="335"/>
      <c r="AG112" s="335"/>
      <c r="AH112" s="335"/>
      <c r="AI112" s="335" t="s">
        <v>411</v>
      </c>
      <c r="AJ112" s="335"/>
      <c r="AK112" s="335"/>
      <c r="AL112" s="335"/>
      <c r="AM112" s="335" t="s">
        <v>508</v>
      </c>
      <c r="AN112" s="335"/>
      <c r="AO112" s="335"/>
      <c r="AP112" s="335"/>
      <c r="AQ112" s="360" t="s">
        <v>416</v>
      </c>
      <c r="AR112" s="361"/>
      <c r="AS112" s="361"/>
      <c r="AT112" s="361"/>
      <c r="AU112" s="360" t="s">
        <v>540</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389</v>
      </c>
      <c r="AF115" s="335"/>
      <c r="AG115" s="335"/>
      <c r="AH115" s="335"/>
      <c r="AI115" s="335" t="s">
        <v>411</v>
      </c>
      <c r="AJ115" s="335"/>
      <c r="AK115" s="335"/>
      <c r="AL115" s="335"/>
      <c r="AM115" s="335" t="s">
        <v>508</v>
      </c>
      <c r="AN115" s="335"/>
      <c r="AO115" s="335"/>
      <c r="AP115" s="335"/>
      <c r="AQ115" s="336" t="s">
        <v>541</v>
      </c>
      <c r="AR115" s="337"/>
      <c r="AS115" s="337"/>
      <c r="AT115" s="337"/>
      <c r="AU115" s="337"/>
      <c r="AV115" s="337"/>
      <c r="AW115" s="337"/>
      <c r="AX115" s="338"/>
    </row>
    <row r="116" spans="1:51" ht="23.25" customHeight="1" x14ac:dyDescent="0.15">
      <c r="A116" s="292"/>
      <c r="B116" s="293"/>
      <c r="C116" s="293"/>
      <c r="D116" s="293"/>
      <c r="E116" s="293"/>
      <c r="F116" s="294"/>
      <c r="G116" s="351" t="s">
        <v>744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727</v>
      </c>
      <c r="AC116" s="301"/>
      <c r="AD116" s="302"/>
      <c r="AE116" s="358">
        <v>504.5</v>
      </c>
      <c r="AF116" s="358"/>
      <c r="AG116" s="358"/>
      <c r="AH116" s="358"/>
      <c r="AI116" s="358">
        <v>507.6</v>
      </c>
      <c r="AJ116" s="358"/>
      <c r="AK116" s="358"/>
      <c r="AL116" s="358"/>
      <c r="AM116" s="358">
        <v>509.8</v>
      </c>
      <c r="AN116" s="358"/>
      <c r="AO116" s="358"/>
      <c r="AP116" s="358"/>
      <c r="AQ116" s="363">
        <v>500.2</v>
      </c>
      <c r="AR116" s="364"/>
      <c r="AS116" s="364"/>
      <c r="AT116" s="364"/>
      <c r="AU116" s="364"/>
      <c r="AV116" s="364"/>
      <c r="AW116" s="364"/>
      <c r="AX116" s="365"/>
    </row>
    <row r="117" spans="1:51" ht="30.7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357</v>
      </c>
      <c r="AC117" s="343"/>
      <c r="AD117" s="344"/>
      <c r="AE117" s="306" t="s">
        <v>728</v>
      </c>
      <c r="AF117" s="306"/>
      <c r="AG117" s="306"/>
      <c r="AH117" s="306"/>
      <c r="AI117" s="306" t="s">
        <v>729</v>
      </c>
      <c r="AJ117" s="306"/>
      <c r="AK117" s="306"/>
      <c r="AL117" s="306"/>
      <c r="AM117" s="306" t="s">
        <v>757</v>
      </c>
      <c r="AN117" s="306"/>
      <c r="AO117" s="306"/>
      <c r="AP117" s="306"/>
      <c r="AQ117" s="306" t="s">
        <v>758</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389</v>
      </c>
      <c r="AF118" s="335"/>
      <c r="AG118" s="335"/>
      <c r="AH118" s="335"/>
      <c r="AI118" s="335" t="s">
        <v>411</v>
      </c>
      <c r="AJ118" s="335"/>
      <c r="AK118" s="335"/>
      <c r="AL118" s="335"/>
      <c r="AM118" s="335" t="s">
        <v>508</v>
      </c>
      <c r="AN118" s="335"/>
      <c r="AO118" s="335"/>
      <c r="AP118" s="335"/>
      <c r="AQ118" s="336" t="s">
        <v>541</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357</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389</v>
      </c>
      <c r="AF121" s="335"/>
      <c r="AG121" s="335"/>
      <c r="AH121" s="335"/>
      <c r="AI121" s="335" t="s">
        <v>411</v>
      </c>
      <c r="AJ121" s="335"/>
      <c r="AK121" s="335"/>
      <c r="AL121" s="335"/>
      <c r="AM121" s="335" t="s">
        <v>508</v>
      </c>
      <c r="AN121" s="335"/>
      <c r="AO121" s="335"/>
      <c r="AP121" s="335"/>
      <c r="AQ121" s="336" t="s">
        <v>541</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357</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389</v>
      </c>
      <c r="AF124" s="335"/>
      <c r="AG124" s="335"/>
      <c r="AH124" s="335"/>
      <c r="AI124" s="335" t="s">
        <v>411</v>
      </c>
      <c r="AJ124" s="335"/>
      <c r="AK124" s="335"/>
      <c r="AL124" s="335"/>
      <c r="AM124" s="335" t="s">
        <v>508</v>
      </c>
      <c r="AN124" s="335"/>
      <c r="AO124" s="335"/>
      <c r="AP124" s="335"/>
      <c r="AQ124" s="336" t="s">
        <v>541</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357</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389</v>
      </c>
      <c r="AF127" s="335"/>
      <c r="AG127" s="335"/>
      <c r="AH127" s="335"/>
      <c r="AI127" s="335" t="s">
        <v>411</v>
      </c>
      <c r="AJ127" s="335"/>
      <c r="AK127" s="335"/>
      <c r="AL127" s="335"/>
      <c r="AM127" s="335" t="s">
        <v>508</v>
      </c>
      <c r="AN127" s="335"/>
      <c r="AO127" s="335"/>
      <c r="AP127" s="335"/>
      <c r="AQ127" s="336" t="s">
        <v>541</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357</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404</v>
      </c>
      <c r="B130" s="985"/>
      <c r="C130" s="984" t="s">
        <v>236</v>
      </c>
      <c r="D130" s="985"/>
      <c r="E130" s="308" t="s">
        <v>265</v>
      </c>
      <c r="F130" s="309"/>
      <c r="G130" s="310" t="s">
        <v>730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718</v>
      </c>
      <c r="AR133" s="271"/>
      <c r="AS133" s="179" t="s">
        <v>233</v>
      </c>
      <c r="AT133" s="202"/>
      <c r="AU133" s="178">
        <v>3</v>
      </c>
      <c r="AV133" s="178"/>
      <c r="AW133" s="179" t="s">
        <v>179</v>
      </c>
      <c r="AX133" s="180"/>
      <c r="AY133">
        <f>$AY$132</f>
        <v>1</v>
      </c>
    </row>
    <row r="134" spans="1:51" ht="39.75" customHeight="1" x14ac:dyDescent="0.15">
      <c r="A134" s="988"/>
      <c r="B134" s="253"/>
      <c r="C134" s="252"/>
      <c r="D134" s="253"/>
      <c r="E134" s="252"/>
      <c r="F134" s="314"/>
      <c r="G134" s="232" t="s">
        <v>743</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724</v>
      </c>
      <c r="AC134" s="224"/>
      <c r="AD134" s="224"/>
      <c r="AE134" s="266">
        <v>17</v>
      </c>
      <c r="AF134" s="167"/>
      <c r="AG134" s="167"/>
      <c r="AH134" s="167"/>
      <c r="AI134" s="266">
        <v>17</v>
      </c>
      <c r="AJ134" s="167"/>
      <c r="AK134" s="167"/>
      <c r="AL134" s="167"/>
      <c r="AM134" s="266">
        <v>17</v>
      </c>
      <c r="AN134" s="167"/>
      <c r="AO134" s="167"/>
      <c r="AP134" s="167"/>
      <c r="AQ134" s="266" t="s">
        <v>718</v>
      </c>
      <c r="AR134" s="167"/>
      <c r="AS134" s="167"/>
      <c r="AT134" s="167"/>
      <c r="AU134" s="266" t="s">
        <v>718</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724</v>
      </c>
      <c r="AC135" s="175"/>
      <c r="AD135" s="175"/>
      <c r="AE135" s="266">
        <v>17</v>
      </c>
      <c r="AF135" s="167"/>
      <c r="AG135" s="167"/>
      <c r="AH135" s="167"/>
      <c r="AI135" s="266">
        <v>17</v>
      </c>
      <c r="AJ135" s="167"/>
      <c r="AK135" s="167"/>
      <c r="AL135" s="167"/>
      <c r="AM135" s="266">
        <v>17</v>
      </c>
      <c r="AN135" s="167"/>
      <c r="AO135" s="167"/>
      <c r="AP135" s="167"/>
      <c r="AQ135" s="266" t="s">
        <v>718</v>
      </c>
      <c r="AR135" s="167"/>
      <c r="AS135" s="167"/>
      <c r="AT135" s="167"/>
      <c r="AU135" s="266">
        <v>17</v>
      </c>
      <c r="AV135" s="167"/>
      <c r="AW135" s="167"/>
      <c r="AX135" s="208"/>
      <c r="AY135">
        <f t="shared" si="13"/>
        <v>1</v>
      </c>
    </row>
    <row r="136" spans="1:51" ht="18.75"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698</v>
      </c>
      <c r="AN136" s="199"/>
      <c r="AO136" s="199"/>
      <c r="AP136" s="200"/>
      <c r="AQ136" s="267" t="s">
        <v>232</v>
      </c>
      <c r="AR136" s="268"/>
      <c r="AS136" s="268"/>
      <c r="AT136" s="269"/>
      <c r="AU136" s="279" t="s">
        <v>248</v>
      </c>
      <c r="AV136" s="279"/>
      <c r="AW136" s="279"/>
      <c r="AX136" s="280"/>
      <c r="AY136">
        <f>COUNTA($G$138)</f>
        <v>1</v>
      </c>
    </row>
    <row r="137" spans="1:51" ht="18.75"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756</v>
      </c>
      <c r="AR137" s="271"/>
      <c r="AS137" s="179" t="s">
        <v>233</v>
      </c>
      <c r="AT137" s="202"/>
      <c r="AU137" s="178">
        <v>3</v>
      </c>
      <c r="AV137" s="178"/>
      <c r="AW137" s="179" t="s">
        <v>179</v>
      </c>
      <c r="AX137" s="180"/>
      <c r="AY137">
        <f>$AY$136</f>
        <v>1</v>
      </c>
    </row>
    <row r="138" spans="1:51" ht="39.75" customHeight="1" x14ac:dyDescent="0.15">
      <c r="A138" s="988"/>
      <c r="B138" s="253"/>
      <c r="C138" s="252"/>
      <c r="D138" s="253"/>
      <c r="E138" s="252"/>
      <c r="F138" s="314"/>
      <c r="G138" s="232" t="s">
        <v>725</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724</v>
      </c>
      <c r="AC138" s="224"/>
      <c r="AD138" s="224"/>
      <c r="AE138" s="266">
        <v>31</v>
      </c>
      <c r="AF138" s="167"/>
      <c r="AG138" s="167"/>
      <c r="AH138" s="167"/>
      <c r="AI138" s="266">
        <v>33</v>
      </c>
      <c r="AJ138" s="167"/>
      <c r="AK138" s="167"/>
      <c r="AL138" s="167"/>
      <c r="AM138" s="266">
        <v>31</v>
      </c>
      <c r="AN138" s="167"/>
      <c r="AO138" s="167"/>
      <c r="AP138" s="167"/>
      <c r="AQ138" s="266" t="s">
        <v>718</v>
      </c>
      <c r="AR138" s="167"/>
      <c r="AS138" s="167"/>
      <c r="AT138" s="167"/>
      <c r="AU138" s="266" t="s">
        <v>718</v>
      </c>
      <c r="AV138" s="167"/>
      <c r="AW138" s="167"/>
      <c r="AX138" s="208"/>
      <c r="AY138">
        <f t="shared" ref="AY138:AY139" si="14">$AY$136</f>
        <v>1</v>
      </c>
    </row>
    <row r="139" spans="1:51" ht="39.75"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724</v>
      </c>
      <c r="AC139" s="175"/>
      <c r="AD139" s="175"/>
      <c r="AE139" s="266" t="s">
        <v>718</v>
      </c>
      <c r="AF139" s="167"/>
      <c r="AG139" s="167"/>
      <c r="AH139" s="167"/>
      <c r="AI139" s="266" t="s">
        <v>718</v>
      </c>
      <c r="AJ139" s="167"/>
      <c r="AK139" s="167"/>
      <c r="AL139" s="167"/>
      <c r="AM139" s="266" t="s">
        <v>756</v>
      </c>
      <c r="AN139" s="167"/>
      <c r="AO139" s="167"/>
      <c r="AP139" s="167"/>
      <c r="AQ139" s="266" t="s">
        <v>718</v>
      </c>
      <c r="AR139" s="167"/>
      <c r="AS139" s="167"/>
      <c r="AT139" s="167"/>
      <c r="AU139" s="266" t="s">
        <v>718</v>
      </c>
      <c r="AV139" s="167"/>
      <c r="AW139" s="167"/>
      <c r="AX139" s="208"/>
      <c r="AY139">
        <f t="shared" si="14"/>
        <v>1</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760</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698</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670</v>
      </c>
      <c r="D430" s="251"/>
      <c r="E430" s="239" t="s">
        <v>398</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88"/>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38.25"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39.7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741</v>
      </c>
      <c r="AE702" s="890"/>
      <c r="AF702" s="890"/>
      <c r="AG702" s="879" t="s">
        <v>822</v>
      </c>
      <c r="AH702" s="880"/>
      <c r="AI702" s="880"/>
      <c r="AJ702" s="880"/>
      <c r="AK702" s="880"/>
      <c r="AL702" s="880"/>
      <c r="AM702" s="880"/>
      <c r="AN702" s="880"/>
      <c r="AO702" s="880"/>
      <c r="AP702" s="880"/>
      <c r="AQ702" s="880"/>
      <c r="AR702" s="880"/>
      <c r="AS702" s="880"/>
      <c r="AT702" s="880"/>
      <c r="AU702" s="880"/>
      <c r="AV702" s="880"/>
      <c r="AW702" s="880"/>
      <c r="AX702" s="881"/>
    </row>
    <row r="703" spans="1:51" ht="39.7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745</v>
      </c>
      <c r="AE703" s="185"/>
      <c r="AF703" s="185"/>
      <c r="AG703" s="663"/>
      <c r="AH703" s="664"/>
      <c r="AI703" s="664"/>
      <c r="AJ703" s="664"/>
      <c r="AK703" s="664"/>
      <c r="AL703" s="664"/>
      <c r="AM703" s="664"/>
      <c r="AN703" s="664"/>
      <c r="AO703" s="664"/>
      <c r="AP703" s="664"/>
      <c r="AQ703" s="664"/>
      <c r="AR703" s="664"/>
      <c r="AS703" s="664"/>
      <c r="AT703" s="664"/>
      <c r="AU703" s="664"/>
      <c r="AV703" s="664"/>
      <c r="AW703" s="664"/>
      <c r="AX703" s="665"/>
    </row>
    <row r="704" spans="1:51" ht="39.7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741</v>
      </c>
      <c r="AE704" s="582"/>
      <c r="AF704" s="582"/>
      <c r="AG704" s="424" t="s">
        <v>822</v>
      </c>
      <c r="AH704" s="235"/>
      <c r="AI704" s="235"/>
      <c r="AJ704" s="235"/>
      <c r="AK704" s="235"/>
      <c r="AL704" s="235"/>
      <c r="AM704" s="235"/>
      <c r="AN704" s="235"/>
      <c r="AO704" s="235"/>
      <c r="AP704" s="235"/>
      <c r="AQ704" s="235"/>
      <c r="AR704" s="235"/>
      <c r="AS704" s="235"/>
      <c r="AT704" s="235"/>
      <c r="AU704" s="235"/>
      <c r="AV704" s="235"/>
      <c r="AW704" s="235"/>
      <c r="AX704" s="425"/>
    </row>
    <row r="705" spans="1:50" ht="43.5"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741</v>
      </c>
      <c r="AE705" s="732"/>
      <c r="AF705" s="732"/>
      <c r="AG705" s="190" t="s">
        <v>823</v>
      </c>
      <c r="AH705" s="191"/>
      <c r="AI705" s="191"/>
      <c r="AJ705" s="191"/>
      <c r="AK705" s="191"/>
      <c r="AL705" s="191"/>
      <c r="AM705" s="191"/>
      <c r="AN705" s="191"/>
      <c r="AO705" s="191"/>
      <c r="AP705" s="191"/>
      <c r="AQ705" s="191"/>
      <c r="AR705" s="191"/>
      <c r="AS705" s="191"/>
      <c r="AT705" s="191"/>
      <c r="AU705" s="191"/>
      <c r="AV705" s="191"/>
      <c r="AW705" s="191"/>
      <c r="AX705" s="192"/>
    </row>
    <row r="706" spans="1:50" ht="43.5" customHeight="1" x14ac:dyDescent="0.15">
      <c r="A706" s="654"/>
      <c r="B706" s="766"/>
      <c r="C706" s="610"/>
      <c r="D706" s="611"/>
      <c r="E706" s="682" t="s">
        <v>380</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746</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43.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746</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39.7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745</v>
      </c>
      <c r="AE708" s="667"/>
      <c r="AF708" s="667"/>
      <c r="AG708" s="522"/>
      <c r="AH708" s="523"/>
      <c r="AI708" s="523"/>
      <c r="AJ708" s="523"/>
      <c r="AK708" s="523"/>
      <c r="AL708" s="523"/>
      <c r="AM708" s="523"/>
      <c r="AN708" s="523"/>
      <c r="AO708" s="523"/>
      <c r="AP708" s="523"/>
      <c r="AQ708" s="523"/>
      <c r="AR708" s="523"/>
      <c r="AS708" s="523"/>
      <c r="AT708" s="523"/>
      <c r="AU708" s="523"/>
      <c r="AV708" s="523"/>
      <c r="AW708" s="523"/>
      <c r="AX708" s="524"/>
    </row>
    <row r="709" spans="1:50" ht="4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741</v>
      </c>
      <c r="AE709" s="185"/>
      <c r="AF709" s="185"/>
      <c r="AG709" s="663" t="s">
        <v>824</v>
      </c>
      <c r="AH709" s="664"/>
      <c r="AI709" s="664"/>
      <c r="AJ709" s="664"/>
      <c r="AK709" s="664"/>
      <c r="AL709" s="664"/>
      <c r="AM709" s="664"/>
      <c r="AN709" s="664"/>
      <c r="AO709" s="664"/>
      <c r="AP709" s="664"/>
      <c r="AQ709" s="664"/>
      <c r="AR709" s="664"/>
      <c r="AS709" s="664"/>
      <c r="AT709" s="664"/>
      <c r="AU709" s="664"/>
      <c r="AV709" s="664"/>
      <c r="AW709" s="664"/>
      <c r="AX709" s="665"/>
    </row>
    <row r="710" spans="1:50" ht="39.7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741</v>
      </c>
      <c r="AE710" s="185"/>
      <c r="AF710" s="185"/>
      <c r="AG710" s="663" t="s">
        <v>825</v>
      </c>
      <c r="AH710" s="664"/>
      <c r="AI710" s="664"/>
      <c r="AJ710" s="664"/>
      <c r="AK710" s="664"/>
      <c r="AL710" s="664"/>
      <c r="AM710" s="664"/>
      <c r="AN710" s="664"/>
      <c r="AO710" s="664"/>
      <c r="AP710" s="664"/>
      <c r="AQ710" s="664"/>
      <c r="AR710" s="664"/>
      <c r="AS710" s="664"/>
      <c r="AT710" s="664"/>
      <c r="AU710" s="664"/>
      <c r="AV710" s="664"/>
      <c r="AW710" s="664"/>
      <c r="AX710" s="665"/>
    </row>
    <row r="711" spans="1:50" ht="4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741</v>
      </c>
      <c r="AE711" s="185"/>
      <c r="AF711" s="185"/>
      <c r="AG711" s="663" t="s">
        <v>747</v>
      </c>
      <c r="AH711" s="664"/>
      <c r="AI711" s="664"/>
      <c r="AJ711" s="664"/>
      <c r="AK711" s="664"/>
      <c r="AL711" s="664"/>
      <c r="AM711" s="664"/>
      <c r="AN711" s="664"/>
      <c r="AO711" s="664"/>
      <c r="AP711" s="664"/>
      <c r="AQ711" s="664"/>
      <c r="AR711" s="664"/>
      <c r="AS711" s="664"/>
      <c r="AT711" s="664"/>
      <c r="AU711" s="664"/>
      <c r="AV711" s="664"/>
      <c r="AW711" s="664"/>
      <c r="AX711" s="665"/>
    </row>
    <row r="712" spans="1:50" ht="39.75" customHeight="1" x14ac:dyDescent="0.15">
      <c r="A712" s="654"/>
      <c r="B712" s="655"/>
      <c r="C712" s="584" t="s">
        <v>345</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745</v>
      </c>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39.75" customHeight="1" x14ac:dyDescent="0.15">
      <c r="A713" s="654"/>
      <c r="B713" s="655"/>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745</v>
      </c>
      <c r="AE713" s="185"/>
      <c r="AF713" s="186"/>
      <c r="AG713" s="663"/>
      <c r="AH713" s="664"/>
      <c r="AI713" s="664"/>
      <c r="AJ713" s="664"/>
      <c r="AK713" s="664"/>
      <c r="AL713" s="664"/>
      <c r="AM713" s="664"/>
      <c r="AN713" s="664"/>
      <c r="AO713" s="664"/>
      <c r="AP713" s="664"/>
      <c r="AQ713" s="664"/>
      <c r="AR713" s="664"/>
      <c r="AS713" s="664"/>
      <c r="AT713" s="664"/>
      <c r="AU713" s="664"/>
      <c r="AV713" s="664"/>
      <c r="AW713" s="664"/>
      <c r="AX713" s="665"/>
    </row>
    <row r="714" spans="1:50" ht="75" customHeight="1" x14ac:dyDescent="0.15">
      <c r="A714" s="656"/>
      <c r="B714" s="657"/>
      <c r="C714" s="767" t="s">
        <v>324</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741</v>
      </c>
      <c r="AE714" s="588"/>
      <c r="AF714" s="589"/>
      <c r="AG714" s="688" t="s">
        <v>748</v>
      </c>
      <c r="AH714" s="689"/>
      <c r="AI714" s="689"/>
      <c r="AJ714" s="689"/>
      <c r="AK714" s="689"/>
      <c r="AL714" s="689"/>
      <c r="AM714" s="689"/>
      <c r="AN714" s="689"/>
      <c r="AO714" s="689"/>
      <c r="AP714" s="689"/>
      <c r="AQ714" s="689"/>
      <c r="AR714" s="689"/>
      <c r="AS714" s="689"/>
      <c r="AT714" s="689"/>
      <c r="AU714" s="689"/>
      <c r="AV714" s="689"/>
      <c r="AW714" s="689"/>
      <c r="AX714" s="690"/>
    </row>
    <row r="715" spans="1:50" ht="32.25" customHeight="1" x14ac:dyDescent="0.15">
      <c r="A715" s="617" t="s">
        <v>40</v>
      </c>
      <c r="B715" s="653"/>
      <c r="C715" s="658" t="s">
        <v>325</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741</v>
      </c>
      <c r="AE715" s="667"/>
      <c r="AF715" s="773"/>
      <c r="AG715" s="522" t="s">
        <v>753</v>
      </c>
      <c r="AH715" s="523"/>
      <c r="AI715" s="523"/>
      <c r="AJ715" s="523"/>
      <c r="AK715" s="523"/>
      <c r="AL715" s="523"/>
      <c r="AM715" s="523"/>
      <c r="AN715" s="523"/>
      <c r="AO715" s="523"/>
      <c r="AP715" s="523"/>
      <c r="AQ715" s="523"/>
      <c r="AR715" s="523"/>
      <c r="AS715" s="523"/>
      <c r="AT715" s="523"/>
      <c r="AU715" s="523"/>
      <c r="AV715" s="523"/>
      <c r="AW715" s="523"/>
      <c r="AX715" s="524"/>
    </row>
    <row r="716" spans="1:50" ht="32.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741</v>
      </c>
      <c r="AE716" s="755"/>
      <c r="AF716" s="755"/>
      <c r="AG716" s="663" t="s">
        <v>753</v>
      </c>
      <c r="AH716" s="664"/>
      <c r="AI716" s="664"/>
      <c r="AJ716" s="664"/>
      <c r="AK716" s="664"/>
      <c r="AL716" s="664"/>
      <c r="AM716" s="664"/>
      <c r="AN716" s="664"/>
      <c r="AO716" s="664"/>
      <c r="AP716" s="664"/>
      <c r="AQ716" s="664"/>
      <c r="AR716" s="664"/>
      <c r="AS716" s="664"/>
      <c r="AT716" s="664"/>
      <c r="AU716" s="664"/>
      <c r="AV716" s="664"/>
      <c r="AW716" s="664"/>
      <c r="AX716" s="665"/>
    </row>
    <row r="717" spans="1:50" ht="32.25"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741</v>
      </c>
      <c r="AE717" s="185"/>
      <c r="AF717" s="185"/>
      <c r="AG717" s="663" t="s">
        <v>753</v>
      </c>
      <c r="AH717" s="664"/>
      <c r="AI717" s="664"/>
      <c r="AJ717" s="664"/>
      <c r="AK717" s="664"/>
      <c r="AL717" s="664"/>
      <c r="AM717" s="664"/>
      <c r="AN717" s="664"/>
      <c r="AO717" s="664"/>
      <c r="AP717" s="664"/>
      <c r="AQ717" s="664"/>
      <c r="AR717" s="664"/>
      <c r="AS717" s="664"/>
      <c r="AT717" s="664"/>
      <c r="AU717" s="664"/>
      <c r="AV717" s="664"/>
      <c r="AW717" s="664"/>
      <c r="AX717" s="665"/>
    </row>
    <row r="718" spans="1:50" ht="32.25"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741</v>
      </c>
      <c r="AE718" s="185"/>
      <c r="AF718" s="185"/>
      <c r="AG718" s="193" t="s">
        <v>749</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745</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338</v>
      </c>
      <c r="D720" s="926"/>
      <c r="E720" s="926"/>
      <c r="F720" s="929"/>
      <c r="G720" s="925" t="s">
        <v>339</v>
      </c>
      <c r="H720" s="926"/>
      <c r="I720" s="926"/>
      <c r="J720" s="926"/>
      <c r="K720" s="926"/>
      <c r="L720" s="926"/>
      <c r="M720" s="926"/>
      <c r="N720" s="925" t="s">
        <v>342</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113.25" customHeight="1" x14ac:dyDescent="0.15">
      <c r="A726" s="617" t="s">
        <v>48</v>
      </c>
      <c r="B726" s="618"/>
      <c r="C726" s="439" t="s">
        <v>53</v>
      </c>
      <c r="D726" s="577"/>
      <c r="E726" s="577"/>
      <c r="F726" s="578"/>
      <c r="G726" s="793" t="s">
        <v>754</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113.25" customHeight="1" thickBot="1" x14ac:dyDescent="0.2">
      <c r="A727" s="619"/>
      <c r="B727" s="620"/>
      <c r="C727" s="694" t="s">
        <v>57</v>
      </c>
      <c r="D727" s="695"/>
      <c r="E727" s="695"/>
      <c r="F727" s="696"/>
      <c r="G727" s="791" t="s">
        <v>750</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137</v>
      </c>
      <c r="B731" s="615"/>
      <c r="C731" s="615"/>
      <c r="D731" s="615"/>
      <c r="E731" s="616"/>
      <c r="F731" s="679" t="s">
        <v>830</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832</v>
      </c>
      <c r="B733" s="615"/>
      <c r="C733" s="615"/>
      <c r="D733" s="615"/>
      <c r="E733" s="616"/>
      <c r="F733" s="762" t="s">
        <v>833</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351</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671</v>
      </c>
      <c r="B737" s="158"/>
      <c r="C737" s="158"/>
      <c r="D737" s="159"/>
      <c r="E737" s="105" t="s">
        <v>732</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733</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734</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735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736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737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738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739</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740</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t="s">
        <v>709</v>
      </c>
      <c r="F746" s="113"/>
      <c r="G746" s="113"/>
      <c r="H746" s="100" t="str">
        <f>IF(E746="","","-")</f>
        <v>-</v>
      </c>
      <c r="I746" s="113"/>
      <c r="J746" s="113"/>
      <c r="K746" s="100" t="str">
        <f>IF(I746="","","-")</f>
        <v/>
      </c>
      <c r="L746" s="104">
        <v>453</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709</v>
      </c>
      <c r="F747" s="113"/>
      <c r="G747" s="113"/>
      <c r="H747" s="100" t="str">
        <f>IF(E747="","","-")</f>
        <v>-</v>
      </c>
      <c r="I747" s="113"/>
      <c r="J747" s="113"/>
      <c r="K747" s="100" t="str">
        <f>IF(I747="","","-")</f>
        <v/>
      </c>
      <c r="L747" s="104">
        <v>453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385</v>
      </c>
      <c r="B787" s="757"/>
      <c r="C787" s="757"/>
      <c r="D787" s="757"/>
      <c r="E787" s="757"/>
      <c r="F787" s="758"/>
      <c r="G787" s="435" t="s">
        <v>764</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771</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6.25" customHeight="1" x14ac:dyDescent="0.15">
      <c r="A789" s="552"/>
      <c r="B789" s="759"/>
      <c r="C789" s="759"/>
      <c r="D789" s="759"/>
      <c r="E789" s="759"/>
      <c r="F789" s="760"/>
      <c r="G789" s="445" t="s">
        <v>765</v>
      </c>
      <c r="H789" s="446"/>
      <c r="I789" s="446"/>
      <c r="J789" s="446"/>
      <c r="K789" s="447"/>
      <c r="L789" s="448" t="s">
        <v>767</v>
      </c>
      <c r="M789" s="449"/>
      <c r="N789" s="449"/>
      <c r="O789" s="449"/>
      <c r="P789" s="449"/>
      <c r="Q789" s="449"/>
      <c r="R789" s="449"/>
      <c r="S789" s="449"/>
      <c r="T789" s="449"/>
      <c r="U789" s="449"/>
      <c r="V789" s="449"/>
      <c r="W789" s="449"/>
      <c r="X789" s="450"/>
      <c r="Y789" s="451">
        <v>4606</v>
      </c>
      <c r="Z789" s="452"/>
      <c r="AA789" s="452"/>
      <c r="AB789" s="553"/>
      <c r="AC789" s="445" t="s">
        <v>770</v>
      </c>
      <c r="AD789" s="446"/>
      <c r="AE789" s="446"/>
      <c r="AF789" s="446"/>
      <c r="AG789" s="447"/>
      <c r="AH789" s="448" t="s">
        <v>826</v>
      </c>
      <c r="AI789" s="449"/>
      <c r="AJ789" s="449"/>
      <c r="AK789" s="449"/>
      <c r="AL789" s="449"/>
      <c r="AM789" s="449"/>
      <c r="AN789" s="449"/>
      <c r="AO789" s="449"/>
      <c r="AP789" s="449"/>
      <c r="AQ789" s="449"/>
      <c r="AR789" s="449"/>
      <c r="AS789" s="449"/>
      <c r="AT789" s="450"/>
      <c r="AU789" s="451">
        <v>30</v>
      </c>
      <c r="AV789" s="452"/>
      <c r="AW789" s="452"/>
      <c r="AX789" s="453"/>
    </row>
    <row r="790" spans="1:51" ht="26.25" customHeight="1" x14ac:dyDescent="0.15">
      <c r="A790" s="552"/>
      <c r="B790" s="759"/>
      <c r="C790" s="759"/>
      <c r="D790" s="759"/>
      <c r="E790" s="759"/>
      <c r="F790" s="760"/>
      <c r="G790" s="348" t="s">
        <v>766</v>
      </c>
      <c r="H790" s="349"/>
      <c r="I790" s="349"/>
      <c r="J790" s="349"/>
      <c r="K790" s="350"/>
      <c r="L790" s="398" t="s">
        <v>768</v>
      </c>
      <c r="M790" s="399"/>
      <c r="N790" s="399"/>
      <c r="O790" s="399"/>
      <c r="P790" s="399"/>
      <c r="Q790" s="399"/>
      <c r="R790" s="399"/>
      <c r="S790" s="399"/>
      <c r="T790" s="399"/>
      <c r="U790" s="399"/>
      <c r="V790" s="399"/>
      <c r="W790" s="399"/>
      <c r="X790" s="400"/>
      <c r="Y790" s="395">
        <v>1288</v>
      </c>
      <c r="Z790" s="396"/>
      <c r="AA790" s="396"/>
      <c r="AB790" s="402"/>
      <c r="AC790" s="348" t="s">
        <v>770</v>
      </c>
      <c r="AD790" s="349"/>
      <c r="AE790" s="349"/>
      <c r="AF790" s="349"/>
      <c r="AG790" s="350"/>
      <c r="AH790" s="398" t="s">
        <v>827</v>
      </c>
      <c r="AI790" s="399"/>
      <c r="AJ790" s="399"/>
      <c r="AK790" s="399"/>
      <c r="AL790" s="399"/>
      <c r="AM790" s="399"/>
      <c r="AN790" s="399"/>
      <c r="AO790" s="399"/>
      <c r="AP790" s="399"/>
      <c r="AQ790" s="399"/>
      <c r="AR790" s="399"/>
      <c r="AS790" s="399"/>
      <c r="AT790" s="400"/>
      <c r="AU790" s="395">
        <v>17</v>
      </c>
      <c r="AV790" s="396"/>
      <c r="AW790" s="396"/>
      <c r="AX790" s="397"/>
    </row>
    <row r="791" spans="1:51" ht="26.25" customHeight="1" x14ac:dyDescent="0.15">
      <c r="A791" s="552"/>
      <c r="B791" s="759"/>
      <c r="C791" s="759"/>
      <c r="D791" s="759"/>
      <c r="E791" s="759"/>
      <c r="F791" s="760"/>
      <c r="G791" s="348" t="s">
        <v>80</v>
      </c>
      <c r="H791" s="349"/>
      <c r="I791" s="349"/>
      <c r="J791" s="349"/>
      <c r="K791" s="350"/>
      <c r="L791" s="398" t="s">
        <v>769</v>
      </c>
      <c r="M791" s="399"/>
      <c r="N791" s="399"/>
      <c r="O791" s="399"/>
      <c r="P791" s="399"/>
      <c r="Q791" s="399"/>
      <c r="R791" s="399"/>
      <c r="S791" s="399"/>
      <c r="T791" s="399"/>
      <c r="U791" s="399"/>
      <c r="V791" s="399"/>
      <c r="W791" s="399"/>
      <c r="X791" s="400"/>
      <c r="Y791" s="395">
        <v>2773</v>
      </c>
      <c r="Z791" s="396"/>
      <c r="AA791" s="396"/>
      <c r="AB791" s="402"/>
      <c r="AC791" s="348" t="s">
        <v>770</v>
      </c>
      <c r="AD791" s="349"/>
      <c r="AE791" s="349"/>
      <c r="AF791" s="349"/>
      <c r="AG791" s="350"/>
      <c r="AH791" s="398" t="s">
        <v>828</v>
      </c>
      <c r="AI791" s="399"/>
      <c r="AJ791" s="399"/>
      <c r="AK791" s="399"/>
      <c r="AL791" s="399"/>
      <c r="AM791" s="399"/>
      <c r="AN791" s="399"/>
      <c r="AO791" s="399"/>
      <c r="AP791" s="399"/>
      <c r="AQ791" s="399"/>
      <c r="AR791" s="399"/>
      <c r="AS791" s="399"/>
      <c r="AT791" s="400"/>
      <c r="AU791" s="395">
        <v>12</v>
      </c>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8667</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59</v>
      </c>
      <c r="AV799" s="412"/>
      <c r="AW799" s="412"/>
      <c r="AX799" s="414"/>
    </row>
    <row r="800" spans="1:51" ht="24.75" customHeight="1" x14ac:dyDescent="0.15">
      <c r="A800" s="552"/>
      <c r="B800" s="759"/>
      <c r="C800" s="759"/>
      <c r="D800" s="759"/>
      <c r="E800" s="759"/>
      <c r="F800" s="760"/>
      <c r="G800" s="435" t="s">
        <v>772</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1</v>
      </c>
    </row>
    <row r="801" spans="1:51" ht="24.75"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1</v>
      </c>
    </row>
    <row r="802" spans="1:51" ht="24.75" customHeight="1" x14ac:dyDescent="0.15">
      <c r="A802" s="552"/>
      <c r="B802" s="759"/>
      <c r="C802" s="759"/>
      <c r="D802" s="759"/>
      <c r="E802" s="759"/>
      <c r="F802" s="760"/>
      <c r="G802" s="445" t="s">
        <v>770</v>
      </c>
      <c r="H802" s="446"/>
      <c r="I802" s="446"/>
      <c r="J802" s="446"/>
      <c r="K802" s="447"/>
      <c r="L802" s="448" t="s">
        <v>773</v>
      </c>
      <c r="M802" s="449"/>
      <c r="N802" s="449"/>
      <c r="O802" s="449"/>
      <c r="P802" s="449"/>
      <c r="Q802" s="449"/>
      <c r="R802" s="449"/>
      <c r="S802" s="449"/>
      <c r="T802" s="449"/>
      <c r="U802" s="449"/>
      <c r="V802" s="449"/>
      <c r="W802" s="449"/>
      <c r="X802" s="450"/>
      <c r="Y802" s="451">
        <v>37</v>
      </c>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1</v>
      </c>
    </row>
    <row r="803" spans="1:51" ht="24.75" customHeight="1" x14ac:dyDescent="0.15">
      <c r="A803" s="552"/>
      <c r="B803" s="759"/>
      <c r="C803" s="759"/>
      <c r="D803" s="759"/>
      <c r="E803" s="759"/>
      <c r="F803" s="760"/>
      <c r="G803" s="348" t="s">
        <v>770</v>
      </c>
      <c r="H803" s="349"/>
      <c r="I803" s="349"/>
      <c r="J803" s="349"/>
      <c r="K803" s="350"/>
      <c r="L803" s="398" t="s">
        <v>774</v>
      </c>
      <c r="M803" s="399"/>
      <c r="N803" s="399"/>
      <c r="O803" s="399"/>
      <c r="P803" s="399"/>
      <c r="Q803" s="399"/>
      <c r="R803" s="399"/>
      <c r="S803" s="399"/>
      <c r="T803" s="399"/>
      <c r="U803" s="399"/>
      <c r="V803" s="399"/>
      <c r="W803" s="399"/>
      <c r="X803" s="400"/>
      <c r="Y803" s="395">
        <v>13</v>
      </c>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1</v>
      </c>
    </row>
    <row r="804" spans="1:51" ht="24.75" customHeight="1" x14ac:dyDescent="0.15">
      <c r="A804" s="552"/>
      <c r="B804" s="759"/>
      <c r="C804" s="759"/>
      <c r="D804" s="759"/>
      <c r="E804" s="759"/>
      <c r="F804" s="760"/>
      <c r="G804" s="348" t="s">
        <v>770</v>
      </c>
      <c r="H804" s="349"/>
      <c r="I804" s="349"/>
      <c r="J804" s="349"/>
      <c r="K804" s="350"/>
      <c r="L804" s="398" t="s">
        <v>775</v>
      </c>
      <c r="M804" s="399"/>
      <c r="N804" s="399"/>
      <c r="O804" s="399"/>
      <c r="P804" s="399"/>
      <c r="Q804" s="399"/>
      <c r="R804" s="399"/>
      <c r="S804" s="399"/>
      <c r="T804" s="399"/>
      <c r="U804" s="399"/>
      <c r="V804" s="399"/>
      <c r="W804" s="399"/>
      <c r="X804" s="400"/>
      <c r="Y804" s="395">
        <v>7</v>
      </c>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1</v>
      </c>
    </row>
    <row r="805" spans="1:51" ht="24.75" customHeight="1" x14ac:dyDescent="0.15">
      <c r="A805" s="552"/>
      <c r="B805" s="759"/>
      <c r="C805" s="759"/>
      <c r="D805" s="759"/>
      <c r="E805" s="759"/>
      <c r="F805" s="760"/>
      <c r="G805" s="348" t="s">
        <v>770</v>
      </c>
      <c r="H805" s="349"/>
      <c r="I805" s="349"/>
      <c r="J805" s="349"/>
      <c r="K805" s="350"/>
      <c r="L805" s="398" t="s">
        <v>776</v>
      </c>
      <c r="M805" s="399"/>
      <c r="N805" s="399"/>
      <c r="O805" s="399"/>
      <c r="P805" s="399"/>
      <c r="Q805" s="399"/>
      <c r="R805" s="399"/>
      <c r="S805" s="399"/>
      <c r="T805" s="399"/>
      <c r="U805" s="399"/>
      <c r="V805" s="399"/>
      <c r="W805" s="399"/>
      <c r="X805" s="400"/>
      <c r="Y805" s="395">
        <v>5</v>
      </c>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1</v>
      </c>
    </row>
    <row r="806" spans="1:51" ht="24.75" customHeight="1" x14ac:dyDescent="0.15">
      <c r="A806" s="552"/>
      <c r="B806" s="759"/>
      <c r="C806" s="759"/>
      <c r="D806" s="759"/>
      <c r="E806" s="759"/>
      <c r="F806" s="760"/>
      <c r="G806" s="348" t="s">
        <v>770</v>
      </c>
      <c r="H806" s="349"/>
      <c r="I806" s="349"/>
      <c r="J806" s="349"/>
      <c r="K806" s="350"/>
      <c r="L806" s="398" t="s">
        <v>777</v>
      </c>
      <c r="M806" s="399"/>
      <c r="N806" s="399"/>
      <c r="O806" s="399"/>
      <c r="P806" s="399"/>
      <c r="Q806" s="399"/>
      <c r="R806" s="399"/>
      <c r="S806" s="399"/>
      <c r="T806" s="399"/>
      <c r="U806" s="399"/>
      <c r="V806" s="399"/>
      <c r="W806" s="399"/>
      <c r="X806" s="400"/>
      <c r="Y806" s="395">
        <v>3</v>
      </c>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1</v>
      </c>
    </row>
    <row r="807" spans="1:51" ht="24.75" customHeight="1" x14ac:dyDescent="0.15">
      <c r="A807" s="552"/>
      <c r="B807" s="759"/>
      <c r="C807" s="759"/>
      <c r="D807" s="759"/>
      <c r="E807" s="759"/>
      <c r="F807" s="760"/>
      <c r="G807" s="348" t="s">
        <v>770</v>
      </c>
      <c r="H807" s="349"/>
      <c r="I807" s="349"/>
      <c r="J807" s="349"/>
      <c r="K807" s="350"/>
      <c r="L807" s="398" t="s">
        <v>778</v>
      </c>
      <c r="M807" s="399"/>
      <c r="N807" s="399"/>
      <c r="O807" s="399"/>
      <c r="P807" s="399"/>
      <c r="Q807" s="399"/>
      <c r="R807" s="399"/>
      <c r="S807" s="399"/>
      <c r="T807" s="399"/>
      <c r="U807" s="399"/>
      <c r="V807" s="399"/>
      <c r="W807" s="399"/>
      <c r="X807" s="400"/>
      <c r="Y807" s="395">
        <v>1</v>
      </c>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1</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1</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1</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1</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1</v>
      </c>
    </row>
    <row r="812" spans="1:51" ht="24.75" customHeight="1" x14ac:dyDescent="0.15">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66</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1</v>
      </c>
    </row>
    <row r="813" spans="1:51" ht="24.75" hidden="1" customHeight="1" x14ac:dyDescent="0.15">
      <c r="A813" s="552"/>
      <c r="B813" s="759"/>
      <c r="C813" s="759"/>
      <c r="D813" s="759"/>
      <c r="E813" s="759"/>
      <c r="F813" s="760"/>
      <c r="G813" s="435" t="s">
        <v>319</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320</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343</v>
      </c>
      <c r="AM839" s="950"/>
      <c r="AN839" s="950"/>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337</v>
      </c>
      <c r="AD844" s="277"/>
      <c r="AE844" s="277"/>
      <c r="AF844" s="277"/>
      <c r="AG844" s="277"/>
      <c r="AH844" s="345" t="s">
        <v>366</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779</v>
      </c>
      <c r="D845" s="415"/>
      <c r="E845" s="415"/>
      <c r="F845" s="415"/>
      <c r="G845" s="415"/>
      <c r="H845" s="415"/>
      <c r="I845" s="415"/>
      <c r="J845" s="416">
        <v>8050005005206</v>
      </c>
      <c r="K845" s="417"/>
      <c r="L845" s="417"/>
      <c r="M845" s="417"/>
      <c r="N845" s="417"/>
      <c r="O845" s="417"/>
      <c r="P845" s="421" t="s">
        <v>780</v>
      </c>
      <c r="Q845" s="317"/>
      <c r="R845" s="317"/>
      <c r="S845" s="317"/>
      <c r="T845" s="317"/>
      <c r="U845" s="317"/>
      <c r="V845" s="317"/>
      <c r="W845" s="317"/>
      <c r="X845" s="317"/>
      <c r="Y845" s="318">
        <v>8667</v>
      </c>
      <c r="Z845" s="319"/>
      <c r="AA845" s="319"/>
      <c r="AB845" s="320"/>
      <c r="AC845" s="322" t="s">
        <v>781</v>
      </c>
      <c r="AD845" s="323"/>
      <c r="AE845" s="323"/>
      <c r="AF845" s="323"/>
      <c r="AG845" s="323"/>
      <c r="AH845" s="418" t="s">
        <v>763</v>
      </c>
      <c r="AI845" s="419"/>
      <c r="AJ845" s="419"/>
      <c r="AK845" s="419"/>
      <c r="AL845" s="326" t="s">
        <v>763</v>
      </c>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337</v>
      </c>
      <c r="AD877" s="277"/>
      <c r="AE877" s="277"/>
      <c r="AF877" s="277"/>
      <c r="AG877" s="277"/>
      <c r="AH877" s="345" t="s">
        <v>366</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53.25" customHeight="1" x14ac:dyDescent="0.15">
      <c r="A878" s="401">
        <v>1</v>
      </c>
      <c r="B878" s="401">
        <v>1</v>
      </c>
      <c r="C878" s="420" t="s">
        <v>803</v>
      </c>
      <c r="D878" s="415"/>
      <c r="E878" s="415"/>
      <c r="F878" s="415"/>
      <c r="G878" s="415"/>
      <c r="H878" s="415"/>
      <c r="I878" s="415"/>
      <c r="J878" s="416">
        <v>9010001122288</v>
      </c>
      <c r="K878" s="417"/>
      <c r="L878" s="417"/>
      <c r="M878" s="417"/>
      <c r="N878" s="417"/>
      <c r="O878" s="417"/>
      <c r="P878" s="421" t="s">
        <v>782</v>
      </c>
      <c r="Q878" s="317"/>
      <c r="R878" s="317"/>
      <c r="S878" s="317"/>
      <c r="T878" s="317"/>
      <c r="U878" s="317"/>
      <c r="V878" s="317"/>
      <c r="W878" s="317"/>
      <c r="X878" s="317"/>
      <c r="Y878" s="318">
        <v>59</v>
      </c>
      <c r="Z878" s="319"/>
      <c r="AA878" s="319"/>
      <c r="AB878" s="320"/>
      <c r="AC878" s="322" t="s">
        <v>80</v>
      </c>
      <c r="AD878" s="323"/>
      <c r="AE878" s="323"/>
      <c r="AF878" s="323"/>
      <c r="AG878" s="323"/>
      <c r="AH878" s="418" t="s">
        <v>763</v>
      </c>
      <c r="AI878" s="419"/>
      <c r="AJ878" s="419"/>
      <c r="AK878" s="419"/>
      <c r="AL878" s="326" t="s">
        <v>763</v>
      </c>
      <c r="AM878" s="327"/>
      <c r="AN878" s="327"/>
      <c r="AO878" s="328"/>
      <c r="AP878" s="321"/>
      <c r="AQ878" s="321"/>
      <c r="AR878" s="321"/>
      <c r="AS878" s="321"/>
      <c r="AT878" s="321"/>
      <c r="AU878" s="321"/>
      <c r="AV878" s="321"/>
      <c r="AW878" s="321"/>
      <c r="AX878" s="321"/>
      <c r="AY878">
        <f t="shared" si="118"/>
        <v>1</v>
      </c>
    </row>
    <row r="879" spans="1:51" ht="42" customHeight="1" x14ac:dyDescent="0.15">
      <c r="A879" s="401">
        <v>2</v>
      </c>
      <c r="B879" s="401">
        <v>1</v>
      </c>
      <c r="C879" s="420" t="s">
        <v>804</v>
      </c>
      <c r="D879" s="415"/>
      <c r="E879" s="415"/>
      <c r="F879" s="415"/>
      <c r="G879" s="415"/>
      <c r="H879" s="415"/>
      <c r="I879" s="415"/>
      <c r="J879" s="416">
        <v>4011001005165</v>
      </c>
      <c r="K879" s="417"/>
      <c r="L879" s="417"/>
      <c r="M879" s="417"/>
      <c r="N879" s="417"/>
      <c r="O879" s="417"/>
      <c r="P879" s="421" t="s">
        <v>783</v>
      </c>
      <c r="Q879" s="317"/>
      <c r="R879" s="317"/>
      <c r="S879" s="317"/>
      <c r="T879" s="317"/>
      <c r="U879" s="317"/>
      <c r="V879" s="317"/>
      <c r="W879" s="317"/>
      <c r="X879" s="317"/>
      <c r="Y879" s="318">
        <v>55</v>
      </c>
      <c r="Z879" s="319"/>
      <c r="AA879" s="319"/>
      <c r="AB879" s="320"/>
      <c r="AC879" s="322" t="s">
        <v>371</v>
      </c>
      <c r="AD879" s="323"/>
      <c r="AE879" s="323"/>
      <c r="AF879" s="323"/>
      <c r="AG879" s="323"/>
      <c r="AH879" s="418">
        <v>2</v>
      </c>
      <c r="AI879" s="419"/>
      <c r="AJ879" s="419"/>
      <c r="AK879" s="419"/>
      <c r="AL879" s="326">
        <v>81.7</v>
      </c>
      <c r="AM879" s="327"/>
      <c r="AN879" s="327"/>
      <c r="AO879" s="328"/>
      <c r="AP879" s="321"/>
      <c r="AQ879" s="321"/>
      <c r="AR879" s="321"/>
      <c r="AS879" s="321"/>
      <c r="AT879" s="321"/>
      <c r="AU879" s="321"/>
      <c r="AV879" s="321"/>
      <c r="AW879" s="321"/>
      <c r="AX879" s="321"/>
      <c r="AY879">
        <f>COUNTA($C$879)</f>
        <v>1</v>
      </c>
    </row>
    <row r="880" spans="1:51" ht="49.5" customHeight="1" x14ac:dyDescent="0.15">
      <c r="A880" s="401">
        <v>3</v>
      </c>
      <c r="B880" s="401">
        <v>1</v>
      </c>
      <c r="C880" s="420" t="s">
        <v>805</v>
      </c>
      <c r="D880" s="415"/>
      <c r="E880" s="415"/>
      <c r="F880" s="415"/>
      <c r="G880" s="415"/>
      <c r="H880" s="415"/>
      <c r="I880" s="415"/>
      <c r="J880" s="416">
        <v>5040001072146</v>
      </c>
      <c r="K880" s="417"/>
      <c r="L880" s="417"/>
      <c r="M880" s="417"/>
      <c r="N880" s="417"/>
      <c r="O880" s="417"/>
      <c r="P880" s="421" t="s">
        <v>784</v>
      </c>
      <c r="Q880" s="317"/>
      <c r="R880" s="317"/>
      <c r="S880" s="317"/>
      <c r="T880" s="317"/>
      <c r="U880" s="317"/>
      <c r="V880" s="317"/>
      <c r="W880" s="317"/>
      <c r="X880" s="317"/>
      <c r="Y880" s="318">
        <v>41</v>
      </c>
      <c r="Z880" s="319"/>
      <c r="AA880" s="319"/>
      <c r="AB880" s="320"/>
      <c r="AC880" s="322" t="s">
        <v>371</v>
      </c>
      <c r="AD880" s="323"/>
      <c r="AE880" s="323"/>
      <c r="AF880" s="323"/>
      <c r="AG880" s="323"/>
      <c r="AH880" s="324">
        <v>1</v>
      </c>
      <c r="AI880" s="325"/>
      <c r="AJ880" s="325"/>
      <c r="AK880" s="325"/>
      <c r="AL880" s="326">
        <v>99.1</v>
      </c>
      <c r="AM880" s="327"/>
      <c r="AN880" s="327"/>
      <c r="AO880" s="328"/>
      <c r="AP880" s="321"/>
      <c r="AQ880" s="321"/>
      <c r="AR880" s="321"/>
      <c r="AS880" s="321"/>
      <c r="AT880" s="321"/>
      <c r="AU880" s="321"/>
      <c r="AV880" s="321"/>
      <c r="AW880" s="321"/>
      <c r="AX880" s="321"/>
      <c r="AY880">
        <f>COUNTA($C$880)</f>
        <v>1</v>
      </c>
    </row>
    <row r="881" spans="1:51" ht="47.25" customHeight="1" x14ac:dyDescent="0.15">
      <c r="A881" s="401">
        <v>4</v>
      </c>
      <c r="B881" s="401">
        <v>1</v>
      </c>
      <c r="C881" s="420" t="s">
        <v>806</v>
      </c>
      <c r="D881" s="415"/>
      <c r="E881" s="415"/>
      <c r="F881" s="415"/>
      <c r="G881" s="415"/>
      <c r="H881" s="415"/>
      <c r="I881" s="415"/>
      <c r="J881" s="416">
        <v>6430001004083</v>
      </c>
      <c r="K881" s="417"/>
      <c r="L881" s="417"/>
      <c r="M881" s="417"/>
      <c r="N881" s="417"/>
      <c r="O881" s="417"/>
      <c r="P881" s="421" t="s">
        <v>785</v>
      </c>
      <c r="Q881" s="317"/>
      <c r="R881" s="317"/>
      <c r="S881" s="317"/>
      <c r="T881" s="317"/>
      <c r="U881" s="317"/>
      <c r="V881" s="317"/>
      <c r="W881" s="317"/>
      <c r="X881" s="317"/>
      <c r="Y881" s="318">
        <v>39</v>
      </c>
      <c r="Z881" s="319"/>
      <c r="AA881" s="319"/>
      <c r="AB881" s="320"/>
      <c r="AC881" s="322" t="s">
        <v>371</v>
      </c>
      <c r="AD881" s="323"/>
      <c r="AE881" s="323"/>
      <c r="AF881" s="323"/>
      <c r="AG881" s="323"/>
      <c r="AH881" s="324">
        <v>3</v>
      </c>
      <c r="AI881" s="325"/>
      <c r="AJ881" s="325"/>
      <c r="AK881" s="325"/>
      <c r="AL881" s="326">
        <v>89.1</v>
      </c>
      <c r="AM881" s="327"/>
      <c r="AN881" s="327"/>
      <c r="AO881" s="328"/>
      <c r="AP881" s="321"/>
      <c r="AQ881" s="321"/>
      <c r="AR881" s="321"/>
      <c r="AS881" s="321"/>
      <c r="AT881" s="321"/>
      <c r="AU881" s="321"/>
      <c r="AV881" s="321"/>
      <c r="AW881" s="321"/>
      <c r="AX881" s="321"/>
      <c r="AY881">
        <f>COUNTA($C$881)</f>
        <v>1</v>
      </c>
    </row>
    <row r="882" spans="1:51" ht="48" customHeight="1" x14ac:dyDescent="0.15">
      <c r="A882" s="401">
        <v>5</v>
      </c>
      <c r="B882" s="401">
        <v>1</v>
      </c>
      <c r="C882" s="420" t="s">
        <v>807</v>
      </c>
      <c r="D882" s="415"/>
      <c r="E882" s="415"/>
      <c r="F882" s="415"/>
      <c r="G882" s="415"/>
      <c r="H882" s="415"/>
      <c r="I882" s="415"/>
      <c r="J882" s="416">
        <v>2010001016851</v>
      </c>
      <c r="K882" s="417"/>
      <c r="L882" s="417"/>
      <c r="M882" s="417"/>
      <c r="N882" s="417"/>
      <c r="O882" s="417"/>
      <c r="P882" s="421" t="s">
        <v>786</v>
      </c>
      <c r="Q882" s="317"/>
      <c r="R882" s="317"/>
      <c r="S882" s="317"/>
      <c r="T882" s="317"/>
      <c r="U882" s="317"/>
      <c r="V882" s="317"/>
      <c r="W882" s="317"/>
      <c r="X882" s="317"/>
      <c r="Y882" s="318">
        <v>36</v>
      </c>
      <c r="Z882" s="319"/>
      <c r="AA882" s="319"/>
      <c r="AB882" s="320"/>
      <c r="AC882" s="322" t="s">
        <v>371</v>
      </c>
      <c r="AD882" s="323"/>
      <c r="AE882" s="323"/>
      <c r="AF882" s="323"/>
      <c r="AG882" s="323"/>
      <c r="AH882" s="324">
        <v>1</v>
      </c>
      <c r="AI882" s="325"/>
      <c r="AJ882" s="325"/>
      <c r="AK882" s="325"/>
      <c r="AL882" s="326">
        <v>88</v>
      </c>
      <c r="AM882" s="327"/>
      <c r="AN882" s="327"/>
      <c r="AO882" s="328"/>
      <c r="AP882" s="321"/>
      <c r="AQ882" s="321"/>
      <c r="AR882" s="321"/>
      <c r="AS882" s="321"/>
      <c r="AT882" s="321"/>
      <c r="AU882" s="321"/>
      <c r="AV882" s="321"/>
      <c r="AW882" s="321"/>
      <c r="AX882" s="321"/>
      <c r="AY882">
        <f>COUNTA($C$882)</f>
        <v>1</v>
      </c>
    </row>
    <row r="883" spans="1:51" ht="45.75" customHeight="1" x14ac:dyDescent="0.15">
      <c r="A883" s="401">
        <v>6</v>
      </c>
      <c r="B883" s="401">
        <v>1</v>
      </c>
      <c r="C883" s="420" t="s">
        <v>808</v>
      </c>
      <c r="D883" s="415"/>
      <c r="E883" s="415"/>
      <c r="F883" s="415"/>
      <c r="G883" s="415"/>
      <c r="H883" s="415"/>
      <c r="I883" s="415"/>
      <c r="J883" s="416">
        <v>3013201006646</v>
      </c>
      <c r="K883" s="417"/>
      <c r="L883" s="417"/>
      <c r="M883" s="417"/>
      <c r="N883" s="417"/>
      <c r="O883" s="417"/>
      <c r="P883" s="421" t="s">
        <v>787</v>
      </c>
      <c r="Q883" s="317"/>
      <c r="R883" s="317"/>
      <c r="S883" s="317"/>
      <c r="T883" s="317"/>
      <c r="U883" s="317"/>
      <c r="V883" s="317"/>
      <c r="W883" s="317"/>
      <c r="X883" s="317"/>
      <c r="Y883" s="318">
        <v>35</v>
      </c>
      <c r="Z883" s="319"/>
      <c r="AA883" s="319"/>
      <c r="AB883" s="320"/>
      <c r="AC883" s="322" t="s">
        <v>371</v>
      </c>
      <c r="AD883" s="323"/>
      <c r="AE883" s="323"/>
      <c r="AF883" s="323"/>
      <c r="AG883" s="323"/>
      <c r="AH883" s="324">
        <v>1</v>
      </c>
      <c r="AI883" s="325"/>
      <c r="AJ883" s="325"/>
      <c r="AK883" s="325"/>
      <c r="AL883" s="326">
        <v>91.3</v>
      </c>
      <c r="AM883" s="327"/>
      <c r="AN883" s="327"/>
      <c r="AO883" s="328"/>
      <c r="AP883" s="321"/>
      <c r="AQ883" s="321"/>
      <c r="AR883" s="321"/>
      <c r="AS883" s="321"/>
      <c r="AT883" s="321"/>
      <c r="AU883" s="321"/>
      <c r="AV883" s="321"/>
      <c r="AW883" s="321"/>
      <c r="AX883" s="321"/>
      <c r="AY883">
        <f>COUNTA($C$883)</f>
        <v>1</v>
      </c>
    </row>
    <row r="884" spans="1:51" ht="36" customHeight="1" x14ac:dyDescent="0.15">
      <c r="A884" s="401">
        <v>7</v>
      </c>
      <c r="B884" s="401">
        <v>1</v>
      </c>
      <c r="C884" s="420" t="s">
        <v>809</v>
      </c>
      <c r="D884" s="415"/>
      <c r="E884" s="415"/>
      <c r="F884" s="415"/>
      <c r="G884" s="415"/>
      <c r="H884" s="415"/>
      <c r="I884" s="415"/>
      <c r="J884" s="416">
        <v>5430001008259</v>
      </c>
      <c r="K884" s="417"/>
      <c r="L884" s="417"/>
      <c r="M884" s="417"/>
      <c r="N884" s="417"/>
      <c r="O884" s="417"/>
      <c r="P884" s="421" t="s">
        <v>788</v>
      </c>
      <c r="Q884" s="317"/>
      <c r="R884" s="317"/>
      <c r="S884" s="317"/>
      <c r="T884" s="317"/>
      <c r="U884" s="317"/>
      <c r="V884" s="317"/>
      <c r="W884" s="317"/>
      <c r="X884" s="317"/>
      <c r="Y884" s="318">
        <v>34</v>
      </c>
      <c r="Z884" s="319"/>
      <c r="AA884" s="319"/>
      <c r="AB884" s="320"/>
      <c r="AC884" s="322" t="s">
        <v>371</v>
      </c>
      <c r="AD884" s="323"/>
      <c r="AE884" s="323"/>
      <c r="AF884" s="323"/>
      <c r="AG884" s="323"/>
      <c r="AH884" s="324">
        <v>1</v>
      </c>
      <c r="AI884" s="325"/>
      <c r="AJ884" s="325"/>
      <c r="AK884" s="325"/>
      <c r="AL884" s="326">
        <v>90.3</v>
      </c>
      <c r="AM884" s="327"/>
      <c r="AN884" s="327"/>
      <c r="AO884" s="328"/>
      <c r="AP884" s="321"/>
      <c r="AQ884" s="321"/>
      <c r="AR884" s="321"/>
      <c r="AS884" s="321"/>
      <c r="AT884" s="321"/>
      <c r="AU884" s="321"/>
      <c r="AV884" s="321"/>
      <c r="AW884" s="321"/>
      <c r="AX884" s="321"/>
      <c r="AY884">
        <f>COUNTA($C$884)</f>
        <v>1</v>
      </c>
    </row>
    <row r="885" spans="1:51" ht="36" customHeight="1" x14ac:dyDescent="0.15">
      <c r="A885" s="401">
        <v>8</v>
      </c>
      <c r="B885" s="401">
        <v>1</v>
      </c>
      <c r="C885" s="420" t="s">
        <v>810</v>
      </c>
      <c r="D885" s="415"/>
      <c r="E885" s="415"/>
      <c r="F885" s="415"/>
      <c r="G885" s="415"/>
      <c r="H885" s="415"/>
      <c r="I885" s="415"/>
      <c r="J885" s="416">
        <v>7430001015088</v>
      </c>
      <c r="K885" s="417"/>
      <c r="L885" s="417"/>
      <c r="M885" s="417"/>
      <c r="N885" s="417"/>
      <c r="O885" s="417"/>
      <c r="P885" s="421" t="s">
        <v>789</v>
      </c>
      <c r="Q885" s="317"/>
      <c r="R885" s="317"/>
      <c r="S885" s="317"/>
      <c r="T885" s="317"/>
      <c r="U885" s="317"/>
      <c r="V885" s="317"/>
      <c r="W885" s="317"/>
      <c r="X885" s="317"/>
      <c r="Y885" s="318">
        <v>32</v>
      </c>
      <c r="Z885" s="319"/>
      <c r="AA885" s="319"/>
      <c r="AB885" s="320"/>
      <c r="AC885" s="322" t="s">
        <v>371</v>
      </c>
      <c r="AD885" s="323"/>
      <c r="AE885" s="323"/>
      <c r="AF885" s="323"/>
      <c r="AG885" s="323"/>
      <c r="AH885" s="324">
        <v>1</v>
      </c>
      <c r="AI885" s="325"/>
      <c r="AJ885" s="325"/>
      <c r="AK885" s="325"/>
      <c r="AL885" s="326">
        <v>88.4</v>
      </c>
      <c r="AM885" s="327"/>
      <c r="AN885" s="327"/>
      <c r="AO885" s="328"/>
      <c r="AP885" s="321"/>
      <c r="AQ885" s="321"/>
      <c r="AR885" s="321"/>
      <c r="AS885" s="321"/>
      <c r="AT885" s="321"/>
      <c r="AU885" s="321"/>
      <c r="AV885" s="321"/>
      <c r="AW885" s="321"/>
      <c r="AX885" s="321"/>
      <c r="AY885">
        <f>COUNTA($C$885)</f>
        <v>1</v>
      </c>
    </row>
    <row r="886" spans="1:51" ht="36" customHeight="1" x14ac:dyDescent="0.15">
      <c r="A886" s="401">
        <v>9</v>
      </c>
      <c r="B886" s="401">
        <v>1</v>
      </c>
      <c r="C886" s="420" t="s">
        <v>811</v>
      </c>
      <c r="D886" s="415"/>
      <c r="E886" s="415"/>
      <c r="F886" s="415"/>
      <c r="G886" s="415"/>
      <c r="H886" s="415"/>
      <c r="I886" s="415"/>
      <c r="J886" s="416">
        <v>9430001020986</v>
      </c>
      <c r="K886" s="417"/>
      <c r="L886" s="417"/>
      <c r="M886" s="417"/>
      <c r="N886" s="417"/>
      <c r="O886" s="417"/>
      <c r="P886" s="421" t="s">
        <v>790</v>
      </c>
      <c r="Q886" s="317"/>
      <c r="R886" s="317"/>
      <c r="S886" s="317"/>
      <c r="T886" s="317"/>
      <c r="U886" s="317"/>
      <c r="V886" s="317"/>
      <c r="W886" s="317"/>
      <c r="X886" s="317"/>
      <c r="Y886" s="318">
        <v>28</v>
      </c>
      <c r="Z886" s="319"/>
      <c r="AA886" s="319"/>
      <c r="AB886" s="320"/>
      <c r="AC886" s="322" t="s">
        <v>371</v>
      </c>
      <c r="AD886" s="323"/>
      <c r="AE886" s="323"/>
      <c r="AF886" s="323"/>
      <c r="AG886" s="323"/>
      <c r="AH886" s="324">
        <v>2</v>
      </c>
      <c r="AI886" s="325"/>
      <c r="AJ886" s="325"/>
      <c r="AK886" s="325"/>
      <c r="AL886" s="326">
        <v>82.9</v>
      </c>
      <c r="AM886" s="327"/>
      <c r="AN886" s="327"/>
      <c r="AO886" s="328"/>
      <c r="AP886" s="321"/>
      <c r="AQ886" s="321"/>
      <c r="AR886" s="321"/>
      <c r="AS886" s="321"/>
      <c r="AT886" s="321"/>
      <c r="AU886" s="321"/>
      <c r="AV886" s="321"/>
      <c r="AW886" s="321"/>
      <c r="AX886" s="321"/>
      <c r="AY886">
        <f>COUNTA($C$886)</f>
        <v>1</v>
      </c>
    </row>
    <row r="887" spans="1:51" ht="36" customHeight="1" x14ac:dyDescent="0.15">
      <c r="A887" s="401">
        <v>10</v>
      </c>
      <c r="B887" s="401">
        <v>1</v>
      </c>
      <c r="C887" s="420" t="s">
        <v>812</v>
      </c>
      <c r="D887" s="415"/>
      <c r="E887" s="415"/>
      <c r="F887" s="415"/>
      <c r="G887" s="415"/>
      <c r="H887" s="415"/>
      <c r="I887" s="415"/>
      <c r="J887" s="416">
        <v>4050001015963</v>
      </c>
      <c r="K887" s="417"/>
      <c r="L887" s="417"/>
      <c r="M887" s="417"/>
      <c r="N887" s="417"/>
      <c r="O887" s="417"/>
      <c r="P887" s="421" t="s">
        <v>791</v>
      </c>
      <c r="Q887" s="317"/>
      <c r="R887" s="317"/>
      <c r="S887" s="317"/>
      <c r="T887" s="317"/>
      <c r="U887" s="317"/>
      <c r="V887" s="317"/>
      <c r="W887" s="317"/>
      <c r="X887" s="317"/>
      <c r="Y887" s="318">
        <v>28</v>
      </c>
      <c r="Z887" s="319"/>
      <c r="AA887" s="319"/>
      <c r="AB887" s="320"/>
      <c r="AC887" s="322" t="s">
        <v>371</v>
      </c>
      <c r="AD887" s="323"/>
      <c r="AE887" s="323"/>
      <c r="AF887" s="323"/>
      <c r="AG887" s="323"/>
      <c r="AH887" s="324">
        <v>1</v>
      </c>
      <c r="AI887" s="325"/>
      <c r="AJ887" s="325"/>
      <c r="AK887" s="325"/>
      <c r="AL887" s="326">
        <v>91.9</v>
      </c>
      <c r="AM887" s="327"/>
      <c r="AN887" s="327"/>
      <c r="AO887" s="328"/>
      <c r="AP887" s="321"/>
      <c r="AQ887" s="321"/>
      <c r="AR887" s="321"/>
      <c r="AS887" s="321"/>
      <c r="AT887" s="321"/>
      <c r="AU887" s="321"/>
      <c r="AV887" s="321"/>
      <c r="AW887" s="321"/>
      <c r="AX887" s="321"/>
      <c r="AY887">
        <f>COUNTA($C$887)</f>
        <v>1</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337</v>
      </c>
      <c r="AD910" s="277"/>
      <c r="AE910" s="277"/>
      <c r="AF910" s="277"/>
      <c r="AG910" s="277"/>
      <c r="AH910" s="345" t="s">
        <v>366</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30" customHeight="1" x14ac:dyDescent="0.15">
      <c r="A911" s="401">
        <v>1</v>
      </c>
      <c r="B911" s="401">
        <v>1</v>
      </c>
      <c r="C911" s="420" t="s">
        <v>813</v>
      </c>
      <c r="D911" s="415"/>
      <c r="E911" s="415"/>
      <c r="F911" s="415"/>
      <c r="G911" s="415"/>
      <c r="H911" s="415"/>
      <c r="I911" s="415"/>
      <c r="J911" s="416">
        <v>6010505002096</v>
      </c>
      <c r="K911" s="417"/>
      <c r="L911" s="417"/>
      <c r="M911" s="417"/>
      <c r="N911" s="417"/>
      <c r="O911" s="417"/>
      <c r="P911" s="421" t="s">
        <v>792</v>
      </c>
      <c r="Q911" s="317"/>
      <c r="R911" s="317"/>
      <c r="S911" s="317"/>
      <c r="T911" s="317"/>
      <c r="U911" s="317"/>
      <c r="V911" s="317"/>
      <c r="W911" s="317"/>
      <c r="X911" s="317"/>
      <c r="Y911" s="318">
        <v>66</v>
      </c>
      <c r="Z911" s="319"/>
      <c r="AA911" s="319"/>
      <c r="AB911" s="320"/>
      <c r="AC911" s="322" t="s">
        <v>80</v>
      </c>
      <c r="AD911" s="323"/>
      <c r="AE911" s="323"/>
      <c r="AF911" s="323"/>
      <c r="AG911" s="323"/>
      <c r="AH911" s="418" t="s">
        <v>763</v>
      </c>
      <c r="AI911" s="419"/>
      <c r="AJ911" s="419"/>
      <c r="AK911" s="419"/>
      <c r="AL911" s="326" t="s">
        <v>763</v>
      </c>
      <c r="AM911" s="327"/>
      <c r="AN911" s="327"/>
      <c r="AO911" s="328"/>
      <c r="AP911" s="321"/>
      <c r="AQ911" s="321"/>
      <c r="AR911" s="321"/>
      <c r="AS911" s="321"/>
      <c r="AT911" s="321"/>
      <c r="AU911" s="321"/>
      <c r="AV911" s="321"/>
      <c r="AW911" s="321"/>
      <c r="AX911" s="321"/>
      <c r="AY911">
        <f t="shared" si="119"/>
        <v>1</v>
      </c>
    </row>
    <row r="912" spans="1:51" ht="45.75" customHeight="1" x14ac:dyDescent="0.15">
      <c r="A912" s="401">
        <v>2</v>
      </c>
      <c r="B912" s="401">
        <v>1</v>
      </c>
      <c r="C912" s="420" t="s">
        <v>814</v>
      </c>
      <c r="D912" s="415"/>
      <c r="E912" s="415"/>
      <c r="F912" s="415"/>
      <c r="G912" s="415"/>
      <c r="H912" s="415"/>
      <c r="I912" s="415"/>
      <c r="J912" s="416">
        <v>4013305001526</v>
      </c>
      <c r="K912" s="417"/>
      <c r="L912" s="417"/>
      <c r="M912" s="417"/>
      <c r="N912" s="417"/>
      <c r="O912" s="417"/>
      <c r="P912" s="421" t="s">
        <v>793</v>
      </c>
      <c r="Q912" s="317"/>
      <c r="R912" s="317"/>
      <c r="S912" s="317"/>
      <c r="T912" s="317"/>
      <c r="U912" s="317"/>
      <c r="V912" s="317"/>
      <c r="W912" s="317"/>
      <c r="X912" s="317"/>
      <c r="Y912" s="318">
        <v>5</v>
      </c>
      <c r="Z912" s="319"/>
      <c r="AA912" s="319"/>
      <c r="AB912" s="320"/>
      <c r="AC912" s="322" t="s">
        <v>371</v>
      </c>
      <c r="AD912" s="323"/>
      <c r="AE912" s="323"/>
      <c r="AF912" s="323"/>
      <c r="AG912" s="323"/>
      <c r="AH912" s="418">
        <v>2</v>
      </c>
      <c r="AI912" s="419"/>
      <c r="AJ912" s="419"/>
      <c r="AK912" s="419"/>
      <c r="AL912" s="326">
        <v>78.599999999999994</v>
      </c>
      <c r="AM912" s="327"/>
      <c r="AN912" s="327"/>
      <c r="AO912" s="328"/>
      <c r="AP912" s="321"/>
      <c r="AQ912" s="321"/>
      <c r="AR912" s="321"/>
      <c r="AS912" s="321"/>
      <c r="AT912" s="321"/>
      <c r="AU912" s="321"/>
      <c r="AV912" s="321"/>
      <c r="AW912" s="321"/>
      <c r="AX912" s="321"/>
      <c r="AY912">
        <f>COUNTA($C$912)</f>
        <v>1</v>
      </c>
    </row>
    <row r="913" spans="1:51" ht="43.5" customHeight="1" x14ac:dyDescent="0.15">
      <c r="A913" s="401">
        <v>3</v>
      </c>
      <c r="B913" s="401">
        <v>1</v>
      </c>
      <c r="C913" s="420" t="s">
        <v>815</v>
      </c>
      <c r="D913" s="415"/>
      <c r="E913" s="415"/>
      <c r="F913" s="415"/>
      <c r="G913" s="415"/>
      <c r="H913" s="415"/>
      <c r="I913" s="415"/>
      <c r="J913" s="416">
        <v>9430005010356</v>
      </c>
      <c r="K913" s="417"/>
      <c r="L913" s="417"/>
      <c r="M913" s="417"/>
      <c r="N913" s="417"/>
      <c r="O913" s="417"/>
      <c r="P913" s="421" t="s">
        <v>794</v>
      </c>
      <c r="Q913" s="317"/>
      <c r="R913" s="317"/>
      <c r="S913" s="317"/>
      <c r="T913" s="317"/>
      <c r="U913" s="317"/>
      <c r="V913" s="317"/>
      <c r="W913" s="317"/>
      <c r="X913" s="317"/>
      <c r="Y913" s="318">
        <v>3</v>
      </c>
      <c r="Z913" s="319"/>
      <c r="AA913" s="319"/>
      <c r="AB913" s="320"/>
      <c r="AC913" s="322" t="s">
        <v>371</v>
      </c>
      <c r="AD913" s="323"/>
      <c r="AE913" s="323"/>
      <c r="AF913" s="323"/>
      <c r="AG913" s="323"/>
      <c r="AH913" s="324">
        <v>1</v>
      </c>
      <c r="AI913" s="325"/>
      <c r="AJ913" s="325"/>
      <c r="AK913" s="325"/>
      <c r="AL913" s="326">
        <v>85.3</v>
      </c>
      <c r="AM913" s="327"/>
      <c r="AN913" s="327"/>
      <c r="AO913" s="328"/>
      <c r="AP913" s="321"/>
      <c r="AQ913" s="321"/>
      <c r="AR913" s="321"/>
      <c r="AS913" s="321"/>
      <c r="AT913" s="321"/>
      <c r="AU913" s="321"/>
      <c r="AV913" s="321"/>
      <c r="AW913" s="321"/>
      <c r="AX913" s="321"/>
      <c r="AY913">
        <f>COUNTA($C$913)</f>
        <v>1</v>
      </c>
    </row>
    <row r="914" spans="1:51" ht="30" customHeight="1" x14ac:dyDescent="0.15">
      <c r="A914" s="401">
        <v>4</v>
      </c>
      <c r="B914" s="401">
        <v>1</v>
      </c>
      <c r="C914" s="420" t="s">
        <v>816</v>
      </c>
      <c r="D914" s="415"/>
      <c r="E914" s="415"/>
      <c r="F914" s="415"/>
      <c r="G914" s="415"/>
      <c r="H914" s="415"/>
      <c r="I914" s="415"/>
      <c r="J914" s="416">
        <v>6010405010463</v>
      </c>
      <c r="K914" s="417"/>
      <c r="L914" s="417"/>
      <c r="M914" s="417"/>
      <c r="N914" s="417"/>
      <c r="O914" s="417"/>
      <c r="P914" s="421" t="s">
        <v>795</v>
      </c>
      <c r="Q914" s="317"/>
      <c r="R914" s="317"/>
      <c r="S914" s="317"/>
      <c r="T914" s="317"/>
      <c r="U914" s="317"/>
      <c r="V914" s="317"/>
      <c r="W914" s="317"/>
      <c r="X914" s="317"/>
      <c r="Y914" s="318">
        <v>2</v>
      </c>
      <c r="Z914" s="319"/>
      <c r="AA914" s="319"/>
      <c r="AB914" s="320"/>
      <c r="AC914" s="322" t="s">
        <v>371</v>
      </c>
      <c r="AD914" s="323"/>
      <c r="AE914" s="323"/>
      <c r="AF914" s="323"/>
      <c r="AG914" s="323"/>
      <c r="AH914" s="324">
        <v>1</v>
      </c>
      <c r="AI914" s="325"/>
      <c r="AJ914" s="325"/>
      <c r="AK914" s="325"/>
      <c r="AL914" s="326">
        <v>73.5</v>
      </c>
      <c r="AM914" s="327"/>
      <c r="AN914" s="327"/>
      <c r="AO914" s="328"/>
      <c r="AP914" s="321"/>
      <c r="AQ914" s="321"/>
      <c r="AR914" s="321"/>
      <c r="AS914" s="321"/>
      <c r="AT914" s="321"/>
      <c r="AU914" s="321"/>
      <c r="AV914" s="321"/>
      <c r="AW914" s="321"/>
      <c r="AX914" s="321"/>
      <c r="AY914">
        <f>COUNTA($C$914)</f>
        <v>1</v>
      </c>
    </row>
    <row r="915" spans="1:51" ht="30" customHeight="1" x14ac:dyDescent="0.15">
      <c r="A915" s="401">
        <v>5</v>
      </c>
      <c r="B915" s="401">
        <v>1</v>
      </c>
      <c r="C915" s="420" t="s">
        <v>817</v>
      </c>
      <c r="D915" s="415"/>
      <c r="E915" s="415"/>
      <c r="F915" s="415"/>
      <c r="G915" s="415"/>
      <c r="H915" s="415"/>
      <c r="I915" s="415"/>
      <c r="J915" s="416">
        <v>9430005010802</v>
      </c>
      <c r="K915" s="417"/>
      <c r="L915" s="417"/>
      <c r="M915" s="417"/>
      <c r="N915" s="417"/>
      <c r="O915" s="417"/>
      <c r="P915" s="421" t="s">
        <v>796</v>
      </c>
      <c r="Q915" s="317"/>
      <c r="R915" s="317"/>
      <c r="S915" s="317"/>
      <c r="T915" s="317"/>
      <c r="U915" s="317"/>
      <c r="V915" s="317"/>
      <c r="W915" s="317"/>
      <c r="X915" s="317"/>
      <c r="Y915" s="318">
        <v>1</v>
      </c>
      <c r="Z915" s="319"/>
      <c r="AA915" s="319"/>
      <c r="AB915" s="320"/>
      <c r="AC915" s="322" t="s">
        <v>378</v>
      </c>
      <c r="AD915" s="323"/>
      <c r="AE915" s="323"/>
      <c r="AF915" s="323"/>
      <c r="AG915" s="323"/>
      <c r="AH915" s="324">
        <v>1</v>
      </c>
      <c r="AI915" s="325"/>
      <c r="AJ915" s="325"/>
      <c r="AK915" s="325"/>
      <c r="AL915" s="326">
        <v>100</v>
      </c>
      <c r="AM915" s="327"/>
      <c r="AN915" s="327"/>
      <c r="AO915" s="328"/>
      <c r="AP915" s="321"/>
      <c r="AQ915" s="321"/>
      <c r="AR915" s="321"/>
      <c r="AS915" s="321"/>
      <c r="AT915" s="321"/>
      <c r="AU915" s="321"/>
      <c r="AV915" s="321"/>
      <c r="AW915" s="321"/>
      <c r="AX915" s="321"/>
      <c r="AY915">
        <f>COUNTA($C$915)</f>
        <v>1</v>
      </c>
    </row>
    <row r="916" spans="1:51" ht="42.75" customHeight="1" x14ac:dyDescent="0.15">
      <c r="A916" s="401">
        <v>6</v>
      </c>
      <c r="B916" s="401">
        <v>1</v>
      </c>
      <c r="C916" s="420" t="s">
        <v>818</v>
      </c>
      <c r="D916" s="415"/>
      <c r="E916" s="415"/>
      <c r="F916" s="415"/>
      <c r="G916" s="415"/>
      <c r="H916" s="415"/>
      <c r="I916" s="415"/>
      <c r="J916" s="416">
        <v>3110005014849</v>
      </c>
      <c r="K916" s="417"/>
      <c r="L916" s="417"/>
      <c r="M916" s="417"/>
      <c r="N916" s="417"/>
      <c r="O916" s="417"/>
      <c r="P916" s="421" t="s">
        <v>797</v>
      </c>
      <c r="Q916" s="317"/>
      <c r="R916" s="317"/>
      <c r="S916" s="317"/>
      <c r="T916" s="317"/>
      <c r="U916" s="317"/>
      <c r="V916" s="317"/>
      <c r="W916" s="317"/>
      <c r="X916" s="317"/>
      <c r="Y916" s="318">
        <v>1</v>
      </c>
      <c r="Z916" s="319"/>
      <c r="AA916" s="319"/>
      <c r="AB916" s="320"/>
      <c r="AC916" s="322" t="s">
        <v>377</v>
      </c>
      <c r="AD916" s="323"/>
      <c r="AE916" s="323"/>
      <c r="AF916" s="323"/>
      <c r="AG916" s="323"/>
      <c r="AH916" s="324" t="s">
        <v>763</v>
      </c>
      <c r="AI916" s="325"/>
      <c r="AJ916" s="325"/>
      <c r="AK916" s="325"/>
      <c r="AL916" s="326" t="s">
        <v>763</v>
      </c>
      <c r="AM916" s="327"/>
      <c r="AN916" s="327"/>
      <c r="AO916" s="328"/>
      <c r="AP916" s="321"/>
      <c r="AQ916" s="321"/>
      <c r="AR916" s="321"/>
      <c r="AS916" s="321"/>
      <c r="AT916" s="321"/>
      <c r="AU916" s="321"/>
      <c r="AV916" s="321"/>
      <c r="AW916" s="321"/>
      <c r="AX916" s="321"/>
      <c r="AY916">
        <f>COUNTA($C$916)</f>
        <v>1</v>
      </c>
    </row>
    <row r="917" spans="1:51" ht="41.25" customHeight="1" x14ac:dyDescent="0.15">
      <c r="A917" s="401">
        <v>7</v>
      </c>
      <c r="B917" s="401">
        <v>1</v>
      </c>
      <c r="C917" s="420" t="s">
        <v>802</v>
      </c>
      <c r="D917" s="415"/>
      <c r="E917" s="415"/>
      <c r="F917" s="415"/>
      <c r="G917" s="415"/>
      <c r="H917" s="415"/>
      <c r="I917" s="415"/>
      <c r="J917" s="416">
        <v>2080105003616</v>
      </c>
      <c r="K917" s="417"/>
      <c r="L917" s="417"/>
      <c r="M917" s="417"/>
      <c r="N917" s="417"/>
      <c r="O917" s="417"/>
      <c r="P917" s="421" t="s">
        <v>798</v>
      </c>
      <c r="Q917" s="317"/>
      <c r="R917" s="317"/>
      <c r="S917" s="317"/>
      <c r="T917" s="317"/>
      <c r="U917" s="317"/>
      <c r="V917" s="317"/>
      <c r="W917" s="317"/>
      <c r="X917" s="317"/>
      <c r="Y917" s="318">
        <v>1</v>
      </c>
      <c r="Z917" s="319"/>
      <c r="AA917" s="319"/>
      <c r="AB917" s="320"/>
      <c r="AC917" s="322" t="s">
        <v>377</v>
      </c>
      <c r="AD917" s="323"/>
      <c r="AE917" s="323"/>
      <c r="AF917" s="323"/>
      <c r="AG917" s="323"/>
      <c r="AH917" s="324" t="s">
        <v>763</v>
      </c>
      <c r="AI917" s="325"/>
      <c r="AJ917" s="325"/>
      <c r="AK917" s="325"/>
      <c r="AL917" s="326" t="s">
        <v>763</v>
      </c>
      <c r="AM917" s="327"/>
      <c r="AN917" s="327"/>
      <c r="AO917" s="328"/>
      <c r="AP917" s="321"/>
      <c r="AQ917" s="321"/>
      <c r="AR917" s="321"/>
      <c r="AS917" s="321"/>
      <c r="AT917" s="321"/>
      <c r="AU917" s="321"/>
      <c r="AV917" s="321"/>
      <c r="AW917" s="321"/>
      <c r="AX917" s="321"/>
      <c r="AY917">
        <f>COUNTA($C$917)</f>
        <v>1</v>
      </c>
    </row>
    <row r="918" spans="1:51" ht="43.5" customHeight="1" x14ac:dyDescent="0.15">
      <c r="A918" s="401">
        <v>8</v>
      </c>
      <c r="B918" s="401">
        <v>1</v>
      </c>
      <c r="C918" s="420" t="s">
        <v>819</v>
      </c>
      <c r="D918" s="415"/>
      <c r="E918" s="415"/>
      <c r="F918" s="415"/>
      <c r="G918" s="415"/>
      <c r="H918" s="415"/>
      <c r="I918" s="415"/>
      <c r="J918" s="416">
        <v>2430005000999</v>
      </c>
      <c r="K918" s="417"/>
      <c r="L918" s="417"/>
      <c r="M918" s="417"/>
      <c r="N918" s="417"/>
      <c r="O918" s="417"/>
      <c r="P918" s="421" t="s">
        <v>799</v>
      </c>
      <c r="Q918" s="317"/>
      <c r="R918" s="317"/>
      <c r="S918" s="317"/>
      <c r="T918" s="317"/>
      <c r="U918" s="317"/>
      <c r="V918" s="317"/>
      <c r="W918" s="317"/>
      <c r="X918" s="317"/>
      <c r="Y918" s="318">
        <v>1</v>
      </c>
      <c r="Z918" s="319"/>
      <c r="AA918" s="319"/>
      <c r="AB918" s="320"/>
      <c r="AC918" s="322" t="s">
        <v>377</v>
      </c>
      <c r="AD918" s="323"/>
      <c r="AE918" s="323"/>
      <c r="AF918" s="323"/>
      <c r="AG918" s="323"/>
      <c r="AH918" s="324" t="s">
        <v>763</v>
      </c>
      <c r="AI918" s="325"/>
      <c r="AJ918" s="325"/>
      <c r="AK918" s="325"/>
      <c r="AL918" s="326" t="s">
        <v>763</v>
      </c>
      <c r="AM918" s="327"/>
      <c r="AN918" s="327"/>
      <c r="AO918" s="328"/>
      <c r="AP918" s="321"/>
      <c r="AQ918" s="321"/>
      <c r="AR918" s="321"/>
      <c r="AS918" s="321"/>
      <c r="AT918" s="321"/>
      <c r="AU918" s="321"/>
      <c r="AV918" s="321"/>
      <c r="AW918" s="321"/>
      <c r="AX918" s="321"/>
      <c r="AY918">
        <f>COUNTA($C$918)</f>
        <v>1</v>
      </c>
    </row>
    <row r="919" spans="1:51" ht="45" customHeight="1" x14ac:dyDescent="0.15">
      <c r="A919" s="401">
        <v>9</v>
      </c>
      <c r="B919" s="401">
        <v>1</v>
      </c>
      <c r="C919" s="420" t="s">
        <v>820</v>
      </c>
      <c r="D919" s="415"/>
      <c r="E919" s="415"/>
      <c r="F919" s="415"/>
      <c r="G919" s="415"/>
      <c r="H919" s="415"/>
      <c r="I919" s="415"/>
      <c r="J919" s="416">
        <v>6080105005121</v>
      </c>
      <c r="K919" s="417"/>
      <c r="L919" s="417"/>
      <c r="M919" s="417"/>
      <c r="N919" s="417"/>
      <c r="O919" s="417"/>
      <c r="P919" s="421" t="s">
        <v>800</v>
      </c>
      <c r="Q919" s="317"/>
      <c r="R919" s="317"/>
      <c r="S919" s="317"/>
      <c r="T919" s="317"/>
      <c r="U919" s="317"/>
      <c r="V919" s="317"/>
      <c r="W919" s="317"/>
      <c r="X919" s="317"/>
      <c r="Y919" s="318">
        <v>0.4</v>
      </c>
      <c r="Z919" s="319"/>
      <c r="AA919" s="319"/>
      <c r="AB919" s="320"/>
      <c r="AC919" s="322" t="s">
        <v>377</v>
      </c>
      <c r="AD919" s="323"/>
      <c r="AE919" s="323"/>
      <c r="AF919" s="323"/>
      <c r="AG919" s="323"/>
      <c r="AH919" s="324" t="s">
        <v>763</v>
      </c>
      <c r="AI919" s="325"/>
      <c r="AJ919" s="325"/>
      <c r="AK919" s="325"/>
      <c r="AL919" s="326" t="s">
        <v>763</v>
      </c>
      <c r="AM919" s="327"/>
      <c r="AN919" s="327"/>
      <c r="AO919" s="328"/>
      <c r="AP919" s="321"/>
      <c r="AQ919" s="321"/>
      <c r="AR919" s="321"/>
      <c r="AS919" s="321"/>
      <c r="AT919" s="321"/>
      <c r="AU919" s="321"/>
      <c r="AV919" s="321"/>
      <c r="AW919" s="321"/>
      <c r="AX919" s="321"/>
      <c r="AY919">
        <f>COUNTA($C$919)</f>
        <v>1</v>
      </c>
    </row>
    <row r="920" spans="1:51" ht="30" customHeight="1" x14ac:dyDescent="0.15">
      <c r="A920" s="401">
        <v>10</v>
      </c>
      <c r="B920" s="401">
        <v>1</v>
      </c>
      <c r="C920" s="420" t="s">
        <v>821</v>
      </c>
      <c r="D920" s="415"/>
      <c r="E920" s="415"/>
      <c r="F920" s="415"/>
      <c r="G920" s="415"/>
      <c r="H920" s="415"/>
      <c r="I920" s="415"/>
      <c r="J920" s="416">
        <v>2370005003380</v>
      </c>
      <c r="K920" s="417"/>
      <c r="L920" s="417"/>
      <c r="M920" s="417"/>
      <c r="N920" s="417"/>
      <c r="O920" s="417"/>
      <c r="P920" s="421" t="s">
        <v>801</v>
      </c>
      <c r="Q920" s="317"/>
      <c r="R920" s="317"/>
      <c r="S920" s="317"/>
      <c r="T920" s="317"/>
      <c r="U920" s="317"/>
      <c r="V920" s="317"/>
      <c r="W920" s="317"/>
      <c r="X920" s="317"/>
      <c r="Y920" s="318">
        <v>0.2</v>
      </c>
      <c r="Z920" s="319"/>
      <c r="AA920" s="319"/>
      <c r="AB920" s="320"/>
      <c r="AC920" s="322" t="s">
        <v>377</v>
      </c>
      <c r="AD920" s="323"/>
      <c r="AE920" s="323"/>
      <c r="AF920" s="323"/>
      <c r="AG920" s="323"/>
      <c r="AH920" s="324" t="s">
        <v>763</v>
      </c>
      <c r="AI920" s="325"/>
      <c r="AJ920" s="325"/>
      <c r="AK920" s="325"/>
      <c r="AL920" s="326" t="s">
        <v>763</v>
      </c>
      <c r="AM920" s="327"/>
      <c r="AN920" s="327"/>
      <c r="AO920" s="328"/>
      <c r="AP920" s="321"/>
      <c r="AQ920" s="321"/>
      <c r="AR920" s="321"/>
      <c r="AS920" s="321"/>
      <c r="AT920" s="321"/>
      <c r="AU920" s="321"/>
      <c r="AV920" s="321"/>
      <c r="AW920" s="321"/>
      <c r="AX920" s="321"/>
      <c r="AY920">
        <f>COUNTA($C$920)</f>
        <v>1</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19.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337</v>
      </c>
      <c r="AD943" s="277"/>
      <c r="AE943" s="277"/>
      <c r="AF943" s="277"/>
      <c r="AG943" s="277"/>
      <c r="AH943" s="345" t="s">
        <v>366</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337</v>
      </c>
      <c r="AD976" s="277"/>
      <c r="AE976" s="277"/>
      <c r="AF976" s="277"/>
      <c r="AG976" s="277"/>
      <c r="AH976" s="345" t="s">
        <v>366</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337</v>
      </c>
      <c r="AD1009" s="277"/>
      <c r="AE1009" s="277"/>
      <c r="AF1009" s="277"/>
      <c r="AG1009" s="277"/>
      <c r="AH1009" s="345" t="s">
        <v>366</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337</v>
      </c>
      <c r="AD1042" s="277"/>
      <c r="AE1042" s="277"/>
      <c r="AF1042" s="277"/>
      <c r="AG1042" s="277"/>
      <c r="AH1042" s="345" t="s">
        <v>366</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337</v>
      </c>
      <c r="AD1075" s="277"/>
      <c r="AE1075" s="277"/>
      <c r="AF1075" s="277"/>
      <c r="AG1075" s="277"/>
      <c r="AH1075" s="345" t="s">
        <v>366</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328</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343</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329</v>
      </c>
      <c r="AQ1109" s="423"/>
      <c r="AR1109" s="423"/>
      <c r="AS1109" s="423"/>
      <c r="AT1109" s="423"/>
      <c r="AU1109" s="423"/>
      <c r="AV1109" s="423"/>
      <c r="AW1109" s="423"/>
      <c r="AX1109" s="423"/>
    </row>
    <row r="1110" spans="1:51" ht="30" customHeight="1" x14ac:dyDescent="0.15">
      <c r="A1110" s="401">
        <v>1</v>
      </c>
      <c r="B1110" s="401">
        <v>1</v>
      </c>
      <c r="C1110" s="887"/>
      <c r="D1110" s="887"/>
      <c r="E1110" s="886"/>
      <c r="F1110" s="886"/>
      <c r="G1110" s="886"/>
      <c r="H1110" s="886"/>
      <c r="I1110" s="886"/>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718" max="49" man="1"/>
    <brk id="747" max="49" man="1"/>
    <brk id="786" max="49" man="1"/>
    <brk id="90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741</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t="s">
        <v>741</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t="s">
        <v>741</v>
      </c>
      <c r="R6" s="13" t="str">
        <f t="shared" si="3"/>
        <v>交付</v>
      </c>
      <c r="S6" s="13" t="str">
        <f t="shared" si="4"/>
        <v>交付</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交付</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交付</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科学技術・イノベーション</v>
      </c>
      <c r="F10" s="18" t="s">
        <v>117</v>
      </c>
      <c r="G10" s="17"/>
      <c r="H10" s="13" t="str">
        <f t="shared" si="1"/>
        <v/>
      </c>
      <c r="I10" s="13" t="str">
        <f t="shared" si="5"/>
        <v>一般会計</v>
      </c>
      <c r="K10" s="14" t="s">
        <v>330</v>
      </c>
      <c r="L10" s="15"/>
      <c r="M10" s="13" t="str">
        <f t="shared" si="2"/>
        <v/>
      </c>
      <c r="N10" s="13" t="str">
        <f t="shared" si="6"/>
        <v>文教及び科学振興</v>
      </c>
      <c r="O10" s="13"/>
      <c r="P10" s="13" t="str">
        <f>S8</f>
        <v>交付</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科学技術・イノベーション</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348</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389</v>
      </c>
      <c r="AF2" s="990"/>
      <c r="AG2" s="990"/>
      <c r="AH2" s="990"/>
      <c r="AI2" s="990" t="s">
        <v>411</v>
      </c>
      <c r="AJ2" s="990"/>
      <c r="AK2" s="990"/>
      <c r="AL2" s="454"/>
      <c r="AM2" s="990" t="s">
        <v>508</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379</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348</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389</v>
      </c>
      <c r="AF9" s="990"/>
      <c r="AG9" s="990"/>
      <c r="AH9" s="990"/>
      <c r="AI9" s="990" t="s">
        <v>411</v>
      </c>
      <c r="AJ9" s="990"/>
      <c r="AK9" s="990"/>
      <c r="AL9" s="454"/>
      <c r="AM9" s="990" t="s">
        <v>508</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379</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348</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389</v>
      </c>
      <c r="AF16" s="990"/>
      <c r="AG16" s="990"/>
      <c r="AH16" s="990"/>
      <c r="AI16" s="990" t="s">
        <v>411</v>
      </c>
      <c r="AJ16" s="990"/>
      <c r="AK16" s="990"/>
      <c r="AL16" s="454"/>
      <c r="AM16" s="990" t="s">
        <v>508</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379</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348</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389</v>
      </c>
      <c r="AF23" s="990"/>
      <c r="AG23" s="990"/>
      <c r="AH23" s="990"/>
      <c r="AI23" s="990" t="s">
        <v>411</v>
      </c>
      <c r="AJ23" s="990"/>
      <c r="AK23" s="990"/>
      <c r="AL23" s="454"/>
      <c r="AM23" s="990" t="s">
        <v>508</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379</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348</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389</v>
      </c>
      <c r="AF30" s="990"/>
      <c r="AG30" s="990"/>
      <c r="AH30" s="990"/>
      <c r="AI30" s="990" t="s">
        <v>411</v>
      </c>
      <c r="AJ30" s="990"/>
      <c r="AK30" s="990"/>
      <c r="AL30" s="454"/>
      <c r="AM30" s="990" t="s">
        <v>508</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379</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348</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389</v>
      </c>
      <c r="AF37" s="990"/>
      <c r="AG37" s="990"/>
      <c r="AH37" s="990"/>
      <c r="AI37" s="990" t="s">
        <v>411</v>
      </c>
      <c r="AJ37" s="990"/>
      <c r="AK37" s="990"/>
      <c r="AL37" s="454"/>
      <c r="AM37" s="990" t="s">
        <v>508</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379</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348</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389</v>
      </c>
      <c r="AF44" s="990"/>
      <c r="AG44" s="990"/>
      <c r="AH44" s="990"/>
      <c r="AI44" s="990" t="s">
        <v>411</v>
      </c>
      <c r="AJ44" s="990"/>
      <c r="AK44" s="990"/>
      <c r="AL44" s="454"/>
      <c r="AM44" s="990" t="s">
        <v>508</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379</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348</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389</v>
      </c>
      <c r="AF51" s="990"/>
      <c r="AG51" s="990"/>
      <c r="AH51" s="990"/>
      <c r="AI51" s="990" t="s">
        <v>411</v>
      </c>
      <c r="AJ51" s="990"/>
      <c r="AK51" s="990"/>
      <c r="AL51" s="454"/>
      <c r="AM51" s="990" t="s">
        <v>508</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379</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348</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389</v>
      </c>
      <c r="AF58" s="990"/>
      <c r="AG58" s="990"/>
      <c r="AH58" s="990"/>
      <c r="AI58" s="990" t="s">
        <v>411</v>
      </c>
      <c r="AJ58" s="990"/>
      <c r="AK58" s="990"/>
      <c r="AL58" s="454"/>
      <c r="AM58" s="990" t="s">
        <v>508</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379</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348</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389</v>
      </c>
      <c r="AF65" s="990"/>
      <c r="AG65" s="990"/>
      <c r="AH65" s="990"/>
      <c r="AI65" s="990" t="s">
        <v>411</v>
      </c>
      <c r="AJ65" s="990"/>
      <c r="AK65" s="990"/>
      <c r="AL65" s="454"/>
      <c r="AM65" s="990" t="s">
        <v>508</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379</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365</v>
      </c>
      <c r="H2" s="436"/>
      <c r="I2" s="436"/>
      <c r="J2" s="436"/>
      <c r="K2" s="436"/>
      <c r="L2" s="436"/>
      <c r="M2" s="436"/>
      <c r="N2" s="436"/>
      <c r="O2" s="436"/>
      <c r="P2" s="436"/>
      <c r="Q2" s="436"/>
      <c r="R2" s="436"/>
      <c r="S2" s="436"/>
      <c r="T2" s="436"/>
      <c r="U2" s="436"/>
      <c r="V2" s="436"/>
      <c r="W2" s="436"/>
      <c r="X2" s="436"/>
      <c r="Y2" s="436"/>
      <c r="Z2" s="436"/>
      <c r="AA2" s="436"/>
      <c r="AB2" s="437"/>
      <c r="AC2" s="435" t="s">
        <v>367</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352</v>
      </c>
      <c r="Z3" s="346"/>
      <c r="AA3" s="346"/>
      <c r="AB3" s="346"/>
      <c r="AC3" s="277" t="s">
        <v>337</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352</v>
      </c>
      <c r="Z36" s="346"/>
      <c r="AA36" s="346"/>
      <c r="AB36" s="346"/>
      <c r="AC36" s="277" t="s">
        <v>337</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352</v>
      </c>
      <c r="Z69" s="346"/>
      <c r="AA69" s="346"/>
      <c r="AB69" s="346"/>
      <c r="AC69" s="277" t="s">
        <v>337</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352</v>
      </c>
      <c r="Z102" s="346"/>
      <c r="AA102" s="346"/>
      <c r="AB102" s="346"/>
      <c r="AC102" s="277" t="s">
        <v>337</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352</v>
      </c>
      <c r="Z135" s="346"/>
      <c r="AA135" s="346"/>
      <c r="AB135" s="346"/>
      <c r="AC135" s="277" t="s">
        <v>337</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352</v>
      </c>
      <c r="Z168" s="346"/>
      <c r="AA168" s="346"/>
      <c r="AB168" s="346"/>
      <c r="AC168" s="277" t="s">
        <v>337</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352</v>
      </c>
      <c r="Z201" s="346"/>
      <c r="AA201" s="346"/>
      <c r="AB201" s="346"/>
      <c r="AC201" s="277" t="s">
        <v>337</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352</v>
      </c>
      <c r="Z234" s="346"/>
      <c r="AA234" s="346"/>
      <c r="AB234" s="346"/>
      <c r="AC234" s="277" t="s">
        <v>337</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352</v>
      </c>
      <c r="Z267" s="346"/>
      <c r="AA267" s="346"/>
      <c r="AB267" s="346"/>
      <c r="AC267" s="277" t="s">
        <v>337</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352</v>
      </c>
      <c r="Z300" s="346"/>
      <c r="AA300" s="346"/>
      <c r="AB300" s="346"/>
      <c r="AC300" s="277" t="s">
        <v>337</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352</v>
      </c>
      <c r="Z333" s="346"/>
      <c r="AA333" s="346"/>
      <c r="AB333" s="346"/>
      <c r="AC333" s="277" t="s">
        <v>337</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352</v>
      </c>
      <c r="Z366" s="346"/>
      <c r="AA366" s="346"/>
      <c r="AB366" s="346"/>
      <c r="AC366" s="277" t="s">
        <v>337</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352</v>
      </c>
      <c r="Z399" s="346"/>
      <c r="AA399" s="346"/>
      <c r="AB399" s="346"/>
      <c r="AC399" s="277" t="s">
        <v>337</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352</v>
      </c>
      <c r="Z432" s="346"/>
      <c r="AA432" s="346"/>
      <c r="AB432" s="346"/>
      <c r="AC432" s="277" t="s">
        <v>337</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352</v>
      </c>
      <c r="Z465" s="346"/>
      <c r="AA465" s="346"/>
      <c r="AB465" s="346"/>
      <c r="AC465" s="277" t="s">
        <v>337</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352</v>
      </c>
      <c r="Z498" s="346"/>
      <c r="AA498" s="346"/>
      <c r="AB498" s="346"/>
      <c r="AC498" s="277" t="s">
        <v>337</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352</v>
      </c>
      <c r="Z531" s="346"/>
      <c r="AA531" s="346"/>
      <c r="AB531" s="346"/>
      <c r="AC531" s="277" t="s">
        <v>337</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352</v>
      </c>
      <c r="Z564" s="346"/>
      <c r="AA564" s="346"/>
      <c r="AB564" s="346"/>
      <c r="AC564" s="277" t="s">
        <v>337</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352</v>
      </c>
      <c r="Z597" s="346"/>
      <c r="AA597" s="346"/>
      <c r="AB597" s="346"/>
      <c r="AC597" s="277" t="s">
        <v>337</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352</v>
      </c>
      <c r="Z630" s="346"/>
      <c r="AA630" s="346"/>
      <c r="AB630" s="346"/>
      <c r="AC630" s="277" t="s">
        <v>337</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352</v>
      </c>
      <c r="Z663" s="346"/>
      <c r="AA663" s="346"/>
      <c r="AB663" s="346"/>
      <c r="AC663" s="277" t="s">
        <v>337</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352</v>
      </c>
      <c r="Z696" s="346"/>
      <c r="AA696" s="346"/>
      <c r="AB696" s="346"/>
      <c r="AC696" s="277" t="s">
        <v>337</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352</v>
      </c>
      <c r="Z729" s="346"/>
      <c r="AA729" s="346"/>
      <c r="AB729" s="346"/>
      <c r="AC729" s="277" t="s">
        <v>337</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352</v>
      </c>
      <c r="Z762" s="346"/>
      <c r="AA762" s="346"/>
      <c r="AB762" s="346"/>
      <c r="AC762" s="277" t="s">
        <v>337</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352</v>
      </c>
      <c r="Z795" s="346"/>
      <c r="AA795" s="346"/>
      <c r="AB795" s="346"/>
      <c r="AC795" s="277" t="s">
        <v>337</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352</v>
      </c>
      <c r="Z828" s="346"/>
      <c r="AA828" s="346"/>
      <c r="AB828" s="346"/>
      <c r="AC828" s="277" t="s">
        <v>337</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352</v>
      </c>
      <c r="Z861" s="346"/>
      <c r="AA861" s="346"/>
      <c r="AB861" s="346"/>
      <c r="AC861" s="277" t="s">
        <v>337</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352</v>
      </c>
      <c r="Z894" s="346"/>
      <c r="AA894" s="346"/>
      <c r="AB894" s="346"/>
      <c r="AC894" s="277" t="s">
        <v>337</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352</v>
      </c>
      <c r="Z927" s="346"/>
      <c r="AA927" s="346"/>
      <c r="AB927" s="346"/>
      <c r="AC927" s="277" t="s">
        <v>337</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352</v>
      </c>
      <c r="Z960" s="346"/>
      <c r="AA960" s="346"/>
      <c r="AB960" s="346"/>
      <c r="AC960" s="277" t="s">
        <v>337</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352</v>
      </c>
      <c r="Z993" s="346"/>
      <c r="AA993" s="346"/>
      <c r="AB993" s="346"/>
      <c r="AC993" s="277" t="s">
        <v>337</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352</v>
      </c>
      <c r="Z1026" s="346"/>
      <c r="AA1026" s="346"/>
      <c r="AB1026" s="346"/>
      <c r="AC1026" s="277" t="s">
        <v>337</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352</v>
      </c>
      <c r="Z1059" s="346"/>
      <c r="AA1059" s="346"/>
      <c r="AB1059" s="346"/>
      <c r="AC1059" s="277" t="s">
        <v>337</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352</v>
      </c>
      <c r="Z1092" s="346"/>
      <c r="AA1092" s="346"/>
      <c r="AB1092" s="346"/>
      <c r="AC1092" s="277" t="s">
        <v>337</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352</v>
      </c>
      <c r="Z1125" s="346"/>
      <c r="AA1125" s="346"/>
      <c r="AB1125" s="346"/>
      <c r="AC1125" s="277" t="s">
        <v>337</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352</v>
      </c>
      <c r="Z1158" s="346"/>
      <c r="AA1158" s="346"/>
      <c r="AB1158" s="346"/>
      <c r="AC1158" s="277" t="s">
        <v>337</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352</v>
      </c>
      <c r="Z1191" s="346"/>
      <c r="AA1191" s="346"/>
      <c r="AB1191" s="346"/>
      <c r="AC1191" s="277" t="s">
        <v>337</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352</v>
      </c>
      <c r="Z1224" s="346"/>
      <c r="AA1224" s="346"/>
      <c r="AB1224" s="346"/>
      <c r="AC1224" s="277" t="s">
        <v>337</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352</v>
      </c>
      <c r="Z1257" s="346"/>
      <c r="AA1257" s="346"/>
      <c r="AB1257" s="346"/>
      <c r="AC1257" s="277" t="s">
        <v>337</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352</v>
      </c>
      <c r="Z1290" s="346"/>
      <c r="AA1290" s="346"/>
      <c r="AB1290" s="346"/>
      <c r="AC1290" s="277" t="s">
        <v>337</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木内　達也</dc:creator>
  <cp:lastModifiedBy>福島　啓文</cp:lastModifiedBy>
  <cp:lastPrinted>2021-05-31T05:19:20Z</cp:lastPrinted>
  <dcterms:created xsi:type="dcterms:W3CDTF">2012-03-13T00:50:25Z</dcterms:created>
  <dcterms:modified xsi:type="dcterms:W3CDTF">2021-08-23T10:05:46Z</dcterms:modified>
</cp:coreProperties>
</file>