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0" yWindow="0" windowWidth="9585" windowHeight="4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<sst xmlns="http://schemas.openxmlformats.org/spreadsheetml/2006/main" count="2968" uniqueCount="767">
  <si>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</si>
  <si>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</si>
  <si>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</si>
  <si>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</si>
  <si>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</si>
  <si>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</si>
  <si>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</si>
  <si>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</si>
  <si>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</si>
  <si>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</si>
  <si>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</si>
  <si>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</si>
  <si>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</si>
  <si>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</si>
  <si>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</si>
  <si>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</si>
  <si>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</si>
  <si>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</si>
  <si>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</si>
  <si>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</si>
  <si>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</si>
  <si>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</si>
  <si>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</si>
  <si>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</si>
  <si>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</si>
  <si>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</si>
  <si>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</si>
  <si>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</si>
  <si>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</si>
  <si>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</si>
  <si>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</si>
  <si>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</si>
  <si>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</si>
  <si>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</si>
  <si>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</si>
  <si>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</si>
  <si>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</si>
  <si>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</si>
  <si>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</si>
  <si>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</si>
  <si>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</si>
  <si>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</si>
  <si>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</si>
  <si>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</si>
  <si>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</si>
  <si>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</si>
  <si>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</si>
  <si>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</si>
  <si>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</si>
  <si>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</si>
  <si>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</si>
  <si>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</si>
  <si>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</si>
  <si>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</si>
  <si>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</si>
  <si>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</si>
  <si>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</si>
  <si>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</si>
  <si>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</si>
  <si>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</si>
  <si>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</si>
  <si>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</si>
  <si>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</si>
  <si>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</si>
  <si>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</si>
  <si>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</si>
  <si>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</si>
  <si>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</si>
  <si>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</si>
  <si>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</si>
  <si>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</si>
  <si>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</si>
  <si>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</si>
  <si>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</si>
  <si>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</si>
  <si>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</si>
  <si>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</si>
  <si>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</si>
  <si>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</si>
  <si>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</si>
  <si>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</si>
  <si>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</si>
  <si>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</si>
  <si>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</si>
  <si>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</si>
  <si>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</si>
  <si>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</si>
  <si>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</si>
  <si>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</si>
  <si>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</si>
  <si>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</si>
  <si>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</si>
  <si>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</si>
  <si>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</si>
  <si>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</si>
  <si>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</si>
  <si>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</si>
  <si>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</si>
  <si>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</si>
  <si>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</si>
  <si>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</si>
  <si>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</si>
  <si>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</si>
  <si>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</si>
  <si>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</si>
  <si>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</si>
  <si>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</si>
  <si>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</si>
  <si>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</si>
  <si>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</si>
  <si>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</si>
  <si>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</si>
  <si>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</si>
  <si>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</si>
  <si>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</si>
  <si>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</si>
  <si>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</si>
  <si>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</si>
  <si>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</si>
  <si>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</si>
  <si>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</si>
  <si>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</si>
  <si>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</si>
  <si>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</si>
  <si>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</si>
  <si>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</si>
  <si>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</si>
  <si>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</si>
  <si>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</si>
  <si>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</si>
  <si>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</si>
  <si>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</si>
  <si>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</si>
  <si>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</si>
  <si>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</si>
  <si>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</si>
  <si>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</si>
  <si>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</si>
  <si>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</si>
  <si>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</si>
  <si>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</si>
  <si>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</si>
  <si>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</si>
  <si>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</si>
  <si>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</si>
  <si>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</si>
  <si>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</si>
  <si>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</si>
  <si>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</si>
  <si>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</si>
  <si>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</si>
  <si>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</si>
  <si>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</si>
  <si>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</si>
  <si>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</si>
  <si>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</si>
  <si>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</si>
  <si>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</si>
  <si>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</si>
  <si>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</si>
  <si>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</si>
  <si>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</si>
  <si>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</si>
  <si>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</si>
  <si>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</si>
  <si>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</si>
  <si>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</si>
  <si>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</si>
  <si>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</si>
  <si>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</si>
  <si>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</si>
  <si>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</si>
  <si>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</si>
  <si>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</si>
  <si>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</si>
  <si>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</si>
  <si>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</si>
  <si>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</si>
  <si>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</si>
  <si>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</si>
  <si>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</si>
  <si>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</si>
  <si>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</si>
  <si>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</si>
  <si>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</si>
  <si>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</si>
  <si>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</si>
  <si>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</si>
  <si>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</si>
  <si>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</si>
  <si>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</si>
  <si>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</si>
  <si>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</si>
  <si>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</si>
  <si>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</si>
  <si>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</si>
  <si>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</si>
  <si>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</si>
  <si>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</si>
  <si>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</si>
  <si>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</si>
  <si>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</si>
  <si>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</si>
  <si>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</si>
  <si>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</si>
  <si>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</si>
  <si>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</si>
  <si>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</si>
  <si>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</si>
  <si>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</si>
  <si>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</si>
  <si>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</si>
  <si>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</si>
  <si>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</si>
  <si>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</si>
  <si>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</si>
  <si>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</si>
  <si>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</si>
  <si>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</si>
  <si>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</si>
  <si>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</si>
  <si>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</si>
  <si>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</si>
  <si>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</si>
  <si>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</si>
  <si>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</si>
  <si>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</si>
  <si>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</si>
  <si>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</si>
  <si>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</si>
  <si>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</si>
  <si>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</si>
  <si>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</si>
  <si>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</si>
  <si>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</si>
  <si>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</si>
  <si>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</si>
  <si>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</si>
  <si>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</si>
  <si>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</si>
  <si>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</si>
  <si>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</si>
  <si>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</si>
  <si>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</si>
  <si>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</si>
  <si>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</si>
  <si>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</si>
  <si>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</si>
  <si>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</si>
  <si>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</si>
  <si>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</si>
  <si>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</si>
  <si>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</si>
  <si>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</si>
  <si>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</si>
  <si>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</si>
  <si>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</si>
  <si>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</si>
  <si>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</si>
  <si>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</si>
  <si>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</si>
  <si>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</si>
  <si>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</si>
  <si>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</si>
  <si>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</si>
  <si>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</si>
  <si>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</si>
  <si>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</si>
  <si>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</si>
  <si>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</si>
  <si>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</si>
  <si>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</si>
  <si>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</si>
  <si>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</si>
  <si>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</si>
  <si>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</si>
  <si>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</si>
  <si>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</si>
  <si>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</si>
  <si>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</si>
  <si>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</si>
  <si>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</si>
  <si>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</si>
  <si>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</si>
  <si>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</si>
  <si>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</si>
  <si>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</si>
  <si>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</si>
  <si>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</si>
  <si>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</si>
  <si>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</si>
  <si>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</si>
  <si>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</si>
  <si>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</si>
  <si>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</si>
  <si>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</si>
  <si>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</si>
  <si>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</si>
  <si>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</si>
  <si>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</si>
  <si>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</si>
  <si>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</si>
  <si>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</si>
  <si>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</si>
  <si>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</si>
  <si>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</si>
  <si>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</si>
  <si>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</si>
  <si>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</si>
  <si>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</si>
  <si>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</si>
  <si>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</si>
  <si>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</si>
  <si>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</si>
  <si>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</si>
  <si>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</si>
  <si>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</si>
  <si>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</si>
  <si>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</si>
  <si>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</si>
  <si>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</si>
  <si>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</si>
  <si>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</si>
  <si>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</si>
  <si>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</si>
  <si>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</si>
  <si>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</si>
  <si>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</si>
  <si>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</si>
  <si>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</si>
  <si>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</si>
  <si>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</si>
  <si>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</si>
  <si>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</si>
  <si>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</si>
  <si>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</si>
  <si>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</si>
  <si>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</si>
  <si>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</si>
  <si>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</si>
  <si>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</si>
  <si>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</si>
  <si>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</si>
  <si>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</si>
  <si>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</si>
  <si>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</si>
  <si>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</si>
  <si>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</si>
  <si>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</si>
  <si>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</si>
  <si>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</si>
  <si>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</si>
  <si>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</si>
  <si>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</si>
  <si>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</si>
  <si>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</si>
  <si>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</si>
  <si>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</si>
  <si>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</si>
  <si>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</si>
  <si>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</si>
  <si>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</si>
  <si>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</si>
  <si>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</si>
  <si>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</si>
  <si>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</si>
  <si>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</si>
  <si>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</si>
  <si>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</si>
  <si>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</si>
  <si>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</si>
  <si>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</si>
  <si>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</si>
  <si>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</si>
  <si>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</si>
  <si>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</si>
  <si>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</si>
  <si>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</si>
  <si>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</si>
  <si>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</si>
  <si>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</si>
  <si>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</si>
  <si>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</si>
  <si>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</si>
  <si>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</si>
  <si>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</si>
  <si>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</si>
  <si>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</si>
  <si>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</si>
  <si>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</si>
  <si>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</si>
  <si>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</si>
  <si>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</si>
  <si>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</si>
  <si>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</si>
  <si>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</si>
  <si>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</si>
  <si>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</si>
  <si>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</si>
  <si>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</si>
  <si>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</si>
  <si>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</si>
  <si>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</si>
  <si>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</si>
  <si>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</si>
  <si>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</si>
  <si>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</si>
  <si>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</si>
  <si>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</si>
  <si>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</si>
  <si>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</si>
  <si>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</si>
  <si>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</si>
  <si>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</si>
  <si>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</si>
  <si>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</si>
  <si>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</si>
  <si>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</si>
  <si>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</si>
  <si>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</si>
  <si>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</si>
  <si>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</si>
  <si>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</si>
  <si>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</si>
  <si>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</si>
  <si>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</si>
  <si>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</si>
  <si>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</si>
  <si>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</si>
  <si>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</si>
  <si>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</si>
  <si>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</si>
  <si>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</si>
  <si>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</si>
  <si>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</si>
  <si>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</si>
  <si>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</si>
  <si>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</si>
  <si>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</si>
  <si>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</si>
  <si>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</si>
  <si>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</si>
  <si>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</si>
  <si>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</si>
  <si>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</si>
  <si>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</si>
  <si>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</si>
  <si>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</si>
  <si>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</si>
  <si>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</si>
  <si>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</si>
  <si>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</si>
  <si>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</si>
  <si>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</si>
  <si>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</si>
  <si>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</si>
  <si>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</si>
  <si>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</si>
  <si>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</si>
  <si>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</si>
  <si>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</si>
  <si>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</si>
  <si>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</si>
  <si>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</si>
  <si>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</si>
  <si>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</si>
  <si>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</si>
  <si>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</si>
  <si>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</si>
  <si>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</si>
  <si>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</si>
  <si>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</si>
  <si>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</si>
  <si>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</si>
  <si>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</si>
  <si>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</si>
  <si>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</si>
  <si>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</si>
  <si>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</si>
  <si>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</si>
  <si>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</si>
  <si>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</si>
  <si>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</si>
  <si>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</si>
  <si>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</si>
  <si>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</si>
  <si>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</si>
  <si>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</si>
  <si>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</si>
  <si>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</si>
  <si>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</si>
  <si>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</si>
  <si>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</si>
  <si>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</si>
  <si>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</si>
  <si>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</si>
  <si>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</si>
  <si>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</si>
  <si>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</si>
  <si>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</si>
  <si>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</si>
  <si>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</si>
  <si>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</si>
  <si>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</si>
  <si>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</si>
  <si>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</si>
  <si>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</si>
  <si>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</si>
  <si>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</si>
  <si>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</si>
  <si>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</si>
  <si>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</si>
  <si>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</si>
  <si>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</si>
  <si>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</si>
  <si>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</si>
  <si>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</si>
  <si>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</si>
  <si>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</si>
  <si>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</si>
  <si>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</si>
  <si>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</si>
  <si>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</si>
  <si>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</si>
  <si>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</si>
  <si>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</si>
  <si>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</si>
  <si>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</si>
  <si>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</si>
  <si>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</si>
  <si>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</si>
  <si>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</si>
  <si>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</si>
  <si>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</si>
  <si>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</si>
  <si>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</si>
  <si>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</si>
  <si>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</si>
  <si>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</si>
  <si>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</si>
  <si>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</si>
  <si>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</si>
  <si>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</si>
  <si>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</si>
  <si>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</si>
  <si>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</si>
  <si>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</si>
  <si>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</si>
  <si>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</si>
  <si>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</si>
  <si>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</si>
  <si>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</si>
  <si>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</si>
  <si>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</si>
  <si>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</si>
  <si>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</si>
  <si>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</si>
  <si>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</si>
  <si>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</si>
  <si>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</si>
  <si>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</si>
  <si>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</si>
  <si>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</si>
  <si>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</si>
  <si>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</si>
  <si>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</si>
  <si>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</si>
  <si>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</si>
  <si>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</si>
  <si>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</si>
  <si>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</si>
  <si>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</si>
  <si>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</si>
  <si>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</si>
  <si>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</si>
  <si>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</si>
  <si>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</si>
  <si>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</si>
  <si>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</si>
  <si>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</si>
  <si>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</si>
  <si>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</si>
  <si>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</si>
  <si>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</si>
  <si>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</si>
  <si>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</si>
  <si>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</si>
  <si>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</si>
  <si>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</si>
  <si>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</si>
  <si>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</si>
  <si>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</si>
  <si>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</si>
  <si>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</si>
  <si>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</si>
  <si>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</si>
  <si>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</si>
  <si>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</si>
  <si>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</si>
  <si>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</si>
  <si>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</si>
  <si>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</si>
  <si>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</si>
  <si>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</si>
  <si>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</si>
  <si>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</si>
  <si>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</si>
  <si>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</si>
  <si>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</si>
  <si>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</si>
  <si>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</si>
  <si>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</si>
  <si>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</si>
  <si>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</si>
  <si>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</si>
  <si>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</si>
  <si>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</si>
  <si>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</si>
  <si>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</si>
  <si>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</si>
  <si>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</si>
  <si>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</si>
  <si>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</si>
  <si>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</si>
  <si>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</si>
  <si>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</si>
  <si>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</si>
  <si>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</si>
  <si>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</si>
  <si>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</si>
  <si>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</si>
  <si>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</si>
  <si>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</si>
  <si>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</si>
  <si>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</si>
  <si>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</si>
  <si>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</si>
  <si>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</si>
  <si>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</si>
  <si>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</si>
  <si>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</si>
  <si>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</si>
  <si>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</si>
  <si>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</si>
  <si>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</si>
  <si>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</si>
  <si>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</si>
  <si>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</si>
  <si>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</si>
  <si>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</si>
  <si>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</si>
  <si>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</si>
  <si>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</si>
  <si>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</si>
  <si>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</si>
  <si>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</si>
  <si>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</si>
  <si>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</si>
  <si>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</si>
  <si>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</si>
  <si>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</si>
  <si>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</si>
  <si>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</si>
  <si>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</si>
  <si>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</si>
  <si>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</si>
  <si>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</si>
  <si>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</si>
  <si>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</si>
  <si>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</si>
  <si>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</si>
  <si>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</si>
  <si>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</si>
  <si>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</si>
  <si>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</si>
  <si>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</si>
  <si>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</si>
  <si>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</si>
  <si>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</si>
  <si>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</si>
  <si>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</si>
  <si>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</si>
  <si>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</si>
  <si>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</si>
  <si>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</si>
  <si>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</si>
  <si>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</si>
  <si>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</si>
  <si>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</si>
  <si>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</si>
  <si>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</si>
  <si>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</si>
  <si>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</si>
  <si>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</si>
  <si>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</si>
  <si>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</si>
  <si>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</si>
  <si>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</si>
  <si>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</si>
  <si>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</si>
  <si>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</si>
  <si>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</si>
  <si>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</si>
  <si>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</si>
  <si>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</si>
  <si>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</si>
  <si>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</si>
  <si>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</si>
  <si>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</si>
  <si>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</si>
  <si>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</si>
  <si>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</si>
  <si>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</si>
  <si>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大臣官房</t>
    <rPh sb="0" eb="2">
      <t>ダイジン</t>
    </rPh>
    <rPh sb="2" eb="4">
      <t>カンボウ</t>
    </rPh>
    <phoneticPr fontId="4"/>
  </si>
  <si>
    <t>技術調査課</t>
    <rPh sb="0" eb="2">
      <t>ギジュツ</t>
    </rPh>
    <rPh sb="2" eb="4">
      <t>チョウサ</t>
    </rPh>
    <rPh sb="4" eb="5">
      <t>カ</t>
    </rPh>
    <phoneticPr fontId="4"/>
  </si>
  <si>
    <t>課長　森戸 義貴</t>
  </si>
  <si>
    <t>ＡＩを活用した建設生産システムの高度化に関する研究</t>
    <phoneticPr fontId="5"/>
  </si>
  <si>
    <t>平成29年度</t>
    <phoneticPr fontId="5"/>
  </si>
  <si>
    <t>令和2年度</t>
    <phoneticPr fontId="5"/>
  </si>
  <si>
    <t>○</t>
  </si>
  <si>
    <t>-</t>
  </si>
  <si>
    <t>-</t>
    <phoneticPr fontId="5"/>
  </si>
  <si>
    <t>未来投資戦略2018（平成30年6月閣議決定）
第5期科学技術基本計画（平成28年1月閣議決定）
第4期国土交通省技術基本計画（平成29年3月）</t>
    <phoneticPr fontId="5"/>
  </si>
  <si>
    <t>人口減少、少子高齢化による担い手不足の状況下、建設現場の生産性向上による働き方改革の推進は喫緊の課題となっている。AIやIoTの効果的な活用方策の研究、時空間的なデータ管理を考慮した3次元情報基盤の構築により建設生産システムの高度化を図ることを目的とする。</t>
    <phoneticPr fontId="5"/>
  </si>
  <si>
    <t>近年技術の進展が著しいAIやIoTを活用することで、建設生産システムの高度化を図る。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t>
    <phoneticPr fontId="5"/>
  </si>
  <si>
    <t>R2年度までにＡＩを活用した建設生産システムの高度化に関し、技術基準等へ3件反映する。</t>
  </si>
  <si>
    <t>ＡＩを活用した建設生産システムの高度化に関する研究項目の終了件数</t>
    <phoneticPr fontId="5"/>
  </si>
  <si>
    <t>単位当たりコスト＝Ｘ／Ｙ
X　：　執行額（予算額）　百万円
Y　：　ＡＩを活用した建設生産システムの高度化に関する研究項目の終了件数　　　　　　　　　　　　</t>
    <phoneticPr fontId="5"/>
  </si>
  <si>
    <t>百万円/件</t>
    <phoneticPr fontId="5"/>
  </si>
  <si>
    <t>70百万/5件</t>
  </si>
  <si>
    <t>11 ICTの利活用及び技術研究開発の推進</t>
    <phoneticPr fontId="5"/>
  </si>
  <si>
    <t>41 技術研究開発を推進する</t>
    <phoneticPr fontId="5"/>
  </si>
  <si>
    <t>139　目標を達成した技術開発課題の割合</t>
    <phoneticPr fontId="5"/>
  </si>
  <si>
    <t>国土交通省が実施している技術研究開発課題を効果的・効率的に推進することに資する。</t>
    <phoneticPr fontId="5"/>
  </si>
  <si>
    <t>２次元ＣＡＤデータを用いたＡＩによる３次元モデル構築技術に関する研究</t>
    <phoneticPr fontId="5"/>
  </si>
  <si>
    <t>人件費</t>
    <rPh sb="0" eb="3">
      <t>ジンケンヒ</t>
    </rPh>
    <phoneticPr fontId="5"/>
  </si>
  <si>
    <t>B.国立研究開発法人理化学研究所</t>
    <phoneticPr fontId="5"/>
  </si>
  <si>
    <t>A.ユニコシステム（株）</t>
    <phoneticPr fontId="5"/>
  </si>
  <si>
    <t>工期設定支援システムにおける工事施工データ活用検討等業務（第１回変更）</t>
    <phoneticPr fontId="5"/>
  </si>
  <si>
    <t>ユニコシステム（株）</t>
    <phoneticPr fontId="5"/>
  </si>
  <si>
    <t>日本建設機械施工協会・先端建設技術センター設計</t>
    <phoneticPr fontId="5"/>
  </si>
  <si>
    <t>一般財団法人　先端建設技術センター</t>
    <phoneticPr fontId="5"/>
  </si>
  <si>
    <t>国立研究開発法人理化学研究所</t>
    <phoneticPr fontId="5"/>
  </si>
  <si>
    <t>施工現場の工程進捗把握技術に関する調査業務</t>
    <phoneticPr fontId="5"/>
  </si>
  <si>
    <t>社会インフラ用ロボットＤＢシステムの試行運用に関する調査業務</t>
    <phoneticPr fontId="5"/>
  </si>
  <si>
    <t>-</t>
    <phoneticPr fontId="5"/>
  </si>
  <si>
    <t>人口減少、少子高齢化による担い手不足の状況下、建設現場の生産性向上による働き方改革の推進は喫緊の課題となっており、建設生産システムの高度化を図る必要性がある。</t>
    <phoneticPr fontId="5"/>
  </si>
  <si>
    <t xml:space="preserve"> 調達の高度化、情報連携の高度化に係る成果については主に発注者支援に資するものであり国が技術開発する必要がある。また、施工管理の高度化については、成果をオープンデータとして公表する予定であり、そうした環境整備は国が実施する必要がある。</t>
    <phoneticPr fontId="5"/>
  </si>
  <si>
    <t>人口減少、少子高齢化による担い手不足の状況下、建設現場の生産性向上による働き方改革の推進は喫緊の課題となっている。</t>
    <phoneticPr fontId="5"/>
  </si>
  <si>
    <t>有</t>
  </si>
  <si>
    <t>無</t>
  </si>
  <si>
    <t>支出先については、価格競争や総合評価、企画競争により競争性の確保に努めている。
支出先（業務請負者）選定の妥当性については、第三者機関である技術提案評価審査会による審議を実施している。
支出先（委託研究受託者）選定の妥当性については、所内の委託研究審査会に加え、第三者による評価委員会による審議を実施している。
発注にあたっては、他事業の事例なども参考にしながら１者応札の原因分析を行うとともに、引き続き、価格競争や企画競争により競争性・公平性の確保を図る。</t>
    <phoneticPr fontId="5"/>
  </si>
  <si>
    <t>‐</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</si>
  <si>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phoneticPr fontId="5"/>
  </si>
  <si>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</si>
  <si>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</si>
  <si>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総合評価、企画競争により成果、コストを精査している。</t>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</si>
  <si>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</si>
  <si>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研究内容の進展に伴い、論文等の発表を行った。</t>
    <rPh sb="0" eb="2">
      <t>ケンキュウ</t>
    </rPh>
    <rPh sb="2" eb="4">
      <t>ナイヨウ</t>
    </rPh>
    <rPh sb="5" eb="7">
      <t>シンテン</t>
    </rPh>
    <rPh sb="8" eb="9">
      <t>トモナ</t>
    </rPh>
    <rPh sb="11" eb="13">
      <t>ロンブン</t>
    </rPh>
    <rPh sb="13" eb="14">
      <t>トウ</t>
    </rPh>
    <rPh sb="15" eb="17">
      <t>ハッピョウ</t>
    </rPh>
    <rPh sb="18" eb="19">
      <t>オコナ</t>
    </rPh>
    <phoneticPr fontId="5"/>
  </si>
  <si>
    <t>概ね見込み通りの実績であった。</t>
    <rPh sb="0" eb="1">
      <t>オオム</t>
    </rPh>
    <rPh sb="2" eb="4">
      <t>ミコ</t>
    </rPh>
    <rPh sb="5" eb="6">
      <t>ドオ</t>
    </rPh>
    <rPh sb="8" eb="10">
      <t>ジッセキ</t>
    </rPh>
    <phoneticPr fontId="5"/>
  </si>
  <si>
    <t>13百万円/5件</t>
    <phoneticPr fontId="5"/>
  </si>
  <si>
    <t>17百万円/5件</t>
    <rPh sb="2" eb="5">
      <t>ヒャクマンエン</t>
    </rPh>
    <rPh sb="7" eb="8">
      <t>ケン</t>
    </rPh>
    <phoneticPr fontId="4"/>
  </si>
  <si>
    <t>R2年度にＡＩを活用した建設生産システムの高度化に関し、以下の技術検討を図った。
調達の高度化については、現場に即した積算及び工期設定を行うため、鉄筋の組立等の施工量把握の自動判別技術開発の推進に向けて、昨年度取得した施工状況データを教師データへの加工を実施した。
さらに施工管理の高度化については、施工履歴データ等による施工現場のデジタルツイン化に向けた試行を実施した。
最後に情報連携の高度化については、AI技術を活用し、2次元図面から維持管理での利活用を想定した外形形状及び内部構造、さらに図面の属性情報を読み取り、3次元モデルを自動的に構築する基礎技術の実用化に向けて改良を行い、国土交通省で利用するシステムへの実装を行った。</t>
    <rPh sb="157" eb="158">
      <t>トウ</t>
    </rPh>
    <rPh sb="175" eb="176">
      <t>ム</t>
    </rPh>
    <rPh sb="178" eb="180">
      <t>シコウ</t>
    </rPh>
    <rPh sb="234" eb="236">
      <t>ガイケイ</t>
    </rPh>
    <rPh sb="236" eb="238">
      <t>ケイジョウ</t>
    </rPh>
    <rPh sb="240" eb="242">
      <t>ナイブ</t>
    </rPh>
    <rPh sb="242" eb="244">
      <t>コウゾウ</t>
    </rPh>
    <rPh sb="262" eb="264">
      <t>ジゲン</t>
    </rPh>
    <rPh sb="268" eb="271">
      <t>ジドウテキ</t>
    </rPh>
    <rPh sb="272" eb="274">
      <t>コウチク</t>
    </rPh>
    <rPh sb="294" eb="299">
      <t>コクドコウツウショウ</t>
    </rPh>
    <rPh sb="300" eb="302">
      <t>リヨウ</t>
    </rPh>
    <rPh sb="310" eb="312">
      <t>ジッソウ</t>
    </rPh>
    <rPh sb="313" eb="314">
      <t>オコナ</t>
    </rPh>
    <phoneticPr fontId="5"/>
  </si>
  <si>
    <t>ＡＩを活用した建設生産システムの高度化に関する技術基準等への反映数</t>
    <rPh sb="32" eb="33">
      <t>スウ</t>
    </rPh>
    <phoneticPr fontId="5"/>
  </si>
  <si>
    <t>HP等で公開された技術資料・マニュアル・ガイドライン等</t>
    <phoneticPr fontId="5"/>
  </si>
  <si>
    <t>国交</t>
  </si>
  <si>
    <t>国土交通省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</si>
</sst>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8257</xdr:colOff>
      <xdr:row>749</xdr:row>
      <xdr:rowOff>18601</xdr:rowOff>
    </xdr:from>
    <xdr:to>
      <xdr:col>19</xdr:col>
      <xdr:colOff>173357</xdr:colOff>
      <xdr:row>750</xdr:row>
      <xdr:rowOff>352461</xdr:rowOff>
    </xdr:to>
    <xdr:sp macro="" textlink="">
      <xdr:nvSpPr>
        <xdr:cNvPr id="2" name="テキスト ボックス 1">
          <a:extLst>
            <a:ext uri="{FF2B5EF4-FFF2-40B4-BE49-F238E27FC236}">
              <a16:creationId xmlns:a16="http://schemas.microsoft.com/office/drawing/2014/main" id="{E1884D27-A31A-429C-9B1E-23FCF8332CAD}"/>
            </a:ext>
          </a:extLst>
        </xdr:cNvPr>
        <xdr:cNvSpPr txBox="1"/>
      </xdr:nvSpPr>
      <xdr:spPr>
        <a:xfrm>
          <a:off x="1608457" y="236492601"/>
          <a:ext cx="1943100" cy="68946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22188</xdr:rowOff>
    </xdr:from>
    <xdr:to>
      <xdr:col>21</xdr:col>
      <xdr:colOff>152440</xdr:colOff>
      <xdr:row>752</xdr:row>
      <xdr:rowOff>250553</xdr:rowOff>
    </xdr:to>
    <xdr:sp macro="" textlink="">
      <xdr:nvSpPr>
        <xdr:cNvPr id="3" name="大かっこ 2">
          <a:extLst>
            <a:ext uri="{FF2B5EF4-FFF2-40B4-BE49-F238E27FC236}">
              <a16:creationId xmlns:a16="http://schemas.microsoft.com/office/drawing/2014/main" id="{69898156-2485-44B4-B5FD-0318331C4D04}"/>
            </a:ext>
          </a:extLst>
        </xdr:cNvPr>
        <xdr:cNvSpPr/>
      </xdr:nvSpPr>
      <xdr:spPr>
        <a:xfrm>
          <a:off x="1422400" y="237207388"/>
          <a:ext cx="2463840" cy="5839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4090</xdr:colOff>
      <xdr:row>753</xdr:row>
      <xdr:rowOff>349364</xdr:rowOff>
    </xdr:from>
    <xdr:to>
      <xdr:col>30</xdr:col>
      <xdr:colOff>7376</xdr:colOff>
      <xdr:row>755</xdr:row>
      <xdr:rowOff>350439</xdr:rowOff>
    </xdr:to>
    <xdr:sp macro="" textlink="">
      <xdr:nvSpPr>
        <xdr:cNvPr id="4" name="テキスト ボックス 3">
          <a:extLst>
            <a:ext uri="{FF2B5EF4-FFF2-40B4-BE49-F238E27FC236}">
              <a16:creationId xmlns:a16="http://schemas.microsoft.com/office/drawing/2014/main" id="{20690F01-2239-4A42-B451-56E4FA83E2DF}"/>
            </a:ext>
          </a:extLst>
        </xdr:cNvPr>
        <xdr:cNvSpPr txBox="1"/>
      </xdr:nvSpPr>
      <xdr:spPr>
        <a:xfrm>
          <a:off x="3382290" y="238245764"/>
          <a:ext cx="195908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3552</xdr:colOff>
      <xdr:row>756</xdr:row>
      <xdr:rowOff>76835</xdr:rowOff>
    </xdr:from>
    <xdr:to>
      <xdr:col>32</xdr:col>
      <xdr:colOff>161834</xdr:colOff>
      <xdr:row>759</xdr:row>
      <xdr:rowOff>46355</xdr:rowOff>
    </xdr:to>
    <xdr:sp macro="" textlink="">
      <xdr:nvSpPr>
        <xdr:cNvPr id="5" name="大かっこ 4">
          <a:extLst>
            <a:ext uri="{FF2B5EF4-FFF2-40B4-BE49-F238E27FC236}">
              <a16:creationId xmlns:a16="http://schemas.microsoft.com/office/drawing/2014/main" id="{4CC2C37D-99BF-4BE5-B6EC-23F5C7787603}"/>
            </a:ext>
          </a:extLst>
        </xdr:cNvPr>
        <xdr:cNvSpPr/>
      </xdr:nvSpPr>
      <xdr:spPr>
        <a:xfrm>
          <a:off x="3203952" y="239040035"/>
          <a:ext cx="2647482" cy="1036320"/>
        </a:xfrm>
        <a:prstGeom prst="bracketPair">
          <a:avLst>
            <a:gd name="adj" fmla="val 10966"/>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ＡＩを活用した建設生産システムの高度化に関する調査・研究の企画・立案、実施等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41</xdr:colOff>
      <xdr:row>760</xdr:row>
      <xdr:rowOff>8010</xdr:rowOff>
    </xdr:from>
    <xdr:to>
      <xdr:col>42</xdr:col>
      <xdr:colOff>13395</xdr:colOff>
      <xdr:row>761</xdr:row>
      <xdr:rowOff>344708</xdr:rowOff>
    </xdr:to>
    <xdr:sp macro="" textlink="">
      <xdr:nvSpPr>
        <xdr:cNvPr id="6" name="テキスト ボックス 5">
          <a:extLst>
            <a:ext uri="{FF2B5EF4-FFF2-40B4-BE49-F238E27FC236}">
              <a16:creationId xmlns:a16="http://schemas.microsoft.com/office/drawing/2014/main" id="{57940F09-F11B-4A08-9D81-2A2831EF0AFC}"/>
            </a:ext>
          </a:extLst>
        </xdr:cNvPr>
        <xdr:cNvSpPr txBox="1"/>
      </xdr:nvSpPr>
      <xdr:spPr>
        <a:xfrm>
          <a:off x="5156241" y="240393610"/>
          <a:ext cx="2324754" cy="692298"/>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（調査業務、備品購入）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５．８百万円</a:t>
          </a:r>
        </a:p>
      </xdr:txBody>
    </xdr:sp>
    <xdr:clientData/>
  </xdr:twoCellAnchor>
  <xdr:twoCellAnchor>
    <xdr:from>
      <xdr:col>27</xdr:col>
      <xdr:colOff>156512</xdr:colOff>
      <xdr:row>762</xdr:row>
      <xdr:rowOff>45150</xdr:rowOff>
    </xdr:from>
    <xdr:to>
      <xdr:col>49</xdr:col>
      <xdr:colOff>67</xdr:colOff>
      <xdr:row>764</xdr:row>
      <xdr:rowOff>433774</xdr:rowOff>
    </xdr:to>
    <xdr:sp macro="" textlink="">
      <xdr:nvSpPr>
        <xdr:cNvPr id="7" name="大かっこ 6">
          <a:extLst>
            <a:ext uri="{FF2B5EF4-FFF2-40B4-BE49-F238E27FC236}">
              <a16:creationId xmlns:a16="http://schemas.microsoft.com/office/drawing/2014/main" id="{A678A5ED-4DB1-462F-802F-5E695AAB491E}"/>
            </a:ext>
          </a:extLst>
        </xdr:cNvPr>
        <xdr:cNvSpPr/>
      </xdr:nvSpPr>
      <xdr:spPr>
        <a:xfrm>
          <a:off x="4957112" y="241141950"/>
          <a:ext cx="3755155" cy="109982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調達の高度化、施工管理の高度化、情報連携の高度化等に関する</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AI</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適用性の検討、教師データ作成準備、</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CAD</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データ収集等の業務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165326</xdr:colOff>
      <xdr:row>749</xdr:row>
      <xdr:rowOff>0</xdr:rowOff>
    </xdr:from>
    <xdr:to>
      <xdr:col>48</xdr:col>
      <xdr:colOff>173357</xdr:colOff>
      <xdr:row>753</xdr:row>
      <xdr:rowOff>352312</xdr:rowOff>
    </xdr:to>
    <xdr:sp macro="" textlink="">
      <xdr:nvSpPr>
        <xdr:cNvPr id="8" name="大かっこ 7">
          <a:extLst>
            <a:ext uri="{FF2B5EF4-FFF2-40B4-BE49-F238E27FC236}">
              <a16:creationId xmlns:a16="http://schemas.microsoft.com/office/drawing/2014/main" id="{04DBFF81-0BD1-457A-B4B3-D8164D791D99}"/>
            </a:ext>
          </a:extLst>
        </xdr:cNvPr>
        <xdr:cNvSpPr/>
      </xdr:nvSpPr>
      <xdr:spPr>
        <a:xfrm>
          <a:off x="6032726" y="236474000"/>
          <a:ext cx="2675031" cy="17747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175854</xdr:colOff>
      <xdr:row>749</xdr:row>
      <xdr:rowOff>57149</xdr:rowOff>
    </xdr:from>
    <xdr:to>
      <xdr:col>47</xdr:col>
      <xdr:colOff>18604</xdr:colOff>
      <xdr:row>753</xdr:row>
      <xdr:rowOff>287724</xdr:rowOff>
    </xdr:to>
    <xdr:sp macro="" textlink="">
      <xdr:nvSpPr>
        <xdr:cNvPr id="9" name="正方形/長方形 8">
          <a:extLst>
            <a:ext uri="{FF2B5EF4-FFF2-40B4-BE49-F238E27FC236}">
              <a16:creationId xmlns:a16="http://schemas.microsoft.com/office/drawing/2014/main" id="{837835F7-01A3-4FC8-8319-5D1EDBBA0F1A}"/>
            </a:ext>
          </a:extLst>
        </xdr:cNvPr>
        <xdr:cNvSpPr>
          <a:spLocks noChangeArrowheads="1"/>
        </xdr:cNvSpPr>
      </xdr:nvSpPr>
      <xdr:spPr bwMode="auto">
        <a:xfrm>
          <a:off x="6221054" y="236531149"/>
          <a:ext cx="2154150" cy="1652975"/>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０．４百万円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24</xdr:col>
      <xdr:colOff>165326</xdr:colOff>
      <xdr:row>759</xdr:row>
      <xdr:rowOff>19777</xdr:rowOff>
    </xdr:from>
    <xdr:to>
      <xdr:col>29</xdr:col>
      <xdr:colOff>5639</xdr:colOff>
      <xdr:row>760</xdr:row>
      <xdr:rowOff>343935</xdr:rowOff>
    </xdr:to>
    <xdr:cxnSp macro="">
      <xdr:nvCxnSpPr>
        <xdr:cNvPr id="10" name="コネクタ: カギ線 9">
          <a:extLst>
            <a:ext uri="{FF2B5EF4-FFF2-40B4-BE49-F238E27FC236}">
              <a16:creationId xmlns:a16="http://schemas.microsoft.com/office/drawing/2014/main" id="{BB4F6431-93A6-426A-A2DA-44C565110C5A}"/>
            </a:ext>
          </a:extLst>
        </xdr:cNvPr>
        <xdr:cNvCxnSpPr/>
      </xdr:nvCxnSpPr>
      <xdr:spPr>
        <a:xfrm>
          <a:off x="4432526" y="240049777"/>
          <a:ext cx="729313" cy="679758"/>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14</xdr:col>
      <xdr:colOff>158023</xdr:colOff>
      <xdr:row>753</xdr:row>
      <xdr:rowOff>28256</xdr:rowOff>
    </xdr:from>
    <xdr:to>
      <xdr:col>19</xdr:col>
      <xdr:colOff>7067</xdr:colOff>
      <xdr:row>755</xdr:row>
      <xdr:rowOff>9197</xdr:rowOff>
    </xdr:to>
    <xdr:cxnSp macro="">
      <xdr:nvCxnSpPr>
        <xdr:cNvPr id="11" name="コネクタ: カギ線 10">
          <a:extLst>
            <a:ext uri="{FF2B5EF4-FFF2-40B4-BE49-F238E27FC236}">
              <a16:creationId xmlns:a16="http://schemas.microsoft.com/office/drawing/2014/main" id="{D4608234-6936-413A-87EE-7B86C7AB8E43}"/>
            </a:ext>
          </a:extLst>
        </xdr:cNvPr>
        <xdr:cNvCxnSpPr/>
      </xdr:nvCxnSpPr>
      <xdr:spPr>
        <a:xfrm>
          <a:off x="2647223" y="237924656"/>
          <a:ext cx="738044" cy="69214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24</xdr:col>
      <xdr:colOff>175074</xdr:colOff>
      <xdr:row>760</xdr:row>
      <xdr:rowOff>331844</xdr:rowOff>
    </xdr:from>
    <xdr:to>
      <xdr:col>28</xdr:col>
      <xdr:colOff>165327</xdr:colOff>
      <xdr:row>765</xdr:row>
      <xdr:rowOff>400160</xdr:rowOff>
    </xdr:to>
    <xdr:cxnSp macro="">
      <xdr:nvCxnSpPr>
        <xdr:cNvPr id="12" name="コネクタ: カギ線 11">
          <a:extLst>
            <a:ext uri="{FF2B5EF4-FFF2-40B4-BE49-F238E27FC236}">
              <a16:creationId xmlns:a16="http://schemas.microsoft.com/office/drawing/2014/main" id="{B5807335-C373-40C3-B930-FF82CFCEC09D}"/>
            </a:ext>
          </a:extLst>
        </xdr:cNvPr>
        <xdr:cNvCxnSpPr>
          <a:endCxn id="13" idx="1"/>
        </xdr:cNvCxnSpPr>
      </xdr:nvCxnSpPr>
      <xdr:spPr>
        <a:xfrm rot="16200000" flipH="1">
          <a:off x="3711093" y="241448625"/>
          <a:ext cx="2163816" cy="701453"/>
        </a:xfrm>
        <a:prstGeom prst="bentConnector2">
          <a:avLst/>
        </a:prstGeom>
        <a:noFill/>
        <a:ln w="19050" cap="flat" cmpd="sng" algn="ctr">
          <a:solidFill>
            <a:sysClr val="windowText" lastClr="000000"/>
          </a:solidFill>
          <a:prstDash val="solid"/>
          <a:tailEnd type="triangle"/>
        </a:ln>
        <a:effectLst/>
      </xdr:spPr>
    </xdr:cxnSp>
    <xdr:clientData/>
  </xdr:twoCellAnchor>
  <xdr:twoCellAnchor>
    <xdr:from>
      <xdr:col>28</xdr:col>
      <xdr:colOff>165326</xdr:colOff>
      <xdr:row>765</xdr:row>
      <xdr:rowOff>38101</xdr:rowOff>
    </xdr:from>
    <xdr:to>
      <xdr:col>41</xdr:col>
      <xdr:colOff>152384</xdr:colOff>
      <xdr:row>766</xdr:row>
      <xdr:rowOff>88900</xdr:rowOff>
    </xdr:to>
    <xdr:sp macro="" textlink="">
      <xdr:nvSpPr>
        <xdr:cNvPr id="13" name="テキスト ボックス 12">
          <a:extLst>
            <a:ext uri="{FF2B5EF4-FFF2-40B4-BE49-F238E27FC236}">
              <a16:creationId xmlns:a16="http://schemas.microsoft.com/office/drawing/2014/main" id="{3316C808-FFEB-4A5A-BD91-C4B5BAD8864C}"/>
            </a:ext>
          </a:extLst>
        </xdr:cNvPr>
        <xdr:cNvSpPr txBox="1"/>
      </xdr:nvSpPr>
      <xdr:spPr>
        <a:xfrm>
          <a:off x="5143726" y="242519201"/>
          <a:ext cx="2298458" cy="723899"/>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（委託研究）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７．１百万円</a:t>
          </a:r>
        </a:p>
      </xdr:txBody>
    </xdr:sp>
    <xdr:clientData/>
  </xdr:twoCellAnchor>
  <xdr:twoCellAnchor>
    <xdr:from>
      <xdr:col>27</xdr:col>
      <xdr:colOff>165326</xdr:colOff>
      <xdr:row>766</xdr:row>
      <xdr:rowOff>158204</xdr:rowOff>
    </xdr:from>
    <xdr:to>
      <xdr:col>49</xdr:col>
      <xdr:colOff>4943</xdr:colOff>
      <xdr:row>769</xdr:row>
      <xdr:rowOff>209549</xdr:rowOff>
    </xdr:to>
    <xdr:sp macro="" textlink="">
      <xdr:nvSpPr>
        <xdr:cNvPr id="14" name="大かっこ 13">
          <a:extLst>
            <a:ext uri="{FF2B5EF4-FFF2-40B4-BE49-F238E27FC236}">
              <a16:creationId xmlns:a16="http://schemas.microsoft.com/office/drawing/2014/main" id="{BC4D4824-0D6D-460E-B1BA-905D0C8307A1}"/>
            </a:ext>
          </a:extLst>
        </xdr:cNvPr>
        <xdr:cNvSpPr/>
      </xdr:nvSpPr>
      <xdr:spPr>
        <a:xfrm>
          <a:off x="4965926" y="243312404"/>
          <a:ext cx="3751217" cy="132134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技術を活用し、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次元</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データから維持管理における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CIM</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の活用を想定した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次元モデルを構築する技術及び図面に記載された属性情報を部材毎の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次元モデルに付与する技術の開発及び国土交通省で利用するシステムへの実装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F6" sqref="BF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765</v>
      </c>
      <c r="AK2" s="940"/>
      <c r="AL2" s="940"/>
      <c r="AM2" s="940"/>
      <c r="AN2" s="98" t="s">
        <v>407</v>
      </c>
      <c r="AO2" s="940">
        <v>20</v>
      </c>
      <c r="AP2" s="940"/>
      <c r="AQ2" s="940"/>
      <c r="AR2" s="99" t="s">
        <v>712</v>
      </c>
      <c r="AS2" s="946">
        <v>500</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766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717</v>
      </c>
      <c r="H5" s="835"/>
      <c r="I5" s="835"/>
      <c r="J5" s="835"/>
      <c r="K5" s="835"/>
      <c r="L5" s="835"/>
      <c r="M5" s="836" t="s">
        <v>66</v>
      </c>
      <c r="N5" s="837"/>
      <c r="O5" s="837"/>
      <c r="P5" s="837"/>
      <c r="Q5" s="837"/>
      <c r="R5" s="838"/>
      <c r="S5" s="839" t="s">
        <v>718</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v>
      </c>
      <c r="Q13" s="656"/>
      <c r="R13" s="656"/>
      <c r="S13" s="656"/>
      <c r="T13" s="656"/>
      <c r="U13" s="656"/>
      <c r="V13" s="657"/>
      <c r="W13" s="655">
        <v>23</v>
      </c>
      <c r="X13" s="656"/>
      <c r="Y13" s="656"/>
      <c r="Z13" s="656"/>
      <c r="AA13" s="656"/>
      <c r="AB13" s="656"/>
      <c r="AC13" s="657"/>
      <c r="AD13" s="655">
        <v>23</v>
      </c>
      <c r="AE13" s="656"/>
      <c r="AF13" s="656"/>
      <c r="AG13" s="656"/>
      <c r="AH13" s="656"/>
      <c r="AI13" s="656"/>
      <c r="AJ13" s="657"/>
      <c r="AK13" s="655" t="s">
        <v>721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63</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v>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v>-3</v>
      </c>
      <c r="AE16" s="656"/>
      <c r="AF16" s="656"/>
      <c r="AG16" s="656"/>
      <c r="AH16" s="656"/>
      <c r="AI16" s="656"/>
      <c r="AJ16" s="657"/>
      <c r="AK16" s="655" t="s">
        <v>745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73</v>
      </c>
      <c r="Q18" s="874"/>
      <c r="R18" s="874"/>
      <c r="S18" s="874"/>
      <c r="T18" s="874"/>
      <c r="U18" s="874"/>
      <c r="V18" s="875"/>
      <c r="W18" s="873">
        <f>SUM(W13:AC17)</f>
        <v>23</v>
      </c>
      <c r="X18" s="874"/>
      <c r="Y18" s="874"/>
      <c r="Z18" s="874"/>
      <c r="AA18" s="874"/>
      <c r="AB18" s="874"/>
      <c r="AC18" s="875"/>
      <c r="AD18" s="873">
        <f>SUM(AD13:AJ17)</f>
        <v>20</v>
      </c>
      <c r="AE18" s="874"/>
      <c r="AF18" s="874"/>
      <c r="AG18" s="874"/>
      <c r="AH18" s="874"/>
      <c r="AI18" s="874"/>
      <c r="AJ18" s="875"/>
      <c r="AK18" s="873">
        <f>SUM(AK13:AQ17)</f>
        <v>3</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70</v>
      </c>
      <c r="Q19" s="656"/>
      <c r="R19" s="656"/>
      <c r="S19" s="656"/>
      <c r="T19" s="656"/>
      <c r="U19" s="656"/>
      <c r="V19" s="657"/>
      <c r="W19" s="655">
        <v>17</v>
      </c>
      <c r="X19" s="656"/>
      <c r="Y19" s="656"/>
      <c r="Z19" s="656"/>
      <c r="AA19" s="656"/>
      <c r="AB19" s="656"/>
      <c r="AC19" s="657"/>
      <c r="AD19" s="655">
        <v>13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0.95890410958904104</v>
      </c>
      <c r="Q20" s="316"/>
      <c r="R20" s="316"/>
      <c r="S20" s="316"/>
      <c r="T20" s="316"/>
      <c r="U20" s="316"/>
      <c r="V20" s="316"/>
      <c r="W20" s="316">
        <f t="shared" ref="W20" si="0">IF(W18=0, "-", SUM(W19)/W18)</f>
        <v>0.73913043478260865</v>
      </c>
      <c r="X20" s="316"/>
      <c r="Y20" s="316"/>
      <c r="Z20" s="316"/>
      <c r="AA20" s="316"/>
      <c r="AB20" s="316"/>
      <c r="AC20" s="316"/>
      <c r="AD20" s="316">
        <f t="shared" ref="AD20" si="1">IF(AD18=0, "-", SUM(AD19)/AD18)</f>
        <v>0.65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7</v>
      </c>
      <c r="Q21" s="316"/>
      <c r="R21" s="316"/>
      <c r="S21" s="316"/>
      <c r="T21" s="316"/>
      <c r="U21" s="316"/>
      <c r="V21" s="316"/>
      <c r="W21" s="316">
        <f t="shared" ref="W21" si="2">IF(W19=0, "-", SUM(W19)/SUM(W13,W14))</f>
        <v>0.73913043478260865</v>
      </c>
      <c r="X21" s="316"/>
      <c r="Y21" s="316"/>
      <c r="Z21" s="316"/>
      <c r="AA21" s="316"/>
      <c r="AB21" s="316"/>
      <c r="AC21" s="316"/>
      <c r="AD21" s="316">
        <f t="shared" ref="AD21" si="3">IF(AD19=0, "-", SUM(AD19)/SUM(AD13,AD14))</f>
        <v>0.56521739130434778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2</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763</v>
      </c>
      <c r="Q32" s="108"/>
      <c r="R32" s="108"/>
      <c r="S32" s="108"/>
      <c r="T32" s="108"/>
      <c r="U32" s="108"/>
      <c r="V32" s="108"/>
      <c r="W32" s="108"/>
      <c r="X32" s="109"/>
      <c r="Y32" s="470" t="s">
        <v>12</v>
      </c>
      <c r="Z32" s="530"/>
      <c r="AA32" s="531"/>
      <c r="AB32" s="460" t="s">
        <v>720</v>
      </c>
      <c r="AC32" s="460"/>
      <c r="AD32" s="460"/>
      <c r="AE32" s="218">
        <v>0</v>
      </c>
      <c r="AF32" s="219"/>
      <c r="AG32" s="219"/>
      <c r="AH32" s="219"/>
      <c r="AI32" s="218">
        <v>0</v>
      </c>
      <c r="AJ32" s="219"/>
      <c r="AK32" s="219"/>
      <c r="AL32" s="219"/>
      <c r="AM32" s="218">
        <v>3</v>
      </c>
      <c r="AN32" s="219"/>
      <c r="AO32" s="219"/>
      <c r="AP32" s="219"/>
      <c r="AQ32" s="336" t="s">
        <v>721</v>
      </c>
      <c r="AR32" s="208"/>
      <c r="AS32" s="208"/>
      <c r="AT32" s="337"/>
      <c r="AU32" s="219">
        <v>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v>0</v>
      </c>
      <c r="AF33" s="219"/>
      <c r="AG33" s="219"/>
      <c r="AH33" s="219"/>
      <c r="AI33" s="218">
        <v>0</v>
      </c>
      <c r="AJ33" s="219"/>
      <c r="AK33" s="219"/>
      <c r="AL33" s="219"/>
      <c r="AM33" s="218">
        <v>3</v>
      </c>
      <c r="AN33" s="219"/>
      <c r="AO33" s="219"/>
      <c r="AP33" s="219"/>
      <c r="AQ33" s="336" t="s">
        <v>721</v>
      </c>
      <c r="AR33" s="208"/>
      <c r="AS33" s="208"/>
      <c r="AT33" s="337"/>
      <c r="AU33" s="219">
        <v>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c r="AN34" s="219"/>
      <c r="AO34" s="219"/>
      <c r="AP34" s="219"/>
      <c r="AQ34" s="336"/>
      <c r="AR34" s="208"/>
      <c r="AS34" s="208"/>
      <c r="AT34" s="337"/>
      <c r="AU34" s="219"/>
      <c r="AV34" s="219"/>
      <c r="AW34" s="219"/>
      <c r="AX34" s="221"/>
    </row>
    <row r="35" spans="1:51" ht="23.25" customHeight="1" x14ac:dyDescent="0.15">
      <c r="A35" s="228" t="s">
        <v>381</v>
      </c>
      <c r="B35" s="229"/>
      <c r="C35" s="229"/>
      <c r="D35" s="229"/>
      <c r="E35" s="229"/>
      <c r="F35" s="230"/>
      <c r="G35" s="234" t="s">
        <v>764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v>5</v>
      </c>
      <c r="AF101" s="282"/>
      <c r="AG101" s="282"/>
      <c r="AH101" s="282"/>
      <c r="AI101" s="282">
        <v>5</v>
      </c>
      <c r="AJ101" s="282"/>
      <c r="AK101" s="282"/>
      <c r="AL101" s="282"/>
      <c r="AM101" s="282">
        <v>5</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v>5</v>
      </c>
      <c r="AF102" s="282"/>
      <c r="AG102" s="282"/>
      <c r="AH102" s="282"/>
      <c r="AI102" s="282">
        <v>5</v>
      </c>
      <c r="AJ102" s="282"/>
      <c r="AK102" s="282"/>
      <c r="AL102" s="282"/>
      <c r="AM102" s="282">
        <v>5</v>
      </c>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14</v>
      </c>
      <c r="AF116" s="282"/>
      <c r="AG116" s="282"/>
      <c r="AH116" s="282"/>
      <c r="AI116" s="282">
        <v>3.4</v>
      </c>
      <c r="AJ116" s="282"/>
      <c r="AK116" s="282"/>
      <c r="AL116" s="282"/>
      <c r="AM116" s="218">
        <v>2.6</v>
      </c>
      <c r="AN116" s="219"/>
      <c r="AO116" s="219"/>
      <c r="AP116" s="220"/>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729</v>
      </c>
      <c r="AF117" s="550"/>
      <c r="AG117" s="550"/>
      <c r="AH117" s="550"/>
      <c r="AI117" s="550" t="s">
        <v>761</v>
      </c>
      <c r="AJ117" s="550"/>
      <c r="AK117" s="550"/>
      <c r="AL117" s="550"/>
      <c r="AM117" s="550" t="s">
        <v>760</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96.3</v>
      </c>
      <c r="AF134" s="208"/>
      <c r="AG134" s="208"/>
      <c r="AH134" s="208"/>
      <c r="AI134" s="207">
        <v>96.2</v>
      </c>
      <c r="AJ134" s="208"/>
      <c r="AK134" s="208"/>
      <c r="AL134" s="208"/>
      <c r="AM134" s="207"/>
      <c r="AN134" s="208"/>
      <c r="AO134" s="208"/>
      <c r="AP134" s="208"/>
      <c r="AQ134" s="207" t="s">
        <v>721</v>
      </c>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90</v>
      </c>
      <c r="AF135" s="208"/>
      <c r="AG135" s="208"/>
      <c r="AH135" s="208"/>
      <c r="AI135" s="207">
        <v>90</v>
      </c>
      <c r="AJ135" s="208"/>
      <c r="AK135" s="208"/>
      <c r="AL135" s="208"/>
      <c r="AM135" s="207">
        <v>90</v>
      </c>
      <c r="AN135" s="208"/>
      <c r="AO135" s="208"/>
      <c r="AP135" s="208"/>
      <c r="AQ135" s="207" t="s">
        <v>721</v>
      </c>
      <c r="AR135" s="208"/>
      <c r="AS135" s="208"/>
      <c r="AT135" s="208"/>
      <c r="AU135" s="207">
        <v>90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2.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7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66.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719</v>
      </c>
      <c r="AE705" s="713"/>
      <c r="AF705" s="713"/>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66.7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66.7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75.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53.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719</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83.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752</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719</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220.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719</v>
      </c>
      <c r="AE715" s="603"/>
      <c r="AF715" s="654"/>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84.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675</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548</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737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736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735</v>
      </c>
      <c r="H789" s="669"/>
      <c r="I789" s="669"/>
      <c r="J789" s="669"/>
      <c r="K789" s="670"/>
      <c r="L789" s="662" t="s">
        <v>738</v>
      </c>
      <c r="M789" s="663"/>
      <c r="N789" s="663"/>
      <c r="O789" s="663"/>
      <c r="P789" s="663"/>
      <c r="Q789" s="663"/>
      <c r="R789" s="663"/>
      <c r="S789" s="663"/>
      <c r="T789" s="663"/>
      <c r="U789" s="663"/>
      <c r="V789" s="663"/>
      <c r="W789" s="663"/>
      <c r="X789" s="664"/>
      <c r="Y789" s="382">
        <v>2.8</v>
      </c>
      <c r="Z789" s="383"/>
      <c r="AA789" s="383"/>
      <c r="AB789" s="800"/>
      <c r="AC789" s="668" t="s">
        <v>735</v>
      </c>
      <c r="AD789" s="669"/>
      <c r="AE789" s="669"/>
      <c r="AF789" s="669"/>
      <c r="AG789" s="670"/>
      <c r="AH789" s="662" t="s">
        <v>734</v>
      </c>
      <c r="AI789" s="663"/>
      <c r="AJ789" s="663"/>
      <c r="AK789" s="663"/>
      <c r="AL789" s="663"/>
      <c r="AM789" s="663"/>
      <c r="AN789" s="663"/>
      <c r="AO789" s="663"/>
      <c r="AP789" s="663"/>
      <c r="AQ789" s="663"/>
      <c r="AR789" s="663"/>
      <c r="AS789" s="663"/>
      <c r="AT789" s="664"/>
      <c r="AU789" s="382">
        <v>7.1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7.1</v>
      </c>
      <c r="AV799" s="827"/>
      <c r="AW799" s="827"/>
      <c r="AX799" s="829"/>
    </row>
    <row r="800" spans="1:51" ht="24.75"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5.5" customHeight="1" x14ac:dyDescent="0.15">
      <c r="A845" s="370">
        <v>1</v>
      </c>
      <c r="B845" s="370">
        <v>1</v>
      </c>
      <c r="C845" s="358" t="s">
        <v>739</v>
      </c>
      <c r="D845" s="343"/>
      <c r="E845" s="343"/>
      <c r="F845" s="343"/>
      <c r="G845" s="343"/>
      <c r="H845" s="343"/>
      <c r="I845" s="343"/>
      <c r="J845" s="344">
        <v>4210001004272</v>
      </c>
      <c r="K845" s="345"/>
      <c r="L845" s="345"/>
      <c r="M845" s="345"/>
      <c r="N845" s="345"/>
      <c r="O845" s="345"/>
      <c r="P845" s="359" t="s">
        <v>738</v>
      </c>
      <c r="Q845" s="346"/>
      <c r="R845" s="346"/>
      <c r="S845" s="346"/>
      <c r="T845" s="346"/>
      <c r="U845" s="346"/>
      <c r="V845" s="346"/>
      <c r="W845" s="346"/>
      <c r="X845" s="346"/>
      <c r="Y845" s="347">
        <v>2.8</v>
      </c>
      <c r="Z845" s="348"/>
      <c r="AA845" s="348"/>
      <c r="AB845" s="349"/>
      <c r="AC845" s="350" t="s">
        <v>377</v>
      </c>
      <c r="AD845" s="351"/>
      <c r="AE845" s="351"/>
      <c r="AF845" s="351"/>
      <c r="AG845" s="351"/>
      <c r="AH845" s="366">
        <v>1</v>
      </c>
      <c r="AI845" s="367"/>
      <c r="AJ845" s="367"/>
      <c r="AK845" s="367"/>
      <c r="AL845" s="354">
        <v>100</v>
      </c>
      <c r="AM845" s="355"/>
      <c r="AN845" s="355"/>
      <c r="AO845" s="356"/>
      <c r="AP845" s="357"/>
      <c r="AQ845" s="357"/>
      <c r="AR845" s="357"/>
      <c r="AS845" s="357"/>
      <c r="AT845" s="357"/>
      <c r="AU845" s="357"/>
      <c r="AV845" s="357"/>
      <c r="AW845" s="357"/>
      <c r="AX845" s="357"/>
    </row>
    <row r="846" spans="1:51" ht="50.45" customHeight="1" x14ac:dyDescent="0.15">
      <c r="A846" s="370">
        <v>2</v>
      </c>
      <c r="B846" s="370">
        <v>1</v>
      </c>
      <c r="C846" s="358" t="s">
        <v>740</v>
      </c>
      <c r="D846" s="343"/>
      <c r="E846" s="343"/>
      <c r="F846" s="343"/>
      <c r="G846" s="343"/>
      <c r="H846" s="343"/>
      <c r="I846" s="343"/>
      <c r="J846" s="344">
        <v>6010405010463</v>
      </c>
      <c r="K846" s="345"/>
      <c r="L846" s="345"/>
      <c r="M846" s="345"/>
      <c r="N846" s="345"/>
      <c r="O846" s="345"/>
      <c r="P846" s="359" t="s">
        <v>743</v>
      </c>
      <c r="Q846" s="346"/>
      <c r="R846" s="346"/>
      <c r="S846" s="346"/>
      <c r="T846" s="346"/>
      <c r="U846" s="346"/>
      <c r="V846" s="346"/>
      <c r="W846" s="346"/>
      <c r="X846" s="346"/>
      <c r="Y846" s="347">
        <v>2</v>
      </c>
      <c r="Z846" s="348"/>
      <c r="AA846" s="348"/>
      <c r="AB846" s="349"/>
      <c r="AC846" s="350" t="s">
        <v>377</v>
      </c>
      <c r="AD846" s="351"/>
      <c r="AE846" s="351"/>
      <c r="AF846" s="351"/>
      <c r="AG846" s="351"/>
      <c r="AH846" s="366">
        <v>1</v>
      </c>
      <c r="AI846" s="367"/>
      <c r="AJ846" s="367"/>
      <c r="AK846" s="367"/>
      <c r="AL846" s="354">
        <v>100</v>
      </c>
      <c r="AM846" s="355"/>
      <c r="AN846" s="355"/>
      <c r="AO846" s="356"/>
      <c r="AP846" s="357"/>
      <c r="AQ846" s="357"/>
      <c r="AR846" s="357"/>
      <c r="AS846" s="357"/>
      <c r="AT846" s="357"/>
      <c r="AU846" s="357"/>
      <c r="AV846" s="357"/>
      <c r="AW846" s="357"/>
      <c r="AX846" s="357"/>
      <c r="AY846">
        <f>COUNTA($C$846)</f>
        <v>1</v>
      </c>
    </row>
    <row r="847" spans="1:51" ht="47.45" customHeight="1" x14ac:dyDescent="0.15">
      <c r="A847" s="370">
        <v>3</v>
      </c>
      <c r="B847" s="370">
        <v>1</v>
      </c>
      <c r="C847" s="358" t="s">
        <v>741</v>
      </c>
      <c r="D847" s="343"/>
      <c r="E847" s="343"/>
      <c r="F847" s="343"/>
      <c r="G847" s="343"/>
      <c r="H847" s="343"/>
      <c r="I847" s="343"/>
      <c r="J847" s="344">
        <v>1010005002873</v>
      </c>
      <c r="K847" s="345"/>
      <c r="L847" s="345"/>
      <c r="M847" s="345"/>
      <c r="N847" s="345"/>
      <c r="O847" s="345"/>
      <c r="P847" s="359" t="s">
        <v>744</v>
      </c>
      <c r="Q847" s="346"/>
      <c r="R847" s="346"/>
      <c r="S847" s="346"/>
      <c r="T847" s="346"/>
      <c r="U847" s="346"/>
      <c r="V847" s="346"/>
      <c r="W847" s="346"/>
      <c r="X847" s="346"/>
      <c r="Y847" s="347">
        <v>1</v>
      </c>
      <c r="Z847" s="348"/>
      <c r="AA847" s="348"/>
      <c r="AB847" s="349"/>
      <c r="AC847" s="350" t="s">
        <v>379</v>
      </c>
      <c r="AD847" s="351"/>
      <c r="AE847" s="351"/>
      <c r="AF847" s="351"/>
      <c r="AG847" s="351"/>
      <c r="AH847" s="352" t="s">
        <v>721</v>
      </c>
      <c r="AI847" s="353"/>
      <c r="AJ847" s="353"/>
      <c r="AK847" s="353"/>
      <c r="AL847" s="354" t="s">
        <v>721</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6" customHeight="1" x14ac:dyDescent="0.15">
      <c r="A878" s="370">
        <v>1</v>
      </c>
      <c r="B878" s="370">
        <v>1</v>
      </c>
      <c r="C878" s="358" t="s">
        <v>742</v>
      </c>
      <c r="D878" s="343"/>
      <c r="E878" s="343"/>
      <c r="F878" s="343"/>
      <c r="G878" s="343"/>
      <c r="H878" s="343"/>
      <c r="I878" s="343"/>
      <c r="J878" s="344">
        <v>1030005007111</v>
      </c>
      <c r="K878" s="345"/>
      <c r="L878" s="345"/>
      <c r="M878" s="345"/>
      <c r="N878" s="345"/>
      <c r="O878" s="345"/>
      <c r="P878" s="359" t="s">
        <v>734</v>
      </c>
      <c r="Q878" s="346"/>
      <c r="R878" s="346"/>
      <c r="S878" s="346"/>
      <c r="T878" s="346"/>
      <c r="U878" s="346"/>
      <c r="V878" s="346"/>
      <c r="W878" s="346"/>
      <c r="X878" s="346"/>
      <c r="Y878" s="347">
        <v>7.1</v>
      </c>
      <c r="Z878" s="348"/>
      <c r="AA878" s="348"/>
      <c r="AB878" s="349"/>
      <c r="AC878" s="350" t="s">
        <v>380</v>
      </c>
      <c r="AD878" s="351"/>
      <c r="AE878" s="351"/>
      <c r="AF878" s="351"/>
      <c r="AG878" s="351"/>
      <c r="AH878" s="366">
        <v>1</v>
      </c>
      <c r="AI878" s="367"/>
      <c r="AJ878" s="367"/>
      <c r="AK878" s="367"/>
      <c r="AL878" s="354"/>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5:AJ17 P13:AX13 AR15:AX15 AK14: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G9" sqref="G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719</v>
      </c>
      <c r="M3" s="13" t="str">
        <f t="shared" ref="M3:M11" si="2">IF(L3="","",K3)</f>
        <v>文教及び科学振興</v>
      </c>
      <c r="N3" s="13" t="str">
        <f>IF(M3="",N2,IF(N2&lt;&gt;"",CONCATENATE(N2,"、",M3),M3))</f>
        <v>文教及び科学振興</v>
      </c>
      <c r="O3" s="13"/>
      <c r="P3" s="12" t="s">
        <v>75</v>
      </c>
      <c r="Q3" s="17" t="s">
        <v>719</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2021-05-21T06:54:34Z</cp:lastPrinted>
  <dcterms:created xsi:type="dcterms:W3CDTF">2012-03-13T00:50:25Z</dcterms:created>
  <dcterms:modified xsi:type="dcterms:W3CDTF">2021-07-06T11:23:05Z</dcterms:modified>
</cp:coreProperties>
</file>