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0" yWindow="0" windowWidth="19200" windowHeight="7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04" i="3"/>
  <c r="AY235" i="3"/>
  <c r="AY645" i="3"/>
  <c r="AY459" i="3"/>
  <c r="AY271" i="3"/>
  <c r="AY369" i="3"/>
  <c r="AY25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<sst xmlns="http://schemas.openxmlformats.org/spreadsheetml/2006/main" count="2986" uniqueCount="791">
  <si>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</si>
  <si>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</si>
  <si>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</si>
  <si>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</si>
  <si>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</si>
  <si>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</si>
  <si>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</si>
  <si>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</si>
  <si>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</si>
  <si>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</si>
  <si>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</si>
  <si>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</si>
  <si>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</si>
  <si>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</si>
  <si>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</si>
  <si>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</si>
  <si>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</si>
  <si>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</si>
  <si>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</si>
  <si>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</si>
  <si>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</si>
  <si>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</si>
  <si>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</si>
  <si>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</si>
  <si>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</si>
  <si>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</si>
  <si>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</si>
  <si>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</si>
  <si>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</si>
  <si>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</si>
  <si>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</si>
  <si>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</si>
  <si>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</si>
  <si>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</si>
  <si>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</si>
  <si>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</si>
  <si>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</si>
  <si>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</si>
  <si>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</si>
  <si>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</si>
  <si>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</si>
  <si>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</si>
  <si>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</si>
  <si>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</si>
  <si>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</si>
  <si>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</si>
  <si>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</si>
  <si>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</si>
  <si>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</si>
  <si>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</si>
  <si>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</si>
  <si>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</si>
  <si>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</si>
  <si>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</si>
  <si>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</si>
  <si>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</si>
  <si>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</si>
  <si>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</si>
  <si>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</si>
  <si>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</si>
  <si>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</si>
  <si>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</si>
  <si>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</si>
  <si>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</si>
  <si>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</si>
  <si>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</si>
  <si>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</si>
  <si>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</si>
  <si>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</si>
  <si>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</si>
  <si>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</si>
  <si>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</si>
  <si>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</si>
  <si>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</si>
  <si>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</si>
  <si>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</si>
  <si>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</si>
  <si>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</si>
  <si>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</si>
  <si>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</si>
  <si>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</si>
  <si>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</si>
  <si>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</si>
  <si>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</si>
  <si>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</si>
  <si>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</si>
  <si>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</si>
  <si>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</si>
  <si>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</si>
  <si>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</si>
  <si>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</si>
  <si>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</si>
  <si>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</si>
  <si>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</si>
  <si>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</si>
  <si>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</si>
  <si>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</si>
  <si>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</si>
  <si>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</si>
  <si>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</si>
  <si>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</si>
  <si>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</si>
  <si>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</si>
  <si>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</si>
  <si>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</si>
  <si>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</si>
  <si>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</si>
  <si>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</si>
  <si>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</si>
  <si>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</si>
  <si>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</si>
  <si>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</si>
  <si>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</si>
  <si>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</si>
  <si>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</si>
  <si>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</si>
  <si>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</si>
  <si>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</si>
  <si>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</si>
  <si>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</si>
  <si>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</si>
  <si>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</si>
  <si>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</si>
  <si>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</si>
  <si>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</si>
  <si>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</si>
  <si>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</si>
  <si>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</si>
  <si>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</si>
  <si>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</si>
  <si>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</si>
  <si>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</si>
  <si>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</si>
  <si>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</si>
  <si>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</si>
  <si>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</si>
  <si>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</si>
  <si>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</si>
  <si>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</si>
  <si>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</si>
  <si>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</si>
  <si>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</si>
  <si>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</si>
  <si>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</si>
  <si>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</si>
  <si>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</si>
  <si>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</si>
  <si>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</si>
  <si>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</si>
  <si>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</si>
  <si>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</si>
  <si>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</si>
  <si>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</si>
  <si>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</si>
  <si>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</si>
  <si>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</si>
  <si>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</si>
  <si>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</si>
  <si>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</si>
  <si>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</si>
  <si>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</si>
  <si>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</si>
  <si>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</si>
  <si>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</si>
  <si>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</si>
  <si>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</si>
  <si>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</si>
  <si>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</si>
  <si>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</si>
  <si>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</si>
  <si>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</si>
  <si>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</si>
  <si>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</si>
  <si>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</si>
  <si>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</si>
  <si>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</si>
  <si>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</si>
  <si>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</si>
  <si>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</si>
  <si>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</si>
  <si>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</si>
  <si>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</si>
  <si>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</si>
  <si>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</si>
  <si>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</si>
  <si>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</si>
  <si>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</si>
  <si>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</si>
  <si>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</si>
  <si>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</si>
  <si>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</si>
  <si>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</si>
  <si>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</si>
  <si>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</si>
  <si>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</si>
  <si>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</si>
  <si>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</si>
  <si>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</si>
  <si>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</si>
  <si>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</si>
  <si>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</si>
  <si>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</si>
  <si>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</si>
  <si>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</si>
  <si>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</si>
  <si>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</si>
  <si>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</si>
  <si>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</si>
  <si>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</si>
  <si>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</si>
  <si>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</si>
  <si>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</si>
  <si>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</si>
  <si>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</si>
  <si>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</si>
  <si>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</si>
  <si>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</si>
  <si>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</si>
  <si>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</si>
  <si>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</si>
  <si>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</si>
  <si>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</si>
  <si>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</si>
  <si>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</si>
  <si>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</si>
  <si>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</si>
  <si>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</si>
  <si>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</si>
  <si>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</si>
  <si>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</si>
  <si>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</si>
  <si>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</si>
  <si>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</si>
  <si>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</si>
  <si>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</si>
  <si>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</si>
  <si>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</si>
  <si>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</si>
  <si>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</si>
  <si>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</si>
  <si>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</si>
  <si>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</si>
  <si>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</si>
  <si>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</si>
  <si>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</si>
  <si>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</si>
  <si>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</si>
  <si>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</si>
  <si>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</si>
  <si>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</si>
  <si>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</si>
  <si>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</si>
  <si>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</si>
  <si>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</si>
  <si>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</si>
  <si>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</si>
  <si>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</si>
  <si>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</si>
  <si>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</si>
  <si>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</si>
  <si>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</si>
  <si>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</si>
  <si>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</si>
  <si>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</si>
  <si>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</si>
  <si>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</si>
  <si>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</si>
  <si>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</si>
  <si>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</si>
  <si>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</si>
  <si>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</si>
  <si>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</si>
  <si>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</si>
  <si>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</si>
  <si>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</si>
  <si>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</si>
  <si>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</si>
  <si>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</si>
  <si>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</si>
  <si>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</si>
  <si>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</si>
  <si>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</si>
  <si>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</si>
  <si>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</si>
  <si>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</si>
  <si>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</si>
  <si>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</si>
  <si>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</si>
  <si>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</si>
  <si>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</si>
  <si>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</si>
  <si>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</si>
  <si>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</si>
  <si>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</si>
  <si>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</si>
  <si>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</si>
  <si>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</si>
  <si>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</si>
  <si>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</si>
  <si>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</si>
  <si>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</si>
  <si>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</si>
  <si>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</si>
  <si>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</si>
  <si>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</si>
  <si>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</si>
  <si>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</si>
  <si>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</si>
  <si>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</si>
  <si>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</si>
  <si>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</si>
  <si>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</si>
  <si>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</si>
  <si>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</si>
  <si>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</si>
  <si>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</si>
  <si>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</si>
  <si>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</si>
  <si>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</si>
  <si>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</si>
  <si>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</si>
  <si>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</si>
  <si>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</si>
  <si>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</si>
  <si>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</si>
  <si>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</si>
  <si>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</si>
  <si>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</si>
  <si>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</si>
  <si>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</si>
  <si>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</si>
  <si>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</si>
  <si>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</si>
  <si>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</si>
  <si>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</si>
  <si>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</si>
  <si>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</si>
  <si>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</si>
  <si>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</si>
  <si>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</si>
  <si>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</si>
  <si>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</si>
  <si>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</si>
  <si>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</si>
  <si>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</si>
  <si>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</si>
  <si>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</si>
  <si>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</si>
  <si>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</si>
  <si>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</si>
  <si>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</si>
  <si>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</si>
  <si>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</si>
  <si>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</si>
  <si>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</si>
  <si>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</si>
  <si>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</si>
  <si>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</si>
  <si>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</si>
  <si>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</si>
  <si>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</si>
  <si>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</si>
  <si>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</si>
  <si>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</si>
  <si>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</si>
  <si>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</si>
  <si>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</si>
  <si>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</si>
  <si>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</si>
  <si>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</si>
  <si>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</si>
  <si>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</si>
  <si>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</si>
  <si>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</si>
  <si>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</si>
  <si>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</si>
  <si>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</si>
  <si>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</si>
  <si>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</si>
  <si>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</si>
  <si>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</si>
  <si>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</si>
  <si>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</si>
  <si>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</si>
  <si>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</si>
  <si>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</si>
  <si>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</si>
  <si>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</si>
  <si>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</si>
  <si>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</si>
  <si>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</si>
  <si>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</si>
  <si>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</si>
  <si>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</si>
  <si>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</si>
  <si>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</si>
  <si>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</si>
  <si>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</si>
  <si>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</si>
  <si>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</si>
  <si>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</si>
  <si>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</si>
  <si>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</si>
  <si>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</si>
  <si>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</si>
  <si>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</si>
  <si>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</si>
  <si>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</si>
  <si>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</si>
  <si>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</si>
  <si>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</si>
  <si>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</si>
  <si>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</si>
  <si>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</si>
  <si>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</si>
  <si>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</si>
  <si>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</si>
  <si>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</si>
  <si>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</si>
  <si>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</si>
  <si>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</si>
  <si>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</si>
  <si>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</si>
  <si>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</si>
  <si>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</si>
  <si>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</si>
  <si>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</si>
  <si>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</si>
  <si>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</si>
  <si>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</si>
  <si>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</si>
  <si>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</si>
  <si>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</si>
  <si>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</si>
  <si>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</si>
  <si>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</si>
  <si>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</si>
  <si>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</si>
  <si>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</si>
  <si>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</si>
  <si>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</si>
  <si>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</si>
  <si>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</si>
  <si>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</si>
  <si>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</si>
  <si>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</si>
  <si>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</si>
  <si>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</si>
  <si>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</si>
  <si>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</si>
  <si>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</si>
  <si>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</si>
  <si>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</si>
  <si>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</si>
  <si>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</si>
  <si>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</si>
  <si>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</si>
  <si>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</si>
  <si>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</si>
  <si>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</si>
  <si>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</si>
  <si>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</si>
  <si>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</si>
  <si>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</si>
  <si>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</si>
  <si>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</si>
  <si>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</si>
  <si>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</si>
  <si>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</si>
  <si>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</si>
  <si>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</si>
  <si>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</si>
  <si>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</si>
  <si>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</si>
  <si>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</si>
  <si>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</si>
  <si>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</si>
  <si>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</si>
  <si>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</si>
  <si>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</si>
  <si>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</si>
  <si>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</si>
  <si>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</si>
  <si>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</si>
  <si>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</si>
  <si>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</si>
  <si>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</si>
  <si>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</si>
  <si>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</si>
  <si>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</si>
  <si>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</si>
  <si>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</si>
  <si>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</si>
  <si>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</si>
  <si>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</si>
  <si>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</si>
  <si>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</si>
  <si>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</si>
  <si>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</si>
  <si>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</si>
  <si>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</si>
  <si>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</si>
  <si>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</si>
  <si>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</si>
  <si>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</si>
  <si>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</si>
  <si>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</si>
  <si>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</si>
  <si>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</si>
  <si>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</si>
  <si>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</si>
  <si>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</si>
  <si>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</si>
  <si>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</si>
  <si>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</si>
  <si>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</si>
  <si>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</si>
  <si>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</si>
  <si>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</si>
  <si>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</si>
  <si>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</si>
  <si>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</si>
  <si>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</si>
  <si>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</si>
  <si>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</si>
  <si>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</si>
  <si>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</si>
  <si>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</si>
  <si>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</si>
  <si>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</si>
  <si>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</si>
  <si>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</si>
  <si>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</si>
  <si>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</si>
  <si>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</si>
  <si>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</si>
  <si>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</si>
  <si>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</si>
  <si>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</si>
  <si>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</si>
  <si>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</si>
  <si>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</si>
  <si>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</si>
  <si>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</si>
  <si>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</si>
  <si>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</si>
  <si>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</si>
  <si>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</si>
  <si>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</si>
  <si>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</si>
  <si>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</si>
  <si>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</si>
  <si>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</si>
  <si>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</si>
  <si>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</si>
  <si>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</si>
  <si>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</si>
  <si>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</si>
  <si>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</si>
  <si>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</si>
  <si>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</si>
  <si>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</si>
  <si>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</si>
  <si>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</si>
  <si>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</si>
  <si>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</si>
  <si>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</si>
  <si>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</si>
  <si>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</si>
  <si>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</si>
  <si>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</si>
  <si>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</si>
  <si>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</si>
  <si>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</si>
  <si>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</si>
  <si>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</si>
  <si>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</si>
  <si>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</si>
  <si>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</si>
  <si>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</si>
  <si>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</si>
  <si>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</si>
  <si>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</si>
  <si>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</si>
  <si>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</si>
  <si>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</si>
  <si>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</si>
  <si>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</si>
  <si>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</si>
  <si>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</si>
  <si>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</si>
  <si>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</si>
  <si>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</si>
  <si>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</si>
  <si>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</si>
  <si>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</si>
  <si>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</si>
  <si>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</si>
  <si>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</si>
  <si>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</si>
  <si>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</si>
  <si>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</si>
  <si>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</si>
  <si>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</si>
  <si>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</si>
  <si>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</si>
  <si>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</si>
  <si>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</si>
  <si>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</si>
  <si>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</si>
  <si>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</si>
  <si>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</si>
  <si>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</si>
  <si>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</si>
  <si>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</si>
  <si>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</si>
  <si>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</si>
  <si>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</si>
  <si>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</si>
  <si>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</si>
  <si>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</si>
  <si>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</si>
  <si>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</si>
  <si>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</si>
  <si>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</si>
  <si>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</si>
  <si>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</si>
  <si>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</si>
  <si>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</si>
  <si>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</si>
  <si>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</si>
  <si>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</si>
  <si>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</si>
  <si>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</si>
  <si>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</si>
  <si>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</si>
  <si>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</si>
  <si>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</si>
  <si>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</si>
  <si>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</si>
  <si>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</si>
  <si>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</si>
  <si>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</si>
  <si>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</si>
  <si>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</si>
  <si>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</si>
  <si>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</si>
  <si>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</si>
  <si>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</si>
  <si>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</si>
  <si>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</si>
  <si>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</si>
  <si>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</si>
  <si>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</si>
  <si>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</si>
  <si>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</si>
  <si>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</si>
  <si>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</si>
  <si>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</si>
  <si>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</si>
  <si>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</si>
  <si>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</si>
  <si>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</si>
  <si>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</si>
  <si>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</si>
  <si>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</si>
  <si>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</si>
  <si>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</si>
  <si>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</si>
  <si>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</si>
  <si>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</si>
  <si>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</si>
  <si>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</si>
  <si>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</si>
  <si>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</si>
  <si>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</si>
  <si>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</si>
  <si>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</si>
  <si>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</si>
  <si>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</si>
  <si>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</si>
  <si>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</si>
  <si>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</si>
  <si>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</si>
  <si>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</si>
  <si>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</si>
  <si>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</si>
  <si>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</si>
  <si>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</si>
  <si>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</si>
  <si>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</si>
  <si>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</si>
  <si>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</si>
  <si>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</si>
  <si>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</si>
  <si>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</si>
  <si>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</si>
  <si>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</si>
  <si>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</si>
  <si>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</si>
  <si>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</si>
  <si>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</si>
  <si>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</si>
  <si>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</si>
  <si>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</si>
  <si>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</si>
  <si>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</si>
  <si>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</si>
  <si>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</si>
  <si>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</si>
  <si>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</si>
  <si>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</si>
  <si>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</si>
  <si>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</si>
  <si>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</si>
  <si>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成熟社会に対応した郊外住宅市街地の再生技術の開発</t>
    <phoneticPr fontId="5"/>
  </si>
  <si>
    <t>大臣官房</t>
    <phoneticPr fontId="5"/>
  </si>
  <si>
    <t>技術調査課</t>
    <phoneticPr fontId="5"/>
  </si>
  <si>
    <t>課長　森戸 義貴</t>
    <phoneticPr fontId="5"/>
  </si>
  <si>
    <t>○</t>
  </si>
  <si>
    <t>地域再生法（平成17年法律第24号）
（最終更新：令和元年12月6日公布（令和元年法律第66号）改正）
第17条の36  地域住宅団再生事業計画</t>
    <phoneticPr fontId="5"/>
  </si>
  <si>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・第4期国土交通省技術基本計画（平成29年3月）
・国土交通省生産性革命プロジェクト（平成29年1月）</t>
    <phoneticPr fontId="5"/>
  </si>
  <si>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</si>
  <si>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</si>
  <si>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</si>
  <si>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</si>
  <si>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</si>
  <si>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</si>
  <si>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R4年度までに住宅市街地の再生に係る住宅・建築・宅地・都市関連法制度の技術基準等へ6件反映する。</t>
  </si>
  <si>
    <t>住宅市街地の再生に係る住宅・建築・宅地・都市関連法制度の技術基準等への反映数</t>
  </si>
  <si>
    <t>-</t>
  </si>
  <si>
    <t>-</t>
    <phoneticPr fontId="5"/>
  </si>
  <si>
    <t>成熟社会に対応した郊外型住宅団地の再生技術に関する研究項目の終了件数</t>
  </si>
  <si>
    <t>単位当たりコスト＝Ｘ／Ｙ
X　：　執行額（予算額）　百万円
Y　：　成熟社会に対応した郊外型住宅団地の再生技術に関する研究項目の終了件数　　　　　　</t>
  </si>
  <si>
    <t>百万円/件</t>
  </si>
  <si>
    <t>36百万/3件</t>
  </si>
  <si>
    <t>11 ICTの利活用及び技術研究開発の推進</t>
  </si>
  <si>
    <t>41 技術研究開発を推進する</t>
  </si>
  <si>
    <t>138　目標を達成した技術開発課題の割合</t>
  </si>
  <si>
    <t>国土交通省が実施している技術研究開発課題を効果的・効率的に推進することに資する。</t>
  </si>
  <si>
    <t>壁式ＲＣ造試験体の製作業務</t>
    <phoneticPr fontId="5"/>
  </si>
  <si>
    <t>（有）城南建設工業</t>
    <phoneticPr fontId="5"/>
  </si>
  <si>
    <t>郊外住宅団地における生活支援機能の立地条件等に関する調査業務</t>
    <phoneticPr fontId="5"/>
  </si>
  <si>
    <t>（株）アルテップ</t>
    <phoneticPr fontId="5"/>
  </si>
  <si>
    <t>（株）構造計画研究所</t>
    <phoneticPr fontId="5"/>
  </si>
  <si>
    <t>３Ｄスキャナ購入</t>
    <phoneticPr fontId="5"/>
  </si>
  <si>
    <t>日本３Ｄプリンター（株）</t>
    <phoneticPr fontId="5"/>
  </si>
  <si>
    <t>鉄筋コンクリート部材の漏水発生と水容量の関係の把握に関する実験補助業務</t>
    <phoneticPr fontId="5"/>
  </si>
  <si>
    <t>（有）中村商事</t>
    <phoneticPr fontId="5"/>
  </si>
  <si>
    <t>モバイルパソコン他購入</t>
    <phoneticPr fontId="5"/>
  </si>
  <si>
    <t>（株）トータル・サポート・システム</t>
    <phoneticPr fontId="5"/>
  </si>
  <si>
    <t>国土技術政策総合研究所研究報告第６６号印刷</t>
    <phoneticPr fontId="5"/>
  </si>
  <si>
    <t>（株）イセブ</t>
    <phoneticPr fontId="5"/>
  </si>
  <si>
    <t>構造解析用ソフトウェア保守</t>
    <phoneticPr fontId="5"/>
  </si>
  <si>
    <t>（株）フォーラムエイト</t>
    <phoneticPr fontId="5"/>
  </si>
  <si>
    <t>ＥｉｎＳｃａｎ　Ｐｒｏ　２ｘ専用ワークステーション購入</t>
    <phoneticPr fontId="5"/>
  </si>
  <si>
    <t>（株）ケイズデザインラボ</t>
    <phoneticPr fontId="5"/>
  </si>
  <si>
    <t>温湿度ロガー購入</t>
    <phoneticPr fontId="5"/>
  </si>
  <si>
    <t>(株)　根本商事</t>
    <rPh sb="0" eb="3">
      <t>カブ</t>
    </rPh>
    <phoneticPr fontId="5"/>
  </si>
  <si>
    <t>-</t>
    <phoneticPr fontId="5"/>
  </si>
  <si>
    <t>デジタル画像相関法を用いた建物劣化モニタリングシステムの開発に関する実験および解析の補助業務</t>
    <phoneticPr fontId="5"/>
  </si>
  <si>
    <t>物品購入費</t>
  </si>
  <si>
    <t>型枠材料、鉄筋、鋼材、ひずみゲージ、吊り治具、コンクリート等</t>
    <rPh sb="0" eb="2">
      <t>カタワク</t>
    </rPh>
    <rPh sb="2" eb="4">
      <t>ザイリョウ</t>
    </rPh>
    <rPh sb="5" eb="7">
      <t>テッキン</t>
    </rPh>
    <rPh sb="8" eb="10">
      <t>コウザイ</t>
    </rPh>
    <rPh sb="18" eb="19">
      <t>ツ</t>
    </rPh>
    <rPh sb="20" eb="22">
      <t>ジグ</t>
    </rPh>
    <rPh sb="29" eb="30">
      <t>トウ</t>
    </rPh>
    <phoneticPr fontId="5"/>
  </si>
  <si>
    <t>仮設材・揚重運搬費</t>
  </si>
  <si>
    <t>仮設費、運搬費</t>
    <rPh sb="0" eb="2">
      <t>カセツ</t>
    </rPh>
    <rPh sb="2" eb="3">
      <t>ヒ</t>
    </rPh>
    <rPh sb="4" eb="6">
      <t>ウンパン</t>
    </rPh>
    <rPh sb="6" eb="7">
      <t>ヒ</t>
    </rPh>
    <phoneticPr fontId="5"/>
  </si>
  <si>
    <t>HP等で公開された技術資料・マニュアル・ガイドライン等</t>
    <phoneticPr fontId="5"/>
  </si>
  <si>
    <t>新30-0045</t>
    <phoneticPr fontId="5"/>
  </si>
  <si>
    <t>「国費投入の必要性」、「事業の効率性」、「事業の有効性」の各項目については、それぞれ妥当であると判断できる。</t>
  </si>
  <si>
    <t>今後も内部組織又は外部有識者による点検・評価結果等を踏まえて、適切に取組を実施していく。
特に、技術研究開発成果の施策への反映等の事業の有効性・実効性等を常にモニタリングしながら事業を推進していく。</t>
    <rPh sb="48" eb="50">
      <t>ギジュツ</t>
    </rPh>
    <rPh sb="52" eb="54">
      <t>カイハツ</t>
    </rPh>
    <phoneticPr fontId="5"/>
  </si>
  <si>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</si>
  <si>
    <t>郊外住宅市街地のオールドタウン化は全国共通の課題であり、課題の解決には、科学的かつ実証的な技術開発を行い、成果を国の住宅・建築・宅地・都市関連法制度の技術基準等に反映させることが必要である。</t>
  </si>
  <si>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</si>
  <si>
    <t>有</t>
  </si>
  <si>
    <t>無</t>
  </si>
  <si>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</si>
  <si>
    <t>‐</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</si>
  <si>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また、既往の研究成果や知見等の活用や、直営での実施比率を高めることで業務コストを低減し、技術研究開発の効率化を図っている。</t>
  </si>
  <si>
    <t xml:space="preserve">業務の主たる部分に係る再委託は禁止し、主たる部分以外の再委託については、軽微なものを除き、再委託承諾申請を求めており、支出先・使途を確認することとしている。   </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</si>
  <si>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</si>
  <si>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企画競争等により成果、コストを精査している。</t>
    <rPh sb="4" eb="5">
      <t>ナド</t>
    </rPh>
    <phoneticPr fontId="5"/>
  </si>
  <si>
    <t>外部有識者検討会等に進捗報告を行いつつ、住宅市街地の再生に係る住宅・建築・宅地・都市関連法制度の技術基準等への反映に向けて研究計画に沿って研究開発を行っている。</t>
    <rPh sb="58" eb="59">
      <t>ム</t>
    </rPh>
    <rPh sb="61" eb="63">
      <t>ケンキュウ</t>
    </rPh>
    <rPh sb="63" eb="65">
      <t>ケイカク</t>
    </rPh>
    <rPh sb="66" eb="67">
      <t>ソ</t>
    </rPh>
    <rPh sb="69" eb="71">
      <t>ケンキュウ</t>
    </rPh>
    <rPh sb="71" eb="73">
      <t>カイハツ</t>
    </rPh>
    <rPh sb="74" eb="75">
      <t>オコナ</t>
    </rPh>
    <phoneticPr fontId="5"/>
  </si>
  <si>
    <t>事業開始前に外部有識者による「効率性（研究の実施方法、実施体制）」、「有効性（成果の見込みと活用方針）」等の評価項目に関する『事前評価』を受けている。
また、３年目の終了時点で同様の評価項目に関する『中間評価』を受けている。また、事業終了後には「当初の目標に対する達成度」、「研究成果と成果の活用方針」等の評価項目に関する『事後評価』を受けることとしている。</t>
    <rPh sb="69" eb="70">
      <t>ウ</t>
    </rPh>
    <phoneticPr fontId="5"/>
  </si>
  <si>
    <t>30百万/3件</t>
    <phoneticPr fontId="5"/>
  </si>
  <si>
    <t>20百万/3件</t>
    <phoneticPr fontId="5"/>
  </si>
  <si>
    <t>46百万/3件</t>
    <phoneticPr fontId="5"/>
  </si>
  <si>
    <t>新型コロナウィルス感染症拡大防止のため、地域住民が乗車する新モビリティの実証実験の実施時期の見直しを余儀なくされ、実験の実施がR3年度にかけてずれ込んだために繰越額が大きくなったものである。</t>
    <rPh sb="0" eb="2">
      <t>シンガタ</t>
    </rPh>
    <rPh sb="9" eb="12">
      <t>カンセンショウ</t>
    </rPh>
    <rPh sb="12" eb="14">
      <t>カクダイ</t>
    </rPh>
    <rPh sb="14" eb="16">
      <t>ボウシ</t>
    </rPh>
    <rPh sb="20" eb="22">
      <t>チイキ</t>
    </rPh>
    <rPh sb="22" eb="24">
      <t>ジュウミン</t>
    </rPh>
    <rPh sb="25" eb="27">
      <t>ジョウシャ</t>
    </rPh>
    <rPh sb="29" eb="30">
      <t>シン</t>
    </rPh>
    <rPh sb="36" eb="38">
      <t>ジッショウ</t>
    </rPh>
    <rPh sb="38" eb="40">
      <t>ジッケン</t>
    </rPh>
    <rPh sb="41" eb="43">
      <t>ジッシ</t>
    </rPh>
    <rPh sb="43" eb="45">
      <t>ジキ</t>
    </rPh>
    <rPh sb="46" eb="48">
      <t>ミナオ</t>
    </rPh>
    <rPh sb="50" eb="52">
      <t>ヨギ</t>
    </rPh>
    <rPh sb="57" eb="59">
      <t>ジッケン</t>
    </rPh>
    <rPh sb="60" eb="62">
      <t>ジッシ</t>
    </rPh>
    <rPh sb="65" eb="67">
      <t>ネンド</t>
    </rPh>
    <rPh sb="73" eb="74">
      <t>コ</t>
    </rPh>
    <rPh sb="79" eb="81">
      <t>クリコシ</t>
    </rPh>
    <rPh sb="81" eb="82">
      <t>ガク</t>
    </rPh>
    <rPh sb="83" eb="84">
      <t>オオ</t>
    </rPh>
    <phoneticPr fontId="5"/>
  </si>
  <si>
    <t>型枠の加工組立、解体、鉄筋加工組立、ひずみゲージ貼付、コンクリート打設、作業床足場架け払い等</t>
    <rPh sb="0" eb="2">
      <t>カタワク</t>
    </rPh>
    <rPh sb="3" eb="5">
      <t>カコウ</t>
    </rPh>
    <rPh sb="5" eb="7">
      <t>クミタテ</t>
    </rPh>
    <rPh sb="8" eb="10">
      <t>カイタイ</t>
    </rPh>
    <rPh sb="11" eb="13">
      <t>テッキン</t>
    </rPh>
    <rPh sb="13" eb="15">
      <t>カコウ</t>
    </rPh>
    <rPh sb="15" eb="17">
      <t>クミタテ</t>
    </rPh>
    <rPh sb="24" eb="26">
      <t>チョウフ</t>
    </rPh>
    <rPh sb="33" eb="35">
      <t>ダセツ</t>
    </rPh>
    <rPh sb="36" eb="38">
      <t>サギョウ</t>
    </rPh>
    <rPh sb="38" eb="39">
      <t>ユカ</t>
    </rPh>
    <rPh sb="39" eb="41">
      <t>アシバ</t>
    </rPh>
    <rPh sb="41" eb="42">
      <t>カ</t>
    </rPh>
    <rPh sb="43" eb="44">
      <t>バラ</t>
    </rPh>
    <rPh sb="45" eb="46">
      <t>トウ</t>
    </rPh>
    <phoneticPr fontId="5"/>
  </si>
  <si>
    <t>人件費等</t>
  </si>
  <si>
    <t>見込み通りの進捗状況であり、令和２年度は研究計画に沿って次の研究開発を行った。
①ＲＣ造建築物の耐久性評価指標（案）の検討・整理、RC造躯体内部への水の浸入による不具合事象の原因の分析、適正管理手法の検討のための予備実験等
②令和3年度に実施する施工実験、加力実験に使用する壁式RC造試験体の製作、施工実験における開口の新設及び補強手順の整理
③郊外住宅市街地における居住者の生活支援機能の導入ニーズに関する調査、生活支援機能の成立条件に関する調査、関係者協議や地域ニーズ把握とあわせた新モビリティ実証実験およびデータ取得の実施、新モビリティ導入効果把握のための評価項目・指標設定および概略分析、本格導入に向けた課題整理</t>
    <rPh sb="25" eb="26">
      <t>ソ</t>
    </rPh>
    <rPh sb="214" eb="216">
      <t>セイリツ</t>
    </rPh>
    <rPh sb="216" eb="218">
      <t>ジョウケン</t>
    </rPh>
    <rPh sb="219" eb="220">
      <t>カン</t>
    </rPh>
    <rPh sb="222" eb="224">
      <t>チョウサ</t>
    </rPh>
    <phoneticPr fontId="5"/>
  </si>
  <si>
    <t>A.（有）城南建設工業</t>
    <phoneticPr fontId="5"/>
  </si>
  <si>
    <t>国交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</si>
</sst>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11432</xdr:colOff>
      <xdr:row>749</xdr:row>
      <xdr:rowOff>18601</xdr:rowOff>
    </xdr:from>
    <xdr:to>
      <xdr:col>20</xdr:col>
      <xdr:colOff>1907</xdr:colOff>
      <xdr:row>750</xdr:row>
      <xdr:rowOff>349286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0232" y="237153001"/>
          <a:ext cx="2225675" cy="68628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22188</xdr:rowOff>
    </xdr:from>
    <xdr:to>
      <xdr:col>21</xdr:col>
      <xdr:colOff>158790</xdr:colOff>
      <xdr:row>752</xdr:row>
      <xdr:rowOff>250553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25600" y="237867788"/>
          <a:ext cx="2800390" cy="5839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7265</xdr:colOff>
      <xdr:row>753</xdr:row>
      <xdr:rowOff>349364</xdr:rowOff>
    </xdr:from>
    <xdr:to>
      <xdr:col>30</xdr:col>
      <xdr:colOff>10551</xdr:colOff>
      <xdr:row>755</xdr:row>
      <xdr:rowOff>350439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868065" y="238906164"/>
          <a:ext cx="223848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7362</xdr:colOff>
      <xdr:row>756</xdr:row>
      <xdr:rowOff>76835</xdr:rowOff>
    </xdr:from>
    <xdr:to>
      <xdr:col>49</xdr:col>
      <xdr:colOff>7052</xdr:colOff>
      <xdr:row>763</xdr:row>
      <xdr:rowOff>114301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207762" y="51130835"/>
          <a:ext cx="5511490" cy="252666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①郊外住宅市街地の再生技術の開発に関する調査・研究の企画・立案</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②下記の調査や試験体製作等を通じて、データを収集し、郊外住宅市街地の再生技術・再生計画手法</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baseline="0">
              <a:effectLst/>
              <a:latin typeface="+mn-lt"/>
              <a:ea typeface="+mn-ea"/>
              <a:cs typeface="+mn-cs"/>
            </a:rPr>
            <a:t>ＲＣ造建築物の耐久性評価指標（案）の検討・整理。</a:t>
          </a:r>
          <a:r>
            <a:rPr kumimoji="1" lang="en-US" altLang="ja-JP" sz="1100" b="0" i="0" baseline="0">
              <a:effectLst/>
              <a:latin typeface="+mn-lt"/>
              <a:ea typeface="+mn-ea"/>
              <a:cs typeface="+mn-cs"/>
            </a:rPr>
            <a:t>RC</a:t>
          </a:r>
          <a:r>
            <a:rPr kumimoji="1" lang="ja-JP" altLang="en-US" sz="1100" b="0" i="0" baseline="0">
              <a:effectLst/>
              <a:latin typeface="+mn-lt"/>
              <a:ea typeface="+mn-ea"/>
              <a:cs typeface="+mn-cs"/>
            </a:rPr>
            <a:t>造躯体内部への水の浸入</a:t>
          </a:r>
        </a:p>
        <a:p>
          <a:pPr eaLnBrk="1" fontAlgn="auto" latinLnBrk="0" hangingPunct="1"/>
          <a:r>
            <a:rPr kumimoji="1" lang="ja-JP" altLang="en-US" sz="1100" b="0" i="0" baseline="0">
              <a:effectLst/>
              <a:latin typeface="+mn-lt"/>
              <a:ea typeface="+mn-ea"/>
              <a:cs typeface="+mn-cs"/>
            </a:rPr>
            <a:t>による不具合事象の原因の分析、適正管理手法の検討</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既存共同住宅の戸境壁を模擬した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RC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造試験体の製作、開口形成後の耐力回復を行うための補強工法に関する検討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・郊外住宅団地における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生活支援機能の立地条件、生活支援機能等の導入ニーズ</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に関する調査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地域の移動実態や移動ニーズを踏まえた新たなモビリティを用いた実証実験の実施、実証実験により得られるデータの評価・分析、実験及び分析を踏まえた今後の方向性検討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10201</xdr:colOff>
      <xdr:row>764</xdr:row>
      <xdr:rowOff>363608</xdr:rowOff>
    </xdr:from>
    <xdr:to>
      <xdr:col>42</xdr:col>
      <xdr:colOff>9585</xdr:colOff>
      <xdr:row>765</xdr:row>
      <xdr:rowOff>393700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03001" y="242832008"/>
          <a:ext cx="2640984" cy="70319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（調査業務、備品購入等）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１７．７百万円</a:t>
          </a:r>
        </a:p>
      </xdr:txBody>
    </xdr:sp>
    <xdr:clientData/>
  </xdr:twoCellAnchor>
  <xdr:twoCellAnchor>
    <xdr:from>
      <xdr:col>27</xdr:col>
      <xdr:colOff>159687</xdr:colOff>
      <xdr:row>765</xdr:row>
      <xdr:rowOff>477673</xdr:rowOff>
    </xdr:from>
    <xdr:to>
      <xdr:col>49</xdr:col>
      <xdr:colOff>6417</xdr:colOff>
      <xdr:row>767</xdr:row>
      <xdr:rowOff>270032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646087" y="243619173"/>
          <a:ext cx="4317130" cy="11385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郊外住宅市街地の再生技術・再生計画手法の検討に必要となる各種データの調査・整理、試験体作成等の実施、</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ひずみ測定機器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の購入等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193901</xdr:colOff>
      <xdr:row>749</xdr:row>
      <xdr:rowOff>0</xdr:rowOff>
    </xdr:from>
    <xdr:to>
      <xdr:col>49</xdr:col>
      <xdr:colOff>1907</xdr:colOff>
      <xdr:row>753</xdr:row>
      <xdr:rowOff>355487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899501" y="237134400"/>
          <a:ext cx="3059206" cy="177788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4404</xdr:colOff>
      <xdr:row>749</xdr:row>
      <xdr:rowOff>57149</xdr:rowOff>
    </xdr:from>
    <xdr:to>
      <xdr:col>47</xdr:col>
      <xdr:colOff>18604</xdr:colOff>
      <xdr:row>753</xdr:row>
      <xdr:rowOff>287724</xdr:rowOff>
    </xdr:to>
    <xdr:sp macro="" textlink="">
      <xdr:nvSpPr>
        <xdr:cNvPr id="9" name="正方形/長方形 8">
          <a:extLst>
            <a:ext uri="{FF2B5EF4-FFF2-40B4-BE49-F238E27FC236}">
              <a16:creationId xmlns:a16="http://schemas.microsoft.com/office/drawing/2014/main" id="{00000000-0008-0000-0000-000009000000}"/>
            </a:ext>
          </a:extLst>
        </xdr:cNvPr>
        <xdr:cNvSpPr>
          <a:spLocks noChangeArrowheads="1"/>
        </xdr:cNvSpPr>
      </xdr:nvSpPr>
      <xdr:spPr bwMode="auto">
        <a:xfrm>
          <a:off x="7116404" y="237191549"/>
          <a:ext cx="2452600" cy="1652975"/>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１．２百万円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24</xdr:col>
      <xdr:colOff>193901</xdr:colOff>
      <xdr:row>764</xdr:row>
      <xdr:rowOff>11309</xdr:rowOff>
    </xdr:from>
    <xdr:to>
      <xdr:col>29</xdr:col>
      <xdr:colOff>12624</xdr:colOff>
      <xdr:row>765</xdr:row>
      <xdr:rowOff>26644</xdr:rowOff>
    </xdr:to>
    <xdr:cxnSp macro="">
      <xdr:nvCxnSpPr>
        <xdr:cNvPr id="10" name="コネクタ: カギ線 27">
          <a:extLst>
            <a:ext uri="{FF2B5EF4-FFF2-40B4-BE49-F238E27FC236}">
              <a16:creationId xmlns:a16="http://schemas.microsoft.com/office/drawing/2014/main" id="{00000000-0008-0000-0000-00000A000000}"/>
            </a:ext>
          </a:extLst>
        </xdr:cNvPr>
        <xdr:cNvCxnSpPr/>
      </xdr:nvCxnSpPr>
      <xdr:spPr>
        <a:xfrm>
          <a:off x="5070701" y="242479709"/>
          <a:ext cx="834723" cy="688435"/>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14</xdr:col>
      <xdr:colOff>161198</xdr:colOff>
      <xdr:row>753</xdr:row>
      <xdr:rowOff>31431</xdr:rowOff>
    </xdr:from>
    <xdr:to>
      <xdr:col>19</xdr:col>
      <xdr:colOff>10242</xdr:colOff>
      <xdr:row>755</xdr:row>
      <xdr:rowOff>6022</xdr:rowOff>
    </xdr:to>
    <xdr:cxnSp macro="">
      <xdr:nvCxnSpPr>
        <xdr:cNvPr id="11" name="コネクタ: カギ線 15">
          <a:extLst>
            <a:ext uri="{FF2B5EF4-FFF2-40B4-BE49-F238E27FC236}">
              <a16:creationId xmlns:a16="http://schemas.microsoft.com/office/drawing/2014/main" id="{00000000-0008-0000-0000-00000B000000}"/>
            </a:ext>
          </a:extLst>
        </xdr:cNvPr>
        <xdr:cNvCxnSpPr/>
      </xdr:nvCxnSpPr>
      <xdr:spPr>
        <a:xfrm>
          <a:off x="3005998" y="238588231"/>
          <a:ext cx="865044" cy="68579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28</xdr:col>
      <xdr:colOff>193901</xdr:colOff>
      <xdr:row>764</xdr:row>
      <xdr:rowOff>0</xdr:rowOff>
    </xdr:from>
    <xdr:to>
      <xdr:col>49</xdr:col>
      <xdr:colOff>244701</xdr:colOff>
      <xdr:row>764</xdr:row>
      <xdr:rowOff>317500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883501" y="242468400"/>
          <a:ext cx="4318000" cy="317500"/>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随意契約（企画競争、少額）、一般競争契約（最低価格）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790</v>
      </c>
      <c r="AK2" s="206"/>
      <c r="AL2" s="206"/>
      <c r="AM2" s="206"/>
      <c r="AN2" s="98" t="s">
        <v>408</v>
      </c>
      <c r="AO2" s="206">
        <v>20</v>
      </c>
      <c r="AP2" s="206"/>
      <c r="AQ2" s="206"/>
      <c r="AR2" s="99" t="s">
        <v>713</v>
      </c>
      <c r="AS2" s="207">
        <v>499</v>
      </c>
      <c r="AT2" s="207"/>
      <c r="AU2" s="207"/>
      <c r="AV2" s="98" t="str">
        <f>IF(AW2="","","-")</f>
        <v/>
      </c>
      <c r="AW2" s="395"/>
      <c r="AX2" s="395"/>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510</v>
      </c>
      <c r="H5" s="555"/>
      <c r="I5" s="555"/>
      <c r="J5" s="555"/>
      <c r="K5" s="555"/>
      <c r="L5" s="555"/>
      <c r="M5" s="556" t="s">
        <v>66</v>
      </c>
      <c r="N5" s="557"/>
      <c r="O5" s="557"/>
      <c r="P5" s="557"/>
      <c r="Q5" s="557"/>
      <c r="R5" s="558"/>
      <c r="S5" s="559" t="s">
        <v>515</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35.6" customHeight="1" x14ac:dyDescent="0.15">
      <c r="A7" s="820" t="s">
        <v>22</v>
      </c>
      <c r="B7" s="821"/>
      <c r="C7" s="821"/>
      <c r="D7" s="821"/>
      <c r="E7" s="821"/>
      <c r="F7" s="822"/>
      <c r="G7" s="823" t="s">
        <v>720</v>
      </c>
      <c r="H7" s="824"/>
      <c r="I7" s="824"/>
      <c r="J7" s="824"/>
      <c r="K7" s="824"/>
      <c r="L7" s="824"/>
      <c r="M7" s="824"/>
      <c r="N7" s="824"/>
      <c r="O7" s="824"/>
      <c r="P7" s="824"/>
      <c r="Q7" s="824"/>
      <c r="R7" s="824"/>
      <c r="S7" s="824"/>
      <c r="T7" s="824"/>
      <c r="U7" s="824"/>
      <c r="V7" s="824"/>
      <c r="W7" s="824"/>
      <c r="X7" s="825"/>
      <c r="Y7" s="393" t="s">
        <v>391</v>
      </c>
      <c r="Z7" s="296"/>
      <c r="AA7" s="296"/>
      <c r="AB7" s="296"/>
      <c r="AC7" s="296"/>
      <c r="AD7" s="394"/>
      <c r="AE7" s="380" t="s">
        <v>721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36</v>
      </c>
      <c r="Q13" s="164"/>
      <c r="R13" s="164"/>
      <c r="S13" s="164"/>
      <c r="T13" s="164"/>
      <c r="U13" s="164"/>
      <c r="V13" s="165"/>
      <c r="W13" s="163">
        <v>30</v>
      </c>
      <c r="X13" s="164"/>
      <c r="Y13" s="164"/>
      <c r="Z13" s="164"/>
      <c r="AA13" s="164"/>
      <c r="AB13" s="164"/>
      <c r="AC13" s="165"/>
      <c r="AD13" s="163">
        <v>28</v>
      </c>
      <c r="AE13" s="164"/>
      <c r="AF13" s="164"/>
      <c r="AG13" s="164"/>
      <c r="AH13" s="164"/>
      <c r="AI13" s="164"/>
      <c r="AJ13" s="165"/>
      <c r="AK13" s="163">
        <v>38</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v>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c r="X16" s="164"/>
      <c r="Y16" s="164"/>
      <c r="Z16" s="164"/>
      <c r="AA16" s="164"/>
      <c r="AB16" s="164"/>
      <c r="AC16" s="165"/>
      <c r="AD16" s="163">
        <v>-8</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36</v>
      </c>
      <c r="Q18" s="170"/>
      <c r="R18" s="170"/>
      <c r="S18" s="170"/>
      <c r="T18" s="170"/>
      <c r="U18" s="170"/>
      <c r="V18" s="171"/>
      <c r="W18" s="169">
        <f>SUM(W13:AC17)</f>
        <v>30</v>
      </c>
      <c r="X18" s="170"/>
      <c r="Y18" s="170"/>
      <c r="Z18" s="170"/>
      <c r="AA18" s="170"/>
      <c r="AB18" s="170"/>
      <c r="AC18" s="171"/>
      <c r="AD18" s="169">
        <f>SUM(AD13:AJ17)</f>
        <v>20</v>
      </c>
      <c r="AE18" s="170"/>
      <c r="AF18" s="170"/>
      <c r="AG18" s="170"/>
      <c r="AH18" s="170"/>
      <c r="AI18" s="170"/>
      <c r="AJ18" s="171"/>
      <c r="AK18" s="169">
        <f>SUM(AK13:AQ17)</f>
        <v>46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35</v>
      </c>
      <c r="Q19" s="164"/>
      <c r="R19" s="164"/>
      <c r="S19" s="164"/>
      <c r="T19" s="164"/>
      <c r="U19" s="164"/>
      <c r="V19" s="165"/>
      <c r="W19" s="163">
        <v>29</v>
      </c>
      <c r="X19" s="164"/>
      <c r="Y19" s="164"/>
      <c r="Z19" s="164"/>
      <c r="AA19" s="164"/>
      <c r="AB19" s="164"/>
      <c r="AC19" s="165"/>
      <c r="AD19" s="163">
        <v>19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0.97222222222222221</v>
      </c>
      <c r="Q20" s="535"/>
      <c r="R20" s="535"/>
      <c r="S20" s="535"/>
      <c r="T20" s="535"/>
      <c r="U20" s="535"/>
      <c r="V20" s="535"/>
      <c r="W20" s="535">
        <f t="shared" ref="W20" si="0">IF(W18=0, "-", SUM(W19)/W18)</f>
        <v>0.96666666666666667</v>
      </c>
      <c r="X20" s="535"/>
      <c r="Y20" s="535"/>
      <c r="Z20" s="535"/>
      <c r="AA20" s="535"/>
      <c r="AB20" s="535"/>
      <c r="AC20" s="535"/>
      <c r="AD20" s="535">
        <f t="shared" ref="AD20" si="1">IF(AD18=0, "-", SUM(AD19)/AD18)</f>
        <v>0.95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0.97222222222222221</v>
      </c>
      <c r="Q21" s="535"/>
      <c r="R21" s="535"/>
      <c r="S21" s="535"/>
      <c r="T21" s="535"/>
      <c r="U21" s="535"/>
      <c r="V21" s="535"/>
      <c r="W21" s="535">
        <f t="shared" ref="W21" si="2">IF(W19=0, "-", SUM(W19)/SUM(W13,W14))</f>
        <v>0.96666666666666667</v>
      </c>
      <c r="X21" s="535"/>
      <c r="Y21" s="535"/>
      <c r="Z21" s="535"/>
      <c r="AA21" s="535"/>
      <c r="AB21" s="535"/>
      <c r="AC21" s="535"/>
      <c r="AD21" s="535">
        <f t="shared" ref="AD21" si="3">IF(AD19=0, "-", SUM(AD19)/SUM(AD13,AD14))</f>
        <v>0.6785714285714286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726</v>
      </c>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38</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392</v>
      </c>
      <c r="AF30" s="384"/>
      <c r="AG30" s="384"/>
      <c r="AH30" s="385"/>
      <c r="AI30" s="386" t="s">
        <v>414</v>
      </c>
      <c r="AJ30" s="386"/>
      <c r="AK30" s="386"/>
      <c r="AL30" s="383"/>
      <c r="AM30" s="386" t="s">
        <v>511</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v>2</v>
      </c>
      <c r="AR31" s="178"/>
      <c r="AS31" s="179" t="s">
        <v>233</v>
      </c>
      <c r="AT31" s="202"/>
      <c r="AU31" s="271">
        <v>4</v>
      </c>
      <c r="AV31" s="271"/>
      <c r="AW31" s="376" t="s">
        <v>179</v>
      </c>
      <c r="AX31" s="377"/>
    </row>
    <row r="32" spans="1:50" ht="23.1" customHeight="1" x14ac:dyDescent="0.15">
      <c r="A32" s="511"/>
      <c r="B32" s="509"/>
      <c r="C32" s="509"/>
      <c r="D32" s="509"/>
      <c r="E32" s="509"/>
      <c r="F32" s="510"/>
      <c r="G32" s="536" t="s">
        <v>728</v>
      </c>
      <c r="H32" s="537"/>
      <c r="I32" s="537"/>
      <c r="J32" s="537"/>
      <c r="K32" s="537"/>
      <c r="L32" s="537"/>
      <c r="M32" s="537"/>
      <c r="N32" s="537"/>
      <c r="O32" s="538"/>
      <c r="P32" s="191" t="s">
        <v>729</v>
      </c>
      <c r="Q32" s="191"/>
      <c r="R32" s="191"/>
      <c r="S32" s="191"/>
      <c r="T32" s="191"/>
      <c r="U32" s="191"/>
      <c r="V32" s="191"/>
      <c r="W32" s="191"/>
      <c r="X32" s="233"/>
      <c r="Y32" s="340" t="s">
        <v>12</v>
      </c>
      <c r="Z32" s="545"/>
      <c r="AA32" s="546"/>
      <c r="AB32" s="547" t="s">
        <v>730</v>
      </c>
      <c r="AC32" s="547"/>
      <c r="AD32" s="547"/>
      <c r="AE32" s="364">
        <v>0</v>
      </c>
      <c r="AF32" s="365"/>
      <c r="AG32" s="365"/>
      <c r="AH32" s="365"/>
      <c r="AI32" s="364">
        <v>0</v>
      </c>
      <c r="AJ32" s="365"/>
      <c r="AK32" s="365"/>
      <c r="AL32" s="365"/>
      <c r="AM32" s="364">
        <v>2</v>
      </c>
      <c r="AN32" s="365"/>
      <c r="AO32" s="365"/>
      <c r="AP32" s="365"/>
      <c r="AQ32" s="166">
        <v>2</v>
      </c>
      <c r="AR32" s="167"/>
      <c r="AS32" s="167"/>
      <c r="AT32" s="168"/>
      <c r="AU32" s="365" t="s">
        <v>731</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730</v>
      </c>
      <c r="AC33" s="518"/>
      <c r="AD33" s="518"/>
      <c r="AE33" s="364">
        <v>0</v>
      </c>
      <c r="AF33" s="365"/>
      <c r="AG33" s="365"/>
      <c r="AH33" s="365"/>
      <c r="AI33" s="364">
        <v>0</v>
      </c>
      <c r="AJ33" s="365"/>
      <c r="AK33" s="365"/>
      <c r="AL33" s="365"/>
      <c r="AM33" s="364">
        <v>2</v>
      </c>
      <c r="AN33" s="365"/>
      <c r="AO33" s="365"/>
      <c r="AP33" s="365"/>
      <c r="AQ33" s="166">
        <v>2</v>
      </c>
      <c r="AR33" s="167"/>
      <c r="AS33" s="167"/>
      <c r="AT33" s="168"/>
      <c r="AU33" s="365">
        <v>6</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0</v>
      </c>
      <c r="AF34" s="365"/>
      <c r="AG34" s="365"/>
      <c r="AH34" s="365"/>
      <c r="AI34" s="364">
        <v>0</v>
      </c>
      <c r="AJ34" s="365"/>
      <c r="AK34" s="365"/>
      <c r="AL34" s="365"/>
      <c r="AM34" s="364">
        <v>100</v>
      </c>
      <c r="AN34" s="365"/>
      <c r="AO34" s="365"/>
      <c r="AP34" s="365"/>
      <c r="AQ34" s="166">
        <v>100</v>
      </c>
      <c r="AR34" s="167"/>
      <c r="AS34" s="167"/>
      <c r="AT34" s="168"/>
      <c r="AU34" s="365"/>
      <c r="AV34" s="365"/>
      <c r="AW34" s="365"/>
      <c r="AX34" s="366"/>
    </row>
    <row r="35" spans="1:51" ht="23.25" customHeight="1" x14ac:dyDescent="0.15">
      <c r="A35" s="891" t="s">
        <v>382</v>
      </c>
      <c r="B35" s="892"/>
      <c r="C35" s="892"/>
      <c r="D35" s="892"/>
      <c r="E35" s="892"/>
      <c r="F35" s="893"/>
      <c r="G35" s="897" t="s">
        <v>765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392</v>
      </c>
      <c r="AF37" s="336"/>
      <c r="AG37" s="336"/>
      <c r="AH37" s="336"/>
      <c r="AI37" s="336" t="s">
        <v>414</v>
      </c>
      <c r="AJ37" s="336"/>
      <c r="AK37" s="336"/>
      <c r="AL37" s="336"/>
      <c r="AM37" s="336" t="s">
        <v>511</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392</v>
      </c>
      <c r="AF44" s="336"/>
      <c r="AG44" s="336"/>
      <c r="AH44" s="336"/>
      <c r="AI44" s="336" t="s">
        <v>414</v>
      </c>
      <c r="AJ44" s="336"/>
      <c r="AK44" s="336"/>
      <c r="AL44" s="336"/>
      <c r="AM44" s="336" t="s">
        <v>511</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392</v>
      </c>
      <c r="AF51" s="336"/>
      <c r="AG51" s="336"/>
      <c r="AH51" s="336"/>
      <c r="AI51" s="336" t="s">
        <v>414</v>
      </c>
      <c r="AJ51" s="336"/>
      <c r="AK51" s="336"/>
      <c r="AL51" s="336"/>
      <c r="AM51" s="336" t="s">
        <v>511</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392</v>
      </c>
      <c r="AF58" s="336"/>
      <c r="AG58" s="336"/>
      <c r="AH58" s="336"/>
      <c r="AI58" s="336" t="s">
        <v>414</v>
      </c>
      <c r="AJ58" s="336"/>
      <c r="AK58" s="336"/>
      <c r="AL58" s="336"/>
      <c r="AM58" s="336" t="s">
        <v>511</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392</v>
      </c>
      <c r="AF65" s="336"/>
      <c r="AG65" s="336"/>
      <c r="AH65" s="336"/>
      <c r="AI65" s="336" t="s">
        <v>414</v>
      </c>
      <c r="AJ65" s="336"/>
      <c r="AK65" s="336"/>
      <c r="AL65" s="336"/>
      <c r="AM65" s="336" t="s">
        <v>511</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392</v>
      </c>
      <c r="AF73" s="336"/>
      <c r="AG73" s="336"/>
      <c r="AH73" s="336"/>
      <c r="AI73" s="336" t="s">
        <v>414</v>
      </c>
      <c r="AJ73" s="336"/>
      <c r="AK73" s="336"/>
      <c r="AL73" s="336"/>
      <c r="AM73" s="336" t="s">
        <v>511</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392</v>
      </c>
      <c r="AF85" s="336"/>
      <c r="AG85" s="336"/>
      <c r="AH85" s="336"/>
      <c r="AI85" s="336" t="s">
        <v>414</v>
      </c>
      <c r="AJ85" s="336"/>
      <c r="AK85" s="336"/>
      <c r="AL85" s="336"/>
      <c r="AM85" s="336" t="s">
        <v>511</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392</v>
      </c>
      <c r="AF90" s="336"/>
      <c r="AG90" s="336"/>
      <c r="AH90" s="336"/>
      <c r="AI90" s="336" t="s">
        <v>414</v>
      </c>
      <c r="AJ90" s="336"/>
      <c r="AK90" s="336"/>
      <c r="AL90" s="336"/>
      <c r="AM90" s="336" t="s">
        <v>511</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392</v>
      </c>
      <c r="AF95" s="336"/>
      <c r="AG95" s="336"/>
      <c r="AH95" s="336"/>
      <c r="AI95" s="336" t="s">
        <v>414</v>
      </c>
      <c r="AJ95" s="336"/>
      <c r="AK95" s="336"/>
      <c r="AL95" s="336"/>
      <c r="AM95" s="336" t="s">
        <v>511</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9">
        <v>3</v>
      </c>
      <c r="AF101" s="359"/>
      <c r="AG101" s="359"/>
      <c r="AH101" s="359"/>
      <c r="AI101" s="359">
        <v>3</v>
      </c>
      <c r="AJ101" s="359"/>
      <c r="AK101" s="359"/>
      <c r="AL101" s="359"/>
      <c r="AM101" s="359">
        <v>3</v>
      </c>
      <c r="AN101" s="359"/>
      <c r="AO101" s="359"/>
      <c r="AP101" s="359"/>
      <c r="AQ101" s="359" t="s">
        <v>730</v>
      </c>
      <c r="AR101" s="359"/>
      <c r="AS101" s="359"/>
      <c r="AT101" s="359"/>
      <c r="AU101" s="364" t="s">
        <v>730</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730</v>
      </c>
      <c r="AC102" s="547"/>
      <c r="AD102" s="547"/>
      <c r="AE102" s="359">
        <v>3</v>
      </c>
      <c r="AF102" s="359"/>
      <c r="AG102" s="359"/>
      <c r="AH102" s="359"/>
      <c r="AI102" s="359">
        <v>3</v>
      </c>
      <c r="AJ102" s="359"/>
      <c r="AK102" s="359"/>
      <c r="AL102" s="359"/>
      <c r="AM102" s="359">
        <v>3</v>
      </c>
      <c r="AN102" s="359"/>
      <c r="AO102" s="359"/>
      <c r="AP102" s="359"/>
      <c r="AQ102" s="359">
        <v>3</v>
      </c>
      <c r="AR102" s="359"/>
      <c r="AS102" s="359"/>
      <c r="AT102" s="359"/>
      <c r="AU102" s="372">
        <v>3</v>
      </c>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2"/>
      <c r="B116" s="293"/>
      <c r="C116" s="293"/>
      <c r="D116" s="293"/>
      <c r="E116" s="293"/>
      <c r="F116" s="294"/>
      <c r="G116" s="352" t="s">
        <v>733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734</v>
      </c>
      <c r="AC116" s="301"/>
      <c r="AD116" s="302"/>
      <c r="AE116" s="359">
        <v>12</v>
      </c>
      <c r="AF116" s="359"/>
      <c r="AG116" s="359"/>
      <c r="AH116" s="359"/>
      <c r="AI116" s="359">
        <v>10</v>
      </c>
      <c r="AJ116" s="359"/>
      <c r="AK116" s="359"/>
      <c r="AL116" s="359"/>
      <c r="AM116" s="359">
        <v>6.7</v>
      </c>
      <c r="AN116" s="359"/>
      <c r="AO116" s="359"/>
      <c r="AP116" s="359"/>
      <c r="AQ116" s="364">
        <v>15.3</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6" t="s">
        <v>735</v>
      </c>
      <c r="AF117" s="306"/>
      <c r="AG117" s="306"/>
      <c r="AH117" s="306"/>
      <c r="AI117" s="306" t="s">
        <v>782</v>
      </c>
      <c r="AJ117" s="306"/>
      <c r="AK117" s="306"/>
      <c r="AL117" s="306"/>
      <c r="AM117" s="306" t="s">
        <v>783</v>
      </c>
      <c r="AN117" s="306"/>
      <c r="AO117" s="306"/>
      <c r="AP117" s="306"/>
      <c r="AQ117" s="306" t="s">
        <v>784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4</v>
      </c>
      <c r="AV133" s="178"/>
      <c r="AW133" s="179" t="s">
        <v>179</v>
      </c>
      <c r="AX133" s="180"/>
      <c r="AY133">
        <f>$AY$132</f>
        <v>1</v>
      </c>
    </row>
    <row r="134" spans="1:51" ht="39.75" customHeight="1" x14ac:dyDescent="0.15">
      <c r="A134" s="988"/>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373</v>
      </c>
      <c r="AC134" s="224"/>
      <c r="AD134" s="224"/>
      <c r="AE134" s="266">
        <v>96.3</v>
      </c>
      <c r="AF134" s="167"/>
      <c r="AG134" s="167"/>
      <c r="AH134" s="167"/>
      <c r="AI134" s="266">
        <v>96.2</v>
      </c>
      <c r="AJ134" s="167"/>
      <c r="AK134" s="167"/>
      <c r="AL134" s="167"/>
      <c r="AM134" s="266">
        <v>100</v>
      </c>
      <c r="AN134" s="167"/>
      <c r="AO134" s="167"/>
      <c r="AP134" s="167"/>
      <c r="AQ134" s="266">
        <v>100</v>
      </c>
      <c r="AR134" s="167"/>
      <c r="AS134" s="167"/>
      <c r="AT134" s="167"/>
      <c r="AU134" s="266"/>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373</v>
      </c>
      <c r="AC135" s="175"/>
      <c r="AD135" s="175"/>
      <c r="AE135" s="266">
        <v>90</v>
      </c>
      <c r="AF135" s="167"/>
      <c r="AG135" s="167"/>
      <c r="AH135" s="167"/>
      <c r="AI135" s="266">
        <v>90</v>
      </c>
      <c r="AJ135" s="167"/>
      <c r="AK135" s="167"/>
      <c r="AL135" s="167"/>
      <c r="AM135" s="266">
        <v>90</v>
      </c>
      <c r="AN135" s="167"/>
      <c r="AO135" s="167"/>
      <c r="AP135" s="167"/>
      <c r="AQ135" s="266">
        <v>90</v>
      </c>
      <c r="AR135" s="167"/>
      <c r="AS135" s="167"/>
      <c r="AT135" s="167"/>
      <c r="AU135" s="266">
        <v>90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35.6"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769</v>
      </c>
      <c r="AH702" s="880"/>
      <c r="AI702" s="880"/>
      <c r="AJ702" s="880"/>
      <c r="AK702" s="880"/>
      <c r="AL702" s="880"/>
      <c r="AM702" s="880"/>
      <c r="AN702" s="880"/>
      <c r="AO702" s="880"/>
      <c r="AP702" s="880"/>
      <c r="AQ702" s="880"/>
      <c r="AR702" s="880"/>
      <c r="AS702" s="880"/>
      <c r="AT702" s="880"/>
      <c r="AU702" s="880"/>
      <c r="AV702" s="880"/>
      <c r="AW702" s="880"/>
      <c r="AX702" s="881"/>
    </row>
    <row r="703" spans="1:51" ht="66.9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770</v>
      </c>
      <c r="AH703" s="664"/>
      <c r="AI703" s="664"/>
      <c r="AJ703" s="664"/>
      <c r="AK703" s="664"/>
      <c r="AL703" s="664"/>
      <c r="AM703" s="664"/>
      <c r="AN703" s="664"/>
      <c r="AO703" s="664"/>
      <c r="AP703" s="664"/>
      <c r="AQ703" s="664"/>
      <c r="AR703" s="664"/>
      <c r="AS703" s="664"/>
      <c r="AT703" s="664"/>
      <c r="AU703" s="664"/>
      <c r="AV703" s="664"/>
      <c r="AW703" s="664"/>
      <c r="AX703" s="665"/>
    </row>
    <row r="704" spans="1:51" ht="114.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771</v>
      </c>
      <c r="AH704" s="235"/>
      <c r="AI704" s="235"/>
      <c r="AJ704" s="235"/>
      <c r="AK704" s="235"/>
      <c r="AL704" s="235"/>
      <c r="AM704" s="235"/>
      <c r="AN704" s="235"/>
      <c r="AO704" s="235"/>
      <c r="AP704" s="235"/>
      <c r="AQ704" s="235"/>
      <c r="AR704" s="235"/>
      <c r="AS704" s="235"/>
      <c r="AT704" s="235"/>
      <c r="AU704" s="235"/>
      <c r="AV704" s="235"/>
      <c r="AW704" s="235"/>
      <c r="AX704" s="425"/>
    </row>
    <row r="705" spans="1:50" ht="33.950000000000003"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719</v>
      </c>
      <c r="AE705" s="732"/>
      <c r="AF705" s="732"/>
      <c r="AG705" s="190" t="s">
        <v>774</v>
      </c>
      <c r="AH705" s="191"/>
      <c r="AI705" s="191"/>
      <c r="AJ705" s="191"/>
      <c r="AK705" s="191"/>
      <c r="AL705" s="191"/>
      <c r="AM705" s="191"/>
      <c r="AN705" s="191"/>
      <c r="AO705" s="191"/>
      <c r="AP705" s="191"/>
      <c r="AQ705" s="191"/>
      <c r="AR705" s="191"/>
      <c r="AS705" s="191"/>
      <c r="AT705" s="191"/>
      <c r="AU705" s="191"/>
      <c r="AV705" s="191"/>
      <c r="AW705" s="191"/>
      <c r="AX705" s="192"/>
    </row>
    <row r="706" spans="1:50" ht="33.950000000000003"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3.950000000000003"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775</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73.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719</v>
      </c>
      <c r="AE709" s="185"/>
      <c r="AF709" s="185"/>
      <c r="AG709" s="663" t="s">
        <v>776</v>
      </c>
      <c r="AH709" s="664"/>
      <c r="AI709" s="664"/>
      <c r="AJ709" s="664"/>
      <c r="AK709" s="664"/>
      <c r="AL709" s="664"/>
      <c r="AM709" s="664"/>
      <c r="AN709" s="664"/>
      <c r="AO709" s="664"/>
      <c r="AP709" s="664"/>
      <c r="AQ709" s="664"/>
      <c r="AR709" s="664"/>
      <c r="AS709" s="664"/>
      <c r="AT709" s="664"/>
      <c r="AU709" s="664"/>
      <c r="AV709" s="664"/>
      <c r="AW709" s="664"/>
      <c r="AX709" s="665"/>
    </row>
    <row r="710" spans="1:50" ht="54.6"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719</v>
      </c>
      <c r="AE710" s="185"/>
      <c r="AF710" s="185"/>
      <c r="AG710" s="663" t="s">
        <v>777</v>
      </c>
      <c r="AH710" s="664"/>
      <c r="AI710" s="664"/>
      <c r="AJ710" s="664"/>
      <c r="AK710" s="664"/>
      <c r="AL710" s="664"/>
      <c r="AM710" s="664"/>
      <c r="AN710" s="664"/>
      <c r="AO710" s="664"/>
      <c r="AP710" s="664"/>
      <c r="AQ710" s="664"/>
      <c r="AR710" s="664"/>
      <c r="AS710" s="664"/>
      <c r="AT710" s="664"/>
      <c r="AU710" s="664"/>
      <c r="AV710" s="664"/>
      <c r="AW710" s="664"/>
      <c r="AX710" s="665"/>
    </row>
    <row r="711" spans="1:50" ht="90.9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719</v>
      </c>
      <c r="AE711" s="185"/>
      <c r="AF711" s="185"/>
      <c r="AG711" s="663" t="s">
        <v>778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66"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719</v>
      </c>
      <c r="AE713" s="185"/>
      <c r="AF713" s="186"/>
      <c r="AG713" s="663" t="s">
        <v>785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719</v>
      </c>
      <c r="AE714" s="588"/>
      <c r="AF714" s="589"/>
      <c r="AG714" s="688" t="s">
        <v>779</v>
      </c>
      <c r="AH714" s="689"/>
      <c r="AI714" s="689"/>
      <c r="AJ714" s="689"/>
      <c r="AK714" s="689"/>
      <c r="AL714" s="689"/>
      <c r="AM714" s="689"/>
      <c r="AN714" s="689"/>
      <c r="AO714" s="689"/>
      <c r="AP714" s="689"/>
      <c r="AQ714" s="689"/>
      <c r="AR714" s="689"/>
      <c r="AS714" s="689"/>
      <c r="AT714" s="689"/>
      <c r="AU714" s="689"/>
      <c r="AV714" s="689"/>
      <c r="AW714" s="689"/>
      <c r="AX714" s="690"/>
    </row>
    <row r="715" spans="1:50" ht="61.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719</v>
      </c>
      <c r="AE715" s="667"/>
      <c r="AF715" s="773"/>
      <c r="AG715" s="522" t="s">
        <v>780</v>
      </c>
      <c r="AH715" s="523"/>
      <c r="AI715" s="523"/>
      <c r="AJ715" s="523"/>
      <c r="AK715" s="523"/>
      <c r="AL715" s="523"/>
      <c r="AM715" s="523"/>
      <c r="AN715" s="523"/>
      <c r="AO715" s="523"/>
      <c r="AP715" s="523"/>
      <c r="AQ715" s="523"/>
      <c r="AR715" s="523"/>
      <c r="AS715" s="523"/>
      <c r="AT715" s="523"/>
      <c r="AU715" s="523"/>
      <c r="AV715" s="523"/>
      <c r="AW715" s="523"/>
      <c r="AX715" s="524"/>
    </row>
    <row r="716" spans="1:50" ht="109.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719</v>
      </c>
      <c r="AE716" s="755"/>
      <c r="AF716" s="755"/>
      <c r="AG716" s="663" t="s">
        <v>781</v>
      </c>
      <c r="AH716" s="664"/>
      <c r="AI716" s="664"/>
      <c r="AJ716" s="664"/>
      <c r="AK716" s="664"/>
      <c r="AL716" s="664"/>
      <c r="AM716" s="664"/>
      <c r="AN716" s="664"/>
      <c r="AO716" s="664"/>
      <c r="AP716" s="664"/>
      <c r="AQ716" s="664"/>
      <c r="AR716" s="664"/>
      <c r="AS716" s="664"/>
      <c r="AT716" s="664"/>
      <c r="AU716" s="664"/>
      <c r="AV716" s="664"/>
      <c r="AW716" s="664"/>
      <c r="AX716" s="665"/>
    </row>
    <row r="717" spans="1:50" ht="20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719</v>
      </c>
      <c r="AE717" s="185"/>
      <c r="AF717" s="185"/>
      <c r="AG717" s="663" t="s">
        <v>788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775</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c r="J746" s="113"/>
      <c r="K746" s="100" t="str">
        <f>IF(I746="","","-")</f>
        <v/>
      </c>
      <c r="L746" s="104">
        <v>467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464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2.9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789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4.45" customHeight="1" x14ac:dyDescent="0.15">
      <c r="A789" s="552"/>
      <c r="B789" s="759"/>
      <c r="C789" s="759"/>
      <c r="D789" s="759"/>
      <c r="E789" s="759"/>
      <c r="F789" s="760"/>
      <c r="G789" s="445" t="s">
        <v>787</v>
      </c>
      <c r="H789" s="446"/>
      <c r="I789" s="446"/>
      <c r="J789" s="446"/>
      <c r="K789" s="447"/>
      <c r="L789" s="448" t="s">
        <v>786</v>
      </c>
      <c r="M789" s="449"/>
      <c r="N789" s="449"/>
      <c r="O789" s="449"/>
      <c r="P789" s="449"/>
      <c r="Q789" s="449"/>
      <c r="R789" s="449"/>
      <c r="S789" s="449"/>
      <c r="T789" s="449"/>
      <c r="U789" s="449"/>
      <c r="V789" s="449"/>
      <c r="W789" s="449"/>
      <c r="X789" s="450"/>
      <c r="Y789" s="451">
        <v>4.8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33" customHeight="1" x14ac:dyDescent="0.15">
      <c r="A790" s="552"/>
      <c r="B790" s="759"/>
      <c r="C790" s="759"/>
      <c r="D790" s="759"/>
      <c r="E790" s="759"/>
      <c r="F790" s="760"/>
      <c r="G790" s="349" t="s">
        <v>761</v>
      </c>
      <c r="H790" s="350"/>
      <c r="I790" s="350"/>
      <c r="J790" s="350"/>
      <c r="K790" s="351"/>
      <c r="L790" s="399" t="s">
        <v>762</v>
      </c>
      <c r="M790" s="400"/>
      <c r="N790" s="400"/>
      <c r="O790" s="400"/>
      <c r="P790" s="400"/>
      <c r="Q790" s="400"/>
      <c r="R790" s="400"/>
      <c r="S790" s="400"/>
      <c r="T790" s="400"/>
      <c r="U790" s="400"/>
      <c r="V790" s="400"/>
      <c r="W790" s="400"/>
      <c r="X790" s="401"/>
      <c r="Y790" s="396">
        <v>1.7</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36.950000000000003" customHeight="1" x14ac:dyDescent="0.15">
      <c r="A791" s="552"/>
      <c r="B791" s="759"/>
      <c r="C791" s="759"/>
      <c r="D791" s="759"/>
      <c r="E791" s="759"/>
      <c r="F791" s="760"/>
      <c r="G791" s="349" t="s">
        <v>763</v>
      </c>
      <c r="H791" s="350"/>
      <c r="I791" s="350"/>
      <c r="J791" s="350"/>
      <c r="K791" s="351"/>
      <c r="L791" s="399" t="s">
        <v>764</v>
      </c>
      <c r="M791" s="400"/>
      <c r="N791" s="400"/>
      <c r="O791" s="400"/>
      <c r="P791" s="400"/>
      <c r="Q791" s="400"/>
      <c r="R791" s="400"/>
      <c r="S791" s="400"/>
      <c r="T791" s="400"/>
      <c r="U791" s="400"/>
      <c r="V791" s="400"/>
      <c r="W791" s="400"/>
      <c r="X791" s="401"/>
      <c r="Y791" s="396">
        <v>1</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7.5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369</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741</v>
      </c>
      <c r="D845" s="416"/>
      <c r="E845" s="416"/>
      <c r="F845" s="416"/>
      <c r="G845" s="416"/>
      <c r="H845" s="416"/>
      <c r="I845" s="416"/>
      <c r="J845" s="417"/>
      <c r="K845" s="418"/>
      <c r="L845" s="418"/>
      <c r="M845" s="418"/>
      <c r="N845" s="418"/>
      <c r="O845" s="418"/>
      <c r="P845" s="317" t="s">
        <v>740</v>
      </c>
      <c r="Q845" s="318"/>
      <c r="R845" s="318"/>
      <c r="S845" s="318"/>
      <c r="T845" s="318"/>
      <c r="U845" s="318"/>
      <c r="V845" s="318"/>
      <c r="W845" s="318"/>
      <c r="X845" s="318"/>
      <c r="Y845" s="319">
        <v>7.5</v>
      </c>
      <c r="Z845" s="320"/>
      <c r="AA845" s="320"/>
      <c r="AB845" s="321"/>
      <c r="AC845" s="323" t="s">
        <v>374</v>
      </c>
      <c r="AD845" s="324"/>
      <c r="AE845" s="324"/>
      <c r="AF845" s="324"/>
      <c r="AG845" s="324"/>
      <c r="AH845" s="419">
        <v>1</v>
      </c>
      <c r="AI845" s="420"/>
      <c r="AJ845" s="420"/>
      <c r="AK845" s="420"/>
      <c r="AL845" s="327">
        <v>90.67</v>
      </c>
      <c r="AM845" s="328"/>
      <c r="AN845" s="328"/>
      <c r="AO845" s="329"/>
      <c r="AP845" s="322"/>
      <c r="AQ845" s="322"/>
      <c r="AR845" s="322"/>
      <c r="AS845" s="322"/>
      <c r="AT845" s="322"/>
      <c r="AU845" s="322"/>
      <c r="AV845" s="322"/>
      <c r="AW845" s="322"/>
      <c r="AX845" s="322"/>
    </row>
    <row r="846" spans="1:51" ht="44.25" customHeight="1" x14ac:dyDescent="0.15">
      <c r="A846" s="402">
        <v>2</v>
      </c>
      <c r="B846" s="402">
        <v>1</v>
      </c>
      <c r="C846" s="421" t="s">
        <v>743</v>
      </c>
      <c r="D846" s="416"/>
      <c r="E846" s="416"/>
      <c r="F846" s="416"/>
      <c r="G846" s="416"/>
      <c r="H846" s="416"/>
      <c r="I846" s="416"/>
      <c r="J846" s="417">
        <v>5011001027530</v>
      </c>
      <c r="K846" s="418"/>
      <c r="L846" s="418"/>
      <c r="M846" s="418"/>
      <c r="N846" s="418"/>
      <c r="O846" s="418"/>
      <c r="P846" s="317" t="s">
        <v>742</v>
      </c>
      <c r="Q846" s="318"/>
      <c r="R846" s="318"/>
      <c r="S846" s="318"/>
      <c r="T846" s="318"/>
      <c r="U846" s="318"/>
      <c r="V846" s="318"/>
      <c r="W846" s="318"/>
      <c r="X846" s="318"/>
      <c r="Y846" s="319">
        <v>5.2</v>
      </c>
      <c r="Z846" s="320"/>
      <c r="AA846" s="320"/>
      <c r="AB846" s="321"/>
      <c r="AC846" s="323" t="s">
        <v>378</v>
      </c>
      <c r="AD846" s="324"/>
      <c r="AE846" s="324"/>
      <c r="AF846" s="324"/>
      <c r="AG846" s="324"/>
      <c r="AH846" s="419">
        <v>1</v>
      </c>
      <c r="AI846" s="420"/>
      <c r="AJ846" s="420"/>
      <c r="AK846" s="420"/>
      <c r="AL846" s="327">
        <v>99.55</v>
      </c>
      <c r="AM846" s="328"/>
      <c r="AN846" s="328"/>
      <c r="AO846" s="329"/>
      <c r="AP846" s="322"/>
      <c r="AQ846" s="322"/>
      <c r="AR846" s="322"/>
      <c r="AS846" s="322"/>
      <c r="AT846" s="322"/>
      <c r="AU846" s="322"/>
      <c r="AV846" s="322"/>
      <c r="AW846" s="322"/>
      <c r="AX846" s="322"/>
      <c r="AY846">
        <f>COUNTA($C$846)</f>
        <v>1</v>
      </c>
    </row>
    <row r="847" spans="1:51" ht="72.599999999999994" customHeight="1" x14ac:dyDescent="0.15">
      <c r="A847" s="402">
        <v>3</v>
      </c>
      <c r="B847" s="402">
        <v>1</v>
      </c>
      <c r="C847" s="421" t="s">
        <v>744</v>
      </c>
      <c r="D847" s="416"/>
      <c r="E847" s="416"/>
      <c r="F847" s="416"/>
      <c r="G847" s="416"/>
      <c r="H847" s="416"/>
      <c r="I847" s="416"/>
      <c r="J847" s="417">
        <v>7011201001655</v>
      </c>
      <c r="K847" s="418"/>
      <c r="L847" s="418"/>
      <c r="M847" s="418"/>
      <c r="N847" s="418"/>
      <c r="O847" s="418"/>
      <c r="P847" s="317" t="s">
        <v>760</v>
      </c>
      <c r="Q847" s="318"/>
      <c r="R847" s="318"/>
      <c r="S847" s="318"/>
      <c r="T847" s="318"/>
      <c r="U847" s="318"/>
      <c r="V847" s="318"/>
      <c r="W847" s="318"/>
      <c r="X847" s="318"/>
      <c r="Y847" s="319">
        <v>1</v>
      </c>
      <c r="Z847" s="320"/>
      <c r="AA847" s="320"/>
      <c r="AB847" s="321"/>
      <c r="AC847" s="323" t="s">
        <v>380</v>
      </c>
      <c r="AD847" s="324"/>
      <c r="AE847" s="324"/>
      <c r="AF847" s="324"/>
      <c r="AG847" s="324"/>
      <c r="AH847" s="325">
        <v>1</v>
      </c>
      <c r="AI847" s="326"/>
      <c r="AJ847" s="326"/>
      <c r="AK847" s="326"/>
      <c r="AL847" s="327" t="s">
        <v>759</v>
      </c>
      <c r="AM847" s="328"/>
      <c r="AN847" s="328"/>
      <c r="AO847" s="329"/>
      <c r="AP847" s="322"/>
      <c r="AQ847" s="322"/>
      <c r="AR847" s="322"/>
      <c r="AS847" s="322"/>
      <c r="AT847" s="322"/>
      <c r="AU847" s="322"/>
      <c r="AV847" s="322"/>
      <c r="AW847" s="322"/>
      <c r="AX847" s="322"/>
      <c r="AY847">
        <f>COUNTA($C$847)</f>
        <v>1</v>
      </c>
    </row>
    <row r="848" spans="1:51" ht="30" customHeight="1" x14ac:dyDescent="0.15">
      <c r="A848" s="402">
        <v>4</v>
      </c>
      <c r="B848" s="402">
        <v>1</v>
      </c>
      <c r="C848" s="421" t="s">
        <v>746</v>
      </c>
      <c r="D848" s="416"/>
      <c r="E848" s="416"/>
      <c r="F848" s="416"/>
      <c r="G848" s="416"/>
      <c r="H848" s="416"/>
      <c r="I848" s="416"/>
      <c r="J848" s="417">
        <v>9011101068090</v>
      </c>
      <c r="K848" s="418"/>
      <c r="L848" s="418"/>
      <c r="M848" s="418"/>
      <c r="N848" s="418"/>
      <c r="O848" s="418"/>
      <c r="P848" s="317" t="s">
        <v>745</v>
      </c>
      <c r="Q848" s="318"/>
      <c r="R848" s="318"/>
      <c r="S848" s="318"/>
      <c r="T848" s="318"/>
      <c r="U848" s="318"/>
      <c r="V848" s="318"/>
      <c r="W848" s="318"/>
      <c r="X848" s="318"/>
      <c r="Y848" s="319">
        <v>0.9</v>
      </c>
      <c r="Z848" s="320"/>
      <c r="AA848" s="320"/>
      <c r="AB848" s="321"/>
      <c r="AC848" s="323" t="s">
        <v>380</v>
      </c>
      <c r="AD848" s="324"/>
      <c r="AE848" s="324"/>
      <c r="AF848" s="324"/>
      <c r="AG848" s="324"/>
      <c r="AH848" s="325">
        <v>1</v>
      </c>
      <c r="AI848" s="326"/>
      <c r="AJ848" s="326"/>
      <c r="AK848" s="326"/>
      <c r="AL848" s="327" t="s">
        <v>759</v>
      </c>
      <c r="AM848" s="328"/>
      <c r="AN848" s="328"/>
      <c r="AO848" s="329"/>
      <c r="AP848" s="322"/>
      <c r="AQ848" s="322"/>
      <c r="AR848" s="322"/>
      <c r="AS848" s="322"/>
      <c r="AT848" s="322"/>
      <c r="AU848" s="322"/>
      <c r="AV848" s="322"/>
      <c r="AW848" s="322"/>
      <c r="AX848" s="322"/>
      <c r="AY848">
        <f>COUNTA($C$848)</f>
        <v>1</v>
      </c>
    </row>
    <row r="849" spans="1:51" ht="56.25" customHeight="1" x14ac:dyDescent="0.15">
      <c r="A849" s="402">
        <v>5</v>
      </c>
      <c r="B849" s="402">
        <v>1</v>
      </c>
      <c r="C849" s="421" t="s">
        <v>748</v>
      </c>
      <c r="D849" s="416"/>
      <c r="E849" s="416"/>
      <c r="F849" s="416"/>
      <c r="G849" s="416"/>
      <c r="H849" s="416"/>
      <c r="I849" s="416"/>
      <c r="J849" s="417">
        <v>8050002041377</v>
      </c>
      <c r="K849" s="418"/>
      <c r="L849" s="418"/>
      <c r="M849" s="418"/>
      <c r="N849" s="418"/>
      <c r="O849" s="418"/>
      <c r="P849" s="317" t="s">
        <v>747</v>
      </c>
      <c r="Q849" s="318"/>
      <c r="R849" s="318"/>
      <c r="S849" s="318"/>
      <c r="T849" s="318"/>
      <c r="U849" s="318"/>
      <c r="V849" s="318"/>
      <c r="W849" s="318"/>
      <c r="X849" s="318"/>
      <c r="Y849" s="319">
        <v>0.6</v>
      </c>
      <c r="Z849" s="320"/>
      <c r="AA849" s="320"/>
      <c r="AB849" s="321"/>
      <c r="AC849" s="323" t="s">
        <v>380</v>
      </c>
      <c r="AD849" s="324"/>
      <c r="AE849" s="324"/>
      <c r="AF849" s="324"/>
      <c r="AG849" s="324"/>
      <c r="AH849" s="325">
        <v>1</v>
      </c>
      <c r="AI849" s="326"/>
      <c r="AJ849" s="326"/>
      <c r="AK849" s="326"/>
      <c r="AL849" s="327" t="s">
        <v>759</v>
      </c>
      <c r="AM849" s="328"/>
      <c r="AN849" s="328"/>
      <c r="AO849" s="329"/>
      <c r="AP849" s="322"/>
      <c r="AQ849" s="322"/>
      <c r="AR849" s="322"/>
      <c r="AS849" s="322"/>
      <c r="AT849" s="322"/>
      <c r="AU849" s="322"/>
      <c r="AV849" s="322"/>
      <c r="AW849" s="322"/>
      <c r="AX849" s="322"/>
      <c r="AY849">
        <f>COUNTA($C$849)</f>
        <v>1</v>
      </c>
    </row>
    <row r="850" spans="1:51" ht="30" customHeight="1" x14ac:dyDescent="0.15">
      <c r="A850" s="402">
        <v>6</v>
      </c>
      <c r="B850" s="402">
        <v>1</v>
      </c>
      <c r="C850" s="421" t="s">
        <v>750</v>
      </c>
      <c r="D850" s="416"/>
      <c r="E850" s="416"/>
      <c r="F850" s="416"/>
      <c r="G850" s="416"/>
      <c r="H850" s="416"/>
      <c r="I850" s="416"/>
      <c r="J850" s="417">
        <v>7050001004757</v>
      </c>
      <c r="K850" s="418"/>
      <c r="L850" s="418"/>
      <c r="M850" s="418"/>
      <c r="N850" s="418"/>
      <c r="O850" s="418"/>
      <c r="P850" s="317" t="s">
        <v>749</v>
      </c>
      <c r="Q850" s="318"/>
      <c r="R850" s="318"/>
      <c r="S850" s="318"/>
      <c r="T850" s="318"/>
      <c r="U850" s="318"/>
      <c r="V850" s="318"/>
      <c r="W850" s="318"/>
      <c r="X850" s="318"/>
      <c r="Y850" s="319">
        <v>0.3</v>
      </c>
      <c r="Z850" s="320"/>
      <c r="AA850" s="320"/>
      <c r="AB850" s="321"/>
      <c r="AC850" s="323" t="s">
        <v>380</v>
      </c>
      <c r="AD850" s="324"/>
      <c r="AE850" s="324"/>
      <c r="AF850" s="324"/>
      <c r="AG850" s="324"/>
      <c r="AH850" s="325">
        <v>1</v>
      </c>
      <c r="AI850" s="326"/>
      <c r="AJ850" s="326"/>
      <c r="AK850" s="326"/>
      <c r="AL850" s="327" t="s">
        <v>759</v>
      </c>
      <c r="AM850" s="328"/>
      <c r="AN850" s="328"/>
      <c r="AO850" s="329"/>
      <c r="AP850" s="322"/>
      <c r="AQ850" s="322"/>
      <c r="AR850" s="322"/>
      <c r="AS850" s="322"/>
      <c r="AT850" s="322"/>
      <c r="AU850" s="322"/>
      <c r="AV850" s="322"/>
      <c r="AW850" s="322"/>
      <c r="AX850" s="322"/>
      <c r="AY850">
        <f>COUNTA($C$850)</f>
        <v>1</v>
      </c>
    </row>
    <row r="851" spans="1:51" ht="30" customHeight="1" x14ac:dyDescent="0.15">
      <c r="A851" s="402">
        <v>7</v>
      </c>
      <c r="B851" s="402">
        <v>1</v>
      </c>
      <c r="C851" s="421" t="s">
        <v>752</v>
      </c>
      <c r="D851" s="416"/>
      <c r="E851" s="416"/>
      <c r="F851" s="416"/>
      <c r="G851" s="416"/>
      <c r="H851" s="416"/>
      <c r="I851" s="416"/>
      <c r="J851" s="417">
        <v>2050001015321</v>
      </c>
      <c r="K851" s="418"/>
      <c r="L851" s="418"/>
      <c r="M851" s="418"/>
      <c r="N851" s="418"/>
      <c r="O851" s="418"/>
      <c r="P851" s="317" t="s">
        <v>751</v>
      </c>
      <c r="Q851" s="318"/>
      <c r="R851" s="318"/>
      <c r="S851" s="318"/>
      <c r="T851" s="318"/>
      <c r="U851" s="318"/>
      <c r="V851" s="318"/>
      <c r="W851" s="318"/>
      <c r="X851" s="318"/>
      <c r="Y851" s="319">
        <v>0.3</v>
      </c>
      <c r="Z851" s="320"/>
      <c r="AA851" s="320"/>
      <c r="AB851" s="321"/>
      <c r="AC851" s="323" t="s">
        <v>380</v>
      </c>
      <c r="AD851" s="324"/>
      <c r="AE851" s="324"/>
      <c r="AF851" s="324"/>
      <c r="AG851" s="324"/>
      <c r="AH851" s="325">
        <v>1</v>
      </c>
      <c r="AI851" s="326"/>
      <c r="AJ851" s="326"/>
      <c r="AK851" s="326"/>
      <c r="AL851" s="327" t="s">
        <v>759</v>
      </c>
      <c r="AM851" s="328"/>
      <c r="AN851" s="328"/>
      <c r="AO851" s="329"/>
      <c r="AP851" s="322"/>
      <c r="AQ851" s="322"/>
      <c r="AR851" s="322"/>
      <c r="AS851" s="322"/>
      <c r="AT851" s="322"/>
      <c r="AU851" s="322"/>
      <c r="AV851" s="322"/>
      <c r="AW851" s="322"/>
      <c r="AX851" s="322"/>
      <c r="AY851">
        <f>COUNTA($C$851)</f>
        <v>1</v>
      </c>
    </row>
    <row r="852" spans="1:51" ht="30" customHeight="1" x14ac:dyDescent="0.15">
      <c r="A852" s="402">
        <v>8</v>
      </c>
      <c r="B852" s="402">
        <v>1</v>
      </c>
      <c r="C852" s="421" t="s">
        <v>754</v>
      </c>
      <c r="D852" s="416"/>
      <c r="E852" s="416"/>
      <c r="F852" s="416"/>
      <c r="G852" s="416"/>
      <c r="H852" s="416"/>
      <c r="I852" s="416"/>
      <c r="J852" s="417">
        <v>1013201007836</v>
      </c>
      <c r="K852" s="418"/>
      <c r="L852" s="418"/>
      <c r="M852" s="418"/>
      <c r="N852" s="418"/>
      <c r="O852" s="418"/>
      <c r="P852" s="317" t="s">
        <v>753</v>
      </c>
      <c r="Q852" s="318"/>
      <c r="R852" s="318"/>
      <c r="S852" s="318"/>
      <c r="T852" s="318"/>
      <c r="U852" s="318"/>
      <c r="V852" s="318"/>
      <c r="W852" s="318"/>
      <c r="X852" s="318"/>
      <c r="Y852" s="319">
        <v>0.3</v>
      </c>
      <c r="Z852" s="320"/>
      <c r="AA852" s="320"/>
      <c r="AB852" s="321"/>
      <c r="AC852" s="323" t="s">
        <v>380</v>
      </c>
      <c r="AD852" s="324"/>
      <c r="AE852" s="324"/>
      <c r="AF852" s="324"/>
      <c r="AG852" s="324"/>
      <c r="AH852" s="325">
        <v>1</v>
      </c>
      <c r="AI852" s="326"/>
      <c r="AJ852" s="326"/>
      <c r="AK852" s="326"/>
      <c r="AL852" s="327" t="s">
        <v>759</v>
      </c>
      <c r="AM852" s="328"/>
      <c r="AN852" s="328"/>
      <c r="AO852" s="329"/>
      <c r="AP852" s="322"/>
      <c r="AQ852" s="322"/>
      <c r="AR852" s="322"/>
      <c r="AS852" s="322"/>
      <c r="AT852" s="322"/>
      <c r="AU852" s="322"/>
      <c r="AV852" s="322"/>
      <c r="AW852" s="322"/>
      <c r="AX852" s="322"/>
      <c r="AY852">
        <f>COUNTA($C$852)</f>
        <v>1</v>
      </c>
    </row>
    <row r="853" spans="1:51" ht="30" customHeight="1" x14ac:dyDescent="0.15">
      <c r="A853" s="402">
        <v>9</v>
      </c>
      <c r="B853" s="402">
        <v>1</v>
      </c>
      <c r="C853" s="421" t="s">
        <v>756</v>
      </c>
      <c r="D853" s="416"/>
      <c r="E853" s="416"/>
      <c r="F853" s="416"/>
      <c r="G853" s="416"/>
      <c r="H853" s="416"/>
      <c r="I853" s="416"/>
      <c r="J853" s="417">
        <v>2011001066044</v>
      </c>
      <c r="K853" s="418"/>
      <c r="L853" s="418"/>
      <c r="M853" s="418"/>
      <c r="N853" s="418"/>
      <c r="O853" s="418"/>
      <c r="P853" s="317" t="s">
        <v>755</v>
      </c>
      <c r="Q853" s="318"/>
      <c r="R853" s="318"/>
      <c r="S853" s="318"/>
      <c r="T853" s="318"/>
      <c r="U853" s="318"/>
      <c r="V853" s="318"/>
      <c r="W853" s="318"/>
      <c r="X853" s="318"/>
      <c r="Y853" s="319">
        <v>0.3</v>
      </c>
      <c r="Z853" s="320"/>
      <c r="AA853" s="320"/>
      <c r="AB853" s="321"/>
      <c r="AC853" s="323" t="s">
        <v>380</v>
      </c>
      <c r="AD853" s="324"/>
      <c r="AE853" s="324"/>
      <c r="AF853" s="324"/>
      <c r="AG853" s="324"/>
      <c r="AH853" s="325">
        <v>1</v>
      </c>
      <c r="AI853" s="326"/>
      <c r="AJ853" s="326"/>
      <c r="AK853" s="326"/>
      <c r="AL853" s="327" t="s">
        <v>759</v>
      </c>
      <c r="AM853" s="328"/>
      <c r="AN853" s="328"/>
      <c r="AO853" s="329"/>
      <c r="AP853" s="322"/>
      <c r="AQ853" s="322"/>
      <c r="AR853" s="322"/>
      <c r="AS853" s="322"/>
      <c r="AT853" s="322"/>
      <c r="AU853" s="322"/>
      <c r="AV853" s="322"/>
      <c r="AW853" s="322"/>
      <c r="AX853" s="322"/>
      <c r="AY853">
        <f>COUNTA($C$853)</f>
        <v>1</v>
      </c>
    </row>
    <row r="854" spans="1:51" ht="30" customHeight="1" x14ac:dyDescent="0.15">
      <c r="A854" s="402">
        <v>10</v>
      </c>
      <c r="B854" s="402">
        <v>1</v>
      </c>
      <c r="C854" s="421" t="s">
        <v>758</v>
      </c>
      <c r="D854" s="416"/>
      <c r="E854" s="416"/>
      <c r="F854" s="416"/>
      <c r="G854" s="416"/>
      <c r="H854" s="416"/>
      <c r="I854" s="416"/>
      <c r="J854" s="417"/>
      <c r="K854" s="418"/>
      <c r="L854" s="418"/>
      <c r="M854" s="418"/>
      <c r="N854" s="418"/>
      <c r="O854" s="418"/>
      <c r="P854" s="317" t="s">
        <v>757</v>
      </c>
      <c r="Q854" s="318"/>
      <c r="R854" s="318"/>
      <c r="S854" s="318"/>
      <c r="T854" s="318"/>
      <c r="U854" s="318"/>
      <c r="V854" s="318"/>
      <c r="W854" s="318"/>
      <c r="X854" s="318"/>
      <c r="Y854" s="319">
        <v>0.2</v>
      </c>
      <c r="Z854" s="320"/>
      <c r="AA854" s="320"/>
      <c r="AB854" s="321"/>
      <c r="AC854" s="323" t="s">
        <v>380</v>
      </c>
      <c r="AD854" s="324"/>
      <c r="AE854" s="324"/>
      <c r="AF854" s="324"/>
      <c r="AG854" s="324"/>
      <c r="AH854" s="325">
        <v>1</v>
      </c>
      <c r="AI854" s="326"/>
      <c r="AJ854" s="326"/>
      <c r="AK854" s="326"/>
      <c r="AL854" s="327" t="s">
        <v>759</v>
      </c>
      <c r="AM854" s="328"/>
      <c r="AN854" s="328"/>
      <c r="AO854" s="329"/>
      <c r="AP854" s="322"/>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369</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369</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369</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369</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369</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369</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369</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hidden="1" customHeight="1" x14ac:dyDescent="0.15">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 sqref="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t="s">
        <v>719</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ㅤ</cp:lastModifiedBy>
  <cp:lastPrinted>2021-07-06T11:22:00Z</cp:lastPrinted>
  <dcterms:created xsi:type="dcterms:W3CDTF">2012-03-13T00:50:25Z</dcterms:created>
  <dcterms:modified xsi:type="dcterms:W3CDTF">2021-07-06T11:22:10Z</dcterms:modified>
</cp:coreProperties>
</file>