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0" yWindow="0" windowWidth="9075" windowHeight="664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615" i="3"/>
  <c r="AY645" i="3"/>
  <c r="AY604" i="3"/>
  <c r="AY417" i="3"/>
  <c r="AY235"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<sst xmlns="http://schemas.openxmlformats.org/spreadsheetml/2006/main" count="2256" uniqueCount="697">
  <si>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</si>
  <si>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</si>
  <si>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</si>
  <si>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</si>
  <si>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</si>
  <si>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</si>
  <si>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</si>
  <si>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</si>
  <si>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</si>
  <si>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</si>
  <si>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</si>
  <si>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</si>
  <si>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</si>
  <si>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</si>
  <si>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</si>
  <si>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</si>
  <si>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</si>
  <si>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</si>
  <si>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</si>
  <si>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</si>
  <si>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</si>
  <si>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</si>
  <si>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</si>
  <si>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</si>
  <si>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</si>
  <si>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</si>
  <si>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</si>
  <si>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</si>
  <si>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</si>
  <si>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</si>
  <si>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</si>
  <si>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</si>
  <si>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</si>
  <si>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</si>
  <si>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</si>
  <si>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</si>
  <si>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</si>
  <si>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</si>
  <si>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</si>
  <si>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</si>
  <si>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</si>
  <si>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</si>
  <si>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</si>
  <si>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</si>
  <si>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</si>
  <si>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</si>
  <si>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</si>
  <si>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</si>
  <si>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</si>
  <si>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</si>
  <si>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</si>
  <si>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</si>
  <si>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</si>
  <si>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</si>
  <si>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</si>
  <si>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</si>
  <si>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</si>
  <si>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</si>
  <si>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</si>
  <si>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</si>
  <si>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</si>
  <si>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</si>
  <si>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</si>
  <si>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</si>
  <si>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</si>
  <si>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</si>
  <si>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</si>
  <si>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</si>
  <si>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</si>
  <si>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</si>
  <si>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</si>
  <si>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</si>
  <si>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</si>
  <si>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</si>
  <si>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</si>
  <si>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</si>
  <si>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</si>
  <si>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</si>
  <si>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</si>
  <si>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</si>
  <si>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</si>
  <si>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</si>
  <si>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</si>
  <si>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</si>
  <si>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</si>
  <si>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</si>
  <si>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</si>
  <si>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</si>
  <si>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</si>
  <si>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</si>
  <si>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</si>
  <si>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</si>
  <si>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</si>
  <si>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</si>
  <si>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</si>
  <si>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</si>
  <si>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</si>
  <si>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</si>
  <si>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</si>
  <si>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</si>
  <si>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</si>
  <si>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</si>
  <si>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</si>
  <si>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</si>
  <si>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</si>
  <si>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</si>
  <si>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</si>
  <si>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</si>
  <si>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</si>
  <si>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</si>
  <si>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</si>
  <si>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</si>
  <si>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</si>
  <si>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</si>
  <si>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</si>
  <si>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</si>
  <si>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</si>
  <si>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</si>
  <si>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</si>
  <si>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</si>
  <si>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</si>
  <si>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</si>
  <si>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</si>
  <si>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</si>
  <si>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</si>
  <si>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</si>
  <si>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</si>
  <si>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</si>
  <si>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</si>
  <si>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</si>
  <si>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</si>
  <si>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</si>
  <si>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</si>
  <si>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</si>
  <si>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</si>
  <si>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</si>
  <si>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</si>
  <si>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</si>
  <si>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</si>
  <si>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</si>
  <si>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</si>
  <si>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</si>
  <si>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</si>
  <si>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</si>
  <si>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</si>
  <si>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</si>
  <si>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</si>
  <si>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</si>
  <si>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</si>
  <si>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</si>
  <si>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</si>
  <si>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</si>
  <si>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</si>
  <si>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</si>
  <si>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</si>
  <si>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</si>
  <si>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</si>
  <si>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</si>
  <si>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</si>
  <si>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</si>
  <si>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</si>
  <si>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</si>
  <si>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</si>
  <si>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</si>
  <si>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</si>
  <si>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</si>
  <si>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</si>
  <si>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</si>
  <si>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</si>
  <si>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</si>
  <si>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</si>
  <si>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</si>
  <si>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</si>
  <si>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</si>
  <si>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</si>
  <si>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</si>
  <si>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</si>
  <si>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</si>
  <si>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</si>
  <si>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</si>
  <si>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</si>
  <si>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</si>
  <si>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</si>
  <si>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</si>
  <si>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</si>
  <si>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</si>
  <si>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</si>
  <si>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</si>
  <si>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</si>
  <si>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</si>
  <si>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</si>
  <si>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</si>
  <si>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</si>
  <si>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</si>
  <si>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</si>
  <si>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</si>
  <si>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</si>
  <si>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</si>
  <si>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</si>
  <si>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</si>
  <si>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</si>
  <si>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</si>
  <si>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</si>
  <si>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</si>
  <si>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</si>
  <si>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</si>
  <si>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</si>
  <si>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</si>
  <si>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</si>
  <si>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</si>
  <si>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</si>
  <si>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</si>
  <si>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</si>
  <si>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</si>
  <si>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</si>
  <si>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</si>
  <si>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</si>
  <si>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</si>
  <si>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</si>
  <si>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</si>
  <si>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</si>
  <si>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</si>
  <si>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</si>
  <si>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</si>
  <si>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</si>
  <si>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</si>
  <si>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</si>
  <si>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</si>
  <si>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</si>
  <si>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</si>
  <si>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</si>
  <si>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</si>
  <si>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</si>
  <si>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</si>
  <si>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</si>
  <si>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</si>
  <si>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</si>
  <si>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</si>
  <si>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</si>
  <si>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</si>
  <si>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</si>
  <si>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</si>
  <si>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</si>
  <si>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</si>
  <si>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</si>
  <si>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</si>
  <si>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</si>
  <si>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</si>
  <si>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</si>
  <si>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</si>
  <si>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</si>
  <si>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</si>
  <si>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</si>
  <si>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</si>
  <si>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</si>
  <si>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</si>
  <si>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</si>
  <si>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</si>
  <si>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</si>
  <si>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</si>
  <si>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</si>
  <si>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</si>
  <si>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</si>
  <si>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</si>
  <si>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</si>
  <si>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</si>
  <si>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</si>
  <si>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</si>
  <si>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</si>
  <si>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</si>
  <si>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</si>
  <si>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</si>
  <si>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</si>
  <si>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</si>
  <si>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</si>
  <si>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</si>
  <si>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</si>
  <si>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</si>
  <si>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</si>
  <si>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</si>
  <si>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</si>
  <si>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</si>
  <si>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</si>
  <si>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</si>
  <si>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</si>
  <si>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</si>
  <si>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</si>
  <si>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</si>
  <si>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</si>
  <si>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</si>
  <si>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</si>
  <si>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</si>
  <si>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</si>
  <si>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</si>
  <si>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</si>
  <si>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</si>
  <si>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</si>
  <si>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</si>
  <si>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</si>
  <si>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</si>
  <si>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</si>
  <si>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</si>
  <si>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</si>
  <si>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</si>
  <si>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</si>
  <si>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</si>
  <si>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</si>
  <si>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</si>
  <si>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</si>
  <si>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</si>
  <si>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</si>
  <si>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</si>
  <si>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</si>
  <si>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</si>
  <si>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</si>
  <si>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</si>
  <si>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</si>
  <si>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</si>
  <si>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</si>
  <si>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</si>
  <si>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</si>
  <si>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</si>
  <si>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</si>
  <si>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</si>
  <si>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</si>
  <si>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</si>
  <si>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</si>
  <si>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</si>
  <si>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</si>
  <si>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</si>
  <si>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</si>
  <si>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</si>
  <si>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</si>
  <si>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</si>
  <si>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</si>
  <si>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</si>
  <si>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</si>
  <si>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</si>
  <si>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</si>
  <si>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</si>
  <si>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</si>
  <si>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</si>
  <si>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</si>
  <si>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</si>
  <si>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</si>
  <si>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</si>
  <si>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</si>
  <si>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</si>
  <si>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</si>
  <si>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</si>
  <si>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</si>
  <si>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</si>
  <si>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</si>
  <si>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</si>
  <si>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</si>
  <si>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</si>
  <si>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</si>
  <si>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</si>
  <si>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</si>
  <si>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</si>
  <si>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</si>
  <si>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</si>
  <si>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</si>
  <si>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</si>
  <si>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</si>
  <si>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</si>
  <si>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</si>
  <si>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</si>
  <si>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</si>
  <si>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</si>
  <si>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</si>
  <si>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</si>
  <si>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</si>
  <si>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</si>
  <si>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</si>
  <si>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</si>
  <si>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</si>
  <si>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</si>
  <si>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</si>
  <si>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</si>
  <si>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</si>
  <si>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</si>
  <si>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</si>
  <si>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</si>
  <si>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</si>
  <si>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</si>
  <si>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</si>
  <si>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</si>
  <si>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</si>
  <si>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</si>
  <si>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</si>
  <si>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</si>
  <si>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</si>
  <si>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</si>
  <si>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</si>
  <si>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</si>
  <si>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</si>
  <si>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</si>
  <si>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</si>
  <si>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</si>
  <si>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</si>
  <si>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</si>
  <si>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</si>
  <si>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</si>
  <si>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</si>
  <si>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</si>
  <si>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</si>
  <si>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</si>
  <si>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</si>
  <si>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</si>
  <si>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</si>
  <si>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</si>
  <si>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</si>
  <si>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</si>
  <si>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</si>
  <si>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</si>
  <si>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</si>
  <si>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</si>
  <si>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</si>
  <si>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</si>
  <si>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</si>
  <si>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</si>
  <si>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</si>
  <si>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</si>
  <si>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</si>
  <si>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</si>
  <si>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</si>
  <si>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</si>
  <si>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</si>
  <si>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</si>
  <si>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</si>
  <si>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</si>
  <si>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</si>
  <si>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</si>
  <si>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</si>
  <si>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</si>
  <si>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</si>
  <si>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</si>
  <si>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</si>
  <si>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</si>
  <si>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</si>
  <si>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</si>
  <si>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</si>
  <si>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</si>
  <si>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</si>
  <si>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</si>
  <si>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</si>
  <si>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</si>
  <si>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</si>
  <si>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</si>
  <si>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</si>
  <si>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</si>
  <si>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</si>
  <si>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</si>
  <si>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</si>
  <si>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</si>
  <si>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</si>
  <si>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</si>
  <si>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</si>
  <si>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</si>
  <si>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</si>
  <si>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</si>
  <si>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</si>
  <si>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</si>
  <si>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</si>
  <si>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</si>
  <si>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</si>
  <si>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</si>
  <si>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</si>
  <si>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</si>
  <si>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</si>
  <si>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</si>
  <si>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</si>
  <si>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</si>
  <si>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</si>
  <si>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</si>
  <si>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</si>
  <si>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</si>
  <si>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</si>
  <si>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</si>
  <si>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</si>
  <si>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</si>
  <si>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</si>
  <si>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</si>
  <si>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</si>
  <si>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</si>
  <si>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</si>
  <si>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</si>
  <si>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</si>
  <si>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</si>
  <si>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</si>
  <si>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</si>
  <si>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</si>
  <si>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</si>
  <si>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</si>
  <si>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</si>
  <si>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</si>
  <si>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</si>
  <si>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</si>
  <si>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</si>
  <si>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</si>
  <si>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</si>
  <si>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</si>
  <si>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</si>
  <si>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</si>
  <si>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</si>
  <si>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</si>
  <si>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</si>
  <si>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</si>
  <si>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</si>
  <si>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</si>
  <si>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</si>
  <si>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</si>
  <si>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</si>
  <si>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</si>
  <si>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</si>
  <si>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</si>
  <si>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</si>
  <si>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</si>
  <si>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</si>
  <si>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</si>
  <si>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</si>
  <si>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</si>
  <si>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</si>
  <si>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</si>
  <si>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</si>
  <si>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</si>
  <si>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</si>
  <si>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</si>
  <si>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</si>
  <si>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</si>
  <si>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</si>
  <si>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</si>
  <si>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</si>
  <si>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</si>
  <si>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</si>
  <si>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</si>
  <si>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</si>
  <si>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</si>
  <si>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</si>
  <si>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</si>
  <si>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</si>
  <si>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</si>
  <si>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</si>
  <si>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</si>
  <si>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</si>
  <si>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</si>
  <si>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</si>
  <si>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</si>
  <si>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</si>
  <si>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</si>
  <si>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</si>
  <si>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</si>
  <si>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</si>
  <si>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</si>
  <si>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</si>
  <si>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</si>
  <si>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</si>
  <si>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</si>
  <si>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</si>
  <si>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</si>
  <si>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</si>
  <si>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</si>
  <si>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</si>
  <si>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</si>
  <si>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</si>
  <si>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</si>
  <si>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</si>
  <si>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</si>
  <si>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</si>
  <si>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</si>
  <si>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</si>
  <si>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</si>
  <si>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</si>
  <si>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</si>
  <si>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</si>
  <si>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</si>
  <si>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</si>
  <si>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</si>
  <si>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</si>
  <si>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</si>
  <si>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</si>
  <si>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</si>
  <si>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</si>
  <si>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</si>
  <si>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</si>
  <si>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</si>
  <si>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</si>
  <si>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</si>
  <si>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</si>
  <si>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</si>
  <si>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</si>
  <si>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</si>
  <si>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</si>
  <si>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</si>
  <si>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</si>
  <si>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</si>
  <si>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</si>
  <si>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</si>
  <si>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</si>
  <si>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</si>
  <si>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</si>
  <si>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</si>
  <si>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</si>
  <si>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</si>
  <si>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</si>
  <si>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</si>
  <si>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</si>
  <si>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</si>
  <si>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</si>
  <si>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</si>
  <si>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</si>
  <si>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</si>
  <si>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</si>
  <si>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</si>
  <si>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</si>
  <si>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</si>
  <si>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</si>
  <si>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</si>
  <si>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</si>
  <si>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</si>
  <si>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</si>
  <si>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</si>
  <si>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</si>
  <si>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</si>
  <si>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</si>
  <si>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</si>
  <si>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</si>
  <si>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</si>
  <si>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</si>
  <si>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</si>
  <si>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</si>
  <si>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phoneticPr fontId="5"/>
  </si>
  <si>
    <t>○</t>
  </si>
  <si>
    <t>-</t>
  </si>
  <si>
    <t>-</t>
    <phoneticPr fontId="5"/>
  </si>
  <si>
    <t>経済財政運営と改革の基本方針２０１８（平成３０年５月閣議決定）
未来投資戦略２０１８　（平成３０年６月閣議決定）
統合イノベーション総合戦略（平成３０年６月閣議決定）
地理空間情報活用推進基本計画（平成２９年３月閣議決定）
ニッポン一億総活躍プラン（平成２８年６月閣議決定）
世界最先端デジタル国家創造宣言・ 官民データ活用推進基本計画 （平成３０年６月閣議決定）</t>
  </si>
  <si>
    <t>少子高齢化による建設現場の担い手の不足が懸念されている（日建連の予測では２０２５年までに１１０万人の技能労働者が離職）状況下で、国土交通省では、平成２７年度より、建設現場の生産性を向上させ、魅力ある建設現場の実現を目指すi-Constructionを推進している。このi-Constructionのトップランナー施策の一つである「ＩＣＴの全面的な活用」については、国土交通省が、平成２８年３月に、土工へのＩＣＴ活用に必要な基準類を整備したものの、「土工以外への工種への展開」、「維持管理の生産性向上」を進める必要がある旨、「国土交通省i-Construction委員会」において報告されている。　以上を踏まえ、設計、施工、維持管理の各生産プロセスにおいて、土工以外の工種にもＩＣＴを本格的に導入することにより、建設現場の生産性向上を目指すことを目的とする。</t>
  </si>
  <si>
    <t>設計段階では、干渉チェックや施工手順の確認および住民説明・関係者協議等を円滑化できるよう、また、設計、施工、維持管理段階を通した建設プロセスにおいてデータ流通を円滑化できるよう、設計段階の３次元化に必要な基準案を作成する。また、施工段階では、土工以外での工種におけるＩＣＴを活用した出来形管理・検査に関する要領・基準案を作成する。さらに、維持管理段階では、設計データや点検・補修履歴データを簡単に把握するため、また３次元計測に関する新技術を維持管理で活用するために、維持管理におけるＩＣＴの活用マニュアルを作成する。</t>
  </si>
  <si>
    <t>R2年度までにICTを活用した出来形管理要領等のICTを効果的に活用するためのデータ標準案及びマニュアル類を50本策定する。</t>
  </si>
  <si>
    <t>HP等で公開された技術資料・マニュアル・ガイドライン等</t>
  </si>
  <si>
    <t>ＩＣＴの活用による建設生産性向上に関する研究項目の終了件数</t>
  </si>
  <si>
    <t>単位当たりコスト＝Ｘ／Ｙ
X　：　執行額
Y　：　ＩＣＴの全面的な活用による建設生産性向上に関する研究項目の終了件数</t>
  </si>
  <si>
    <t>百万円/件</t>
    <rPh sb="0" eb="2">
      <t>ヒャクマン</t>
    </rPh>
    <rPh sb="2" eb="3">
      <t>エン</t>
    </rPh>
    <rPh sb="4" eb="5">
      <t>ケン</t>
    </rPh>
    <phoneticPr fontId="5"/>
  </si>
  <si>
    <t>　　/</t>
  </si>
  <si>
    <t>56百万/1件</t>
  </si>
  <si>
    <t>51百万/5件</t>
    <rPh sb="2" eb="4">
      <t>ヒャクマン</t>
    </rPh>
    <rPh sb="6" eb="7">
      <t>ケン</t>
    </rPh>
    <phoneticPr fontId="5"/>
  </si>
  <si>
    <t>11 ICTの利活用及び技術研究開発の推進</t>
  </si>
  <si>
    <t>41 技術研究開発を推進する</t>
  </si>
  <si>
    <t>139　目標を達成した技術開発課題の割合</t>
  </si>
  <si>
    <t>国土交通省が実施している技術研究開発課題を効果的・効率的に推進することに資する。</t>
  </si>
  <si>
    <t>大臣官房</t>
    <rPh sb="0" eb="2">
      <t>ダイジン</t>
    </rPh>
    <rPh sb="2" eb="4">
      <t>カンボウ</t>
    </rPh>
    <phoneticPr fontId="5"/>
  </si>
  <si>
    <t>技術調査課</t>
    <rPh sb="0" eb="2">
      <t>ギジュツ</t>
    </rPh>
    <rPh sb="2" eb="5">
      <t>チョウサカ</t>
    </rPh>
    <phoneticPr fontId="5"/>
  </si>
  <si>
    <t>新29-.0034</t>
    <phoneticPr fontId="5"/>
  </si>
  <si>
    <t>0426</t>
    <phoneticPr fontId="5"/>
  </si>
  <si>
    <t>国土交通省</t>
  </si>
  <si>
    <t>A.建設技術研究所</t>
    <rPh sb="2" eb="4">
      <t>ケンセツ</t>
    </rPh>
    <rPh sb="4" eb="6">
      <t>ギジュツ</t>
    </rPh>
    <rPh sb="6" eb="9">
      <t>ケンキュウジョ</t>
    </rPh>
    <phoneticPr fontId="5"/>
  </si>
  <si>
    <t>３次元モデルを用いた情報連携方法の整理業務（第１回変更）</t>
    <phoneticPr fontId="5"/>
  </si>
  <si>
    <t>人件費</t>
    <rPh sb="0" eb="3">
      <t>ジンケンヒ</t>
    </rPh>
    <phoneticPr fontId="5"/>
  </si>
  <si>
    <t>一般社団法人　日本建設機械施工協会</t>
  </si>
  <si>
    <t>一般社団法人　日本建設機械施工協会</t>
    <phoneticPr fontId="5"/>
  </si>
  <si>
    <t>（株）建設技術研究所</t>
    <phoneticPr fontId="5"/>
  </si>
  <si>
    <t>日本工営（株）</t>
    <phoneticPr fontId="5"/>
  </si>
  <si>
    <t>工事におけるＩＣＴを活用した出来高算出の高度化に関する調査業務</t>
    <phoneticPr fontId="5"/>
  </si>
  <si>
    <t>施工現場の工程進捗把握技術に関する調査業務</t>
    <phoneticPr fontId="5"/>
  </si>
  <si>
    <t>ＩＣＴ活用工事の適用範囲拡大等に関する調査業務</t>
    <phoneticPr fontId="5"/>
  </si>
  <si>
    <t>３次元モデルを用いた情報連携方法の整理業務</t>
    <phoneticPr fontId="5"/>
  </si>
  <si>
    <t>-</t>
    <phoneticPr fontId="5"/>
  </si>
  <si>
    <t>日本建設機械施工協会・先端建設技術センター設計共同体</t>
    <rPh sb="23" eb="26">
      <t>キョウドウタイ</t>
    </rPh>
    <phoneticPr fontId="5"/>
  </si>
  <si>
    <t>パラメトリックモデル及び３ＤＡモデルの標準化に関する調査業務</t>
    <phoneticPr fontId="5"/>
  </si>
  <si>
    <t>ICTを活用した出来形管理要領等のICTを効果的に活用するためのデータ標準案及びマニュアル類の策定数</t>
    <phoneticPr fontId="5"/>
  </si>
  <si>
    <t>外部有識者による評価委員会において建設現場の担い手不足が懸念されるという背景に対し、ＩＣＴ活用の基準作成を行う等、社会的意義の大きい技術研究開発であるとの評価を受けている。</t>
    <phoneticPr fontId="5"/>
  </si>
  <si>
    <t>設計・施工・維持管理段階において、現状の最新技術を取り入れた設計・施工管理・監督検査の3 次元データ活用に関する基準・マニュアル類を整備に資する技術開発であり、国が直接実施する必要がある。</t>
    <phoneticPr fontId="5"/>
  </si>
  <si>
    <t>少子高齢化による建設現場の担い手不足が課題となっている。この課題に対し、「世界最先端ＩＴ国家創造宣言」、「経済財政運営と改革の基本方針２０１６」、「日本再興戦略２０１６」等の閣議決定には、IT、ICT等の活用を推進することが求められており急務の課題である。</t>
    <phoneticPr fontId="5"/>
  </si>
  <si>
    <t>業務の主たる部分に係る再委託は禁止し、主たる部分以外の再委託については、軽微なものを除き、再委託承諾申請を求めており、支出先・使途を確認することとしている。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</si>
  <si>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</si>
  <si>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総合評価、企画競争により成果、コストを精査している。</t>
    <phoneticPr fontId="5"/>
  </si>
  <si>
    <t>委員会、ワーキングを設け、最新の知見を幅広く集め、効率的に技術開発を進めている。
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</si>
  <si>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概ね見込み通りの実績であった。</t>
    <rPh sb="0" eb="1">
      <t>オオム</t>
    </rPh>
    <rPh sb="8" eb="10">
      <t>ジッセキ</t>
    </rPh>
    <phoneticPr fontId="5"/>
  </si>
  <si>
    <t>研究内容の進展に伴い、論文等の公表を行った。</t>
    <phoneticPr fontId="5"/>
  </si>
  <si>
    <t>設計、施工、維持管理の各生産プロセスにおいて、土工以外の工種にもＩＣＴを本格的に導入するため、データ標準案及びマニュアル類の策定を行った。</t>
    <rPh sb="65" eb="66">
      <t>オコナ</t>
    </rPh>
    <phoneticPr fontId="5"/>
  </si>
  <si>
    <t>業務において企画競争により成果、コストを精査し、単位当たりコスト等の最適化を図った。
また、既往の研究成果や知見等の活用や、直営での実施比率を高めることで業務コストを低減し、技術研究開発の効率化を図った。</t>
    <phoneticPr fontId="5"/>
  </si>
  <si>
    <t>支出先については、価格競争や企画競争により競争性の確保に努めた。
支出先（業務請負者）選定の妥当性については、第三者機関である技術提案評価審査会による審議を実施した。</t>
    <phoneticPr fontId="5"/>
  </si>
  <si>
    <t>‐</t>
  </si>
  <si>
    <t>無</t>
  </si>
  <si>
    <t>有</t>
  </si>
  <si>
    <t>43百万/8件</t>
    <phoneticPr fontId="5"/>
  </si>
  <si>
    <t>（株）日本インシーク</t>
    <phoneticPr fontId="5"/>
  </si>
  <si>
    <t>維持管理で活用する既存構造物の３次元モデル作成方法の整理業務</t>
    <phoneticPr fontId="5"/>
  </si>
  <si>
    <t>応用技術（株）</t>
    <phoneticPr fontId="5"/>
  </si>
  <si>
    <t>ソフトウエア更新</t>
    <phoneticPr fontId="5"/>
  </si>
  <si>
    <t>-</t>
    <phoneticPr fontId="5"/>
  </si>
  <si>
    <t>一般社団法人　日本建設機械施工協会</t>
    <phoneticPr fontId="5"/>
  </si>
  <si>
    <t>ＩＣＴ活用工事の要領等に関する講習用資料作成業務</t>
    <phoneticPr fontId="5"/>
  </si>
  <si>
    <t>課長　森戸　義孝</t>
    <rPh sb="0" eb="2">
      <t>カチョウ</t>
    </rPh>
    <rPh sb="3" eb="4">
      <t>モリ</t>
    </rPh>
    <rPh sb="4" eb="5">
      <t>ト</t>
    </rPh>
    <rPh sb="6" eb="8">
      <t>ヨシタカ</t>
    </rPh>
    <phoneticPr fontId="5"/>
  </si>
  <si>
    <t>ＩＣＴの全面的な活用による建設生産性向上に関する研究</t>
    <phoneticPr fontId="5"/>
  </si>
  <si>
    <t>国交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</si>
</sst>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8257</xdr:colOff>
      <xdr:row>749</xdr:row>
      <xdr:rowOff>18601</xdr:rowOff>
    </xdr:from>
    <xdr:to>
      <xdr:col>20</xdr:col>
      <xdr:colOff>173357</xdr:colOff>
      <xdr:row>750</xdr:row>
      <xdr:rowOff>276261</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786257" y="243325201"/>
          <a:ext cx="1943100" cy="61326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４３．３百万円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0</xdr:colOff>
      <xdr:row>750</xdr:row>
      <xdr:rowOff>301588</xdr:rowOff>
    </xdr:from>
    <xdr:to>
      <xdr:col>22</xdr:col>
      <xdr:colOff>152440</xdr:colOff>
      <xdr:row>752</xdr:row>
      <xdr:rowOff>136253</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1600200" y="243963788"/>
          <a:ext cx="2463840" cy="5458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4090</xdr:colOff>
      <xdr:row>753</xdr:row>
      <xdr:rowOff>158864</xdr:rowOff>
    </xdr:from>
    <xdr:to>
      <xdr:col>31</xdr:col>
      <xdr:colOff>7376</xdr:colOff>
      <xdr:row>755</xdr:row>
      <xdr:rowOff>159939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560090" y="244887864"/>
          <a:ext cx="1959086" cy="71227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４３．３百万円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7362</xdr:colOff>
      <xdr:row>755</xdr:row>
      <xdr:rowOff>241935</xdr:rowOff>
    </xdr:from>
    <xdr:to>
      <xdr:col>38</xdr:col>
      <xdr:colOff>35525</xdr:colOff>
      <xdr:row>759</xdr:row>
      <xdr:rowOff>130661</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3385562" y="245682135"/>
          <a:ext cx="3406363" cy="131112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設計段階における</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次元化に必要な基準案作成に必要な技術的検討</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施工段階への</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ICT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の活用の拡大のための管理基準検査基準案の作成に必要な技術的検討</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維持管理への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ICT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活用のための必要な課題の検討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7026</xdr:colOff>
      <xdr:row>760</xdr:row>
      <xdr:rowOff>192550</xdr:rowOff>
    </xdr:from>
    <xdr:to>
      <xdr:col>43</xdr:col>
      <xdr:colOff>17205</xdr:colOff>
      <xdr:row>762</xdr:row>
      <xdr:rowOff>192380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341026" y="247410750"/>
          <a:ext cx="2321579" cy="71103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（調査業務、備品購入）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４２．８百万円</a:t>
          </a:r>
        </a:p>
      </xdr:txBody>
    </xdr:sp>
    <xdr:clientData/>
  </xdr:twoCellAnchor>
  <xdr:twoCellAnchor>
    <xdr:from>
      <xdr:col>26</xdr:col>
      <xdr:colOff>19988</xdr:colOff>
      <xdr:row>762</xdr:row>
      <xdr:rowOff>267629</xdr:rowOff>
    </xdr:from>
    <xdr:to>
      <xdr:col>47</xdr:col>
      <xdr:colOff>160867</xdr:colOff>
      <xdr:row>765</xdr:row>
      <xdr:rowOff>110065</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4862921" y="50254829"/>
          <a:ext cx="4052479" cy="122250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土木構造物の特性に適合した３次元モデル標準の作成、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ICT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の全面的な活用に関する国際標準の動向調査、施工段階の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ICT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活用に関する基準類作成に必要な現地調査等、維持管理に必要な既存構造物の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次元モデル作成と活用に関する調査　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161461</xdr:colOff>
      <xdr:row>752</xdr:row>
      <xdr:rowOff>203202</xdr:rowOff>
    </xdr:from>
    <xdr:to>
      <xdr:col>20</xdr:col>
      <xdr:colOff>7900</xdr:colOff>
      <xdr:row>754</xdr:row>
      <xdr:rowOff>168043</xdr:rowOff>
    </xdr:to>
    <xdr:cxnSp macro="">
      <xdr:nvCxnSpPr>
        <xdr:cNvPr id="27" name="コネクタ: カギ線 26">
          <a:extLst>
            <a:ext uri="{FF2B5EF4-FFF2-40B4-BE49-F238E27FC236}">
              <a16:creationId xmlns:a16="http://schemas.microsoft.com/office/drawing/2014/main" id="{00000000-0008-0000-0000-00001B000000}"/>
            </a:ext>
          </a:extLst>
        </xdr:cNvPr>
        <xdr:cNvCxnSpPr>
          <a:endCxn id="23" idx="1"/>
        </xdr:cNvCxnSpPr>
      </xdr:nvCxnSpPr>
      <xdr:spPr>
        <a:xfrm>
          <a:off x="2828461" y="244576602"/>
          <a:ext cx="735439" cy="676041"/>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34</xdr:col>
      <xdr:colOff>165326</xdr:colOff>
      <xdr:row>749</xdr:row>
      <xdr:rowOff>0</xdr:rowOff>
    </xdr:from>
    <xdr:to>
      <xdr:col>49</xdr:col>
      <xdr:colOff>173357</xdr:colOff>
      <xdr:row>753</xdr:row>
      <xdr:rowOff>161812</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6210526" y="243306600"/>
          <a:ext cx="2675031" cy="158421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175854</xdr:colOff>
      <xdr:row>749</xdr:row>
      <xdr:rowOff>57149</xdr:rowOff>
    </xdr:from>
    <xdr:to>
      <xdr:col>48</xdr:col>
      <xdr:colOff>18604</xdr:colOff>
      <xdr:row>753</xdr:row>
      <xdr:rowOff>135324</xdr:rowOff>
    </xdr:to>
    <xdr:sp macro="" textlink="">
      <xdr:nvSpPr>
        <xdr:cNvPr id="29" name="正方形/長方形 28">
          <a:extLst>
            <a:ext uri="{FF2B5EF4-FFF2-40B4-BE49-F238E27FC236}">
              <a16:creationId xmlns:a16="http://schemas.microsoft.com/office/drawing/2014/main" id="{00000000-0008-0000-0000-00001D000000}"/>
            </a:ext>
          </a:extLst>
        </xdr:cNvPr>
        <xdr:cNvSpPr>
          <a:spLocks noChangeArrowheads="1"/>
        </xdr:cNvSpPr>
      </xdr:nvSpPr>
      <xdr:spPr bwMode="auto">
        <a:xfrm>
          <a:off x="6398854" y="243363749"/>
          <a:ext cx="2154150" cy="1500575"/>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０．５百万円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０．４</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 技術研究開発調査費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25</xdr:col>
      <xdr:colOff>165326</xdr:colOff>
      <xdr:row>759</xdr:row>
      <xdr:rowOff>173128</xdr:rowOff>
    </xdr:from>
    <xdr:to>
      <xdr:col>30</xdr:col>
      <xdr:colOff>9449</xdr:colOff>
      <xdr:row>761</xdr:row>
      <xdr:rowOff>175733</xdr:rowOff>
    </xdr:to>
    <xdr:cxnSp macro="">
      <xdr:nvCxnSpPr>
        <xdr:cNvPr id="30" name="コネクタ: カギ線 29">
          <a:extLst>
            <a:ext uri="{FF2B5EF4-FFF2-40B4-BE49-F238E27FC236}">
              <a16:creationId xmlns:a16="http://schemas.microsoft.com/office/drawing/2014/main" id="{00000000-0008-0000-0000-00001E000000}"/>
            </a:ext>
          </a:extLst>
        </xdr:cNvPr>
        <xdr:cNvCxnSpPr/>
      </xdr:nvCxnSpPr>
      <xdr:spPr>
        <a:xfrm>
          <a:off x="4610326" y="247035728"/>
          <a:ext cx="733123" cy="713805"/>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696</v>
      </c>
      <c r="AK2" s="191"/>
      <c r="AL2" s="191"/>
      <c r="AM2" s="191"/>
      <c r="AN2" s="83" t="s">
        <v>326</v>
      </c>
      <c r="AO2" s="191">
        <v>20</v>
      </c>
      <c r="AP2" s="191"/>
      <c r="AQ2" s="191"/>
      <c r="AR2" s="84" t="s">
        <v>631</v>
      </c>
      <c r="AS2" s="192">
        <v>496</v>
      </c>
      <c r="AT2" s="192"/>
      <c r="AU2" s="192"/>
      <c r="AV2" s="83" t="str">
        <f>IF(AW2="","","-")</f>
        <v/>
      </c>
      <c r="AW2" s="380"/>
      <c r="AX2" s="380"/>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695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427</v>
      </c>
      <c r="H5" s="540"/>
      <c r="I5" s="540"/>
      <c r="J5" s="540"/>
      <c r="K5" s="540"/>
      <c r="L5" s="540"/>
      <c r="M5" s="541" t="s">
        <v>65</v>
      </c>
      <c r="N5" s="542"/>
      <c r="O5" s="542"/>
      <c r="P5" s="542"/>
      <c r="Q5" s="542"/>
      <c r="R5" s="543"/>
      <c r="S5" s="544" t="s">
        <v>431</v>
      </c>
      <c r="T5" s="540"/>
      <c r="U5" s="540"/>
      <c r="V5" s="540"/>
      <c r="W5" s="540"/>
      <c r="X5" s="545"/>
      <c r="Y5" s="698" t="s">
        <v>3</v>
      </c>
      <c r="Z5" s="699"/>
      <c r="AA5" s="699"/>
      <c r="AB5" s="699"/>
      <c r="AC5" s="699"/>
      <c r="AD5" s="700"/>
      <c r="AE5" s="701" t="s">
        <v>652</v>
      </c>
      <c r="AF5" s="701"/>
      <c r="AG5" s="701"/>
      <c r="AH5" s="701"/>
      <c r="AI5" s="701"/>
      <c r="AJ5" s="701"/>
      <c r="AK5" s="701"/>
      <c r="AL5" s="701"/>
      <c r="AM5" s="701"/>
      <c r="AN5" s="701"/>
      <c r="AO5" s="701"/>
      <c r="AP5" s="702"/>
      <c r="AQ5" s="703" t="s">
        <v>694</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13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8" t="s">
        <v>309</v>
      </c>
      <c r="Z7" s="281"/>
      <c r="AA7" s="281"/>
      <c r="AB7" s="281"/>
      <c r="AC7" s="281"/>
      <c r="AD7" s="379"/>
      <c r="AE7" s="365" t="s">
        <v>636</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5" t="s">
        <v>208</v>
      </c>
      <c r="B8" s="806"/>
      <c r="C8" s="806"/>
      <c r="D8" s="806"/>
      <c r="E8" s="806"/>
      <c r="F8" s="807"/>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84"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56</v>
      </c>
      <c r="Q13" s="149"/>
      <c r="R13" s="149"/>
      <c r="S13" s="149"/>
      <c r="T13" s="149"/>
      <c r="U13" s="149"/>
      <c r="V13" s="150"/>
      <c r="W13" s="148">
        <v>51</v>
      </c>
      <c r="X13" s="149"/>
      <c r="Y13" s="149"/>
      <c r="Z13" s="149"/>
      <c r="AA13" s="149"/>
      <c r="AB13" s="149"/>
      <c r="AC13" s="150"/>
      <c r="AD13" s="148">
        <v>48</v>
      </c>
      <c r="AE13" s="149"/>
      <c r="AF13" s="149"/>
      <c r="AG13" s="149"/>
      <c r="AH13" s="149"/>
      <c r="AI13" s="149"/>
      <c r="AJ13" s="150"/>
      <c r="AK13" s="148" t="s">
        <v>635</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v>-5</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0"/>
      <c r="H18" s="731"/>
      <c r="I18" s="718" t="s">
        <v>20</v>
      </c>
      <c r="J18" s="719"/>
      <c r="K18" s="719"/>
      <c r="L18" s="719"/>
      <c r="M18" s="719"/>
      <c r="N18" s="719"/>
      <c r="O18" s="720"/>
      <c r="P18" s="154">
        <f>SUM(P13:V17)</f>
        <v>56</v>
      </c>
      <c r="Q18" s="155"/>
      <c r="R18" s="155"/>
      <c r="S18" s="155"/>
      <c r="T18" s="155"/>
      <c r="U18" s="155"/>
      <c r="V18" s="156"/>
      <c r="W18" s="154">
        <f>SUM(W13:AC17)</f>
        <v>51</v>
      </c>
      <c r="X18" s="155"/>
      <c r="Y18" s="155"/>
      <c r="Z18" s="155"/>
      <c r="AA18" s="155"/>
      <c r="AB18" s="155"/>
      <c r="AC18" s="156"/>
      <c r="AD18" s="154">
        <f>SUM(AD13:AJ17)</f>
        <v>43</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56</v>
      </c>
      <c r="Q19" s="149"/>
      <c r="R19" s="149"/>
      <c r="S19" s="149"/>
      <c r="T19" s="149"/>
      <c r="U19" s="149"/>
      <c r="V19" s="150"/>
      <c r="W19" s="148">
        <v>51</v>
      </c>
      <c r="X19" s="149"/>
      <c r="Y19" s="149"/>
      <c r="Z19" s="149"/>
      <c r="AA19" s="149"/>
      <c r="AB19" s="149"/>
      <c r="AC19" s="150"/>
      <c r="AD19" s="148">
        <v>43</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1</v>
      </c>
      <c r="Q21" s="520"/>
      <c r="R21" s="520"/>
      <c r="S21" s="520"/>
      <c r="T21" s="520"/>
      <c r="U21" s="520"/>
      <c r="V21" s="520"/>
      <c r="W21" s="520">
        <f t="shared" ref="W21" si="2">IF(W19=0, "-", SUM(W19)/SUM(W13,W14))</f>
        <v>1</v>
      </c>
      <c r="X21" s="520"/>
      <c r="Y21" s="520"/>
      <c r="Z21" s="520"/>
      <c r="AA21" s="520"/>
      <c r="AB21" s="520"/>
      <c r="AC21" s="520"/>
      <c r="AD21" s="520">
        <f t="shared" ref="AD21" si="3">IF(AD19=0, "-", SUM(AD19)/SUM(AD13,AD14))</f>
        <v>0.89583333333333337</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310</v>
      </c>
      <c r="AF30" s="369"/>
      <c r="AG30" s="369"/>
      <c r="AH30" s="370"/>
      <c r="AI30" s="371" t="s">
        <v>332</v>
      </c>
      <c r="AJ30" s="371"/>
      <c r="AK30" s="371"/>
      <c r="AL30" s="368"/>
      <c r="AM30" s="371" t="s">
        <v>429</v>
      </c>
      <c r="AN30" s="371"/>
      <c r="AO30" s="371"/>
      <c r="AP30" s="368"/>
      <c r="AQ30" s="622" t="s">
        <v>184</v>
      </c>
      <c r="AR30" s="623"/>
      <c r="AS30" s="623"/>
      <c r="AT30" s="624"/>
      <c r="AU30" s="373" t="s">
        <v>133</v>
      </c>
      <c r="AV30" s="373"/>
      <c r="AW30" s="373"/>
      <c r="AX30" s="374"/>
    </row>
    <row r="31" spans="1:50" ht="18.75" customHeight="1" x14ac:dyDescent="0.15">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c r="AR31" s="163"/>
      <c r="AS31" s="164" t="s">
        <v>185</v>
      </c>
      <c r="AT31" s="187"/>
      <c r="AU31" s="256">
        <v>2</v>
      </c>
      <c r="AV31" s="256"/>
      <c r="AW31" s="361" t="s">
        <v>175</v>
      </c>
      <c r="AX31" s="362"/>
    </row>
    <row r="32" spans="1:50" ht="23.25" customHeight="1" x14ac:dyDescent="0.15">
      <c r="A32" s="496"/>
      <c r="B32" s="494"/>
      <c r="C32" s="494"/>
      <c r="D32" s="494"/>
      <c r="E32" s="494"/>
      <c r="F32" s="495"/>
      <c r="G32" s="521" t="s">
        <v>639</v>
      </c>
      <c r="H32" s="522"/>
      <c r="I32" s="522"/>
      <c r="J32" s="522"/>
      <c r="K32" s="522"/>
      <c r="L32" s="522"/>
      <c r="M32" s="522"/>
      <c r="N32" s="522"/>
      <c r="O32" s="523"/>
      <c r="P32" s="176" t="s">
        <v>670</v>
      </c>
      <c r="Q32" s="176"/>
      <c r="R32" s="176"/>
      <c r="S32" s="176"/>
      <c r="T32" s="176"/>
      <c r="U32" s="176"/>
      <c r="V32" s="176"/>
      <c r="W32" s="176"/>
      <c r="X32" s="218"/>
      <c r="Y32" s="325" t="s">
        <v>12</v>
      </c>
      <c r="Z32" s="530"/>
      <c r="AA32" s="531"/>
      <c r="AB32" s="532" t="s">
        <v>634</v>
      </c>
      <c r="AC32" s="532"/>
      <c r="AD32" s="532"/>
      <c r="AE32" s="349">
        <v>19</v>
      </c>
      <c r="AF32" s="350"/>
      <c r="AG32" s="350"/>
      <c r="AH32" s="350"/>
      <c r="AI32" s="349">
        <v>11</v>
      </c>
      <c r="AJ32" s="350"/>
      <c r="AK32" s="350"/>
      <c r="AL32" s="350"/>
      <c r="AM32" s="349">
        <v>12</v>
      </c>
      <c r="AN32" s="350"/>
      <c r="AO32" s="350"/>
      <c r="AP32" s="350"/>
      <c r="AQ32" s="151" t="s">
        <v>635</v>
      </c>
      <c r="AR32" s="152"/>
      <c r="AS32" s="152"/>
      <c r="AT32" s="153"/>
      <c r="AU32" s="350">
        <v>42</v>
      </c>
      <c r="AV32" s="350"/>
      <c r="AW32" s="350"/>
      <c r="AX32" s="351"/>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634</v>
      </c>
      <c r="AC33" s="503"/>
      <c r="AD33" s="503"/>
      <c r="AE33" s="349">
        <v>19</v>
      </c>
      <c r="AF33" s="350"/>
      <c r="AG33" s="350"/>
      <c r="AH33" s="350"/>
      <c r="AI33" s="349">
        <v>11</v>
      </c>
      <c r="AJ33" s="350"/>
      <c r="AK33" s="350"/>
      <c r="AL33" s="350"/>
      <c r="AM33" s="349">
        <v>12</v>
      </c>
      <c r="AN33" s="350"/>
      <c r="AO33" s="350"/>
      <c r="AP33" s="350"/>
      <c r="AQ33" s="151" t="s">
        <v>635</v>
      </c>
      <c r="AR33" s="152"/>
      <c r="AS33" s="152"/>
      <c r="AT33" s="153"/>
      <c r="AU33" s="350">
        <v>50</v>
      </c>
      <c r="AV33" s="350"/>
      <c r="AW33" s="350"/>
      <c r="AX33" s="351"/>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v>100</v>
      </c>
      <c r="AF34" s="350"/>
      <c r="AG34" s="350"/>
      <c r="AH34" s="350"/>
      <c r="AI34" s="349">
        <v>100</v>
      </c>
      <c r="AJ34" s="350"/>
      <c r="AK34" s="350"/>
      <c r="AL34" s="350"/>
      <c r="AM34" s="349">
        <v>100</v>
      </c>
      <c r="AN34" s="350"/>
      <c r="AO34" s="350"/>
      <c r="AP34" s="350"/>
      <c r="AQ34" s="151" t="s">
        <v>635</v>
      </c>
      <c r="AR34" s="152"/>
      <c r="AS34" s="152"/>
      <c r="AT34" s="153"/>
      <c r="AU34" s="350">
        <v>84</v>
      </c>
      <c r="AV34" s="350"/>
      <c r="AW34" s="350"/>
      <c r="AX34" s="351"/>
    </row>
    <row r="35" spans="1:51" ht="23.25" customHeight="1" x14ac:dyDescent="0.15">
      <c r="A35" s="876" t="s">
        <v>300</v>
      </c>
      <c r="B35" s="877"/>
      <c r="C35" s="877"/>
      <c r="D35" s="877"/>
      <c r="E35" s="877"/>
      <c r="F35" s="878"/>
      <c r="G35" s="882" t="s">
        <v>640</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3"/>
      <c r="I37" s="363"/>
      <c r="J37" s="363"/>
      <c r="K37" s="363"/>
      <c r="L37" s="363"/>
      <c r="M37" s="363"/>
      <c r="N37" s="363"/>
      <c r="O37" s="547"/>
      <c r="P37" s="612" t="s">
        <v>58</v>
      </c>
      <c r="Q37" s="363"/>
      <c r="R37" s="363"/>
      <c r="S37" s="363"/>
      <c r="T37" s="363"/>
      <c r="U37" s="363"/>
      <c r="V37" s="363"/>
      <c r="W37" s="363"/>
      <c r="X37" s="547"/>
      <c r="Y37" s="613"/>
      <c r="Z37" s="614"/>
      <c r="AA37" s="615"/>
      <c r="AB37" s="616" t="s">
        <v>11</v>
      </c>
      <c r="AC37" s="617"/>
      <c r="AD37" s="618"/>
      <c r="AE37" s="321" t="s">
        <v>310</v>
      </c>
      <c r="AF37" s="321"/>
      <c r="AG37" s="321"/>
      <c r="AH37" s="321"/>
      <c r="AI37" s="321" t="s">
        <v>332</v>
      </c>
      <c r="AJ37" s="321"/>
      <c r="AK37" s="321"/>
      <c r="AL37" s="321"/>
      <c r="AM37" s="321" t="s">
        <v>429</v>
      </c>
      <c r="AN37" s="321"/>
      <c r="AO37" s="321"/>
      <c r="AP37" s="321"/>
      <c r="AQ37" s="252" t="s">
        <v>184</v>
      </c>
      <c r="AR37" s="253"/>
      <c r="AS37" s="253"/>
      <c r="AT37" s="254"/>
      <c r="AU37" s="363" t="s">
        <v>133</v>
      </c>
      <c r="AV37" s="363"/>
      <c r="AW37" s="363"/>
      <c r="AX37" s="364"/>
      <c r="AY37">
        <f>COUNTA($G$39)</f>
        <v>0</v>
      </c>
    </row>
    <row r="38" spans="1:51" ht="18.75" hidden="1" customHeight="1" x14ac:dyDescent="0.15">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5" t="s">
        <v>12</v>
      </c>
      <c r="Z39" s="530"/>
      <c r="AA39" s="531"/>
      <c r="AB39" s="532"/>
      <c r="AC39" s="532"/>
      <c r="AD39" s="532"/>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3"/>
      <c r="I44" s="363"/>
      <c r="J44" s="363"/>
      <c r="K44" s="363"/>
      <c r="L44" s="363"/>
      <c r="M44" s="363"/>
      <c r="N44" s="363"/>
      <c r="O44" s="547"/>
      <c r="P44" s="612" t="s">
        <v>58</v>
      </c>
      <c r="Q44" s="363"/>
      <c r="R44" s="363"/>
      <c r="S44" s="363"/>
      <c r="T44" s="363"/>
      <c r="U44" s="363"/>
      <c r="V44" s="363"/>
      <c r="W44" s="363"/>
      <c r="X44" s="547"/>
      <c r="Y44" s="613"/>
      <c r="Z44" s="614"/>
      <c r="AA44" s="615"/>
      <c r="AB44" s="616" t="s">
        <v>11</v>
      </c>
      <c r="AC44" s="617"/>
      <c r="AD44" s="618"/>
      <c r="AE44" s="321" t="s">
        <v>310</v>
      </c>
      <c r="AF44" s="321"/>
      <c r="AG44" s="321"/>
      <c r="AH44" s="321"/>
      <c r="AI44" s="321" t="s">
        <v>332</v>
      </c>
      <c r="AJ44" s="321"/>
      <c r="AK44" s="321"/>
      <c r="AL44" s="321"/>
      <c r="AM44" s="321" t="s">
        <v>429</v>
      </c>
      <c r="AN44" s="321"/>
      <c r="AO44" s="321"/>
      <c r="AP44" s="321"/>
      <c r="AQ44" s="252" t="s">
        <v>184</v>
      </c>
      <c r="AR44" s="253"/>
      <c r="AS44" s="253"/>
      <c r="AT44" s="254"/>
      <c r="AU44" s="363" t="s">
        <v>133</v>
      </c>
      <c r="AV44" s="363"/>
      <c r="AW44" s="363"/>
      <c r="AX44" s="364"/>
      <c r="AY44">
        <f>COUNTA($G$46)</f>
        <v>0</v>
      </c>
    </row>
    <row r="45" spans="1:51" ht="18.75" hidden="1" customHeight="1" x14ac:dyDescent="0.15">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5" t="s">
        <v>12</v>
      </c>
      <c r="Z46" s="530"/>
      <c r="AA46" s="531"/>
      <c r="AB46" s="532"/>
      <c r="AC46" s="532"/>
      <c r="AD46" s="532"/>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3"/>
      <c r="I51" s="363"/>
      <c r="J51" s="363"/>
      <c r="K51" s="363"/>
      <c r="L51" s="363"/>
      <c r="M51" s="363"/>
      <c r="N51" s="363"/>
      <c r="O51" s="547"/>
      <c r="P51" s="612" t="s">
        <v>58</v>
      </c>
      <c r="Q51" s="363"/>
      <c r="R51" s="363"/>
      <c r="S51" s="363"/>
      <c r="T51" s="363"/>
      <c r="U51" s="363"/>
      <c r="V51" s="363"/>
      <c r="W51" s="363"/>
      <c r="X51" s="547"/>
      <c r="Y51" s="613"/>
      <c r="Z51" s="614"/>
      <c r="AA51" s="615"/>
      <c r="AB51" s="616" t="s">
        <v>11</v>
      </c>
      <c r="AC51" s="617"/>
      <c r="AD51" s="618"/>
      <c r="AE51" s="321" t="s">
        <v>310</v>
      </c>
      <c r="AF51" s="321"/>
      <c r="AG51" s="321"/>
      <c r="AH51" s="321"/>
      <c r="AI51" s="321" t="s">
        <v>332</v>
      </c>
      <c r="AJ51" s="321"/>
      <c r="AK51" s="321"/>
      <c r="AL51" s="321"/>
      <c r="AM51" s="321" t="s">
        <v>429</v>
      </c>
      <c r="AN51" s="321"/>
      <c r="AO51" s="321"/>
      <c r="AP51" s="321"/>
      <c r="AQ51" s="252" t="s">
        <v>184</v>
      </c>
      <c r="AR51" s="253"/>
      <c r="AS51" s="253"/>
      <c r="AT51" s="254"/>
      <c r="AU51" s="359" t="s">
        <v>133</v>
      </c>
      <c r="AV51" s="359"/>
      <c r="AW51" s="359"/>
      <c r="AX51" s="360"/>
      <c r="AY51">
        <f>COUNTA($G$53)</f>
        <v>0</v>
      </c>
    </row>
    <row r="52" spans="1:51" ht="18.75" hidden="1" customHeight="1" x14ac:dyDescent="0.15">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3"/>
      <c r="I58" s="363"/>
      <c r="J58" s="363"/>
      <c r="K58" s="363"/>
      <c r="L58" s="363"/>
      <c r="M58" s="363"/>
      <c r="N58" s="363"/>
      <c r="O58" s="547"/>
      <c r="P58" s="612" t="s">
        <v>58</v>
      </c>
      <c r="Q58" s="363"/>
      <c r="R58" s="363"/>
      <c r="S58" s="363"/>
      <c r="T58" s="363"/>
      <c r="U58" s="363"/>
      <c r="V58" s="363"/>
      <c r="W58" s="363"/>
      <c r="X58" s="547"/>
      <c r="Y58" s="613"/>
      <c r="Z58" s="614"/>
      <c r="AA58" s="615"/>
      <c r="AB58" s="616" t="s">
        <v>11</v>
      </c>
      <c r="AC58" s="617"/>
      <c r="AD58" s="618"/>
      <c r="AE58" s="321" t="s">
        <v>310</v>
      </c>
      <c r="AF58" s="321"/>
      <c r="AG58" s="321"/>
      <c r="AH58" s="321"/>
      <c r="AI58" s="321" t="s">
        <v>332</v>
      </c>
      <c r="AJ58" s="321"/>
      <c r="AK58" s="321"/>
      <c r="AL58" s="321"/>
      <c r="AM58" s="321" t="s">
        <v>429</v>
      </c>
      <c r="AN58" s="321"/>
      <c r="AO58" s="321"/>
      <c r="AP58" s="321"/>
      <c r="AQ58" s="252" t="s">
        <v>184</v>
      </c>
      <c r="AR58" s="253"/>
      <c r="AS58" s="253"/>
      <c r="AT58" s="254"/>
      <c r="AU58" s="359" t="s">
        <v>133</v>
      </c>
      <c r="AV58" s="359"/>
      <c r="AW58" s="359"/>
      <c r="AX58" s="360"/>
      <c r="AY58">
        <f>COUNTA($G$60)</f>
        <v>0</v>
      </c>
    </row>
    <row r="59" spans="1:51" ht="18.75" hidden="1" customHeight="1" x14ac:dyDescent="0.15">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1" t="s">
        <v>310</v>
      </c>
      <c r="AF65" s="321"/>
      <c r="AG65" s="321"/>
      <c r="AH65" s="321"/>
      <c r="AI65" s="321" t="s">
        <v>332</v>
      </c>
      <c r="AJ65" s="321"/>
      <c r="AK65" s="321"/>
      <c r="AL65" s="321"/>
      <c r="AM65" s="321" t="s">
        <v>429</v>
      </c>
      <c r="AN65" s="321"/>
      <c r="AO65" s="321"/>
      <c r="AP65" s="321"/>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1"/>
      <c r="AF66" s="321"/>
      <c r="AG66" s="321"/>
      <c r="AH66" s="321"/>
      <c r="AI66" s="321"/>
      <c r="AJ66" s="321"/>
      <c r="AK66" s="321"/>
      <c r="AL66" s="321"/>
      <c r="AM66" s="321"/>
      <c r="AN66" s="321"/>
      <c r="AO66" s="321"/>
      <c r="AP66" s="321"/>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9"/>
      <c r="AF67" s="350"/>
      <c r="AG67" s="350"/>
      <c r="AH67" s="350"/>
      <c r="AI67" s="349"/>
      <c r="AJ67" s="350"/>
      <c r="AK67" s="350"/>
      <c r="AL67" s="350"/>
      <c r="AM67" s="349"/>
      <c r="AN67" s="350"/>
      <c r="AO67" s="350"/>
      <c r="AP67" s="350"/>
      <c r="AQ67" s="349"/>
      <c r="AR67" s="350"/>
      <c r="AS67" s="350"/>
      <c r="AT67" s="795"/>
      <c r="AU67" s="350"/>
      <c r="AV67" s="350"/>
      <c r="AW67" s="350"/>
      <c r="AX67" s="351"/>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9"/>
      <c r="AF68" s="350"/>
      <c r="AG68" s="350"/>
      <c r="AH68" s="350"/>
      <c r="AI68" s="349"/>
      <c r="AJ68" s="350"/>
      <c r="AK68" s="350"/>
      <c r="AL68" s="350"/>
      <c r="AM68" s="349"/>
      <c r="AN68" s="350"/>
      <c r="AO68" s="350"/>
      <c r="AP68" s="350"/>
      <c r="AQ68" s="349"/>
      <c r="AR68" s="350"/>
      <c r="AS68" s="350"/>
      <c r="AT68" s="795"/>
      <c r="AU68" s="350"/>
      <c r="AV68" s="350"/>
      <c r="AW68" s="350"/>
      <c r="AX68" s="351"/>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7"/>
      <c r="AF69" s="358"/>
      <c r="AG69" s="358"/>
      <c r="AH69" s="358"/>
      <c r="AI69" s="357"/>
      <c r="AJ69" s="358"/>
      <c r="AK69" s="358"/>
      <c r="AL69" s="358"/>
      <c r="AM69" s="357"/>
      <c r="AN69" s="358"/>
      <c r="AO69" s="358"/>
      <c r="AP69" s="358"/>
      <c r="AQ69" s="349"/>
      <c r="AR69" s="350"/>
      <c r="AS69" s="350"/>
      <c r="AT69" s="795"/>
      <c r="AU69" s="350"/>
      <c r="AV69" s="350"/>
      <c r="AW69" s="350"/>
      <c r="AX69" s="351"/>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9"/>
      <c r="AF70" s="350"/>
      <c r="AG70" s="350"/>
      <c r="AH70" s="350"/>
      <c r="AI70" s="349"/>
      <c r="AJ70" s="350"/>
      <c r="AK70" s="350"/>
      <c r="AL70" s="350"/>
      <c r="AM70" s="349"/>
      <c r="AN70" s="350"/>
      <c r="AO70" s="350"/>
      <c r="AP70" s="350"/>
      <c r="AQ70" s="349"/>
      <c r="AR70" s="350"/>
      <c r="AS70" s="350"/>
      <c r="AT70" s="795"/>
      <c r="AU70" s="350"/>
      <c r="AV70" s="350"/>
      <c r="AW70" s="350"/>
      <c r="AX70" s="351"/>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9"/>
      <c r="AF71" s="350"/>
      <c r="AG71" s="350"/>
      <c r="AH71" s="350"/>
      <c r="AI71" s="349"/>
      <c r="AJ71" s="350"/>
      <c r="AK71" s="350"/>
      <c r="AL71" s="350"/>
      <c r="AM71" s="349"/>
      <c r="AN71" s="350"/>
      <c r="AO71" s="350"/>
      <c r="AP71" s="350"/>
      <c r="AQ71" s="349"/>
      <c r="AR71" s="350"/>
      <c r="AS71" s="350"/>
      <c r="AT71" s="795"/>
      <c r="AU71" s="350"/>
      <c r="AV71" s="350"/>
      <c r="AW71" s="350"/>
      <c r="AX71" s="351"/>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7"/>
      <c r="AF72" s="358"/>
      <c r="AG72" s="358"/>
      <c r="AH72" s="358"/>
      <c r="AI72" s="357"/>
      <c r="AJ72" s="358"/>
      <c r="AK72" s="358"/>
      <c r="AL72" s="358"/>
      <c r="AM72" s="357"/>
      <c r="AN72" s="358"/>
      <c r="AO72" s="358"/>
      <c r="AP72" s="917"/>
      <c r="AQ72" s="349"/>
      <c r="AR72" s="350"/>
      <c r="AS72" s="350"/>
      <c r="AT72" s="795"/>
      <c r="AU72" s="350"/>
      <c r="AV72" s="350"/>
      <c r="AW72" s="350"/>
      <c r="AX72" s="351"/>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1" t="s">
        <v>310</v>
      </c>
      <c r="AF73" s="321"/>
      <c r="AG73" s="321"/>
      <c r="AH73" s="321"/>
      <c r="AI73" s="321" t="s">
        <v>332</v>
      </c>
      <c r="AJ73" s="321"/>
      <c r="AK73" s="321"/>
      <c r="AL73" s="321"/>
      <c r="AM73" s="321" t="s">
        <v>429</v>
      </c>
      <c r="AN73" s="321"/>
      <c r="AO73" s="321"/>
      <c r="AP73" s="321"/>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1" t="s">
        <v>310</v>
      </c>
      <c r="AF85" s="321"/>
      <c r="AG85" s="321"/>
      <c r="AH85" s="321"/>
      <c r="AI85" s="321" t="s">
        <v>332</v>
      </c>
      <c r="AJ85" s="321"/>
      <c r="AK85" s="321"/>
      <c r="AL85" s="321"/>
      <c r="AM85" s="321" t="s">
        <v>429</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1" t="s">
        <v>310</v>
      </c>
      <c r="AF90" s="321"/>
      <c r="AG90" s="321"/>
      <c r="AH90" s="321"/>
      <c r="AI90" s="321" t="s">
        <v>332</v>
      </c>
      <c r="AJ90" s="321"/>
      <c r="AK90" s="321"/>
      <c r="AL90" s="321"/>
      <c r="AM90" s="321" t="s">
        <v>429</v>
      </c>
      <c r="AN90" s="321"/>
      <c r="AO90" s="321"/>
      <c r="AP90" s="321"/>
      <c r="AQ90" s="200" t="s">
        <v>184</v>
      </c>
      <c r="AR90" s="184"/>
      <c r="AS90" s="184"/>
      <c r="AT90" s="185"/>
      <c r="AU90" s="355" t="s">
        <v>133</v>
      </c>
      <c r="AV90" s="355"/>
      <c r="AW90" s="355"/>
      <c r="AX90" s="356"/>
      <c r="AY90">
        <f>COUNTA($G$92)</f>
        <v>0</v>
      </c>
    </row>
    <row r="91" spans="1:60" ht="18.75" hidden="1" customHeight="1" x14ac:dyDescent="0.15">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1" t="s">
        <v>310</v>
      </c>
      <c r="AF95" s="321"/>
      <c r="AG95" s="321"/>
      <c r="AH95" s="321"/>
      <c r="AI95" s="321" t="s">
        <v>332</v>
      </c>
      <c r="AJ95" s="321"/>
      <c r="AK95" s="321"/>
      <c r="AL95" s="321"/>
      <c r="AM95" s="321" t="s">
        <v>429</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9"/>
      <c r="AC97" s="390"/>
      <c r="AD97" s="391"/>
      <c r="AE97" s="349"/>
      <c r="AF97" s="350"/>
      <c r="AG97" s="350"/>
      <c r="AH97" s="795"/>
      <c r="AI97" s="349"/>
      <c r="AJ97" s="350"/>
      <c r="AK97" s="350"/>
      <c r="AL97" s="795"/>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9"/>
      <c r="AF98" s="350"/>
      <c r="AG98" s="350"/>
      <c r="AH98" s="795"/>
      <c r="AI98" s="349"/>
      <c r="AJ98" s="350"/>
      <c r="AK98" s="350"/>
      <c r="AL98" s="795"/>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15">
      <c r="A101" s="472"/>
      <c r="B101" s="473"/>
      <c r="C101" s="473"/>
      <c r="D101" s="473"/>
      <c r="E101" s="473"/>
      <c r="F101" s="474"/>
      <c r="G101" s="176" t="s">
        <v>641</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634</v>
      </c>
      <c r="AC101" s="532"/>
      <c r="AD101" s="532"/>
      <c r="AE101" s="344">
        <v>1</v>
      </c>
      <c r="AF101" s="344"/>
      <c r="AG101" s="344"/>
      <c r="AH101" s="344"/>
      <c r="AI101" s="344">
        <v>5</v>
      </c>
      <c r="AJ101" s="344"/>
      <c r="AK101" s="344"/>
      <c r="AL101" s="344"/>
      <c r="AM101" s="344">
        <v>8</v>
      </c>
      <c r="AN101" s="344"/>
      <c r="AO101" s="344"/>
      <c r="AP101" s="344"/>
      <c r="AQ101" s="344"/>
      <c r="AR101" s="344"/>
      <c r="AS101" s="344"/>
      <c r="AT101" s="344"/>
      <c r="AU101" s="349"/>
      <c r="AV101" s="350"/>
      <c r="AW101" s="350"/>
      <c r="AX101" s="351"/>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634</v>
      </c>
      <c r="AC102" s="532"/>
      <c r="AD102" s="532"/>
      <c r="AE102" s="344">
        <v>3</v>
      </c>
      <c r="AF102" s="344"/>
      <c r="AG102" s="344"/>
      <c r="AH102" s="344"/>
      <c r="AI102" s="344">
        <v>5</v>
      </c>
      <c r="AJ102" s="344"/>
      <c r="AK102" s="344"/>
      <c r="AL102" s="344"/>
      <c r="AM102" s="344">
        <v>8</v>
      </c>
      <c r="AN102" s="344"/>
      <c r="AO102" s="344"/>
      <c r="AP102" s="344"/>
      <c r="AQ102" s="344"/>
      <c r="AR102" s="344"/>
      <c r="AS102" s="344"/>
      <c r="AT102" s="344"/>
      <c r="AU102" s="357"/>
      <c r="AV102" s="358"/>
      <c r="AW102" s="358"/>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1" t="s">
        <v>310</v>
      </c>
      <c r="AF103" s="321"/>
      <c r="AG103" s="321"/>
      <c r="AH103" s="321"/>
      <c r="AI103" s="321" t="s">
        <v>332</v>
      </c>
      <c r="AJ103" s="321"/>
      <c r="AK103" s="321"/>
      <c r="AL103" s="321"/>
      <c r="AM103" s="321" t="s">
        <v>429</v>
      </c>
      <c r="AN103" s="321"/>
      <c r="AO103" s="321"/>
      <c r="AP103" s="321"/>
      <c r="AQ103" s="346" t="s">
        <v>337</v>
      </c>
      <c r="AR103" s="347"/>
      <c r="AS103" s="347"/>
      <c r="AT103" s="347"/>
      <c r="AU103" s="346" t="s">
        <v>463</v>
      </c>
      <c r="AV103" s="347"/>
      <c r="AW103" s="347"/>
      <c r="AX103" s="348"/>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1" t="s">
        <v>310</v>
      </c>
      <c r="AF106" s="321"/>
      <c r="AG106" s="321"/>
      <c r="AH106" s="321"/>
      <c r="AI106" s="321" t="s">
        <v>332</v>
      </c>
      <c r="AJ106" s="321"/>
      <c r="AK106" s="321"/>
      <c r="AL106" s="321"/>
      <c r="AM106" s="321" t="s">
        <v>429</v>
      </c>
      <c r="AN106" s="321"/>
      <c r="AO106" s="321"/>
      <c r="AP106" s="321"/>
      <c r="AQ106" s="346" t="s">
        <v>337</v>
      </c>
      <c r="AR106" s="347"/>
      <c r="AS106" s="347"/>
      <c r="AT106" s="347"/>
      <c r="AU106" s="346" t="s">
        <v>463</v>
      </c>
      <c r="AV106" s="347"/>
      <c r="AW106" s="347"/>
      <c r="AX106" s="348"/>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1" t="s">
        <v>310</v>
      </c>
      <c r="AF109" s="321"/>
      <c r="AG109" s="321"/>
      <c r="AH109" s="321"/>
      <c r="AI109" s="321" t="s">
        <v>332</v>
      </c>
      <c r="AJ109" s="321"/>
      <c r="AK109" s="321"/>
      <c r="AL109" s="321"/>
      <c r="AM109" s="321" t="s">
        <v>429</v>
      </c>
      <c r="AN109" s="321"/>
      <c r="AO109" s="321"/>
      <c r="AP109" s="321"/>
      <c r="AQ109" s="346" t="s">
        <v>337</v>
      </c>
      <c r="AR109" s="347"/>
      <c r="AS109" s="347"/>
      <c r="AT109" s="347"/>
      <c r="AU109" s="346" t="s">
        <v>463</v>
      </c>
      <c r="AV109" s="347"/>
      <c r="AW109" s="347"/>
      <c r="AX109" s="348"/>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1" t="s">
        <v>310</v>
      </c>
      <c r="AF112" s="321"/>
      <c r="AG112" s="321"/>
      <c r="AH112" s="321"/>
      <c r="AI112" s="321" t="s">
        <v>332</v>
      </c>
      <c r="AJ112" s="321"/>
      <c r="AK112" s="321"/>
      <c r="AL112" s="321"/>
      <c r="AM112" s="321" t="s">
        <v>429</v>
      </c>
      <c r="AN112" s="321"/>
      <c r="AO112" s="321"/>
      <c r="AP112" s="321"/>
      <c r="AQ112" s="346" t="s">
        <v>337</v>
      </c>
      <c r="AR112" s="347"/>
      <c r="AS112" s="347"/>
      <c r="AT112" s="347"/>
      <c r="AU112" s="346" t="s">
        <v>463</v>
      </c>
      <c r="AV112" s="347"/>
      <c r="AW112" s="347"/>
      <c r="AX112" s="348"/>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4"/>
      <c r="AF113" s="344"/>
      <c r="AG113" s="344"/>
      <c r="AH113" s="344"/>
      <c r="AI113" s="344"/>
      <c r="AJ113" s="344"/>
      <c r="AK113" s="344"/>
      <c r="AL113" s="344"/>
      <c r="AM113" s="344"/>
      <c r="AN113" s="344"/>
      <c r="AO113" s="344"/>
      <c r="AP113" s="344"/>
      <c r="AQ113" s="349"/>
      <c r="AR113" s="350"/>
      <c r="AS113" s="350"/>
      <c r="AT113" s="795"/>
      <c r="AU113" s="344"/>
      <c r="AV113" s="344"/>
      <c r="AW113" s="344"/>
      <c r="AX113" s="345"/>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c r="AC114" s="390"/>
      <c r="AD114" s="391"/>
      <c r="AE114" s="352"/>
      <c r="AF114" s="352"/>
      <c r="AG114" s="352"/>
      <c r="AH114" s="352"/>
      <c r="AI114" s="352"/>
      <c r="AJ114" s="352"/>
      <c r="AK114" s="352"/>
      <c r="AL114" s="352"/>
      <c r="AM114" s="352"/>
      <c r="AN114" s="352"/>
      <c r="AO114" s="352"/>
      <c r="AP114" s="352"/>
      <c r="AQ114" s="349"/>
      <c r="AR114" s="350"/>
      <c r="AS114" s="350"/>
      <c r="AT114" s="795"/>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310</v>
      </c>
      <c r="AF115" s="321"/>
      <c r="AG115" s="321"/>
      <c r="AH115" s="321"/>
      <c r="AI115" s="321" t="s">
        <v>332</v>
      </c>
      <c r="AJ115" s="321"/>
      <c r="AK115" s="321"/>
      <c r="AL115" s="321"/>
      <c r="AM115" s="321" t="s">
        <v>429</v>
      </c>
      <c r="AN115" s="321"/>
      <c r="AO115" s="321"/>
      <c r="AP115" s="321"/>
      <c r="AQ115" s="322" t="s">
        <v>464</v>
      </c>
      <c r="AR115" s="323"/>
      <c r="AS115" s="323"/>
      <c r="AT115" s="323"/>
      <c r="AU115" s="323"/>
      <c r="AV115" s="323"/>
      <c r="AW115" s="323"/>
      <c r="AX115" s="324"/>
    </row>
    <row r="116" spans="1:51" ht="23.25" customHeight="1" x14ac:dyDescent="0.15">
      <c r="A116" s="277"/>
      <c r="B116" s="278"/>
      <c r="C116" s="278"/>
      <c r="D116" s="278"/>
      <c r="E116" s="278"/>
      <c r="F116" s="279"/>
      <c r="G116" s="337" t="s">
        <v>642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643</v>
      </c>
      <c r="AC116" s="286"/>
      <c r="AD116" s="287"/>
      <c r="AE116" s="344">
        <v>56</v>
      </c>
      <c r="AF116" s="344"/>
      <c r="AG116" s="344"/>
      <c r="AH116" s="344"/>
      <c r="AI116" s="344">
        <v>10</v>
      </c>
      <c r="AJ116" s="344"/>
      <c r="AK116" s="344"/>
      <c r="AL116" s="344"/>
      <c r="AM116" s="344">
        <v>5</v>
      </c>
      <c r="AN116" s="344"/>
      <c r="AO116" s="344"/>
      <c r="AP116" s="344"/>
      <c r="AQ116" s="349"/>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644</v>
      </c>
      <c r="AC117" s="329"/>
      <c r="AD117" s="330"/>
      <c r="AE117" s="291" t="s">
        <v>645</v>
      </c>
      <c r="AF117" s="291"/>
      <c r="AG117" s="291"/>
      <c r="AH117" s="291"/>
      <c r="AI117" s="291" t="s">
        <v>646</v>
      </c>
      <c r="AJ117" s="291"/>
      <c r="AK117" s="291"/>
      <c r="AL117" s="291"/>
      <c r="AM117" s="291" t="s">
        <v>686</v>
      </c>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310</v>
      </c>
      <c r="AF118" s="321"/>
      <c r="AG118" s="321"/>
      <c r="AH118" s="321"/>
      <c r="AI118" s="321" t="s">
        <v>332</v>
      </c>
      <c r="AJ118" s="321"/>
      <c r="AK118" s="321"/>
      <c r="AL118" s="321"/>
      <c r="AM118" s="321" t="s">
        <v>429</v>
      </c>
      <c r="AN118" s="321"/>
      <c r="AO118" s="321"/>
      <c r="AP118" s="321"/>
      <c r="AQ118" s="322" t="s">
        <v>464</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310</v>
      </c>
      <c r="AF121" s="321"/>
      <c r="AG121" s="321"/>
      <c r="AH121" s="321"/>
      <c r="AI121" s="321" t="s">
        <v>332</v>
      </c>
      <c r="AJ121" s="321"/>
      <c r="AK121" s="321"/>
      <c r="AL121" s="321"/>
      <c r="AM121" s="321" t="s">
        <v>429</v>
      </c>
      <c r="AN121" s="321"/>
      <c r="AO121" s="321"/>
      <c r="AP121" s="321"/>
      <c r="AQ121" s="322" t="s">
        <v>464</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281</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310</v>
      </c>
      <c r="AF124" s="321"/>
      <c r="AG124" s="321"/>
      <c r="AH124" s="321"/>
      <c r="AI124" s="321" t="s">
        <v>332</v>
      </c>
      <c r="AJ124" s="321"/>
      <c r="AK124" s="321"/>
      <c r="AL124" s="321"/>
      <c r="AM124" s="321" t="s">
        <v>429</v>
      </c>
      <c r="AN124" s="321"/>
      <c r="AO124" s="321"/>
      <c r="AP124" s="321"/>
      <c r="AQ124" s="322" t="s">
        <v>464</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460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310</v>
      </c>
      <c r="AF127" s="321"/>
      <c r="AG127" s="321"/>
      <c r="AH127" s="321"/>
      <c r="AI127" s="321" t="s">
        <v>332</v>
      </c>
      <c r="AJ127" s="321"/>
      <c r="AK127" s="321"/>
      <c r="AL127" s="321"/>
      <c r="AM127" s="321" t="s">
        <v>429</v>
      </c>
      <c r="AN127" s="321"/>
      <c r="AO127" s="321"/>
      <c r="AP127" s="321"/>
      <c r="AQ127" s="322" t="s">
        <v>464</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461</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325</v>
      </c>
      <c r="B130" s="970"/>
      <c r="C130" s="969" t="s">
        <v>188</v>
      </c>
      <c r="D130" s="970"/>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2</v>
      </c>
      <c r="AV133" s="163"/>
      <c r="AW133" s="164" t="s">
        <v>175</v>
      </c>
      <c r="AX133" s="165"/>
      <c r="AY133">
        <f>$AY$132</f>
        <v>1</v>
      </c>
    </row>
    <row r="134" spans="1:51" ht="39.75" customHeight="1" x14ac:dyDescent="0.15">
      <c r="A134" s="973"/>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291</v>
      </c>
      <c r="AC134" s="209"/>
      <c r="AD134" s="209"/>
      <c r="AE134" s="251">
        <v>96.3</v>
      </c>
      <c r="AF134" s="152"/>
      <c r="AG134" s="152"/>
      <c r="AH134" s="152"/>
      <c r="AI134" s="251">
        <v>96.2</v>
      </c>
      <c r="AJ134" s="152"/>
      <c r="AK134" s="152"/>
      <c r="AL134" s="152"/>
      <c r="AM134" s="251">
        <v>100</v>
      </c>
      <c r="AN134" s="152"/>
      <c r="AO134" s="152"/>
      <c r="AP134" s="152"/>
      <c r="AQ134" s="251" t="s">
        <v>635</v>
      </c>
      <c r="AR134" s="152"/>
      <c r="AS134" s="152"/>
      <c r="AT134" s="152"/>
      <c r="AU134" s="251">
        <v>100</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291</v>
      </c>
      <c r="AC135" s="160"/>
      <c r="AD135" s="160"/>
      <c r="AE135" s="251">
        <v>90</v>
      </c>
      <c r="AF135" s="152"/>
      <c r="AG135" s="152"/>
      <c r="AH135" s="152"/>
      <c r="AI135" s="251">
        <v>90</v>
      </c>
      <c r="AJ135" s="152"/>
      <c r="AK135" s="152"/>
      <c r="AL135" s="152"/>
      <c r="AM135" s="251">
        <v>90</v>
      </c>
      <c r="AN135" s="152"/>
      <c r="AO135" s="152"/>
      <c r="AP135" s="152"/>
      <c r="AQ135" s="251" t="s">
        <v>635</v>
      </c>
      <c r="AR135" s="152"/>
      <c r="AS135" s="152"/>
      <c r="AT135" s="152"/>
      <c r="AU135" s="251">
        <v>90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650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593</v>
      </c>
      <c r="D430" s="236"/>
      <c r="E430" s="224" t="s">
        <v>319</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thickBo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72"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633</v>
      </c>
      <c r="AE702" s="875"/>
      <c r="AF702" s="875"/>
      <c r="AG702" s="864" t="s">
        <v>671</v>
      </c>
      <c r="AH702" s="865"/>
      <c r="AI702" s="865"/>
      <c r="AJ702" s="865"/>
      <c r="AK702" s="865"/>
      <c r="AL702" s="865"/>
      <c r="AM702" s="865"/>
      <c r="AN702" s="865"/>
      <c r="AO702" s="865"/>
      <c r="AP702" s="865"/>
      <c r="AQ702" s="865"/>
      <c r="AR702" s="865"/>
      <c r="AS702" s="865"/>
      <c r="AT702" s="865"/>
      <c r="AU702" s="865"/>
      <c r="AV702" s="865"/>
      <c r="AW702" s="865"/>
      <c r="AX702" s="866"/>
    </row>
    <row r="703" spans="1:51" ht="69.9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633</v>
      </c>
      <c r="AE703" s="170"/>
      <c r="AF703" s="170"/>
      <c r="AG703" s="648" t="s">
        <v>672</v>
      </c>
      <c r="AH703" s="649"/>
      <c r="AI703" s="649"/>
      <c r="AJ703" s="649"/>
      <c r="AK703" s="649"/>
      <c r="AL703" s="649"/>
      <c r="AM703" s="649"/>
      <c r="AN703" s="649"/>
      <c r="AO703" s="649"/>
      <c r="AP703" s="649"/>
      <c r="AQ703" s="649"/>
      <c r="AR703" s="649"/>
      <c r="AS703" s="649"/>
      <c r="AT703" s="649"/>
      <c r="AU703" s="649"/>
      <c r="AV703" s="649"/>
      <c r="AW703" s="649"/>
      <c r="AX703" s="650"/>
    </row>
    <row r="704" spans="1:51" ht="104.4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633</v>
      </c>
      <c r="AE704" s="567"/>
      <c r="AF704" s="567"/>
      <c r="AG704" s="409" t="s">
        <v>673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633</v>
      </c>
      <c r="AE705" s="717"/>
      <c r="AF705" s="717"/>
      <c r="AG705" s="175" t="s">
        <v>682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685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684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76.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633</v>
      </c>
      <c r="AE709" s="170"/>
      <c r="AF709" s="170"/>
      <c r="AG709" s="648" t="s">
        <v>681</v>
      </c>
      <c r="AH709" s="649"/>
      <c r="AI709" s="649"/>
      <c r="AJ709" s="649"/>
      <c r="AK709" s="649"/>
      <c r="AL709" s="649"/>
      <c r="AM709" s="649"/>
      <c r="AN709" s="649"/>
      <c r="AO709" s="649"/>
      <c r="AP709" s="649"/>
      <c r="AQ709" s="649"/>
      <c r="AR709" s="649"/>
      <c r="AS709" s="649"/>
      <c r="AT709" s="649"/>
      <c r="AU709" s="649"/>
      <c r="AV709" s="649"/>
      <c r="AW709" s="649"/>
      <c r="AX709" s="650"/>
    </row>
    <row r="710" spans="1:50" ht="66.599999999999994"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633</v>
      </c>
      <c r="AE710" s="170"/>
      <c r="AF710" s="170"/>
      <c r="AG710" s="648" t="s">
        <v>674</v>
      </c>
      <c r="AH710" s="649"/>
      <c r="AI710" s="649"/>
      <c r="AJ710" s="649"/>
      <c r="AK710" s="649"/>
      <c r="AL710" s="649"/>
      <c r="AM710" s="649"/>
      <c r="AN710" s="649"/>
      <c r="AO710" s="649"/>
      <c r="AP710" s="649"/>
      <c r="AQ710" s="649"/>
      <c r="AR710" s="649"/>
      <c r="AS710" s="649"/>
      <c r="AT710" s="649"/>
      <c r="AU710" s="649"/>
      <c r="AV710" s="649"/>
      <c r="AW710" s="649"/>
      <c r="AX710" s="650"/>
    </row>
    <row r="711" spans="1:50" ht="94.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633</v>
      </c>
      <c r="AE711" s="170"/>
      <c r="AF711" s="170"/>
      <c r="AG711" s="648" t="s">
        <v>675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683</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683</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633</v>
      </c>
      <c r="AE714" s="573"/>
      <c r="AF714" s="574"/>
      <c r="AG714" s="673" t="s">
        <v>676</v>
      </c>
      <c r="AH714" s="674"/>
      <c r="AI714" s="674"/>
      <c r="AJ714" s="674"/>
      <c r="AK714" s="674"/>
      <c r="AL714" s="674"/>
      <c r="AM714" s="674"/>
      <c r="AN714" s="674"/>
      <c r="AO714" s="674"/>
      <c r="AP714" s="674"/>
      <c r="AQ714" s="674"/>
      <c r="AR714" s="674"/>
      <c r="AS714" s="674"/>
      <c r="AT714" s="674"/>
      <c r="AU714" s="674"/>
      <c r="AV714" s="674"/>
      <c r="AW714" s="674"/>
      <c r="AX714" s="675"/>
    </row>
    <row r="715" spans="1:50" ht="56.4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633</v>
      </c>
      <c r="AE715" s="652"/>
      <c r="AF715" s="758"/>
      <c r="AG715" s="507" t="s">
        <v>680</v>
      </c>
      <c r="AH715" s="508"/>
      <c r="AI715" s="508"/>
      <c r="AJ715" s="508"/>
      <c r="AK715" s="508"/>
      <c r="AL715" s="508"/>
      <c r="AM715" s="508"/>
      <c r="AN715" s="508"/>
      <c r="AO715" s="508"/>
      <c r="AP715" s="508"/>
      <c r="AQ715" s="508"/>
      <c r="AR715" s="508"/>
      <c r="AS715" s="508"/>
      <c r="AT715" s="508"/>
      <c r="AU715" s="508"/>
      <c r="AV715" s="508"/>
      <c r="AW715" s="508"/>
      <c r="AX715" s="509"/>
    </row>
    <row r="716" spans="1:50" ht="108"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633</v>
      </c>
      <c r="AE716" s="740"/>
      <c r="AF716" s="740"/>
      <c r="AG716" s="648" t="s">
        <v>677</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633</v>
      </c>
      <c r="AE717" s="170"/>
      <c r="AF717" s="170"/>
      <c r="AG717" s="648" t="s">
        <v>678</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633</v>
      </c>
      <c r="AE718" s="170"/>
      <c r="AF718" s="170"/>
      <c r="AG718" s="178" t="s">
        <v>679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654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655</v>
      </c>
      <c r="F746" s="98"/>
      <c r="G746" s="98"/>
      <c r="H746" s="85" t="str">
        <f>IF(E746="","","-")</f>
        <v>-</v>
      </c>
      <c r="I746" s="98"/>
      <c r="J746" s="98"/>
      <c r="K746" s="85" t="str">
        <f>IF(I746="","","-")</f>
        <v/>
      </c>
      <c r="L746" s="89">
        <v>464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306</v>
      </c>
      <c r="B787" s="742"/>
      <c r="C787" s="742"/>
      <c r="D787" s="742"/>
      <c r="E787" s="742"/>
      <c r="F787" s="743"/>
      <c r="G787" s="420" t="s">
        <v>656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658</v>
      </c>
      <c r="H789" s="431"/>
      <c r="I789" s="431"/>
      <c r="J789" s="431"/>
      <c r="K789" s="432"/>
      <c r="L789" s="433" t="s">
        <v>657</v>
      </c>
      <c r="M789" s="434"/>
      <c r="N789" s="434"/>
      <c r="O789" s="434"/>
      <c r="P789" s="434"/>
      <c r="Q789" s="434"/>
      <c r="R789" s="434"/>
      <c r="S789" s="434"/>
      <c r="T789" s="434"/>
      <c r="U789" s="434"/>
      <c r="V789" s="434"/>
      <c r="W789" s="434"/>
      <c r="X789" s="435"/>
      <c r="Y789" s="436">
        <v>14.2</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37"/>
      <c r="B791" s="744"/>
      <c r="C791" s="744"/>
      <c r="D791" s="744"/>
      <c r="E791" s="744"/>
      <c r="F791" s="745"/>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15">
      <c r="A792" s="537"/>
      <c r="B792" s="744"/>
      <c r="C792" s="744"/>
      <c r="D792" s="744"/>
      <c r="E792" s="744"/>
      <c r="F792" s="745"/>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15">
      <c r="A793" s="537"/>
      <c r="B793" s="744"/>
      <c r="C793" s="744"/>
      <c r="D793" s="744"/>
      <c r="E793" s="744"/>
      <c r="F793" s="745"/>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customHeight="1" x14ac:dyDescent="0.15">
      <c r="A794" s="537"/>
      <c r="B794" s="744"/>
      <c r="C794" s="744"/>
      <c r="D794" s="744"/>
      <c r="E794" s="744"/>
      <c r="F794" s="745"/>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customHeight="1" x14ac:dyDescent="0.15">
      <c r="A795" s="537"/>
      <c r="B795" s="744"/>
      <c r="C795" s="744"/>
      <c r="D795" s="744"/>
      <c r="E795" s="744"/>
      <c r="F795" s="745"/>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customHeight="1" x14ac:dyDescent="0.15">
      <c r="A796" s="537"/>
      <c r="B796" s="744"/>
      <c r="C796" s="744"/>
      <c r="D796" s="744"/>
      <c r="E796" s="744"/>
      <c r="F796" s="745"/>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customHeight="1" x14ac:dyDescent="0.15">
      <c r="A797" s="537"/>
      <c r="B797" s="744"/>
      <c r="C797" s="744"/>
      <c r="D797" s="744"/>
      <c r="E797" s="744"/>
      <c r="F797" s="745"/>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37"/>
      <c r="B798" s="744"/>
      <c r="C798" s="744"/>
      <c r="D798" s="744"/>
      <c r="E798" s="744"/>
      <c r="F798" s="745"/>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6" customHeight="1" x14ac:dyDescent="0.15">
      <c r="A799" s="537"/>
      <c r="B799" s="744"/>
      <c r="C799" s="744"/>
      <c r="D799" s="744"/>
      <c r="E799" s="744"/>
      <c r="F799" s="745"/>
      <c r="G799" s="392" t="s">
        <v>20</v>
      </c>
      <c r="H799" s="393"/>
      <c r="I799" s="393"/>
      <c r="J799" s="393"/>
      <c r="K799" s="393"/>
      <c r="L799" s="394"/>
      <c r="M799" s="395"/>
      <c r="N799" s="395"/>
      <c r="O799" s="395"/>
      <c r="P799" s="395"/>
      <c r="Q799" s="395"/>
      <c r="R799" s="395"/>
      <c r="S799" s="395"/>
      <c r="T799" s="395"/>
      <c r="U799" s="395"/>
      <c r="V799" s="395"/>
      <c r="W799" s="395"/>
      <c r="X799" s="396"/>
      <c r="Y799" s="397">
        <f>SUM(Y789:AB798)</f>
        <v>14.2</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7"/>
      <c r="B804" s="744"/>
      <c r="C804" s="744"/>
      <c r="D804" s="744"/>
      <c r="E804" s="744"/>
      <c r="F804" s="745"/>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7"/>
      <c r="B805" s="744"/>
      <c r="C805" s="744"/>
      <c r="D805" s="744"/>
      <c r="E805" s="744"/>
      <c r="F805" s="745"/>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7"/>
      <c r="B806" s="744"/>
      <c r="C806" s="744"/>
      <c r="D806" s="744"/>
      <c r="E806" s="744"/>
      <c r="F806" s="745"/>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7"/>
      <c r="B807" s="744"/>
      <c r="C807" s="744"/>
      <c r="D807" s="744"/>
      <c r="E807" s="744"/>
      <c r="F807" s="745"/>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7"/>
      <c r="B808" s="744"/>
      <c r="C808" s="744"/>
      <c r="D808" s="744"/>
      <c r="E808" s="744"/>
      <c r="F808" s="745"/>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7"/>
      <c r="B809" s="744"/>
      <c r="C809" s="744"/>
      <c r="D809" s="744"/>
      <c r="E809" s="744"/>
      <c r="F809" s="745"/>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7"/>
      <c r="B810" s="744"/>
      <c r="C810" s="744"/>
      <c r="D810" s="744"/>
      <c r="E810" s="744"/>
      <c r="F810" s="745"/>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7"/>
      <c r="B811" s="744"/>
      <c r="C811" s="744"/>
      <c r="D811" s="744"/>
      <c r="E811" s="744"/>
      <c r="F811" s="745"/>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7"/>
      <c r="B812" s="744"/>
      <c r="C812" s="744"/>
      <c r="D812" s="744"/>
      <c r="E812" s="744"/>
      <c r="F812" s="745"/>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7"/>
      <c r="B817" s="744"/>
      <c r="C817" s="744"/>
      <c r="D817" s="744"/>
      <c r="E817" s="744"/>
      <c r="F817" s="745"/>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7"/>
      <c r="B818" s="744"/>
      <c r="C818" s="744"/>
      <c r="D818" s="744"/>
      <c r="E818" s="744"/>
      <c r="F818" s="745"/>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7"/>
      <c r="B819" s="744"/>
      <c r="C819" s="744"/>
      <c r="D819" s="744"/>
      <c r="E819" s="744"/>
      <c r="F819" s="745"/>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7"/>
      <c r="B820" s="744"/>
      <c r="C820" s="744"/>
      <c r="D820" s="744"/>
      <c r="E820" s="744"/>
      <c r="F820" s="745"/>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7"/>
      <c r="B821" s="744"/>
      <c r="C821" s="744"/>
      <c r="D821" s="744"/>
      <c r="E821" s="744"/>
      <c r="F821" s="745"/>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7"/>
      <c r="B822" s="744"/>
      <c r="C822" s="744"/>
      <c r="D822" s="744"/>
      <c r="E822" s="744"/>
      <c r="F822" s="745"/>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7"/>
      <c r="B823" s="744"/>
      <c r="C823" s="744"/>
      <c r="D823" s="744"/>
      <c r="E823" s="744"/>
      <c r="F823" s="745"/>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7"/>
      <c r="B824" s="744"/>
      <c r="C824" s="744"/>
      <c r="D824" s="744"/>
      <c r="E824" s="744"/>
      <c r="F824" s="745"/>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7"/>
      <c r="B825" s="744"/>
      <c r="C825" s="744"/>
      <c r="D825" s="744"/>
      <c r="E825" s="744"/>
      <c r="F825" s="745"/>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7"/>
      <c r="B830" s="744"/>
      <c r="C830" s="744"/>
      <c r="D830" s="744"/>
      <c r="E830" s="744"/>
      <c r="F830" s="745"/>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7"/>
      <c r="B831" s="744"/>
      <c r="C831" s="744"/>
      <c r="D831" s="744"/>
      <c r="E831" s="744"/>
      <c r="F831" s="745"/>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7"/>
      <c r="B832" s="744"/>
      <c r="C832" s="744"/>
      <c r="D832" s="744"/>
      <c r="E832" s="744"/>
      <c r="F832" s="745"/>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7"/>
      <c r="B833" s="744"/>
      <c r="C833" s="744"/>
      <c r="D833" s="744"/>
      <c r="E833" s="744"/>
      <c r="F833" s="745"/>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7"/>
      <c r="B834" s="744"/>
      <c r="C834" s="744"/>
      <c r="D834" s="744"/>
      <c r="E834" s="744"/>
      <c r="F834" s="745"/>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7"/>
      <c r="B835" s="744"/>
      <c r="C835" s="744"/>
      <c r="D835" s="744"/>
      <c r="E835" s="744"/>
      <c r="F835" s="745"/>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7"/>
      <c r="B836" s="744"/>
      <c r="C836" s="744"/>
      <c r="D836" s="744"/>
      <c r="E836" s="744"/>
      <c r="F836" s="745"/>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7"/>
      <c r="B837" s="744"/>
      <c r="C837" s="744"/>
      <c r="D837" s="744"/>
      <c r="E837" s="744"/>
      <c r="F837" s="745"/>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7"/>
      <c r="B838" s="744"/>
      <c r="C838" s="744"/>
      <c r="D838" s="744"/>
      <c r="E838" s="744"/>
      <c r="F838" s="745"/>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288</v>
      </c>
      <c r="AI844" s="333"/>
      <c r="AJ844" s="333"/>
      <c r="AK844" s="333"/>
      <c r="AL844" s="333" t="s">
        <v>21</v>
      </c>
      <c r="AM844" s="333"/>
      <c r="AN844" s="333"/>
      <c r="AO844" s="407"/>
      <c r="AP844" s="408" t="s">
        <v>222</v>
      </c>
      <c r="AQ844" s="408"/>
      <c r="AR844" s="408"/>
      <c r="AS844" s="408"/>
      <c r="AT844" s="408"/>
      <c r="AU844" s="408"/>
      <c r="AV844" s="408"/>
      <c r="AW844" s="408"/>
      <c r="AX844" s="408"/>
    </row>
    <row r="845" spans="1:51" ht="48.95" customHeight="1" x14ac:dyDescent="0.15">
      <c r="A845" s="387">
        <v>1</v>
      </c>
      <c r="B845" s="387">
        <v>1</v>
      </c>
      <c r="C845" s="406" t="s">
        <v>661</v>
      </c>
      <c r="D845" s="401"/>
      <c r="E845" s="401"/>
      <c r="F845" s="401"/>
      <c r="G845" s="401"/>
      <c r="H845" s="401"/>
      <c r="I845" s="401"/>
      <c r="J845" s="402">
        <v>7010001042703</v>
      </c>
      <c r="K845" s="403"/>
      <c r="L845" s="403"/>
      <c r="M845" s="403"/>
      <c r="N845" s="403"/>
      <c r="O845" s="403"/>
      <c r="P845" s="302" t="s">
        <v>666</v>
      </c>
      <c r="Q845" s="303"/>
      <c r="R845" s="303"/>
      <c r="S845" s="303"/>
      <c r="T845" s="303"/>
      <c r="U845" s="303"/>
      <c r="V845" s="303"/>
      <c r="W845" s="303"/>
      <c r="X845" s="303"/>
      <c r="Y845" s="304">
        <v>14.2</v>
      </c>
      <c r="Z845" s="305"/>
      <c r="AA845" s="305"/>
      <c r="AB845" s="306"/>
      <c r="AC845" s="308" t="s">
        <v>296</v>
      </c>
      <c r="AD845" s="309"/>
      <c r="AE845" s="309"/>
      <c r="AF845" s="309"/>
      <c r="AG845" s="309"/>
      <c r="AH845" s="404">
        <v>1</v>
      </c>
      <c r="AI845" s="405"/>
      <c r="AJ845" s="405"/>
      <c r="AK845" s="405"/>
      <c r="AL845" s="312">
        <v>100</v>
      </c>
      <c r="AM845" s="313"/>
      <c r="AN845" s="313"/>
      <c r="AO845" s="314"/>
      <c r="AP845" s="307"/>
      <c r="AQ845" s="307"/>
      <c r="AR845" s="307"/>
      <c r="AS845" s="307"/>
      <c r="AT845" s="307"/>
      <c r="AU845" s="307"/>
      <c r="AV845" s="307"/>
      <c r="AW845" s="307"/>
      <c r="AX845" s="307"/>
    </row>
    <row r="846" spans="1:51" ht="57.95" customHeight="1" x14ac:dyDescent="0.15">
      <c r="A846" s="387">
        <v>2</v>
      </c>
      <c r="B846" s="387">
        <v>1</v>
      </c>
      <c r="C846" s="406" t="s">
        <v>662</v>
      </c>
      <c r="D846" s="401"/>
      <c r="E846" s="401"/>
      <c r="F846" s="401"/>
      <c r="G846" s="401"/>
      <c r="H846" s="401"/>
      <c r="I846" s="401"/>
      <c r="J846" s="402">
        <v>2010001016851</v>
      </c>
      <c r="K846" s="403"/>
      <c r="L846" s="403"/>
      <c r="M846" s="403"/>
      <c r="N846" s="403"/>
      <c r="O846" s="403"/>
      <c r="P846" s="302" t="s">
        <v>669</v>
      </c>
      <c r="Q846" s="303"/>
      <c r="R846" s="303"/>
      <c r="S846" s="303"/>
      <c r="T846" s="303"/>
      <c r="U846" s="303"/>
      <c r="V846" s="303"/>
      <c r="W846" s="303"/>
      <c r="X846" s="303"/>
      <c r="Y846" s="304">
        <v>12.8</v>
      </c>
      <c r="Z846" s="305"/>
      <c r="AA846" s="305"/>
      <c r="AB846" s="306"/>
      <c r="AC846" s="308" t="s">
        <v>296</v>
      </c>
      <c r="AD846" s="309"/>
      <c r="AE846" s="309"/>
      <c r="AF846" s="309"/>
      <c r="AG846" s="309"/>
      <c r="AH846" s="404">
        <v>1</v>
      </c>
      <c r="AI846" s="405"/>
      <c r="AJ846" s="405"/>
      <c r="AK846" s="405"/>
      <c r="AL846" s="312">
        <v>100</v>
      </c>
      <c r="AM846" s="313"/>
      <c r="AN846" s="313"/>
      <c r="AO846" s="314"/>
      <c r="AP846" s="307"/>
      <c r="AQ846" s="307"/>
      <c r="AR846" s="307"/>
      <c r="AS846" s="307"/>
      <c r="AT846" s="307"/>
      <c r="AU846" s="307"/>
      <c r="AV846" s="307"/>
      <c r="AW846" s="307"/>
      <c r="AX846" s="307"/>
      <c r="AY846">
        <f>COUNTA($C$846)</f>
        <v>1</v>
      </c>
    </row>
    <row r="847" spans="1:51" ht="44.45" customHeight="1" x14ac:dyDescent="0.15">
      <c r="A847" s="387">
        <v>3</v>
      </c>
      <c r="B847" s="387">
        <v>1</v>
      </c>
      <c r="C847" s="406" t="s">
        <v>660</v>
      </c>
      <c r="D847" s="401"/>
      <c r="E847" s="401"/>
      <c r="F847" s="401"/>
      <c r="G847" s="401"/>
      <c r="H847" s="401"/>
      <c r="I847" s="401"/>
      <c r="J847" s="402">
        <v>6010405010463</v>
      </c>
      <c r="K847" s="403"/>
      <c r="L847" s="403"/>
      <c r="M847" s="403"/>
      <c r="N847" s="403"/>
      <c r="O847" s="403"/>
      <c r="P847" s="302" t="s">
        <v>663</v>
      </c>
      <c r="Q847" s="303"/>
      <c r="R847" s="303"/>
      <c r="S847" s="303"/>
      <c r="T847" s="303"/>
      <c r="U847" s="303"/>
      <c r="V847" s="303"/>
      <c r="W847" s="303"/>
      <c r="X847" s="303"/>
      <c r="Y847" s="304">
        <v>5.9</v>
      </c>
      <c r="Z847" s="305"/>
      <c r="AA847" s="305"/>
      <c r="AB847" s="306"/>
      <c r="AC847" s="308" t="s">
        <v>296</v>
      </c>
      <c r="AD847" s="309"/>
      <c r="AE847" s="309"/>
      <c r="AF847" s="309"/>
      <c r="AG847" s="309"/>
      <c r="AH847" s="310">
        <v>1</v>
      </c>
      <c r="AI847" s="311"/>
      <c r="AJ847" s="311"/>
      <c r="AK847" s="311"/>
      <c r="AL847" s="312">
        <v>99.4</v>
      </c>
      <c r="AM847" s="313"/>
      <c r="AN847" s="313"/>
      <c r="AO847" s="314"/>
      <c r="AP847" s="307"/>
      <c r="AQ847" s="307"/>
      <c r="AR847" s="307"/>
      <c r="AS847" s="307"/>
      <c r="AT847" s="307"/>
      <c r="AU847" s="307"/>
      <c r="AV847" s="307"/>
      <c r="AW847" s="307"/>
      <c r="AX847" s="307"/>
      <c r="AY847">
        <f>COUNTA($C$847)</f>
        <v>1</v>
      </c>
    </row>
    <row r="848" spans="1:51" ht="41.45" customHeight="1" x14ac:dyDescent="0.15">
      <c r="A848" s="387">
        <v>4</v>
      </c>
      <c r="B848" s="387">
        <v>1</v>
      </c>
      <c r="C848" s="406" t="s">
        <v>659</v>
      </c>
      <c r="D848" s="401"/>
      <c r="E848" s="401"/>
      <c r="F848" s="401"/>
      <c r="G848" s="401"/>
      <c r="H848" s="401"/>
      <c r="I848" s="401"/>
      <c r="J848" s="402">
        <v>6010405010463</v>
      </c>
      <c r="K848" s="403"/>
      <c r="L848" s="403"/>
      <c r="M848" s="403"/>
      <c r="N848" s="403"/>
      <c r="O848" s="403"/>
      <c r="P848" s="302" t="s">
        <v>665</v>
      </c>
      <c r="Q848" s="303"/>
      <c r="R848" s="303"/>
      <c r="S848" s="303"/>
      <c r="T848" s="303"/>
      <c r="U848" s="303"/>
      <c r="V848" s="303"/>
      <c r="W848" s="303"/>
      <c r="X848" s="303"/>
      <c r="Y848" s="304">
        <v>5.3</v>
      </c>
      <c r="Z848" s="305"/>
      <c r="AA848" s="305"/>
      <c r="AB848" s="306"/>
      <c r="AC848" s="308" t="s">
        <v>296</v>
      </c>
      <c r="AD848" s="309"/>
      <c r="AE848" s="309"/>
      <c r="AF848" s="309"/>
      <c r="AG848" s="309"/>
      <c r="AH848" s="310">
        <v>1</v>
      </c>
      <c r="AI848" s="311"/>
      <c r="AJ848" s="311"/>
      <c r="AK848" s="311"/>
      <c r="AL848" s="312"/>
      <c r="AM848" s="313"/>
      <c r="AN848" s="313"/>
      <c r="AO848" s="314"/>
      <c r="AP848" s="307"/>
      <c r="AQ848" s="307"/>
      <c r="AR848" s="307"/>
      <c r="AS848" s="307"/>
      <c r="AT848" s="307"/>
      <c r="AU848" s="307"/>
      <c r="AV848" s="307"/>
      <c r="AW848" s="307"/>
      <c r="AX848" s="307"/>
      <c r="AY848">
        <f>COUNTA($C$848)</f>
        <v>1</v>
      </c>
    </row>
    <row r="849" spans="1:51" ht="42.95" customHeight="1" x14ac:dyDescent="0.15">
      <c r="A849" s="387">
        <v>5</v>
      </c>
      <c r="B849" s="387">
        <v>1</v>
      </c>
      <c r="C849" s="406" t="s">
        <v>668</v>
      </c>
      <c r="D849" s="401"/>
      <c r="E849" s="401"/>
      <c r="F849" s="401"/>
      <c r="G849" s="401"/>
      <c r="H849" s="401"/>
      <c r="I849" s="401"/>
      <c r="J849" s="402" t="s">
        <v>667</v>
      </c>
      <c r="K849" s="403"/>
      <c r="L849" s="403"/>
      <c r="M849" s="403"/>
      <c r="N849" s="403"/>
      <c r="O849" s="403"/>
      <c r="P849" s="302" t="s">
        <v>664</v>
      </c>
      <c r="Q849" s="303"/>
      <c r="R849" s="303"/>
      <c r="S849" s="303"/>
      <c r="T849" s="303"/>
      <c r="U849" s="303"/>
      <c r="V849" s="303"/>
      <c r="W849" s="303"/>
      <c r="X849" s="303"/>
      <c r="Y849" s="304">
        <v>3</v>
      </c>
      <c r="Z849" s="305"/>
      <c r="AA849" s="305"/>
      <c r="AB849" s="306"/>
      <c r="AC849" s="308" t="s">
        <v>296</v>
      </c>
      <c r="AD849" s="309"/>
      <c r="AE849" s="309"/>
      <c r="AF849" s="309"/>
      <c r="AG849" s="309"/>
      <c r="AH849" s="310">
        <v>1</v>
      </c>
      <c r="AI849" s="311"/>
      <c r="AJ849" s="311"/>
      <c r="AK849" s="311"/>
      <c r="AL849" s="312">
        <v>99.97</v>
      </c>
      <c r="AM849" s="313"/>
      <c r="AN849" s="313"/>
      <c r="AO849" s="314"/>
      <c r="AP849" s="307"/>
      <c r="AQ849" s="307"/>
      <c r="AR849" s="307"/>
      <c r="AS849" s="307"/>
      <c r="AT849" s="307"/>
      <c r="AU849" s="307"/>
      <c r="AV849" s="307"/>
      <c r="AW849" s="307"/>
      <c r="AX849" s="307"/>
      <c r="AY849">
        <f>COUNTA($C$849)</f>
        <v>1</v>
      </c>
    </row>
    <row r="850" spans="1:51" ht="42.95" customHeight="1" x14ac:dyDescent="0.15">
      <c r="A850" s="387">
        <v>6</v>
      </c>
      <c r="B850" s="387">
        <v>1</v>
      </c>
      <c r="C850" s="406" t="s">
        <v>687</v>
      </c>
      <c r="D850" s="401"/>
      <c r="E850" s="401"/>
      <c r="F850" s="401"/>
      <c r="G850" s="401"/>
      <c r="H850" s="401"/>
      <c r="I850" s="401"/>
      <c r="J850" s="402">
        <v>7120001040927</v>
      </c>
      <c r="K850" s="403"/>
      <c r="L850" s="403"/>
      <c r="M850" s="403"/>
      <c r="N850" s="403"/>
      <c r="O850" s="403"/>
      <c r="P850" s="302" t="s">
        <v>688</v>
      </c>
      <c r="Q850" s="303"/>
      <c r="R850" s="303"/>
      <c r="S850" s="303"/>
      <c r="T850" s="303"/>
      <c r="U850" s="303"/>
      <c r="V850" s="303"/>
      <c r="W850" s="303"/>
      <c r="X850" s="303"/>
      <c r="Y850" s="304">
        <v>3</v>
      </c>
      <c r="Z850" s="305"/>
      <c r="AA850" s="305"/>
      <c r="AB850" s="306"/>
      <c r="AC850" s="308" t="s">
        <v>296</v>
      </c>
      <c r="AD850" s="309"/>
      <c r="AE850" s="309"/>
      <c r="AF850" s="309"/>
      <c r="AG850" s="309"/>
      <c r="AH850" s="310">
        <v>1</v>
      </c>
      <c r="AI850" s="311"/>
      <c r="AJ850" s="311"/>
      <c r="AK850" s="311"/>
      <c r="AL850" s="312">
        <v>100</v>
      </c>
      <c r="AM850" s="313"/>
      <c r="AN850" s="313"/>
      <c r="AO850" s="314"/>
      <c r="AP850" s="307"/>
      <c r="AQ850" s="307"/>
      <c r="AR850" s="307"/>
      <c r="AS850" s="307"/>
      <c r="AT850" s="307"/>
      <c r="AU850" s="307"/>
      <c r="AV850" s="307"/>
      <c r="AW850" s="307"/>
      <c r="AX850" s="307"/>
      <c r="AY850">
        <f>COUNTA($C$850)</f>
        <v>1</v>
      </c>
    </row>
    <row r="851" spans="1:51" ht="41.1" customHeight="1" x14ac:dyDescent="0.15">
      <c r="A851" s="387">
        <v>7</v>
      </c>
      <c r="B851" s="387">
        <v>1</v>
      </c>
      <c r="C851" s="406" t="s">
        <v>692</v>
      </c>
      <c r="D851" s="401"/>
      <c r="E851" s="401"/>
      <c r="F851" s="401"/>
      <c r="G851" s="401"/>
      <c r="H851" s="401"/>
      <c r="I851" s="401"/>
      <c r="J851" s="402">
        <v>6010405010463</v>
      </c>
      <c r="K851" s="403"/>
      <c r="L851" s="403"/>
      <c r="M851" s="403"/>
      <c r="N851" s="403"/>
      <c r="O851" s="403"/>
      <c r="P851" s="302" t="s">
        <v>693</v>
      </c>
      <c r="Q851" s="303"/>
      <c r="R851" s="303"/>
      <c r="S851" s="303"/>
      <c r="T851" s="303"/>
      <c r="U851" s="303"/>
      <c r="V851" s="303"/>
      <c r="W851" s="303"/>
      <c r="X851" s="303"/>
      <c r="Y851" s="304">
        <v>1</v>
      </c>
      <c r="Z851" s="305"/>
      <c r="AA851" s="305"/>
      <c r="AB851" s="306"/>
      <c r="AC851" s="308" t="s">
        <v>298</v>
      </c>
      <c r="AD851" s="309"/>
      <c r="AE851" s="309"/>
      <c r="AF851" s="309"/>
      <c r="AG851" s="309"/>
      <c r="AH851" s="310" t="s">
        <v>691</v>
      </c>
      <c r="AI851" s="311"/>
      <c r="AJ851" s="311"/>
      <c r="AK851" s="311"/>
      <c r="AL851" s="312" t="s">
        <v>691</v>
      </c>
      <c r="AM851" s="313"/>
      <c r="AN851" s="313"/>
      <c r="AO851" s="314"/>
      <c r="AP851" s="307"/>
      <c r="AQ851" s="307"/>
      <c r="AR851" s="307"/>
      <c r="AS851" s="307"/>
      <c r="AT851" s="307"/>
      <c r="AU851" s="307"/>
      <c r="AV851" s="307"/>
      <c r="AW851" s="307"/>
      <c r="AX851" s="307"/>
      <c r="AY851">
        <f>COUNTA($C$851)</f>
        <v>1</v>
      </c>
    </row>
    <row r="852" spans="1:51" ht="30" customHeight="1" x14ac:dyDescent="0.15">
      <c r="A852" s="387">
        <v>8</v>
      </c>
      <c r="B852" s="387">
        <v>1</v>
      </c>
      <c r="C852" s="406" t="s">
        <v>689</v>
      </c>
      <c r="D852" s="401"/>
      <c r="E852" s="401"/>
      <c r="F852" s="401"/>
      <c r="G852" s="401"/>
      <c r="H852" s="401"/>
      <c r="I852" s="401"/>
      <c r="J852" s="402">
        <v>9120001121031</v>
      </c>
      <c r="K852" s="403"/>
      <c r="L852" s="403"/>
      <c r="M852" s="403"/>
      <c r="N852" s="403"/>
      <c r="O852" s="403"/>
      <c r="P852" s="302" t="s">
        <v>690</v>
      </c>
      <c r="Q852" s="303"/>
      <c r="R852" s="303"/>
      <c r="S852" s="303"/>
      <c r="T852" s="303"/>
      <c r="U852" s="303"/>
      <c r="V852" s="303"/>
      <c r="W852" s="303"/>
      <c r="X852" s="303"/>
      <c r="Y852" s="304">
        <v>0.7</v>
      </c>
      <c r="Z852" s="305"/>
      <c r="AA852" s="305"/>
      <c r="AB852" s="306"/>
      <c r="AC852" s="308" t="s">
        <v>298</v>
      </c>
      <c r="AD852" s="309"/>
      <c r="AE852" s="309"/>
      <c r="AF852" s="309"/>
      <c r="AG852" s="309"/>
      <c r="AH852" s="310" t="s">
        <v>691</v>
      </c>
      <c r="AI852" s="311"/>
      <c r="AJ852" s="311"/>
      <c r="AK852" s="311"/>
      <c r="AL852" s="312" t="s">
        <v>691</v>
      </c>
      <c r="AM852" s="313"/>
      <c r="AN852" s="313"/>
      <c r="AO852" s="314"/>
      <c r="AP852" s="307"/>
      <c r="AQ852" s="307"/>
      <c r="AR852" s="307"/>
      <c r="AS852" s="307"/>
      <c r="AT852" s="307"/>
      <c r="AU852" s="307"/>
      <c r="AV852" s="307"/>
      <c r="AW852" s="307"/>
      <c r="AX852" s="307"/>
      <c r="AY852">
        <f>COUNTA($C$852)</f>
        <v>1</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288</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3"/>
      <c r="Q878" s="303"/>
      <c r="R878" s="303"/>
      <c r="S878" s="303"/>
      <c r="T878" s="303"/>
      <c r="U878" s="303"/>
      <c r="V878" s="303"/>
      <c r="W878" s="303"/>
      <c r="X878" s="303"/>
      <c r="Y878" s="304"/>
      <c r="Z878" s="305"/>
      <c r="AA878" s="305"/>
      <c r="AB878" s="306"/>
      <c r="AC878" s="308"/>
      <c r="AD878" s="309"/>
      <c r="AE878" s="309"/>
      <c r="AF878" s="309"/>
      <c r="AG878" s="309"/>
      <c r="AH878" s="404"/>
      <c r="AI878" s="405"/>
      <c r="AJ878" s="405"/>
      <c r="AK878" s="405"/>
      <c r="AL878" s="312"/>
      <c r="AM878" s="313"/>
      <c r="AN878" s="313"/>
      <c r="AO878" s="314"/>
      <c r="AP878" s="307"/>
      <c r="AQ878" s="307"/>
      <c r="AR878" s="307"/>
      <c r="AS878" s="307"/>
      <c r="AT878" s="307"/>
      <c r="AU878" s="307"/>
      <c r="AV878" s="307"/>
      <c r="AW878" s="307"/>
      <c r="AX878" s="307"/>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288</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288</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288</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288</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288</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288</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70"/>
      <c r="E1109" s="262" t="s">
        <v>214</v>
      </c>
      <c r="F1109" s="870"/>
      <c r="G1109" s="870"/>
      <c r="H1109" s="870"/>
      <c r="I1109" s="870"/>
      <c r="J1109" s="262" t="s">
        <v>221</v>
      </c>
      <c r="K1109" s="262"/>
      <c r="L1109" s="262"/>
      <c r="M1109" s="262"/>
      <c r="N1109" s="262"/>
      <c r="O1109" s="262"/>
      <c r="P1109" s="331" t="s">
        <v>27</v>
      </c>
      <c r="Q1109" s="331"/>
      <c r="R1109" s="331"/>
      <c r="S1109" s="331"/>
      <c r="T1109" s="331"/>
      <c r="U1109" s="331"/>
      <c r="V1109" s="331"/>
      <c r="W1109" s="331"/>
      <c r="X1109" s="331"/>
      <c r="Y1109" s="262" t="s">
        <v>223</v>
      </c>
      <c r="Z1109" s="870"/>
      <c r="AA1109" s="870"/>
      <c r="AB1109" s="870"/>
      <c r="AC1109" s="262" t="s">
        <v>197</v>
      </c>
      <c r="AD1109" s="262"/>
      <c r="AE1109" s="262"/>
      <c r="AF1109" s="262"/>
      <c r="AG1109" s="262"/>
      <c r="AH1109" s="331" t="s">
        <v>210</v>
      </c>
      <c r="AI1109" s="332"/>
      <c r="AJ1109" s="332"/>
      <c r="AK1109" s="332"/>
      <c r="AL1109" s="332" t="s">
        <v>21</v>
      </c>
      <c r="AM1109" s="332"/>
      <c r="AN1109" s="332"/>
      <c r="AO1109" s="873"/>
      <c r="AP1109" s="408" t="s">
        <v>251</v>
      </c>
      <c r="AQ1109" s="408"/>
      <c r="AR1109" s="408"/>
      <c r="AS1109" s="408"/>
      <c r="AT1109" s="408"/>
      <c r="AU1109" s="408"/>
      <c r="AV1109" s="408"/>
      <c r="AW1109" s="408"/>
      <c r="AX1109" s="408"/>
    </row>
    <row r="1110" spans="1:51" ht="30" hidden="1" customHeight="1" x14ac:dyDescent="0.15">
      <c r="A1110" s="387">
        <v>1</v>
      </c>
      <c r="B1110" s="387">
        <v>1</v>
      </c>
      <c r="C1110" s="872"/>
      <c r="D1110" s="872"/>
      <c r="E1110" s="871"/>
      <c r="F1110" s="871"/>
      <c r="G1110" s="871"/>
      <c r="H1110" s="871"/>
      <c r="I1110" s="871"/>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72"/>
      <c r="D1111" s="872"/>
      <c r="E1111" s="871"/>
      <c r="F1111" s="871"/>
      <c r="G1111" s="871"/>
      <c r="H1111" s="871"/>
      <c r="I1111" s="871"/>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2"/>
      <c r="D1112" s="872"/>
      <c r="E1112" s="871"/>
      <c r="F1112" s="871"/>
      <c r="G1112" s="871"/>
      <c r="H1112" s="871"/>
      <c r="I1112" s="871"/>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2"/>
      <c r="D1113" s="872"/>
      <c r="E1113" s="871"/>
      <c r="F1113" s="871"/>
      <c r="G1113" s="871"/>
      <c r="H1113" s="871"/>
      <c r="I1113" s="871"/>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2"/>
      <c r="D1114" s="872"/>
      <c r="E1114" s="871"/>
      <c r="F1114" s="871"/>
      <c r="G1114" s="871"/>
      <c r="H1114" s="871"/>
      <c r="I1114" s="871"/>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2"/>
      <c r="D1115" s="872"/>
      <c r="E1115" s="871"/>
      <c r="F1115" s="871"/>
      <c r="G1115" s="871"/>
      <c r="H1115" s="871"/>
      <c r="I1115" s="871"/>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2"/>
      <c r="D1116" s="872"/>
      <c r="E1116" s="871"/>
      <c r="F1116" s="871"/>
      <c r="G1116" s="871"/>
      <c r="H1116" s="871"/>
      <c r="I1116" s="871"/>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2"/>
      <c r="D1117" s="872"/>
      <c r="E1117" s="871"/>
      <c r="F1117" s="871"/>
      <c r="G1117" s="871"/>
      <c r="H1117" s="871"/>
      <c r="I1117" s="871"/>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2"/>
      <c r="D1118" s="872"/>
      <c r="E1118" s="871"/>
      <c r="F1118" s="871"/>
      <c r="G1118" s="871"/>
      <c r="H1118" s="871"/>
      <c r="I1118" s="871"/>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2"/>
      <c r="D1119" s="872"/>
      <c r="E1119" s="871"/>
      <c r="F1119" s="871"/>
      <c r="G1119" s="871"/>
      <c r="H1119" s="871"/>
      <c r="I1119" s="871"/>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2"/>
      <c r="D1120" s="872"/>
      <c r="E1120" s="871"/>
      <c r="F1120" s="871"/>
      <c r="G1120" s="871"/>
      <c r="H1120" s="871"/>
      <c r="I1120" s="871"/>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2"/>
      <c r="D1121" s="872"/>
      <c r="E1121" s="871"/>
      <c r="F1121" s="871"/>
      <c r="G1121" s="871"/>
      <c r="H1121" s="871"/>
      <c r="I1121" s="871"/>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2"/>
      <c r="D1122" s="872"/>
      <c r="E1122" s="871"/>
      <c r="F1122" s="871"/>
      <c r="G1122" s="871"/>
      <c r="H1122" s="871"/>
      <c r="I1122" s="871"/>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2"/>
      <c r="D1123" s="872"/>
      <c r="E1123" s="871"/>
      <c r="F1123" s="871"/>
      <c r="G1123" s="871"/>
      <c r="H1123" s="871"/>
      <c r="I1123" s="871"/>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2"/>
      <c r="D1124" s="872"/>
      <c r="E1124" s="871"/>
      <c r="F1124" s="871"/>
      <c r="G1124" s="871"/>
      <c r="H1124" s="871"/>
      <c r="I1124" s="871"/>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2"/>
      <c r="D1125" s="872"/>
      <c r="E1125" s="871"/>
      <c r="F1125" s="871"/>
      <c r="G1125" s="871"/>
      <c r="H1125" s="871"/>
      <c r="I1125" s="871"/>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2"/>
      <c r="D1126" s="872"/>
      <c r="E1126" s="871"/>
      <c r="F1126" s="871"/>
      <c r="G1126" s="871"/>
      <c r="H1126" s="871"/>
      <c r="I1126" s="871"/>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2"/>
      <c r="D1127" s="872"/>
      <c r="E1127" s="247"/>
      <c r="F1127" s="871"/>
      <c r="G1127" s="871"/>
      <c r="H1127" s="871"/>
      <c r="I1127" s="871"/>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2"/>
      <c r="D1128" s="872"/>
      <c r="E1128" s="871"/>
      <c r="F1128" s="871"/>
      <c r="G1128" s="871"/>
      <c r="H1128" s="871"/>
      <c r="I1128" s="871"/>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2"/>
      <c r="D1129" s="872"/>
      <c r="E1129" s="871"/>
      <c r="F1129" s="871"/>
      <c r="G1129" s="871"/>
      <c r="H1129" s="871"/>
      <c r="I1129" s="871"/>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2"/>
      <c r="D1130" s="872"/>
      <c r="E1130" s="871"/>
      <c r="F1130" s="871"/>
      <c r="G1130" s="871"/>
      <c r="H1130" s="871"/>
      <c r="I1130" s="871"/>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2"/>
      <c r="D1131" s="872"/>
      <c r="E1131" s="871"/>
      <c r="F1131" s="871"/>
      <c r="G1131" s="871"/>
      <c r="H1131" s="871"/>
      <c r="I1131" s="871"/>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2"/>
      <c r="D1132" s="872"/>
      <c r="E1132" s="871"/>
      <c r="F1132" s="871"/>
      <c r="G1132" s="871"/>
      <c r="H1132" s="871"/>
      <c r="I1132" s="871"/>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2"/>
      <c r="D1133" s="872"/>
      <c r="E1133" s="871"/>
      <c r="F1133" s="871"/>
      <c r="G1133" s="871"/>
      <c r="H1133" s="871"/>
      <c r="I1133" s="871"/>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2"/>
      <c r="D1134" s="872"/>
      <c r="E1134" s="871"/>
      <c r="F1134" s="871"/>
      <c r="G1134" s="871"/>
      <c r="H1134" s="871"/>
      <c r="I1134" s="871"/>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2"/>
      <c r="D1135" s="872"/>
      <c r="E1135" s="871"/>
      <c r="F1135" s="871"/>
      <c r="G1135" s="871"/>
      <c r="H1135" s="871"/>
      <c r="I1135" s="871"/>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2"/>
      <c r="D1136" s="872"/>
      <c r="E1136" s="871"/>
      <c r="F1136" s="871"/>
      <c r="G1136" s="871"/>
      <c r="H1136" s="871"/>
      <c r="I1136" s="871"/>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2"/>
      <c r="D1137" s="872"/>
      <c r="E1137" s="871"/>
      <c r="F1137" s="871"/>
      <c r="G1137" s="871"/>
      <c r="H1137" s="871"/>
      <c r="I1137" s="871"/>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2"/>
      <c r="D1138" s="872"/>
      <c r="E1138" s="871"/>
      <c r="F1138" s="871"/>
      <c r="G1138" s="871"/>
      <c r="H1138" s="871"/>
      <c r="I1138" s="871"/>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2"/>
      <c r="D1139" s="872"/>
      <c r="E1139" s="871"/>
      <c r="F1139" s="871"/>
      <c r="G1139" s="871"/>
      <c r="H1139" s="871"/>
      <c r="I1139" s="871"/>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P15:AJ17">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AK16:AQ17 AK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5" max="49" man="1"/>
    <brk id="735" max="49" man="1"/>
    <brk id="786" max="49" man="1"/>
  </rowBreaks>
  <colBreaks count="1" manualBreakCount="1">
    <brk id="49"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K1" zoomScaleNormal="100" workbookViewId="0">
      <selection activeCell="K18" sqref="K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t="s">
        <v>633</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633</v>
      </c>
      <c r="M3" s="13" t="str">
        <f t="shared" ref="M3:M11" si="2">IF(L3="","",K3)</f>
        <v>文教及び科学振興</v>
      </c>
      <c r="N3" s="13" t="str">
        <f>IF(M3="",N2,IF(N2&lt;&gt;"",CONCATENATE(N2,"、",M3),M3))</f>
        <v>文教及び科学振興</v>
      </c>
      <c r="O3" s="13"/>
      <c r="P3" s="12" t="s">
        <v>74</v>
      </c>
      <c r="Q3" s="17" t="s">
        <v>633</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t="s">
        <v>633</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科学技術・イノベーション、国土強靱化施策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水島 悠輔</dc:creator>
  <cp:lastModifiedBy>ㅤ</cp:lastModifiedBy>
  <cp:lastPrinted>2021-03-08T07:58:12Z</cp:lastPrinted>
  <dcterms:created xsi:type="dcterms:W3CDTF">2012-03-13T00:50:25Z</dcterms:created>
  <dcterms:modified xsi:type="dcterms:W3CDTF">2021-07-06T12:03:39Z</dcterms:modified>
</cp:coreProperties>
</file>