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8820" windowHeight="6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369" i="3"/>
  <c r="AY417" i="3"/>
  <c r="AY235" i="3"/>
  <c r="AY213"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<sst xmlns="http://schemas.openxmlformats.org/spreadsheetml/2006/main" count="2996" uniqueCount="788">
  <si>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</si>
  <si>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</si>
  <si>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</si>
  <si>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</si>
  <si>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</si>
  <si>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</si>
  <si>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</si>
  <si>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</si>
  <si>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</si>
  <si>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</si>
  <si>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</si>
  <si>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</si>
  <si>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</si>
  <si>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</si>
  <si>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</si>
  <si>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</si>
  <si>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</si>
  <si>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</si>
  <si>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</si>
  <si>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</si>
  <si>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</si>
  <si>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</si>
  <si>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</si>
  <si>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</si>
  <si>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</si>
  <si>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</si>
  <si>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</si>
  <si>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</si>
  <si>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</si>
  <si>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</si>
  <si>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</si>
  <si>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</si>
  <si>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</si>
  <si>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</si>
  <si>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</si>
  <si>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</si>
  <si>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</si>
  <si>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</si>
  <si>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</si>
  <si>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</si>
  <si>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</si>
  <si>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</si>
  <si>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</si>
  <si>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</si>
  <si>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</si>
  <si>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</si>
  <si>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</si>
  <si>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</si>
  <si>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</si>
  <si>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</si>
  <si>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</si>
  <si>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</si>
  <si>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</si>
  <si>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</si>
  <si>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</si>
  <si>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</si>
  <si>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</si>
  <si>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</si>
  <si>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</si>
  <si>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</si>
  <si>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</si>
  <si>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</si>
  <si>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</si>
  <si>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</si>
  <si>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</si>
  <si>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</si>
  <si>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</si>
  <si>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</si>
  <si>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</si>
  <si>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</si>
  <si>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</si>
  <si>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</si>
  <si>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</si>
  <si>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</si>
  <si>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</si>
  <si>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</si>
  <si>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</si>
  <si>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</si>
  <si>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</si>
  <si>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</si>
  <si>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</si>
  <si>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</si>
  <si>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</si>
  <si>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</si>
  <si>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</si>
  <si>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</si>
  <si>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</si>
  <si>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</si>
  <si>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</si>
  <si>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</si>
  <si>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</si>
  <si>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</si>
  <si>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</si>
  <si>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</si>
  <si>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</si>
  <si>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</si>
  <si>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</si>
  <si>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</si>
  <si>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</si>
  <si>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</si>
  <si>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</si>
  <si>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</si>
  <si>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</si>
  <si>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</si>
  <si>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</si>
  <si>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</si>
  <si>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</si>
  <si>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</si>
  <si>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</si>
  <si>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</si>
  <si>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</si>
  <si>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</si>
  <si>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</si>
  <si>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</si>
  <si>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</si>
  <si>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</si>
  <si>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</si>
  <si>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</si>
  <si>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</si>
  <si>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</si>
  <si>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</si>
  <si>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</si>
  <si>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</si>
  <si>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</si>
  <si>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</si>
  <si>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</si>
  <si>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</si>
  <si>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</si>
  <si>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</si>
  <si>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</si>
  <si>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</si>
  <si>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</si>
  <si>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</si>
  <si>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</si>
  <si>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</si>
  <si>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</si>
  <si>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</si>
  <si>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</si>
  <si>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</si>
  <si>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</si>
  <si>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</si>
  <si>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</si>
  <si>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</si>
  <si>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</si>
  <si>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</si>
  <si>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</si>
  <si>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</si>
  <si>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</si>
  <si>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</si>
  <si>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</si>
  <si>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</si>
  <si>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</si>
  <si>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</si>
  <si>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</si>
  <si>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</si>
  <si>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</si>
  <si>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</si>
  <si>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</si>
  <si>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</si>
  <si>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</si>
  <si>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</si>
  <si>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</si>
  <si>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</si>
  <si>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</si>
  <si>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</si>
  <si>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</si>
  <si>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</si>
  <si>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</si>
  <si>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</si>
  <si>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</si>
  <si>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</si>
  <si>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</si>
  <si>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</si>
  <si>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</si>
  <si>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</si>
  <si>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</si>
  <si>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</si>
  <si>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</si>
  <si>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</si>
  <si>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</si>
  <si>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</si>
  <si>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</si>
  <si>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</si>
  <si>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</si>
  <si>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</si>
  <si>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</si>
  <si>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</si>
  <si>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</si>
  <si>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</si>
  <si>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</si>
  <si>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</si>
  <si>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</si>
  <si>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</si>
  <si>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</si>
  <si>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</si>
  <si>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</si>
  <si>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</si>
  <si>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</si>
  <si>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</si>
  <si>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</si>
  <si>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</si>
  <si>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</si>
  <si>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</si>
  <si>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</si>
  <si>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</si>
  <si>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</si>
  <si>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</si>
  <si>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</si>
  <si>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</si>
  <si>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</si>
  <si>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</si>
  <si>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</si>
  <si>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</si>
  <si>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</si>
  <si>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</si>
  <si>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</si>
  <si>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</si>
  <si>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</si>
  <si>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</si>
  <si>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</si>
  <si>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</si>
  <si>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</si>
  <si>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</si>
  <si>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</si>
  <si>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</si>
  <si>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</si>
  <si>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</si>
  <si>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</si>
  <si>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</si>
  <si>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</si>
  <si>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</si>
  <si>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</si>
  <si>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</si>
  <si>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</si>
  <si>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</si>
  <si>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</si>
  <si>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</si>
  <si>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</si>
  <si>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</si>
  <si>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</si>
  <si>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</si>
  <si>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</si>
  <si>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</si>
  <si>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</si>
  <si>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</si>
  <si>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</si>
  <si>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</si>
  <si>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</si>
  <si>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</si>
  <si>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</si>
  <si>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</si>
  <si>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</si>
  <si>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</si>
  <si>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</si>
  <si>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</si>
  <si>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</si>
  <si>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</si>
  <si>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</si>
  <si>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</si>
  <si>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</si>
  <si>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</si>
  <si>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</si>
  <si>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</si>
  <si>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</si>
  <si>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</si>
  <si>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</si>
  <si>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</si>
  <si>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</si>
  <si>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</si>
  <si>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</si>
  <si>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</si>
  <si>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</si>
  <si>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</si>
  <si>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</si>
  <si>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</si>
  <si>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</si>
  <si>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</si>
  <si>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</si>
  <si>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</si>
  <si>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</si>
  <si>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</si>
  <si>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</si>
  <si>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</si>
  <si>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</si>
  <si>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</si>
  <si>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</si>
  <si>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</si>
  <si>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</si>
  <si>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</si>
  <si>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</si>
  <si>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</si>
  <si>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</si>
  <si>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</si>
  <si>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</si>
  <si>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</si>
  <si>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</si>
  <si>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</si>
  <si>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</si>
  <si>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</si>
  <si>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</si>
  <si>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</si>
  <si>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</si>
  <si>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</si>
  <si>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</si>
  <si>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</si>
  <si>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</si>
  <si>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</si>
  <si>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</si>
  <si>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</si>
  <si>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</si>
  <si>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</si>
  <si>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</si>
  <si>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</si>
  <si>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</si>
  <si>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</si>
  <si>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</si>
  <si>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</si>
  <si>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</si>
  <si>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</si>
  <si>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</si>
  <si>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</si>
  <si>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</si>
  <si>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</si>
  <si>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</si>
  <si>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</si>
  <si>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</si>
  <si>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</si>
  <si>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</si>
  <si>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</si>
  <si>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</si>
  <si>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</si>
  <si>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</si>
  <si>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</si>
  <si>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</si>
  <si>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</si>
  <si>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</si>
  <si>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</si>
  <si>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</si>
  <si>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</si>
  <si>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</si>
  <si>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</si>
  <si>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</si>
  <si>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</si>
  <si>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</si>
  <si>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</si>
  <si>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</si>
  <si>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</si>
  <si>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</si>
  <si>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</si>
  <si>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</si>
  <si>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</si>
  <si>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</si>
  <si>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</si>
  <si>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</si>
  <si>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</si>
  <si>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</si>
  <si>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</si>
  <si>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</si>
  <si>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</si>
  <si>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</si>
  <si>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</si>
  <si>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</si>
  <si>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</si>
  <si>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</si>
  <si>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</si>
  <si>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</si>
  <si>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</si>
  <si>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</si>
  <si>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</si>
  <si>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</si>
  <si>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</si>
  <si>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</si>
  <si>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</si>
  <si>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</si>
  <si>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</si>
  <si>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</si>
  <si>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</si>
  <si>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</si>
  <si>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</si>
  <si>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</si>
  <si>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</si>
  <si>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</si>
  <si>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</si>
  <si>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</si>
  <si>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</si>
  <si>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</si>
  <si>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</si>
  <si>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</si>
  <si>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</si>
  <si>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</si>
  <si>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</si>
  <si>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</si>
  <si>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</si>
  <si>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</si>
  <si>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</si>
  <si>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</si>
  <si>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</si>
  <si>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</si>
  <si>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</si>
  <si>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</si>
  <si>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</si>
  <si>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</si>
  <si>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</si>
  <si>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</si>
  <si>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</si>
  <si>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</si>
  <si>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</si>
  <si>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</si>
  <si>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</si>
  <si>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</si>
  <si>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</si>
  <si>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</si>
  <si>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</si>
  <si>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</si>
  <si>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</si>
  <si>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</si>
  <si>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</si>
  <si>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</si>
  <si>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</si>
  <si>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</si>
  <si>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</si>
  <si>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</si>
  <si>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</si>
  <si>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</si>
  <si>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</si>
  <si>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</si>
  <si>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</si>
  <si>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</si>
  <si>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</si>
  <si>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</si>
  <si>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</si>
  <si>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</si>
  <si>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</si>
  <si>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</si>
  <si>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</si>
  <si>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</si>
  <si>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</si>
  <si>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</si>
  <si>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</si>
  <si>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</si>
  <si>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</si>
  <si>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</si>
  <si>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</si>
  <si>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</si>
  <si>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</si>
  <si>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</si>
  <si>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</si>
  <si>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</si>
  <si>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</si>
  <si>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</si>
  <si>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</si>
  <si>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</si>
  <si>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</si>
  <si>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</si>
  <si>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</si>
  <si>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</si>
  <si>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</si>
  <si>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</si>
  <si>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</si>
  <si>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</si>
  <si>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</si>
  <si>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</si>
  <si>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</si>
  <si>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</si>
  <si>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</si>
  <si>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</si>
  <si>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</si>
  <si>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</si>
  <si>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</si>
  <si>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</si>
  <si>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</si>
  <si>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</si>
  <si>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</si>
  <si>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</si>
  <si>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</si>
  <si>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</si>
  <si>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</si>
  <si>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</si>
  <si>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</si>
  <si>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</si>
  <si>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</si>
  <si>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</si>
  <si>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</si>
  <si>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</si>
  <si>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</si>
  <si>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</si>
  <si>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</si>
  <si>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</si>
  <si>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</si>
  <si>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</si>
  <si>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</si>
  <si>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</si>
  <si>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</si>
  <si>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</si>
  <si>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</si>
  <si>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</si>
  <si>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</si>
  <si>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</si>
  <si>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</si>
  <si>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</si>
  <si>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</si>
  <si>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</si>
  <si>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</si>
  <si>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</si>
  <si>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</si>
  <si>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</si>
  <si>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</si>
  <si>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</si>
  <si>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</si>
  <si>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</si>
  <si>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</si>
  <si>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</si>
  <si>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</si>
  <si>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</si>
  <si>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</si>
  <si>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</si>
  <si>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</si>
  <si>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</si>
  <si>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</si>
  <si>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</si>
  <si>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</si>
  <si>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</si>
  <si>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</si>
  <si>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</si>
  <si>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</si>
  <si>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</si>
  <si>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</si>
  <si>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</si>
  <si>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</si>
  <si>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</si>
  <si>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</si>
  <si>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</si>
  <si>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</si>
  <si>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</si>
  <si>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</si>
  <si>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</si>
  <si>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</si>
  <si>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</si>
  <si>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</si>
  <si>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</si>
  <si>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</si>
  <si>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</si>
  <si>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</si>
  <si>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</si>
  <si>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</si>
  <si>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</si>
  <si>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</si>
  <si>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</si>
  <si>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</si>
  <si>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</si>
  <si>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</si>
  <si>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</si>
  <si>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</si>
  <si>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</si>
  <si>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</si>
  <si>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</si>
  <si>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</si>
  <si>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</si>
  <si>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</si>
  <si>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</si>
  <si>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</si>
  <si>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</si>
  <si>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</si>
  <si>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</si>
  <si>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</si>
  <si>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</si>
  <si>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</si>
  <si>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</si>
  <si>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</si>
  <si>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</si>
  <si>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</si>
  <si>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</si>
  <si>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</si>
  <si>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</si>
  <si>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</si>
  <si>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</si>
  <si>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</si>
  <si>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</si>
  <si>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</si>
  <si>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</si>
  <si>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</si>
  <si>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</si>
  <si>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</si>
  <si>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</si>
  <si>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</si>
  <si>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</si>
  <si>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</si>
  <si>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</si>
  <si>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</si>
  <si>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</si>
  <si>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</si>
  <si>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</si>
  <si>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</si>
  <si>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</si>
  <si>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</si>
  <si>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</si>
  <si>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</si>
  <si>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</si>
  <si>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</si>
  <si>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</si>
  <si>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</si>
  <si>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</si>
  <si>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</si>
  <si>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</si>
  <si>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</si>
  <si>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</si>
  <si>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</si>
  <si>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</si>
  <si>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</si>
  <si>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</si>
  <si>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</si>
  <si>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</si>
  <si>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</si>
  <si>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</si>
  <si>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</si>
  <si>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</si>
  <si>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</si>
  <si>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</si>
  <si>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</si>
  <si>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</si>
  <si>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</si>
  <si>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</si>
  <si>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</si>
  <si>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</si>
  <si>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</si>
  <si>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</si>
  <si>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</si>
  <si>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</si>
  <si>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</si>
  <si>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</si>
  <si>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</si>
  <si>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</si>
  <si>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</si>
  <si>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</si>
  <si>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</si>
  <si>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</si>
  <si>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</si>
  <si>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</si>
  <si>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</si>
  <si>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</si>
  <si>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</si>
  <si>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</si>
  <si>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</si>
  <si>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</si>
  <si>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</si>
  <si>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</si>
  <si>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</si>
  <si>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</si>
  <si>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</si>
  <si>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</si>
  <si>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</si>
  <si>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</si>
  <si>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</si>
  <si>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</si>
  <si>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</si>
  <si>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</si>
  <si>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</si>
  <si>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</si>
  <si>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</si>
  <si>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</si>
  <si>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</si>
  <si>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</si>
  <si>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</si>
  <si>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</si>
  <si>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</si>
  <si>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</si>
  <si>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</si>
  <si>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</si>
  <si>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</si>
  <si>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</si>
  <si>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</si>
  <si>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</si>
  <si>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</si>
  <si>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</si>
  <si>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</si>
  <si>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</si>
  <si>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</si>
  <si>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</si>
  <si>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</si>
  <si>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</si>
  <si>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</si>
  <si>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</si>
  <si>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</si>
  <si>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</si>
  <si>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</si>
  <si>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</si>
  <si>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</si>
  <si>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</si>
  <si>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</si>
  <si>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</si>
  <si>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</si>
  <si>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</si>
  <si>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</si>
  <si>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</si>
  <si>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</si>
  <si>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</si>
  <si>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</si>
  <si>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</si>
  <si>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</si>
  <si>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</si>
  <si>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</si>
  <si>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</si>
  <si>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</si>
  <si>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</si>
  <si>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</si>
  <si>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</si>
  <si>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</si>
  <si>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</si>
  <si>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</si>
  <si>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</si>
  <si>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</si>
  <si>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建設技術の研究開発等共通経費</t>
  </si>
  <si>
    <t>大臣官房</t>
  </si>
  <si>
    <t>課長　森戸 義貴</t>
  </si>
  <si>
    <t>平成18年度</t>
  </si>
  <si>
    <t>終了予定なし</t>
  </si>
  <si>
    <t>技術調査課</t>
  </si>
  <si>
    <t>-</t>
  </si>
  <si>
    <t>第5期科学技術基本計画（H28.1閣議決定）、国土交通省技術基本計画（H29.3）</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</si>
  <si>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</si>
  <si>
    <t>建設技術開発の推進にあたり、国土交通省技術基本計画の取り組み状況の整理・分析や新技術情報提供システムへ登録するための個々の技術特性に応じた評価等、分野横断的な検討を実施する。
令和元年度においては、「国土交通技術行政の基本政策懇談会」において、国土交通省が研究開発すべき課題、実施すべき施策等について議論を実施し、その整理を行った。</t>
  </si>
  <si>
    <t>技術研究開発調査費</t>
  </si>
  <si>
    <t>新技術の活用促進に繋がる技術の評価を毎年度10技術行う</t>
  </si>
  <si>
    <t>評価された技術数</t>
  </si>
  <si>
    <t>件</t>
  </si>
  <si>
    <t>国土交通省大臣官房調べ</t>
  </si>
  <si>
    <t>技術部会・システム検討会議等の開催数</t>
  </si>
  <si>
    <t>回</t>
  </si>
  <si>
    <t>単位当たりコスト＝Ｘ／Ｙ
Ｘ：執行額（単位：百万円）
Ｙ技術部会・システム検討会議等の開催数</t>
    <phoneticPr fontId="5"/>
  </si>
  <si>
    <t>百万円/回</t>
  </si>
  <si>
    <t>　　X/Y</t>
    <phoneticPr fontId="5"/>
  </si>
  <si>
    <t>26/3</t>
  </si>
  <si>
    <t>22/3</t>
  </si>
  <si>
    <t>１１　　ICTの利活用及び技術研究開発の推進</t>
  </si>
  <si>
    <t>４１　　技術研究開発を推進する</t>
  </si>
  <si>
    <t>139　目標を達成した技術開発課題の割合</t>
  </si>
  <si>
    <t>%</t>
  </si>
  <si>
    <t>4</t>
  </si>
  <si>
    <t>12</t>
  </si>
  <si>
    <t>418</t>
  </si>
  <si>
    <t>397</t>
  </si>
  <si>
    <t>413</t>
  </si>
  <si>
    <t>428</t>
  </si>
  <si>
    <t>417</t>
  </si>
  <si>
    <t>○</t>
  </si>
  <si>
    <t>国土交通省が実施している技術研究開発課題を効果的・効率的に推進することに資する。</t>
    <phoneticPr fontId="5"/>
  </si>
  <si>
    <t>有</t>
  </si>
  <si>
    <t>無</t>
  </si>
  <si>
    <t>‐</t>
  </si>
  <si>
    <t>△</t>
  </si>
  <si>
    <t>国土交通省技術基本計画は、科学技術基本計画、社会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本計画に基づく取組の推進は、国民の安全・安心の確保、我が国の持続的な成長と地域の自律的な発展、豊かで質の高い生活の実現に寄与するものであり、国民や社会のニーズを的確に反映しているといえる。</t>
    <rPh sb="180" eb="181">
      <t>ホン</t>
    </rPh>
    <rPh sb="181" eb="183">
      <t>ケイカク</t>
    </rPh>
    <rPh sb="184" eb="185">
      <t>モト</t>
    </rPh>
    <rPh sb="187" eb="189">
      <t>トリクミ</t>
    </rPh>
    <rPh sb="190" eb="192">
      <t>スイシン</t>
    </rPh>
    <phoneticPr fontId="6"/>
  </si>
  <si>
    <t>国土交通省技術基本計画は、科学技術基本計画、社会
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ため、国において主体的に取り組む必要がある。</t>
    <rPh sb="183" eb="184">
      <t>コク</t>
    </rPh>
    <rPh sb="188" eb="191">
      <t>シュタイテキ</t>
    </rPh>
    <rPh sb="192" eb="193">
      <t>ト</t>
    </rPh>
    <rPh sb="194" eb="195">
      <t>ク</t>
    </rPh>
    <rPh sb="196" eb="198">
      <t>ヒツヨウ</t>
    </rPh>
    <phoneticPr fontId="6"/>
  </si>
  <si>
    <t>国土交通省技術基本計画の策定のための検討を実施しており、政策目的の達成手段として必要かつ適切といえる。
また、国土交通省技術基本計画は、国土交通省の技術政策の基本方針を示し、技術研究開発の推進、技術の効果的な活用、技術政策を支える人材の育成等の重要な取組を定めるものであるため、政策体系の中で優先度の高い事業と言える。</t>
    <rPh sb="0" eb="2">
      <t>コクド</t>
    </rPh>
    <rPh sb="2" eb="5">
      <t>コウツウショウ</t>
    </rPh>
    <rPh sb="5" eb="7">
      <t>ギジュツ</t>
    </rPh>
    <rPh sb="7" eb="9">
      <t>キホン</t>
    </rPh>
    <rPh sb="9" eb="11">
      <t>ケイカク</t>
    </rPh>
    <rPh sb="12" eb="14">
      <t>サクテイ</t>
    </rPh>
    <rPh sb="18" eb="20">
      <t>ケントウ</t>
    </rPh>
    <rPh sb="21" eb="23">
      <t>ジッシ</t>
    </rPh>
    <rPh sb="28" eb="30">
      <t>セイサク</t>
    </rPh>
    <rPh sb="30" eb="32">
      <t>モクテキ</t>
    </rPh>
    <rPh sb="33" eb="35">
      <t>タッセイ</t>
    </rPh>
    <rPh sb="35" eb="37">
      <t>シュダン</t>
    </rPh>
    <rPh sb="40" eb="42">
      <t>ヒツヨウ</t>
    </rPh>
    <rPh sb="44" eb="46">
      <t>テキセツ</t>
    </rPh>
    <rPh sb="55" eb="57">
      <t>コクド</t>
    </rPh>
    <rPh sb="57" eb="60">
      <t>コウツウショウ</t>
    </rPh>
    <rPh sb="60" eb="62">
      <t>ギジュツ</t>
    </rPh>
    <rPh sb="62" eb="64">
      <t>キホン</t>
    </rPh>
    <rPh sb="64" eb="66">
      <t>ケイカク</t>
    </rPh>
    <rPh sb="68" eb="70">
      <t>コクド</t>
    </rPh>
    <rPh sb="70" eb="73">
      <t>コウツウショウ</t>
    </rPh>
    <rPh sb="139" eb="141">
      <t>セイサク</t>
    </rPh>
    <rPh sb="141" eb="143">
      <t>タイケイ</t>
    </rPh>
    <rPh sb="144" eb="145">
      <t>ナカ</t>
    </rPh>
    <rPh sb="146" eb="149">
      <t>ユウセンド</t>
    </rPh>
    <rPh sb="150" eb="151">
      <t>タカ</t>
    </rPh>
    <rPh sb="152" eb="154">
      <t>ジギョウ</t>
    </rPh>
    <rPh sb="155" eb="156">
      <t>イ</t>
    </rPh>
    <phoneticPr fontId="6"/>
  </si>
  <si>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</si>
  <si>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</si>
  <si>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</si>
  <si>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</si>
  <si>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見積もり等を十分精査し、コスト削減に向けた工夫を行っている</t>
  </si>
  <si>
    <t>成果実績は目標値よりも少なくなっている。地方整備局から推薦があった技術に対して評価を実施しているが、推薦数が少なかった年度においては評価数も少なくなったものである。</t>
    <rPh sb="0" eb="2">
      <t>セイカ</t>
    </rPh>
    <rPh sb="2" eb="4">
      <t>ジッセキ</t>
    </rPh>
    <rPh sb="5" eb="8">
      <t>モクヒョウチ</t>
    </rPh>
    <rPh sb="11" eb="12">
      <t>スク</t>
    </rPh>
    <rPh sb="20" eb="22">
      <t>チホウ</t>
    </rPh>
    <rPh sb="22" eb="24">
      <t>セイビ</t>
    </rPh>
    <rPh sb="24" eb="25">
      <t>キョク</t>
    </rPh>
    <rPh sb="27" eb="29">
      <t>スイセン</t>
    </rPh>
    <rPh sb="33" eb="35">
      <t>ギジュツ</t>
    </rPh>
    <rPh sb="36" eb="37">
      <t>タイ</t>
    </rPh>
    <rPh sb="39" eb="41">
      <t>ヒョウカ</t>
    </rPh>
    <rPh sb="42" eb="44">
      <t>ジッシ</t>
    </rPh>
    <rPh sb="50" eb="52">
      <t>スイセン</t>
    </rPh>
    <rPh sb="52" eb="53">
      <t>スウ</t>
    </rPh>
    <rPh sb="54" eb="55">
      <t>スク</t>
    </rPh>
    <rPh sb="59" eb="61">
      <t>ネンド</t>
    </rPh>
    <rPh sb="66" eb="68">
      <t>ヒョウカ</t>
    </rPh>
    <rPh sb="68" eb="69">
      <t>スウ</t>
    </rPh>
    <rPh sb="70" eb="71">
      <t>スク</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</si>
  <si>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</si>
  <si>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活動実績（会議開催数）自体は見込みよりも少なくなっているが、事業は円滑に実施されている。</t>
    <rPh sb="0" eb="2">
      <t>カツドウ</t>
    </rPh>
    <rPh sb="2" eb="4">
      <t>ジッセキ</t>
    </rPh>
    <rPh sb="5" eb="7">
      <t>カイギ</t>
    </rPh>
    <rPh sb="7" eb="9">
      <t>カイサイ</t>
    </rPh>
    <rPh sb="9" eb="10">
      <t>スウ</t>
    </rPh>
    <rPh sb="11" eb="13">
      <t>ジタイ</t>
    </rPh>
    <rPh sb="14" eb="16">
      <t>ミコ</t>
    </rPh>
    <rPh sb="20" eb="21">
      <t>スク</t>
    </rPh>
    <rPh sb="30" eb="32">
      <t>ジギョウ</t>
    </rPh>
    <rPh sb="33" eb="35">
      <t>エンカツ</t>
    </rPh>
    <rPh sb="36" eb="38">
      <t>ジッシ</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</si>
  <si>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</si>
  <si>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</si>
  <si>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</si>
  <si>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国交</t>
  </si>
  <si>
    <t>20/3</t>
    <phoneticPr fontId="5"/>
  </si>
  <si>
    <t>-</t>
    <phoneticPr fontId="5"/>
  </si>
  <si>
    <t>19/4</t>
    <phoneticPr fontId="5"/>
  </si>
  <si>
    <t>国土交通分野における技術開発政策に関する調査検討業務</t>
    <rPh sb="0" eb="2">
      <t>コクド</t>
    </rPh>
    <rPh sb="2" eb="4">
      <t>コウツウ</t>
    </rPh>
    <rPh sb="4" eb="6">
      <t>ブンヤ</t>
    </rPh>
    <rPh sb="10" eb="12">
      <t>ギジュツ</t>
    </rPh>
    <rPh sb="12" eb="14">
      <t>カイハツ</t>
    </rPh>
    <rPh sb="14" eb="16">
      <t>セイサク</t>
    </rPh>
    <rPh sb="17" eb="18">
      <t>カン</t>
    </rPh>
    <rPh sb="20" eb="22">
      <t>チョウサ</t>
    </rPh>
    <rPh sb="22" eb="24">
      <t>ケントウ</t>
    </rPh>
    <rPh sb="24" eb="26">
      <t>ギョウム</t>
    </rPh>
    <phoneticPr fontId="5"/>
  </si>
  <si>
    <t>一般財団法人国土技術研究センター</t>
    <phoneticPr fontId="5"/>
  </si>
  <si>
    <t>新技術の活用促進に関する方策検討業務</t>
    <phoneticPr fontId="5"/>
  </si>
  <si>
    <t>一般財団法人先端建設技術センター</t>
    <phoneticPr fontId="5"/>
  </si>
  <si>
    <t>B.一般財団法人先端建設技術センター</t>
    <phoneticPr fontId="5"/>
  </si>
  <si>
    <t>技術研究開発調査費</t>
    <phoneticPr fontId="5"/>
  </si>
  <si>
    <t>ニッセイエブロ（株）</t>
    <phoneticPr fontId="5"/>
  </si>
  <si>
    <t>共立速記印刷（株）</t>
    <phoneticPr fontId="5"/>
  </si>
  <si>
    <t>-</t>
    <phoneticPr fontId="5"/>
  </si>
  <si>
    <t>国土技術研究会映像配信業務</t>
    <phoneticPr fontId="5"/>
  </si>
  <si>
    <t>国土技術研究会運営補助業務</t>
    <phoneticPr fontId="5"/>
  </si>
  <si>
    <t>国土技術研究会関係資料等作成業務</t>
    <phoneticPr fontId="5"/>
  </si>
  <si>
    <t>国土技術研究会映像配信業務</t>
    <phoneticPr fontId="5"/>
  </si>
  <si>
    <t>技術研究開発調査費</t>
    <phoneticPr fontId="5"/>
  </si>
  <si>
    <t>A.ニッセイエブロ（株）</t>
    <phoneticPr fontId="5"/>
  </si>
  <si>
    <t>キヤノンマーケティングジャパン株式会社</t>
    <phoneticPr fontId="5"/>
  </si>
  <si>
    <t>トナーの購入</t>
    <phoneticPr fontId="5"/>
  </si>
  <si>
    <t>-</t>
    <phoneticPr fontId="5"/>
  </si>
  <si>
    <t>富士ゼロックス（株）</t>
    <phoneticPr fontId="5"/>
  </si>
  <si>
    <t>印刷用紙の購入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</si>
</sst>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748</xdr:row>
      <xdr:rowOff>149679</xdr:rowOff>
    </xdr:from>
    <xdr:to>
      <xdr:col>17</xdr:col>
      <xdr:colOff>184829</xdr:colOff>
      <xdr:row>750</xdr:row>
      <xdr:rowOff>85426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415143" y="37855072"/>
          <a:ext cx="2239507" cy="643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6</xdr:col>
      <xdr:colOff>176893</xdr:colOff>
      <xdr:row>750</xdr:row>
      <xdr:rowOff>290203</xdr:rowOff>
    </xdr:from>
    <xdr:to>
      <xdr:col>17</xdr:col>
      <xdr:colOff>160564</xdr:colOff>
      <xdr:row>751</xdr:row>
      <xdr:rowOff>345622</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1401536" y="38703167"/>
          <a:ext cx="2228849" cy="40920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国土交通省技術基本計画の策定主体等</a:t>
          </a:r>
        </a:p>
      </xdr:txBody>
    </xdr:sp>
    <xdr:clientData/>
  </xdr:twoCellAnchor>
  <xdr:twoCellAnchor>
    <xdr:from>
      <xdr:col>12</xdr:col>
      <xdr:colOff>88241</xdr:colOff>
      <xdr:row>751</xdr:row>
      <xdr:rowOff>277587</xdr:rowOff>
    </xdr:from>
    <xdr:to>
      <xdr:col>12</xdr:col>
      <xdr:colOff>88241</xdr:colOff>
      <xdr:row>759</xdr:row>
      <xdr:rowOff>31750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2537527" y="39044337"/>
          <a:ext cx="0" cy="25844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167161</xdr:colOff>
      <xdr:row>750</xdr:row>
      <xdr:rowOff>312677</xdr:rowOff>
    </xdr:from>
    <xdr:to>
      <xdr:col>25</xdr:col>
      <xdr:colOff>47612</xdr:colOff>
      <xdr:row>751</xdr:row>
      <xdr:rowOff>307038</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045197" y="38725641"/>
          <a:ext cx="1105094" cy="34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34</xdr:col>
      <xdr:colOff>183043</xdr:colOff>
      <xdr:row>755</xdr:row>
      <xdr:rowOff>220494</xdr:rowOff>
    </xdr:from>
    <xdr:to>
      <xdr:col>45</xdr:col>
      <xdr:colOff>192217</xdr:colOff>
      <xdr:row>757</xdr:row>
      <xdr:rowOff>228928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122686" y="40402387"/>
          <a:ext cx="2254352" cy="71600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民間企業（２社）</a:t>
          </a:r>
        </a:p>
        <a:p>
          <a:pPr algn="ct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百万円</a:t>
          </a:r>
        </a:p>
      </xdr:txBody>
    </xdr:sp>
    <xdr:clientData/>
  </xdr:twoCellAnchor>
  <xdr:twoCellAnchor>
    <xdr:from>
      <xdr:col>36</xdr:col>
      <xdr:colOff>26567</xdr:colOff>
      <xdr:row>754</xdr:row>
      <xdr:rowOff>299844</xdr:rowOff>
    </xdr:from>
    <xdr:to>
      <xdr:col>44</xdr:col>
      <xdr:colOff>31210</xdr:colOff>
      <xdr:row>755</xdr:row>
      <xdr:rowOff>254129</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374424" y="40127951"/>
          <a:ext cx="1637500" cy="30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26</xdr:col>
      <xdr:colOff>26072</xdr:colOff>
      <xdr:row>756</xdr:row>
      <xdr:rowOff>279658</xdr:rowOff>
    </xdr:from>
    <xdr:to>
      <xdr:col>34</xdr:col>
      <xdr:colOff>161569</xdr:colOff>
      <xdr:row>756</xdr:row>
      <xdr:rowOff>279658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H="1" flipV="1">
          <a:off x="5332858" y="40815337"/>
          <a:ext cx="17683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45498</xdr:colOff>
      <xdr:row>755</xdr:row>
      <xdr:rowOff>173041</xdr:rowOff>
    </xdr:from>
    <xdr:to>
      <xdr:col>26</xdr:col>
      <xdr:colOff>45498</xdr:colOff>
      <xdr:row>756</xdr:row>
      <xdr:rowOff>278876</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5352284" y="40354934"/>
          <a:ext cx="0" cy="459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103947</xdr:colOff>
      <xdr:row>751</xdr:row>
      <xdr:rowOff>309904</xdr:rowOff>
    </xdr:from>
    <xdr:to>
      <xdr:col>31</xdr:col>
      <xdr:colOff>116832</xdr:colOff>
      <xdr:row>754</xdr:row>
      <xdr:rowOff>23563</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186090" y="39076654"/>
          <a:ext cx="2258063" cy="7750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20</xdr:col>
      <xdr:colOff>72049</xdr:colOff>
      <xdr:row>754</xdr:row>
      <xdr:rowOff>109678</xdr:rowOff>
    </xdr:from>
    <xdr:to>
      <xdr:col>32</xdr:col>
      <xdr:colOff>113393</xdr:colOff>
      <xdr:row>755</xdr:row>
      <xdr:rowOff>107951</xdr:rowOff>
    </xdr:to>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4154192" y="39937785"/>
          <a:ext cx="2490630" cy="35205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116280</xdr:colOff>
      <xdr:row>753</xdr:row>
      <xdr:rowOff>53886</xdr:rowOff>
    </xdr:from>
    <xdr:to>
      <xdr:col>20</xdr:col>
      <xdr:colOff>70136</xdr:colOff>
      <xdr:row>753</xdr:row>
      <xdr:rowOff>53886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H="1" flipV="1">
          <a:off x="2565566" y="39528207"/>
          <a:ext cx="15867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152729</xdr:colOff>
      <xdr:row>757</xdr:row>
      <xdr:rowOff>304384</xdr:rowOff>
    </xdr:from>
    <xdr:to>
      <xdr:col>46</xdr:col>
      <xdr:colOff>65619</xdr:colOff>
      <xdr:row>758</xdr:row>
      <xdr:rowOff>345677</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7092372" y="41193848"/>
          <a:ext cx="2362176" cy="39507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資料作成業務等</a:t>
          </a:r>
          <a:endParaRPr lang="ja-JP" altLang="ja-JP">
            <a:effectLst/>
          </a:endParaRPr>
        </a:p>
      </xdr:txBody>
    </xdr:sp>
    <xdr:clientData/>
  </xdr:twoCellAnchor>
  <xdr:twoCellAnchor>
    <xdr:from>
      <xdr:col>20</xdr:col>
      <xdr:colOff>101567</xdr:colOff>
      <xdr:row>758</xdr:row>
      <xdr:rowOff>151787</xdr:rowOff>
    </xdr:from>
    <xdr:to>
      <xdr:col>31</xdr:col>
      <xdr:colOff>125658</xdr:colOff>
      <xdr:row>760</xdr:row>
      <xdr:rowOff>35166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183710" y="41395037"/>
          <a:ext cx="2269269" cy="59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88241</xdr:colOff>
      <xdr:row>759</xdr:row>
      <xdr:rowOff>52447</xdr:rowOff>
    </xdr:from>
    <xdr:to>
      <xdr:col>20</xdr:col>
      <xdr:colOff>54261</xdr:colOff>
      <xdr:row>759</xdr:row>
      <xdr:rowOff>52447</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H="1" flipV="1">
          <a:off x="2537527" y="41649483"/>
          <a:ext cx="15988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128788</xdr:colOff>
      <xdr:row>760</xdr:row>
      <xdr:rowOff>43896</xdr:rowOff>
    </xdr:from>
    <xdr:to>
      <xdr:col>31</xdr:col>
      <xdr:colOff>145612</xdr:colOff>
      <xdr:row>762</xdr:row>
      <xdr:rowOff>9979</xdr:rowOff>
    </xdr:to>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4210931" y="41994717"/>
          <a:ext cx="2262002" cy="67365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国土交通省技術基本計画の策定</a:t>
          </a:r>
          <a:endParaRPr kumimoji="1" lang="en-US" altLang="ja-JP" sz="1100">
            <a:solidFill>
              <a:sysClr val="windowText" lastClr="000000"/>
            </a:solidFill>
          </a:endParaRPr>
        </a:p>
        <a:p>
          <a:pPr algn="l"/>
          <a:r>
            <a:rPr kumimoji="1" lang="ja-JP" altLang="en-US" sz="1100">
              <a:solidFill>
                <a:sysClr val="windowText" lastClr="000000"/>
              </a:solidFill>
            </a:rPr>
            <a:t>に必要な検討業務等</a:t>
          </a:r>
        </a:p>
      </xdr:txBody>
    </xdr:sp>
    <xdr:clientData/>
  </xdr:twoCellAnchor>
  <xdr:twoCellAnchor>
    <xdr:from>
      <xdr:col>19</xdr:col>
      <xdr:colOff>156060</xdr:colOff>
      <xdr:row>757</xdr:row>
      <xdr:rowOff>212476</xdr:rowOff>
    </xdr:from>
    <xdr:to>
      <xdr:col>27</xdr:col>
      <xdr:colOff>117420</xdr:colOff>
      <xdr:row>758</xdr:row>
      <xdr:rowOff>186713</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034096" y="41101940"/>
          <a:ext cx="1594217" cy="328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764</v>
      </c>
      <c r="AK2" s="206"/>
      <c r="AL2" s="206"/>
      <c r="AM2" s="206"/>
      <c r="AN2" s="98" t="s">
        <v>406</v>
      </c>
      <c r="AO2" s="206">
        <v>20</v>
      </c>
      <c r="AP2" s="206"/>
      <c r="AQ2" s="206"/>
      <c r="AR2" s="99" t="s">
        <v>709</v>
      </c>
      <c r="AS2" s="207">
        <v>492</v>
      </c>
      <c r="AT2" s="207"/>
      <c r="AU2" s="207"/>
      <c r="AV2" s="98" t="str">
        <f>IF(AW2="","","-")</f>
        <v/>
      </c>
      <c r="AW2" s="394"/>
      <c r="AX2" s="394"/>
    </row>
    <row r="3" spans="1:50" ht="21" customHeight="1" thickBot="1" x14ac:dyDescent="0.2">
      <c r="A3" s="528" t="s">
        <v>702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710</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711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714</v>
      </c>
      <c r="H5" s="564"/>
      <c r="I5" s="564"/>
      <c r="J5" s="564"/>
      <c r="K5" s="564"/>
      <c r="L5" s="564"/>
      <c r="M5" s="565" t="s">
        <v>66</v>
      </c>
      <c r="N5" s="566"/>
      <c r="O5" s="566"/>
      <c r="P5" s="566"/>
      <c r="Q5" s="566"/>
      <c r="R5" s="567"/>
      <c r="S5" s="568" t="s">
        <v>715</v>
      </c>
      <c r="T5" s="564"/>
      <c r="U5" s="564"/>
      <c r="V5" s="564"/>
      <c r="W5" s="564"/>
      <c r="X5" s="569"/>
      <c r="Y5" s="722" t="s">
        <v>3</v>
      </c>
      <c r="Z5" s="723"/>
      <c r="AA5" s="723"/>
      <c r="AB5" s="723"/>
      <c r="AC5" s="723"/>
      <c r="AD5" s="724"/>
      <c r="AE5" s="725" t="s">
        <v>716</v>
      </c>
      <c r="AF5" s="725"/>
      <c r="AG5" s="725"/>
      <c r="AH5" s="725"/>
      <c r="AI5" s="725"/>
      <c r="AJ5" s="725"/>
      <c r="AK5" s="725"/>
      <c r="AL5" s="725"/>
      <c r="AM5" s="725"/>
      <c r="AN5" s="725"/>
      <c r="AO5" s="725"/>
      <c r="AP5" s="726"/>
      <c r="AQ5" s="727" t="s">
        <v>713</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717</v>
      </c>
      <c r="H7" s="833"/>
      <c r="I7" s="833"/>
      <c r="J7" s="833"/>
      <c r="K7" s="833"/>
      <c r="L7" s="833"/>
      <c r="M7" s="833"/>
      <c r="N7" s="833"/>
      <c r="O7" s="833"/>
      <c r="P7" s="833"/>
      <c r="Q7" s="833"/>
      <c r="R7" s="833"/>
      <c r="S7" s="833"/>
      <c r="T7" s="833"/>
      <c r="U7" s="833"/>
      <c r="V7" s="833"/>
      <c r="W7" s="833"/>
      <c r="X7" s="834"/>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256</v>
      </c>
      <c r="B8" s="830"/>
      <c r="C8" s="830"/>
      <c r="D8" s="830"/>
      <c r="E8" s="830"/>
      <c r="F8" s="831"/>
      <c r="G8" s="218" t="str">
        <f>入力規則等!A27</f>
        <v>科学技術・イノベーション</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5"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6"/>
    </row>
    <row r="9" spans="1:50" ht="44.25" customHeight="1" x14ac:dyDescent="0.15">
      <c r="A9" s="123" t="s">
        <v>23</v>
      </c>
      <c r="B9" s="124"/>
      <c r="C9" s="124"/>
      <c r="D9" s="124"/>
      <c r="E9" s="124"/>
      <c r="F9" s="124"/>
      <c r="G9" s="577" t="s">
        <v>719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45" customHeight="1" x14ac:dyDescent="0.15">
      <c r="A10" s="747" t="s">
        <v>30</v>
      </c>
      <c r="B10" s="748"/>
      <c r="C10" s="748"/>
      <c r="D10" s="748"/>
      <c r="E10" s="748"/>
      <c r="F10" s="748"/>
      <c r="G10" s="680" t="s">
        <v>720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委託・請負、補助、交付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27</v>
      </c>
      <c r="Q13" s="164"/>
      <c r="R13" s="164"/>
      <c r="S13" s="164"/>
      <c r="T13" s="164"/>
      <c r="U13" s="164"/>
      <c r="V13" s="165"/>
      <c r="W13" s="163">
        <v>24</v>
      </c>
      <c r="X13" s="164"/>
      <c r="Y13" s="164"/>
      <c r="Z13" s="164"/>
      <c r="AA13" s="164"/>
      <c r="AB13" s="164"/>
      <c r="AC13" s="165"/>
      <c r="AD13" s="163">
        <v>23</v>
      </c>
      <c r="AE13" s="164"/>
      <c r="AF13" s="164"/>
      <c r="AG13" s="164"/>
      <c r="AH13" s="164"/>
      <c r="AI13" s="164"/>
      <c r="AJ13" s="165"/>
      <c r="AK13" s="163">
        <v>19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2"/>
      <c r="H14" s="753"/>
      <c r="I14" s="580" t="s">
        <v>8</v>
      </c>
      <c r="J14" s="634"/>
      <c r="K14" s="634"/>
      <c r="L14" s="634"/>
      <c r="M14" s="634"/>
      <c r="N14" s="634"/>
      <c r="O14" s="635"/>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80" t="s">
        <v>51</v>
      </c>
      <c r="J15" s="581"/>
      <c r="K15" s="581"/>
      <c r="L15" s="581"/>
      <c r="M15" s="581"/>
      <c r="N15" s="581"/>
      <c r="O15" s="582"/>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80" t="s">
        <v>52</v>
      </c>
      <c r="J16" s="581"/>
      <c r="K16" s="581"/>
      <c r="L16" s="581"/>
      <c r="M16" s="581"/>
      <c r="N16" s="581"/>
      <c r="O16" s="582"/>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80" t="s">
        <v>50</v>
      </c>
      <c r="J17" s="634"/>
      <c r="K17" s="634"/>
      <c r="L17" s="634"/>
      <c r="M17" s="634"/>
      <c r="N17" s="634"/>
      <c r="O17" s="635"/>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27</v>
      </c>
      <c r="Q18" s="170"/>
      <c r="R18" s="170"/>
      <c r="S18" s="170"/>
      <c r="T18" s="170"/>
      <c r="U18" s="170"/>
      <c r="V18" s="171"/>
      <c r="W18" s="169">
        <f>SUM(W13:AC17)</f>
        <v>24</v>
      </c>
      <c r="X18" s="170"/>
      <c r="Y18" s="170"/>
      <c r="Z18" s="170"/>
      <c r="AA18" s="170"/>
      <c r="AB18" s="170"/>
      <c r="AC18" s="171"/>
      <c r="AD18" s="169">
        <f>SUM(AD13:AJ17)</f>
        <v>23</v>
      </c>
      <c r="AE18" s="170"/>
      <c r="AF18" s="170"/>
      <c r="AG18" s="170"/>
      <c r="AH18" s="170"/>
      <c r="AI18" s="170"/>
      <c r="AJ18" s="171"/>
      <c r="AK18" s="169">
        <f>SUM(AK13:AQ17)</f>
        <v>19</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26</v>
      </c>
      <c r="Q19" s="164"/>
      <c r="R19" s="164"/>
      <c r="S19" s="164"/>
      <c r="T19" s="164"/>
      <c r="U19" s="164"/>
      <c r="V19" s="165"/>
      <c r="W19" s="163">
        <v>22</v>
      </c>
      <c r="X19" s="164"/>
      <c r="Y19" s="164"/>
      <c r="Z19" s="164"/>
      <c r="AA19" s="164"/>
      <c r="AB19" s="164"/>
      <c r="AC19" s="165"/>
      <c r="AD19" s="163">
        <v>20</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0.96296296296296291</v>
      </c>
      <c r="Q20" s="544"/>
      <c r="R20" s="544"/>
      <c r="S20" s="544"/>
      <c r="T20" s="544"/>
      <c r="U20" s="544"/>
      <c r="V20" s="544"/>
      <c r="W20" s="544">
        <f t="shared" ref="W20" si="0">IF(W18=0, "-", SUM(W19)/W18)</f>
        <v>0.91666666666666663</v>
      </c>
      <c r="X20" s="544"/>
      <c r="Y20" s="544"/>
      <c r="Z20" s="544"/>
      <c r="AA20" s="544"/>
      <c r="AB20" s="544"/>
      <c r="AC20" s="544"/>
      <c r="AD20" s="544">
        <f t="shared" ref="AD20" si="1">IF(AD18=0, "-", SUM(AD19)/AD18)</f>
        <v>0.86956521739130432</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27" t="s">
        <v>354</v>
      </c>
      <c r="H21" s="928"/>
      <c r="I21" s="928"/>
      <c r="J21" s="928"/>
      <c r="K21" s="928"/>
      <c r="L21" s="928"/>
      <c r="M21" s="928"/>
      <c r="N21" s="928"/>
      <c r="O21" s="928"/>
      <c r="P21" s="544">
        <f>IF(P19=0, "-", SUM(P19)/SUM(P13,P14))</f>
        <v>0.96296296296296291</v>
      </c>
      <c r="Q21" s="544"/>
      <c r="R21" s="544"/>
      <c r="S21" s="544"/>
      <c r="T21" s="544"/>
      <c r="U21" s="544"/>
      <c r="V21" s="544"/>
      <c r="W21" s="544">
        <f t="shared" ref="W21" si="2">IF(W19=0, "-", SUM(W19)/SUM(W13,W14))</f>
        <v>0.91666666666666663</v>
      </c>
      <c r="X21" s="544"/>
      <c r="Y21" s="544"/>
      <c r="Z21" s="544"/>
      <c r="AA21" s="544"/>
      <c r="AB21" s="544"/>
      <c r="AC21" s="544"/>
      <c r="AD21" s="544">
        <f t="shared" ref="AD21" si="3">IF(AD19=0, "-", SUM(AD19)/SUM(AD13,AD14))</f>
        <v>0.86956521739130432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19</v>
      </c>
      <c r="Q23" s="161"/>
      <c r="R23" s="161"/>
      <c r="S23" s="161"/>
      <c r="T23" s="161"/>
      <c r="U23" s="161"/>
      <c r="V23" s="162"/>
      <c r="W23" s="160" t="s">
        <v>766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349</v>
      </c>
      <c r="B30" s="515"/>
      <c r="C30" s="515"/>
      <c r="D30" s="515"/>
      <c r="E30" s="515"/>
      <c r="F30" s="516"/>
      <c r="G30" s="655" t="s">
        <v>146</v>
      </c>
      <c r="H30" s="387"/>
      <c r="I30" s="387"/>
      <c r="J30" s="387"/>
      <c r="K30" s="387"/>
      <c r="L30" s="387"/>
      <c r="M30" s="387"/>
      <c r="N30" s="387"/>
      <c r="O30" s="584"/>
      <c r="P30" s="583" t="s">
        <v>59</v>
      </c>
      <c r="Q30" s="387"/>
      <c r="R30" s="387"/>
      <c r="S30" s="387"/>
      <c r="T30" s="387"/>
      <c r="U30" s="387"/>
      <c r="V30" s="387"/>
      <c r="W30" s="387"/>
      <c r="X30" s="584"/>
      <c r="Y30" s="470"/>
      <c r="Z30" s="471"/>
      <c r="AA30" s="472"/>
      <c r="AB30" s="382" t="s">
        <v>11</v>
      </c>
      <c r="AC30" s="383"/>
      <c r="AD30" s="384"/>
      <c r="AE30" s="382" t="s">
        <v>390</v>
      </c>
      <c r="AF30" s="383"/>
      <c r="AG30" s="383"/>
      <c r="AH30" s="384"/>
      <c r="AI30" s="385" t="s">
        <v>412</v>
      </c>
      <c r="AJ30" s="385"/>
      <c r="AK30" s="385"/>
      <c r="AL30" s="382"/>
      <c r="AM30" s="385" t="s">
        <v>509</v>
      </c>
      <c r="AN30" s="385"/>
      <c r="AO30" s="385"/>
      <c r="AP30" s="382"/>
      <c r="AQ30" s="646" t="s">
        <v>232</v>
      </c>
      <c r="AR30" s="647"/>
      <c r="AS30" s="647"/>
      <c r="AT30" s="648"/>
      <c r="AU30" s="387" t="s">
        <v>134</v>
      </c>
      <c r="AV30" s="387"/>
      <c r="AW30" s="387"/>
      <c r="AX30" s="388"/>
    </row>
    <row r="31" spans="1:50" ht="18.75" customHeight="1" x14ac:dyDescent="0.15">
      <c r="A31" s="517"/>
      <c r="B31" s="518"/>
      <c r="C31" s="518"/>
      <c r="D31" s="518"/>
      <c r="E31" s="518"/>
      <c r="F31" s="519"/>
      <c r="G31" s="572"/>
      <c r="H31" s="375"/>
      <c r="I31" s="375"/>
      <c r="J31" s="375"/>
      <c r="K31" s="375"/>
      <c r="L31" s="375"/>
      <c r="M31" s="375"/>
      <c r="N31" s="375"/>
      <c r="O31" s="573"/>
      <c r="P31" s="585"/>
      <c r="Q31" s="375"/>
      <c r="R31" s="375"/>
      <c r="S31" s="375"/>
      <c r="T31" s="375"/>
      <c r="U31" s="375"/>
      <c r="V31" s="375"/>
      <c r="W31" s="375"/>
      <c r="X31" s="573"/>
      <c r="Y31" s="473"/>
      <c r="Z31" s="474"/>
      <c r="AA31" s="475"/>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customHeight="1" x14ac:dyDescent="0.15">
      <c r="A32" s="520"/>
      <c r="B32" s="518"/>
      <c r="C32" s="518"/>
      <c r="D32" s="518"/>
      <c r="E32" s="518"/>
      <c r="F32" s="519"/>
      <c r="G32" s="545" t="s">
        <v>722</v>
      </c>
      <c r="H32" s="546"/>
      <c r="I32" s="546"/>
      <c r="J32" s="546"/>
      <c r="K32" s="546"/>
      <c r="L32" s="546"/>
      <c r="M32" s="546"/>
      <c r="N32" s="546"/>
      <c r="O32" s="547"/>
      <c r="P32" s="191" t="s">
        <v>723</v>
      </c>
      <c r="Q32" s="191"/>
      <c r="R32" s="191"/>
      <c r="S32" s="191"/>
      <c r="T32" s="191"/>
      <c r="U32" s="191"/>
      <c r="V32" s="191"/>
      <c r="W32" s="191"/>
      <c r="X32" s="233"/>
      <c r="Y32" s="339" t="s">
        <v>12</v>
      </c>
      <c r="Z32" s="554"/>
      <c r="AA32" s="555"/>
      <c r="AB32" s="556" t="s">
        <v>724</v>
      </c>
      <c r="AC32" s="556"/>
      <c r="AD32" s="556"/>
      <c r="AE32" s="363">
        <v>6</v>
      </c>
      <c r="AF32" s="364"/>
      <c r="AG32" s="364"/>
      <c r="AH32" s="364"/>
      <c r="AI32" s="363">
        <v>6</v>
      </c>
      <c r="AJ32" s="364"/>
      <c r="AK32" s="364"/>
      <c r="AL32" s="364"/>
      <c r="AM32" s="363">
        <v>6</v>
      </c>
      <c r="AN32" s="364"/>
      <c r="AO32" s="364"/>
      <c r="AP32" s="364"/>
      <c r="AQ32" s="166" t="s">
        <v>717</v>
      </c>
      <c r="AR32" s="167"/>
      <c r="AS32" s="167"/>
      <c r="AT32" s="168"/>
      <c r="AU32" s="364" t="s">
        <v>717</v>
      </c>
      <c r="AV32" s="364"/>
      <c r="AW32" s="364"/>
      <c r="AX32" s="365"/>
    </row>
    <row r="33" spans="1:51" ht="23.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724</v>
      </c>
      <c r="AC33" s="527"/>
      <c r="AD33" s="527"/>
      <c r="AE33" s="363">
        <v>10</v>
      </c>
      <c r="AF33" s="364"/>
      <c r="AG33" s="364"/>
      <c r="AH33" s="364"/>
      <c r="AI33" s="363">
        <v>10</v>
      </c>
      <c r="AJ33" s="364"/>
      <c r="AK33" s="364"/>
      <c r="AL33" s="364"/>
      <c r="AM33" s="363">
        <v>10</v>
      </c>
      <c r="AN33" s="364"/>
      <c r="AO33" s="364"/>
      <c r="AP33" s="364"/>
      <c r="AQ33" s="166" t="s">
        <v>717</v>
      </c>
      <c r="AR33" s="167"/>
      <c r="AS33" s="167"/>
      <c r="AT33" s="168"/>
      <c r="AU33" s="364">
        <v>10</v>
      </c>
      <c r="AV33" s="364"/>
      <c r="AW33" s="364"/>
      <c r="AX33" s="365"/>
    </row>
    <row r="34" spans="1:51" ht="23.25"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3">
        <v>60</v>
      </c>
      <c r="AF34" s="364"/>
      <c r="AG34" s="364"/>
      <c r="AH34" s="364"/>
      <c r="AI34" s="363">
        <v>60</v>
      </c>
      <c r="AJ34" s="364"/>
      <c r="AK34" s="364"/>
      <c r="AL34" s="364"/>
      <c r="AM34" s="363">
        <v>60</v>
      </c>
      <c r="AN34" s="364"/>
      <c r="AO34" s="364"/>
      <c r="AP34" s="364"/>
      <c r="AQ34" s="166"/>
      <c r="AR34" s="167"/>
      <c r="AS34" s="167"/>
      <c r="AT34" s="168"/>
      <c r="AU34" s="364"/>
      <c r="AV34" s="364"/>
      <c r="AW34" s="364"/>
      <c r="AX34" s="365"/>
    </row>
    <row r="35" spans="1:51" ht="23.25" customHeight="1" x14ac:dyDescent="0.15">
      <c r="A35" s="900" t="s">
        <v>380</v>
      </c>
      <c r="B35" s="901"/>
      <c r="C35" s="901"/>
      <c r="D35" s="901"/>
      <c r="E35" s="901"/>
      <c r="F35" s="902"/>
      <c r="G35" s="906" t="s">
        <v>725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9" t="s">
        <v>349</v>
      </c>
      <c r="B37" s="650"/>
      <c r="C37" s="650"/>
      <c r="D37" s="650"/>
      <c r="E37" s="650"/>
      <c r="F37" s="651"/>
      <c r="G37" s="570" t="s">
        <v>146</v>
      </c>
      <c r="H37" s="377"/>
      <c r="I37" s="377"/>
      <c r="J37" s="377"/>
      <c r="K37" s="377"/>
      <c r="L37" s="377"/>
      <c r="M37" s="377"/>
      <c r="N37" s="377"/>
      <c r="O37" s="571"/>
      <c r="P37" s="636" t="s">
        <v>59</v>
      </c>
      <c r="Q37" s="377"/>
      <c r="R37" s="377"/>
      <c r="S37" s="377"/>
      <c r="T37" s="377"/>
      <c r="U37" s="377"/>
      <c r="V37" s="377"/>
      <c r="W37" s="377"/>
      <c r="X37" s="571"/>
      <c r="Y37" s="637"/>
      <c r="Z37" s="638"/>
      <c r="AA37" s="639"/>
      <c r="AB37" s="640" t="s">
        <v>11</v>
      </c>
      <c r="AC37" s="641"/>
      <c r="AD37" s="642"/>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7"/>
      <c r="B38" s="518"/>
      <c r="C38" s="518"/>
      <c r="D38" s="518"/>
      <c r="E38" s="518"/>
      <c r="F38" s="519"/>
      <c r="G38" s="572"/>
      <c r="H38" s="375"/>
      <c r="I38" s="375"/>
      <c r="J38" s="375"/>
      <c r="K38" s="375"/>
      <c r="L38" s="375"/>
      <c r="M38" s="375"/>
      <c r="N38" s="375"/>
      <c r="O38" s="573"/>
      <c r="P38" s="585"/>
      <c r="Q38" s="375"/>
      <c r="R38" s="375"/>
      <c r="S38" s="375"/>
      <c r="T38" s="375"/>
      <c r="U38" s="375"/>
      <c r="V38" s="375"/>
      <c r="W38" s="375"/>
      <c r="X38" s="573"/>
      <c r="Y38" s="473"/>
      <c r="Z38" s="474"/>
      <c r="AA38" s="475"/>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0"/>
      <c r="B39" s="518"/>
      <c r="C39" s="518"/>
      <c r="D39" s="518"/>
      <c r="E39" s="518"/>
      <c r="F39" s="519"/>
      <c r="G39" s="545"/>
      <c r="H39" s="546"/>
      <c r="I39" s="546"/>
      <c r="J39" s="546"/>
      <c r="K39" s="546"/>
      <c r="L39" s="546"/>
      <c r="M39" s="546"/>
      <c r="N39" s="546"/>
      <c r="O39" s="547"/>
      <c r="P39" s="191"/>
      <c r="Q39" s="191"/>
      <c r="R39" s="191"/>
      <c r="S39" s="191"/>
      <c r="T39" s="191"/>
      <c r="U39" s="191"/>
      <c r="V39" s="191"/>
      <c r="W39" s="191"/>
      <c r="X39" s="233"/>
      <c r="Y39" s="339" t="s">
        <v>12</v>
      </c>
      <c r="Z39" s="554"/>
      <c r="AA39" s="555"/>
      <c r="AB39" s="556"/>
      <c r="AC39" s="556"/>
      <c r="AD39" s="556"/>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c r="AC40" s="527"/>
      <c r="AD40" s="527"/>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2"/>
      <c r="B41" s="653"/>
      <c r="C41" s="653"/>
      <c r="D41" s="653"/>
      <c r="E41" s="653"/>
      <c r="F41" s="654"/>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9" t="s">
        <v>349</v>
      </c>
      <c r="B44" s="650"/>
      <c r="C44" s="650"/>
      <c r="D44" s="650"/>
      <c r="E44" s="650"/>
      <c r="F44" s="651"/>
      <c r="G44" s="570" t="s">
        <v>146</v>
      </c>
      <c r="H44" s="377"/>
      <c r="I44" s="377"/>
      <c r="J44" s="377"/>
      <c r="K44" s="377"/>
      <c r="L44" s="377"/>
      <c r="M44" s="377"/>
      <c r="N44" s="377"/>
      <c r="O44" s="571"/>
      <c r="P44" s="636" t="s">
        <v>59</v>
      </c>
      <c r="Q44" s="377"/>
      <c r="R44" s="377"/>
      <c r="S44" s="377"/>
      <c r="T44" s="377"/>
      <c r="U44" s="377"/>
      <c r="V44" s="377"/>
      <c r="W44" s="377"/>
      <c r="X44" s="571"/>
      <c r="Y44" s="637"/>
      <c r="Z44" s="638"/>
      <c r="AA44" s="639"/>
      <c r="AB44" s="640" t="s">
        <v>11</v>
      </c>
      <c r="AC44" s="641"/>
      <c r="AD44" s="642"/>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7"/>
      <c r="B45" s="518"/>
      <c r="C45" s="518"/>
      <c r="D45" s="518"/>
      <c r="E45" s="518"/>
      <c r="F45" s="519"/>
      <c r="G45" s="572"/>
      <c r="H45" s="375"/>
      <c r="I45" s="375"/>
      <c r="J45" s="375"/>
      <c r="K45" s="375"/>
      <c r="L45" s="375"/>
      <c r="M45" s="375"/>
      <c r="N45" s="375"/>
      <c r="O45" s="573"/>
      <c r="P45" s="585"/>
      <c r="Q45" s="375"/>
      <c r="R45" s="375"/>
      <c r="S45" s="375"/>
      <c r="T45" s="375"/>
      <c r="U45" s="375"/>
      <c r="V45" s="375"/>
      <c r="W45" s="375"/>
      <c r="X45" s="573"/>
      <c r="Y45" s="473"/>
      <c r="Z45" s="474"/>
      <c r="AA45" s="475"/>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39" t="s">
        <v>12</v>
      </c>
      <c r="Z46" s="554"/>
      <c r="AA46" s="555"/>
      <c r="AB46" s="556"/>
      <c r="AC46" s="556"/>
      <c r="AD46" s="556"/>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2"/>
      <c r="B48" s="653"/>
      <c r="C48" s="653"/>
      <c r="D48" s="653"/>
      <c r="E48" s="653"/>
      <c r="F48" s="654"/>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7" t="s">
        <v>349</v>
      </c>
      <c r="B51" s="518"/>
      <c r="C51" s="518"/>
      <c r="D51" s="518"/>
      <c r="E51" s="518"/>
      <c r="F51" s="519"/>
      <c r="G51" s="570" t="s">
        <v>146</v>
      </c>
      <c r="H51" s="377"/>
      <c r="I51" s="377"/>
      <c r="J51" s="377"/>
      <c r="K51" s="377"/>
      <c r="L51" s="377"/>
      <c r="M51" s="377"/>
      <c r="N51" s="377"/>
      <c r="O51" s="571"/>
      <c r="P51" s="636" t="s">
        <v>59</v>
      </c>
      <c r="Q51" s="377"/>
      <c r="R51" s="377"/>
      <c r="S51" s="377"/>
      <c r="T51" s="377"/>
      <c r="U51" s="377"/>
      <c r="V51" s="377"/>
      <c r="W51" s="377"/>
      <c r="X51" s="571"/>
      <c r="Y51" s="637"/>
      <c r="Z51" s="638"/>
      <c r="AA51" s="639"/>
      <c r="AB51" s="640" t="s">
        <v>11</v>
      </c>
      <c r="AC51" s="641"/>
      <c r="AD51" s="642"/>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7"/>
      <c r="B52" s="518"/>
      <c r="C52" s="518"/>
      <c r="D52" s="518"/>
      <c r="E52" s="518"/>
      <c r="F52" s="519"/>
      <c r="G52" s="572"/>
      <c r="H52" s="375"/>
      <c r="I52" s="375"/>
      <c r="J52" s="375"/>
      <c r="K52" s="375"/>
      <c r="L52" s="375"/>
      <c r="M52" s="375"/>
      <c r="N52" s="375"/>
      <c r="O52" s="573"/>
      <c r="P52" s="585"/>
      <c r="Q52" s="375"/>
      <c r="R52" s="375"/>
      <c r="S52" s="375"/>
      <c r="T52" s="375"/>
      <c r="U52" s="375"/>
      <c r="V52" s="375"/>
      <c r="W52" s="375"/>
      <c r="X52" s="573"/>
      <c r="Y52" s="473"/>
      <c r="Z52" s="474"/>
      <c r="AA52" s="475"/>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39" t="s">
        <v>12</v>
      </c>
      <c r="Z53" s="554"/>
      <c r="AA53" s="555"/>
      <c r="AB53" s="556"/>
      <c r="AC53" s="556"/>
      <c r="AD53" s="55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7" t="s">
        <v>349</v>
      </c>
      <c r="B58" s="518"/>
      <c r="C58" s="518"/>
      <c r="D58" s="518"/>
      <c r="E58" s="518"/>
      <c r="F58" s="519"/>
      <c r="G58" s="570" t="s">
        <v>146</v>
      </c>
      <c r="H58" s="377"/>
      <c r="I58" s="377"/>
      <c r="J58" s="377"/>
      <c r="K58" s="377"/>
      <c r="L58" s="377"/>
      <c r="M58" s="377"/>
      <c r="N58" s="377"/>
      <c r="O58" s="571"/>
      <c r="P58" s="636" t="s">
        <v>59</v>
      </c>
      <c r="Q58" s="377"/>
      <c r="R58" s="377"/>
      <c r="S58" s="377"/>
      <c r="T58" s="377"/>
      <c r="U58" s="377"/>
      <c r="V58" s="377"/>
      <c r="W58" s="377"/>
      <c r="X58" s="571"/>
      <c r="Y58" s="637"/>
      <c r="Z58" s="638"/>
      <c r="AA58" s="639"/>
      <c r="AB58" s="640" t="s">
        <v>11</v>
      </c>
      <c r="AC58" s="641"/>
      <c r="AD58" s="642"/>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7"/>
      <c r="B59" s="518"/>
      <c r="C59" s="518"/>
      <c r="D59" s="518"/>
      <c r="E59" s="518"/>
      <c r="F59" s="519"/>
      <c r="G59" s="572"/>
      <c r="H59" s="375"/>
      <c r="I59" s="375"/>
      <c r="J59" s="375"/>
      <c r="K59" s="375"/>
      <c r="L59" s="375"/>
      <c r="M59" s="375"/>
      <c r="N59" s="375"/>
      <c r="O59" s="573"/>
      <c r="P59" s="585"/>
      <c r="Q59" s="375"/>
      <c r="R59" s="375"/>
      <c r="S59" s="375"/>
      <c r="T59" s="375"/>
      <c r="U59" s="375"/>
      <c r="V59" s="375"/>
      <c r="W59" s="375"/>
      <c r="X59" s="573"/>
      <c r="Y59" s="473"/>
      <c r="Z59" s="474"/>
      <c r="AA59" s="475"/>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39" t="s">
        <v>12</v>
      </c>
      <c r="Z60" s="554"/>
      <c r="AA60" s="555"/>
      <c r="AB60" s="556"/>
      <c r="AC60" s="556"/>
      <c r="AD60" s="55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5" t="s">
        <v>390</v>
      </c>
      <c r="AF65" s="335"/>
      <c r="AG65" s="335"/>
      <c r="AH65" s="335"/>
      <c r="AI65" s="335" t="s">
        <v>412</v>
      </c>
      <c r="AJ65" s="335"/>
      <c r="AK65" s="335"/>
      <c r="AL65" s="335"/>
      <c r="AM65" s="335" t="s">
        <v>509</v>
      </c>
      <c r="AN65" s="335"/>
      <c r="AO65" s="335"/>
      <c r="AP65" s="335"/>
      <c r="AQ65" s="215" t="s">
        <v>232</v>
      </c>
      <c r="AR65" s="199"/>
      <c r="AS65" s="199"/>
      <c r="AT65" s="200"/>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233</v>
      </c>
      <c r="AT66" s="202"/>
      <c r="AU66" s="271"/>
      <c r="AV66" s="271"/>
      <c r="AW66" s="868" t="s">
        <v>348</v>
      </c>
      <c r="AX66" s="981"/>
      <c r="AY66">
        <f>$AY$65</f>
        <v>0</v>
      </c>
    </row>
    <row r="67" spans="1:51" ht="23.25" hidden="1" customHeight="1" x14ac:dyDescent="0.15">
      <c r="A67" s="854"/>
      <c r="B67" s="855"/>
      <c r="C67" s="855"/>
      <c r="D67" s="855"/>
      <c r="E67" s="855"/>
      <c r="F67" s="856"/>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370</v>
      </c>
      <c r="AC67" s="954"/>
      <c r="AD67" s="954"/>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370</v>
      </c>
      <c r="AC68" s="977"/>
      <c r="AD68" s="977"/>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371</v>
      </c>
      <c r="AC69" s="978"/>
      <c r="AD69" s="978"/>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355</v>
      </c>
      <c r="B70" s="855"/>
      <c r="C70" s="855"/>
      <c r="D70" s="855"/>
      <c r="E70" s="855"/>
      <c r="F70" s="856"/>
      <c r="G70" s="942" t="s">
        <v>235</v>
      </c>
      <c r="H70" s="943"/>
      <c r="I70" s="943"/>
      <c r="J70" s="943"/>
      <c r="K70" s="943"/>
      <c r="L70" s="943"/>
      <c r="M70" s="943"/>
      <c r="N70" s="943"/>
      <c r="O70" s="943"/>
      <c r="P70" s="943"/>
      <c r="Q70" s="943"/>
      <c r="R70" s="943"/>
      <c r="S70" s="943"/>
      <c r="T70" s="943"/>
      <c r="U70" s="943"/>
      <c r="V70" s="943"/>
      <c r="W70" s="946" t="s">
        <v>369</v>
      </c>
      <c r="X70" s="947"/>
      <c r="Y70" s="952" t="s">
        <v>12</v>
      </c>
      <c r="Z70" s="952"/>
      <c r="AA70" s="953"/>
      <c r="AB70" s="954" t="s">
        <v>370</v>
      </c>
      <c r="AC70" s="954"/>
      <c r="AD70" s="954"/>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370</v>
      </c>
      <c r="AC71" s="977"/>
      <c r="AD71" s="977"/>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371</v>
      </c>
      <c r="AC72" s="978"/>
      <c r="AD72" s="978"/>
      <c r="AE72" s="371"/>
      <c r="AF72" s="372"/>
      <c r="AG72" s="372"/>
      <c r="AH72" s="372"/>
      <c r="AI72" s="371"/>
      <c r="AJ72" s="372"/>
      <c r="AK72" s="372"/>
      <c r="AL72" s="372"/>
      <c r="AM72" s="371"/>
      <c r="AN72" s="372"/>
      <c r="AO72" s="372"/>
      <c r="AP72" s="941"/>
      <c r="AQ72" s="363"/>
      <c r="AR72" s="364"/>
      <c r="AS72" s="364"/>
      <c r="AT72" s="819"/>
      <c r="AU72" s="364"/>
      <c r="AV72" s="364"/>
      <c r="AW72" s="364"/>
      <c r="AX72" s="365"/>
      <c r="AY72">
        <f t="shared" si="8"/>
        <v>0</v>
      </c>
    </row>
    <row r="73" spans="1:51" ht="18.75" hidden="1" customHeight="1" x14ac:dyDescent="0.15">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383</v>
      </c>
      <c r="B78" s="916"/>
      <c r="C78" s="916"/>
      <c r="D78" s="916"/>
      <c r="E78" s="913" t="s">
        <v>328</v>
      </c>
      <c r="F78" s="914"/>
      <c r="G78" s="54" t="s">
        <v>235</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hidden="1" customHeight="1" x14ac:dyDescent="0.15">
      <c r="A80" s="524"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75"/>
      <c r="H81" s="375"/>
      <c r="I81" s="375"/>
      <c r="J81" s="375"/>
      <c r="K81" s="375"/>
      <c r="L81" s="375"/>
      <c r="M81" s="375"/>
      <c r="N81" s="375"/>
      <c r="O81" s="375"/>
      <c r="P81" s="375"/>
      <c r="Q81" s="375"/>
      <c r="R81" s="375"/>
      <c r="S81" s="375"/>
      <c r="T81" s="375"/>
      <c r="U81" s="375"/>
      <c r="V81" s="375"/>
      <c r="W81" s="375"/>
      <c r="X81" s="375"/>
      <c r="Y81" s="375"/>
      <c r="Z81" s="375"/>
      <c r="AA81" s="573"/>
      <c r="AB81" s="58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3" t="s">
        <v>11</v>
      </c>
      <c r="AC85" s="464"/>
      <c r="AD85" s="465"/>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5"/>
      <c r="B86" s="557"/>
      <c r="C86" s="557"/>
      <c r="D86" s="557"/>
      <c r="E86" s="557"/>
      <c r="F86" s="558"/>
      <c r="G86" s="572"/>
      <c r="H86" s="375"/>
      <c r="I86" s="375"/>
      <c r="J86" s="375"/>
      <c r="K86" s="375"/>
      <c r="L86" s="375"/>
      <c r="M86" s="375"/>
      <c r="N86" s="375"/>
      <c r="O86" s="573"/>
      <c r="P86" s="585"/>
      <c r="Q86" s="375"/>
      <c r="R86" s="375"/>
      <c r="S86" s="375"/>
      <c r="T86" s="375"/>
      <c r="U86" s="375"/>
      <c r="V86" s="375"/>
      <c r="W86" s="375"/>
      <c r="X86" s="57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804"/>
      <c r="R87" s="804"/>
      <c r="S87" s="804"/>
      <c r="T87" s="804"/>
      <c r="U87" s="804"/>
      <c r="V87" s="804"/>
      <c r="W87" s="804"/>
      <c r="X87" s="805"/>
      <c r="Y87" s="760" t="s">
        <v>62</v>
      </c>
      <c r="Z87" s="761"/>
      <c r="AA87" s="762"/>
      <c r="AB87" s="556"/>
      <c r="AC87" s="556"/>
      <c r="AD87" s="55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806"/>
      <c r="Q88" s="806"/>
      <c r="R88" s="806"/>
      <c r="S88" s="806"/>
      <c r="T88" s="806"/>
      <c r="U88" s="806"/>
      <c r="V88" s="806"/>
      <c r="W88" s="806"/>
      <c r="X88" s="807"/>
      <c r="Y88" s="737" t="s">
        <v>54</v>
      </c>
      <c r="Z88" s="738"/>
      <c r="AA88" s="739"/>
      <c r="AB88" s="527"/>
      <c r="AC88" s="527"/>
      <c r="AD88" s="52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808"/>
      <c r="Y89" s="737" t="s">
        <v>13</v>
      </c>
      <c r="Z89" s="738"/>
      <c r="AA89" s="739"/>
      <c r="AB89" s="466" t="s">
        <v>14</v>
      </c>
      <c r="AC89" s="466"/>
      <c r="AD89" s="46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3" t="s">
        <v>11</v>
      </c>
      <c r="AC90" s="464"/>
      <c r="AD90" s="465"/>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5"/>
      <c r="B91" s="557"/>
      <c r="C91" s="557"/>
      <c r="D91" s="557"/>
      <c r="E91" s="557"/>
      <c r="F91" s="558"/>
      <c r="G91" s="572"/>
      <c r="H91" s="375"/>
      <c r="I91" s="375"/>
      <c r="J91" s="375"/>
      <c r="K91" s="375"/>
      <c r="L91" s="375"/>
      <c r="M91" s="375"/>
      <c r="N91" s="375"/>
      <c r="O91" s="573"/>
      <c r="P91" s="585"/>
      <c r="Q91" s="375"/>
      <c r="R91" s="375"/>
      <c r="S91" s="375"/>
      <c r="T91" s="375"/>
      <c r="U91" s="375"/>
      <c r="V91" s="375"/>
      <c r="W91" s="375"/>
      <c r="X91" s="57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04"/>
      <c r="R92" s="804"/>
      <c r="S92" s="804"/>
      <c r="T92" s="804"/>
      <c r="U92" s="804"/>
      <c r="V92" s="804"/>
      <c r="W92" s="804"/>
      <c r="X92" s="805"/>
      <c r="Y92" s="760" t="s">
        <v>62</v>
      </c>
      <c r="Z92" s="761"/>
      <c r="AA92" s="762"/>
      <c r="AB92" s="556"/>
      <c r="AC92" s="556"/>
      <c r="AD92" s="55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06"/>
      <c r="Q93" s="806"/>
      <c r="R93" s="806"/>
      <c r="S93" s="806"/>
      <c r="T93" s="806"/>
      <c r="U93" s="806"/>
      <c r="V93" s="806"/>
      <c r="W93" s="806"/>
      <c r="X93" s="807"/>
      <c r="Y93" s="737" t="s">
        <v>54</v>
      </c>
      <c r="Z93" s="738"/>
      <c r="AA93" s="739"/>
      <c r="AB93" s="527"/>
      <c r="AC93" s="527"/>
      <c r="AD93" s="52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808"/>
      <c r="Y94" s="737" t="s">
        <v>13</v>
      </c>
      <c r="Z94" s="738"/>
      <c r="AA94" s="739"/>
      <c r="AB94" s="466" t="s">
        <v>14</v>
      </c>
      <c r="AC94" s="466"/>
      <c r="AD94" s="46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3" t="s">
        <v>11</v>
      </c>
      <c r="AC95" s="464"/>
      <c r="AD95" s="465"/>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5"/>
      <c r="I96" s="375"/>
      <c r="J96" s="375"/>
      <c r="K96" s="375"/>
      <c r="L96" s="375"/>
      <c r="M96" s="375"/>
      <c r="N96" s="375"/>
      <c r="O96" s="573"/>
      <c r="P96" s="585"/>
      <c r="Q96" s="375"/>
      <c r="R96" s="375"/>
      <c r="S96" s="375"/>
      <c r="T96" s="375"/>
      <c r="U96" s="375"/>
      <c r="V96" s="375"/>
      <c r="W96" s="375"/>
      <c r="X96" s="57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04"/>
      <c r="R97" s="804"/>
      <c r="S97" s="804"/>
      <c r="T97" s="804"/>
      <c r="U97" s="804"/>
      <c r="V97" s="804"/>
      <c r="W97" s="804"/>
      <c r="X97" s="805"/>
      <c r="Y97" s="760" t="s">
        <v>62</v>
      </c>
      <c r="Z97" s="761"/>
      <c r="AA97" s="762"/>
      <c r="AB97" s="403"/>
      <c r="AC97" s="404"/>
      <c r="AD97" s="405"/>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390</v>
      </c>
      <c r="AF100" s="827"/>
      <c r="AG100" s="827"/>
      <c r="AH100" s="828"/>
      <c r="AI100" s="826" t="s">
        <v>412</v>
      </c>
      <c r="AJ100" s="827"/>
      <c r="AK100" s="827"/>
      <c r="AL100" s="828"/>
      <c r="AM100" s="826" t="s">
        <v>509</v>
      </c>
      <c r="AN100" s="827"/>
      <c r="AO100" s="827"/>
      <c r="AP100" s="828"/>
      <c r="AQ100" s="929" t="s">
        <v>417</v>
      </c>
      <c r="AR100" s="930"/>
      <c r="AS100" s="930"/>
      <c r="AT100" s="931"/>
      <c r="AU100" s="929" t="s">
        <v>541</v>
      </c>
      <c r="AV100" s="930"/>
      <c r="AW100" s="930"/>
      <c r="AX100" s="932"/>
    </row>
    <row r="101" spans="1:60" ht="23.25" customHeight="1" x14ac:dyDescent="0.15">
      <c r="A101" s="496"/>
      <c r="B101" s="497"/>
      <c r="C101" s="497"/>
      <c r="D101" s="497"/>
      <c r="E101" s="497"/>
      <c r="F101" s="498"/>
      <c r="G101" s="191" t="s">
        <v>726</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6" t="s">
        <v>727</v>
      </c>
      <c r="AC101" s="556"/>
      <c r="AD101" s="556"/>
      <c r="AE101" s="358">
        <v>3</v>
      </c>
      <c r="AF101" s="358"/>
      <c r="AG101" s="358"/>
      <c r="AH101" s="358"/>
      <c r="AI101" s="358">
        <v>3</v>
      </c>
      <c r="AJ101" s="358"/>
      <c r="AK101" s="358"/>
      <c r="AL101" s="358"/>
      <c r="AM101" s="358">
        <v>3</v>
      </c>
      <c r="AN101" s="358"/>
      <c r="AO101" s="358"/>
      <c r="AP101" s="358"/>
      <c r="AQ101" s="358" t="s">
        <v>766</v>
      </c>
      <c r="AR101" s="358"/>
      <c r="AS101" s="358"/>
      <c r="AT101" s="358"/>
      <c r="AU101" s="363" t="s">
        <v>766</v>
      </c>
      <c r="AV101" s="364"/>
      <c r="AW101" s="364"/>
      <c r="AX101" s="365"/>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0"/>
      <c r="AA102" s="341"/>
      <c r="AB102" s="556" t="s">
        <v>727</v>
      </c>
      <c r="AC102" s="556"/>
      <c r="AD102" s="556"/>
      <c r="AE102" s="358">
        <v>4</v>
      </c>
      <c r="AF102" s="358"/>
      <c r="AG102" s="358"/>
      <c r="AH102" s="358"/>
      <c r="AI102" s="358">
        <v>4</v>
      </c>
      <c r="AJ102" s="358"/>
      <c r="AK102" s="358"/>
      <c r="AL102" s="358"/>
      <c r="AM102" s="358">
        <v>4</v>
      </c>
      <c r="AN102" s="358"/>
      <c r="AO102" s="358"/>
      <c r="AP102" s="358"/>
      <c r="AQ102" s="358">
        <v>4</v>
      </c>
      <c r="AR102" s="358"/>
      <c r="AS102" s="358"/>
      <c r="AT102" s="358"/>
      <c r="AU102" s="371" t="s">
        <v>766</v>
      </c>
      <c r="AV102" s="372"/>
      <c r="AW102" s="372"/>
      <c r="AX102" s="933"/>
    </row>
    <row r="103" spans="1:60" ht="31.5" hidden="1" customHeight="1" x14ac:dyDescent="0.15">
      <c r="A103" s="493" t="s">
        <v>351</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3" t="s">
        <v>351</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3" t="s">
        <v>351</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3" t="s">
        <v>351</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8.6999999999999993</v>
      </c>
      <c r="AF116" s="358"/>
      <c r="AG116" s="358"/>
      <c r="AH116" s="358"/>
      <c r="AI116" s="358">
        <v>7.3</v>
      </c>
      <c r="AJ116" s="358"/>
      <c r="AK116" s="358"/>
      <c r="AL116" s="358"/>
      <c r="AM116" s="358">
        <v>6.6</v>
      </c>
      <c r="AN116" s="358"/>
      <c r="AO116" s="358"/>
      <c r="AP116" s="358"/>
      <c r="AQ116" s="363">
        <v>4.8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765</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19.5" customHeight="1" x14ac:dyDescent="0.15">
      <c r="A130" s="996" t="s">
        <v>405</v>
      </c>
      <c r="B130" s="994"/>
      <c r="C130" s="993" t="s">
        <v>236</v>
      </c>
      <c r="D130" s="994"/>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19.5" customHeight="1" x14ac:dyDescent="0.15">
      <c r="A131" s="997"/>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4</v>
      </c>
      <c r="AV133" s="178"/>
      <c r="AW133" s="179" t="s">
        <v>179</v>
      </c>
      <c r="AX133" s="180"/>
      <c r="AY133">
        <f>$AY$132</f>
        <v>1</v>
      </c>
    </row>
    <row r="134" spans="1:51" ht="39.75" customHeight="1" x14ac:dyDescent="0.15">
      <c r="A134" s="997"/>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736</v>
      </c>
      <c r="AC134" s="224"/>
      <c r="AD134" s="224"/>
      <c r="AE134" s="266">
        <v>96.3</v>
      </c>
      <c r="AF134" s="167"/>
      <c r="AG134" s="167"/>
      <c r="AH134" s="167"/>
      <c r="AI134" s="266">
        <v>96.3</v>
      </c>
      <c r="AJ134" s="167"/>
      <c r="AK134" s="167"/>
      <c r="AL134" s="167"/>
      <c r="AM134" s="266">
        <v>100</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736</v>
      </c>
      <c r="AC135" s="175"/>
      <c r="AD135" s="175"/>
      <c r="AE135" s="266">
        <v>90</v>
      </c>
      <c r="AF135" s="167"/>
      <c r="AG135" s="167"/>
      <c r="AH135" s="167"/>
      <c r="AI135" s="266">
        <v>90</v>
      </c>
      <c r="AJ135" s="167"/>
      <c r="AK135" s="167"/>
      <c r="AL135" s="167"/>
      <c r="AM135" s="266">
        <v>90</v>
      </c>
      <c r="AN135" s="167"/>
      <c r="AO135" s="167"/>
      <c r="AP135" s="167"/>
      <c r="AQ135" s="266">
        <v>90</v>
      </c>
      <c r="AR135" s="167"/>
      <c r="AS135" s="167"/>
      <c r="AT135" s="167"/>
      <c r="AU135" s="266">
        <v>90</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7"/>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671</v>
      </c>
      <c r="D430" s="251"/>
      <c r="E430" s="239" t="s">
        <v>399</v>
      </c>
      <c r="F430" s="45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150.7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744</v>
      </c>
      <c r="AE702" s="899"/>
      <c r="AF702" s="899"/>
      <c r="AG702" s="888" t="s">
        <v>750</v>
      </c>
      <c r="AH702" s="889"/>
      <c r="AI702" s="889"/>
      <c r="AJ702" s="889"/>
      <c r="AK702" s="889"/>
      <c r="AL702" s="889"/>
      <c r="AM702" s="889"/>
      <c r="AN702" s="889"/>
      <c r="AO702" s="889"/>
      <c r="AP702" s="889"/>
      <c r="AQ702" s="889"/>
      <c r="AR702" s="889"/>
      <c r="AS702" s="889"/>
      <c r="AT702" s="889"/>
      <c r="AU702" s="889"/>
      <c r="AV702" s="889"/>
      <c r="AW702" s="889"/>
      <c r="AX702" s="890"/>
    </row>
    <row r="703" spans="1:51" ht="109.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744</v>
      </c>
      <c r="AE703" s="185"/>
      <c r="AF703" s="185"/>
      <c r="AG703" s="672" t="s">
        <v>751</v>
      </c>
      <c r="AH703" s="673"/>
      <c r="AI703" s="673"/>
      <c r="AJ703" s="673"/>
      <c r="AK703" s="673"/>
      <c r="AL703" s="673"/>
      <c r="AM703" s="673"/>
      <c r="AN703" s="673"/>
      <c r="AO703" s="673"/>
      <c r="AP703" s="673"/>
      <c r="AQ703" s="673"/>
      <c r="AR703" s="673"/>
      <c r="AS703" s="673"/>
      <c r="AT703" s="673"/>
      <c r="AU703" s="673"/>
      <c r="AV703" s="673"/>
      <c r="AW703" s="673"/>
      <c r="AX703" s="674"/>
    </row>
    <row r="704" spans="1:51" ht="98.2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744</v>
      </c>
      <c r="AE704" s="591"/>
      <c r="AF704" s="591"/>
      <c r="AG704" s="433" t="s">
        <v>752</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744</v>
      </c>
      <c r="AE705" s="741"/>
      <c r="AF705" s="741"/>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381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746</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747</v>
      </c>
      <c r="AE707" s="589"/>
      <c r="AF707" s="589"/>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748</v>
      </c>
      <c r="AE708" s="676"/>
      <c r="AF708" s="676"/>
      <c r="AG708" s="531" t="s">
        <v>717</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744</v>
      </c>
      <c r="AE709" s="185"/>
      <c r="AF709" s="185"/>
      <c r="AG709" s="672" t="s">
        <v>754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744</v>
      </c>
      <c r="AE710" s="185"/>
      <c r="AF710" s="185"/>
      <c r="AG710" s="672" t="s">
        <v>755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744</v>
      </c>
      <c r="AE711" s="185"/>
      <c r="AF711" s="185"/>
      <c r="AG711" s="672" t="s">
        <v>756</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748</v>
      </c>
      <c r="AE712" s="591"/>
      <c r="AF712" s="591"/>
      <c r="AG712" s="599" t="s">
        <v>717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72" t="s">
        <v>717</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744</v>
      </c>
      <c r="AE714" s="597"/>
      <c r="AF714" s="598"/>
      <c r="AG714" s="697" t="s">
        <v>757</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749</v>
      </c>
      <c r="AE715" s="676"/>
      <c r="AF715" s="782"/>
      <c r="AG715" s="531" t="s">
        <v>758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744</v>
      </c>
      <c r="AE716" s="764"/>
      <c r="AF716" s="764"/>
      <c r="AG716" s="672" t="s">
        <v>759</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744</v>
      </c>
      <c r="AE717" s="185"/>
      <c r="AF717" s="185"/>
      <c r="AG717" s="672" t="s">
        <v>760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744</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748</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8"/>
      <c r="B720" s="659"/>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hidden="1" customHeight="1" x14ac:dyDescent="0.15">
      <c r="A721" s="658"/>
      <c r="B721" s="659"/>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58"/>
      <c r="B722" s="659"/>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58"/>
      <c r="B723" s="659"/>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58"/>
      <c r="B724" s="659"/>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60"/>
      <c r="B725" s="661"/>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8" t="s">
        <v>53</v>
      </c>
      <c r="D726" s="586"/>
      <c r="E726" s="586"/>
      <c r="F726" s="587"/>
      <c r="G726" s="802" t="s">
        <v>762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763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672</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418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386</v>
      </c>
      <c r="B787" s="766"/>
      <c r="C787" s="766"/>
      <c r="D787" s="766"/>
      <c r="E787" s="766"/>
      <c r="F787" s="767"/>
      <c r="G787" s="444" t="s">
        <v>782</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772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8"/>
      <c r="C788" s="768"/>
      <c r="D788" s="768"/>
      <c r="E788" s="768"/>
      <c r="F788" s="76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68"/>
      <c r="C789" s="768"/>
      <c r="D789" s="768"/>
      <c r="E789" s="768"/>
      <c r="F789" s="769"/>
      <c r="G789" s="454" t="s">
        <v>781</v>
      </c>
      <c r="H789" s="455"/>
      <c r="I789" s="455"/>
      <c r="J789" s="455"/>
      <c r="K789" s="456"/>
      <c r="L789" s="457" t="s">
        <v>780</v>
      </c>
      <c r="M789" s="458"/>
      <c r="N789" s="458"/>
      <c r="O789" s="458"/>
      <c r="P789" s="458"/>
      <c r="Q789" s="458"/>
      <c r="R789" s="458"/>
      <c r="S789" s="458"/>
      <c r="T789" s="458"/>
      <c r="U789" s="458"/>
      <c r="V789" s="458"/>
      <c r="W789" s="458"/>
      <c r="X789" s="459"/>
      <c r="Y789" s="460">
        <v>0.4</v>
      </c>
      <c r="Z789" s="461"/>
      <c r="AA789" s="461"/>
      <c r="AB789" s="562"/>
      <c r="AC789" s="454" t="s">
        <v>773</v>
      </c>
      <c r="AD789" s="455"/>
      <c r="AE789" s="455"/>
      <c r="AF789" s="455"/>
      <c r="AG789" s="456"/>
      <c r="AH789" s="457" t="s">
        <v>770</v>
      </c>
      <c r="AI789" s="458"/>
      <c r="AJ789" s="458"/>
      <c r="AK789" s="458"/>
      <c r="AL789" s="458"/>
      <c r="AM789" s="458"/>
      <c r="AN789" s="458"/>
      <c r="AO789" s="458"/>
      <c r="AP789" s="458"/>
      <c r="AQ789" s="458"/>
      <c r="AR789" s="458"/>
      <c r="AS789" s="458"/>
      <c r="AT789" s="459"/>
      <c r="AU789" s="460">
        <v>9</v>
      </c>
      <c r="AV789" s="461"/>
      <c r="AW789" s="461"/>
      <c r="AX789" s="462"/>
    </row>
    <row r="790" spans="1:51" ht="24.75" customHeight="1" x14ac:dyDescent="0.15">
      <c r="A790" s="561"/>
      <c r="B790" s="768"/>
      <c r="C790" s="768"/>
      <c r="D790" s="768"/>
      <c r="E790" s="768"/>
      <c r="F790" s="76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1"/>
      <c r="B791" s="768"/>
      <c r="C791" s="768"/>
      <c r="D791" s="768"/>
      <c r="E791" s="768"/>
      <c r="F791" s="76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1"/>
      <c r="B792" s="768"/>
      <c r="C792" s="768"/>
      <c r="D792" s="768"/>
      <c r="E792" s="768"/>
      <c r="F792" s="76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1"/>
      <c r="B793" s="768"/>
      <c r="C793" s="768"/>
      <c r="D793" s="768"/>
      <c r="E793" s="768"/>
      <c r="F793" s="76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1"/>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1"/>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1"/>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1"/>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1"/>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1"/>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v>
      </c>
      <c r="AV799" s="412"/>
      <c r="AW799" s="412"/>
      <c r="AX799" s="414"/>
    </row>
    <row r="800" spans="1:51" ht="24.75" hidden="1" customHeight="1" x14ac:dyDescent="0.15">
      <c r="A800" s="561"/>
      <c r="B800" s="768"/>
      <c r="C800" s="768"/>
      <c r="D800" s="768"/>
      <c r="E800" s="768"/>
      <c r="F800" s="769"/>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1"/>
      <c r="B801" s="768"/>
      <c r="C801" s="768"/>
      <c r="D801" s="768"/>
      <c r="E801" s="768"/>
      <c r="F801" s="76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1"/>
      <c r="B802" s="768"/>
      <c r="C802" s="768"/>
      <c r="D802" s="768"/>
      <c r="E802" s="768"/>
      <c r="F802" s="769"/>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1"/>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1"/>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1"/>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1"/>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1"/>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1"/>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1"/>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1"/>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1"/>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1"/>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1"/>
      <c r="B813" s="768"/>
      <c r="C813" s="768"/>
      <c r="D813" s="768"/>
      <c r="E813" s="768"/>
      <c r="F813" s="769"/>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68"/>
      <c r="C814" s="768"/>
      <c r="D814" s="768"/>
      <c r="E814" s="768"/>
      <c r="F814" s="76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68"/>
      <c r="C815" s="768"/>
      <c r="D815" s="768"/>
      <c r="E815" s="768"/>
      <c r="F815" s="769"/>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1"/>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1"/>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1"/>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1"/>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1"/>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1"/>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1"/>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1"/>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1"/>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1"/>
      <c r="B826" s="768"/>
      <c r="C826" s="768"/>
      <c r="D826" s="768"/>
      <c r="E826" s="768"/>
      <c r="F826" s="769"/>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68"/>
      <c r="C827" s="768"/>
      <c r="D827" s="768"/>
      <c r="E827" s="768"/>
      <c r="F827" s="76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68"/>
      <c r="C828" s="768"/>
      <c r="D828" s="768"/>
      <c r="E828" s="768"/>
      <c r="F828" s="769"/>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1"/>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1"/>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1"/>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1"/>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1"/>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1"/>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1"/>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1"/>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1"/>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774</v>
      </c>
      <c r="D845" s="415"/>
      <c r="E845" s="415"/>
      <c r="F845" s="415"/>
      <c r="G845" s="415"/>
      <c r="H845" s="415"/>
      <c r="I845" s="415"/>
      <c r="J845" s="416">
        <v>8010401021636</v>
      </c>
      <c r="K845" s="417"/>
      <c r="L845" s="417"/>
      <c r="M845" s="417"/>
      <c r="N845" s="417"/>
      <c r="O845" s="417"/>
      <c r="P845" s="421" t="s">
        <v>777</v>
      </c>
      <c r="Q845" s="317"/>
      <c r="R845" s="317"/>
      <c r="S845" s="317"/>
      <c r="T845" s="317"/>
      <c r="U845" s="317"/>
      <c r="V845" s="317"/>
      <c r="W845" s="317"/>
      <c r="X845" s="317"/>
      <c r="Y845" s="318">
        <v>0.37</v>
      </c>
      <c r="Z845" s="319"/>
      <c r="AA845" s="319"/>
      <c r="AB845" s="320"/>
      <c r="AC845" s="322" t="s">
        <v>378</v>
      </c>
      <c r="AD845" s="323"/>
      <c r="AE845" s="323"/>
      <c r="AF845" s="323"/>
      <c r="AG845" s="323"/>
      <c r="AH845" s="418" t="s">
        <v>776</v>
      </c>
      <c r="AI845" s="419"/>
      <c r="AJ845" s="419"/>
      <c r="AK845" s="419"/>
      <c r="AL845" s="418" t="s">
        <v>776</v>
      </c>
      <c r="AM845" s="419"/>
      <c r="AN845" s="419"/>
      <c r="AO845" s="419"/>
      <c r="AP845" s="321"/>
      <c r="AQ845" s="321"/>
      <c r="AR845" s="321"/>
      <c r="AS845" s="321"/>
      <c r="AT845" s="321"/>
      <c r="AU845" s="321"/>
      <c r="AV845" s="321"/>
      <c r="AW845" s="321"/>
      <c r="AX845" s="321"/>
    </row>
    <row r="846" spans="1:51" ht="30" customHeight="1" x14ac:dyDescent="0.15">
      <c r="A846" s="401">
        <v>2</v>
      </c>
      <c r="B846" s="401">
        <v>1</v>
      </c>
      <c r="C846" s="420" t="s">
        <v>774</v>
      </c>
      <c r="D846" s="415"/>
      <c r="E846" s="415"/>
      <c r="F846" s="415"/>
      <c r="G846" s="415"/>
      <c r="H846" s="415"/>
      <c r="I846" s="415"/>
      <c r="J846" s="416">
        <v>8010401021636</v>
      </c>
      <c r="K846" s="417"/>
      <c r="L846" s="417"/>
      <c r="M846" s="417"/>
      <c r="N846" s="417"/>
      <c r="O846" s="417"/>
      <c r="P846" s="421" t="s">
        <v>778</v>
      </c>
      <c r="Q846" s="317"/>
      <c r="R846" s="317"/>
      <c r="S846" s="317"/>
      <c r="T846" s="317"/>
      <c r="U846" s="317"/>
      <c r="V846" s="317"/>
      <c r="W846" s="317"/>
      <c r="X846" s="317"/>
      <c r="Y846" s="318">
        <v>0.21</v>
      </c>
      <c r="Z846" s="319"/>
      <c r="AA846" s="319"/>
      <c r="AB846" s="320"/>
      <c r="AC846" s="322" t="s">
        <v>378</v>
      </c>
      <c r="AD846" s="323"/>
      <c r="AE846" s="323"/>
      <c r="AF846" s="323"/>
      <c r="AG846" s="323"/>
      <c r="AH846" s="418" t="s">
        <v>776</v>
      </c>
      <c r="AI846" s="419"/>
      <c r="AJ846" s="419"/>
      <c r="AK846" s="419"/>
      <c r="AL846" s="418" t="s">
        <v>776</v>
      </c>
      <c r="AM846" s="419"/>
      <c r="AN846" s="419"/>
      <c r="AO846" s="419"/>
      <c r="AP846" s="321"/>
      <c r="AQ846" s="321"/>
      <c r="AR846" s="321"/>
      <c r="AS846" s="321"/>
      <c r="AT846" s="321"/>
      <c r="AU846" s="321"/>
      <c r="AV846" s="321"/>
      <c r="AW846" s="321"/>
      <c r="AX846" s="321"/>
      <c r="AY846">
        <f>COUNTA($C$846)</f>
        <v>1</v>
      </c>
    </row>
    <row r="847" spans="1:51" ht="30" customHeight="1" x14ac:dyDescent="0.15">
      <c r="A847" s="401">
        <v>3</v>
      </c>
      <c r="B847" s="401">
        <v>1</v>
      </c>
      <c r="C847" s="420" t="s">
        <v>775</v>
      </c>
      <c r="D847" s="415"/>
      <c r="E847" s="415"/>
      <c r="F847" s="415"/>
      <c r="G847" s="415"/>
      <c r="H847" s="415"/>
      <c r="I847" s="415"/>
      <c r="J847" s="416">
        <v>9010001002168</v>
      </c>
      <c r="K847" s="417"/>
      <c r="L847" s="417"/>
      <c r="M847" s="417"/>
      <c r="N847" s="417"/>
      <c r="O847" s="417"/>
      <c r="P847" s="421" t="s">
        <v>779</v>
      </c>
      <c r="Q847" s="317"/>
      <c r="R847" s="317"/>
      <c r="S847" s="317"/>
      <c r="T847" s="317"/>
      <c r="U847" s="317"/>
      <c r="V847" s="317"/>
      <c r="W847" s="317"/>
      <c r="X847" s="317"/>
      <c r="Y847" s="318">
        <v>0.19</v>
      </c>
      <c r="Z847" s="319"/>
      <c r="AA847" s="319"/>
      <c r="AB847" s="320"/>
      <c r="AC847" s="322" t="s">
        <v>378</v>
      </c>
      <c r="AD847" s="323"/>
      <c r="AE847" s="323"/>
      <c r="AF847" s="323"/>
      <c r="AG847" s="323"/>
      <c r="AH847" s="418" t="s">
        <v>776</v>
      </c>
      <c r="AI847" s="419"/>
      <c r="AJ847" s="419"/>
      <c r="AK847" s="419"/>
      <c r="AL847" s="418" t="s">
        <v>776</v>
      </c>
      <c r="AM847" s="419"/>
      <c r="AN847" s="419"/>
      <c r="AO847" s="419"/>
      <c r="AP847" s="321"/>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771</v>
      </c>
      <c r="D878" s="415"/>
      <c r="E878" s="415"/>
      <c r="F878" s="415"/>
      <c r="G878" s="415"/>
      <c r="H878" s="415"/>
      <c r="I878" s="415"/>
      <c r="J878" s="416">
        <v>1010005002873</v>
      </c>
      <c r="K878" s="417"/>
      <c r="L878" s="417"/>
      <c r="M878" s="417"/>
      <c r="N878" s="417"/>
      <c r="O878" s="417"/>
      <c r="P878" s="421" t="s">
        <v>770</v>
      </c>
      <c r="Q878" s="317"/>
      <c r="R878" s="317"/>
      <c r="S878" s="317"/>
      <c r="T878" s="317"/>
      <c r="U878" s="317"/>
      <c r="V878" s="317"/>
      <c r="W878" s="317"/>
      <c r="X878" s="317"/>
      <c r="Y878" s="318">
        <v>9</v>
      </c>
      <c r="Z878" s="319"/>
      <c r="AA878" s="319"/>
      <c r="AB878" s="320"/>
      <c r="AC878" s="322" t="s">
        <v>376</v>
      </c>
      <c r="AD878" s="323"/>
      <c r="AE878" s="323"/>
      <c r="AF878" s="323"/>
      <c r="AG878" s="323"/>
      <c r="AH878" s="418">
        <v>1</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4" t="s">
        <v>769</v>
      </c>
      <c r="D879" s="425"/>
      <c r="E879" s="425"/>
      <c r="F879" s="425"/>
      <c r="G879" s="425"/>
      <c r="H879" s="425"/>
      <c r="I879" s="426"/>
      <c r="J879" s="416">
        <v>4010405000185</v>
      </c>
      <c r="K879" s="417"/>
      <c r="L879" s="417"/>
      <c r="M879" s="417"/>
      <c r="N879" s="417"/>
      <c r="O879" s="417"/>
      <c r="P879" s="421" t="s">
        <v>768</v>
      </c>
      <c r="Q879" s="317"/>
      <c r="R879" s="317"/>
      <c r="S879" s="317"/>
      <c r="T879" s="317"/>
      <c r="U879" s="317"/>
      <c r="V879" s="317"/>
      <c r="W879" s="317"/>
      <c r="X879" s="317"/>
      <c r="Y879" s="318">
        <v>8</v>
      </c>
      <c r="Z879" s="319"/>
      <c r="AA879" s="319"/>
      <c r="AB879" s="320"/>
      <c r="AC879" s="427" t="s">
        <v>376</v>
      </c>
      <c r="AD879" s="428"/>
      <c r="AE879" s="428"/>
      <c r="AF879" s="428"/>
      <c r="AG879" s="429"/>
      <c r="AH879" s="418">
        <v>1</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4" t="s">
        <v>783</v>
      </c>
      <c r="D880" s="425"/>
      <c r="E880" s="425"/>
      <c r="F880" s="425"/>
      <c r="G880" s="425"/>
      <c r="H880" s="425"/>
      <c r="I880" s="426"/>
      <c r="J880" s="416">
        <v>5010401008297</v>
      </c>
      <c r="K880" s="417"/>
      <c r="L880" s="417"/>
      <c r="M880" s="417"/>
      <c r="N880" s="417"/>
      <c r="O880" s="417"/>
      <c r="P880" s="421" t="s">
        <v>784</v>
      </c>
      <c r="Q880" s="317"/>
      <c r="R880" s="317"/>
      <c r="S880" s="317"/>
      <c r="T880" s="317"/>
      <c r="U880" s="317"/>
      <c r="V880" s="317"/>
      <c r="W880" s="317"/>
      <c r="X880" s="317"/>
      <c r="Y880" s="318">
        <v>1.1000000000000001</v>
      </c>
      <c r="Z880" s="319"/>
      <c r="AA880" s="319"/>
      <c r="AB880" s="320"/>
      <c r="AC880" s="427" t="s">
        <v>80</v>
      </c>
      <c r="AD880" s="428"/>
      <c r="AE880" s="428"/>
      <c r="AF880" s="428"/>
      <c r="AG880" s="429"/>
      <c r="AH880" s="324" t="s">
        <v>785</v>
      </c>
      <c r="AI880" s="325"/>
      <c r="AJ880" s="325"/>
      <c r="AK880" s="325"/>
      <c r="AL880" s="326" t="s">
        <v>785</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4" t="s">
        <v>786</v>
      </c>
      <c r="D881" s="425"/>
      <c r="E881" s="425"/>
      <c r="F881" s="425"/>
      <c r="G881" s="425"/>
      <c r="H881" s="425"/>
      <c r="I881" s="426"/>
      <c r="J881" s="416">
        <v>3010401026805</v>
      </c>
      <c r="K881" s="417"/>
      <c r="L881" s="417"/>
      <c r="M881" s="417"/>
      <c r="N881" s="417"/>
      <c r="O881" s="417"/>
      <c r="P881" s="421" t="s">
        <v>787</v>
      </c>
      <c r="Q881" s="317"/>
      <c r="R881" s="317"/>
      <c r="S881" s="317"/>
      <c r="T881" s="317"/>
      <c r="U881" s="317"/>
      <c r="V881" s="317"/>
      <c r="W881" s="317"/>
      <c r="X881" s="317"/>
      <c r="Y881" s="318">
        <v>0.6</v>
      </c>
      <c r="Z881" s="319"/>
      <c r="AA881" s="319"/>
      <c r="AB881" s="320"/>
      <c r="AC881" s="427" t="s">
        <v>80</v>
      </c>
      <c r="AD881" s="428"/>
      <c r="AE881" s="428"/>
      <c r="AF881" s="428"/>
      <c r="AG881" s="429"/>
      <c r="AH881" s="324" t="s">
        <v>785</v>
      </c>
      <c r="AI881" s="325"/>
      <c r="AJ881" s="325"/>
      <c r="AK881" s="325"/>
      <c r="AL881" s="326" t="s">
        <v>785</v>
      </c>
      <c r="AM881" s="327"/>
      <c r="AN881" s="327"/>
      <c r="AO881" s="328"/>
      <c r="AP881" s="321"/>
      <c r="AQ881" s="321"/>
      <c r="AR881" s="321"/>
      <c r="AS881" s="321"/>
      <c r="AT881" s="321"/>
      <c r="AU881" s="321"/>
      <c r="AV881" s="321"/>
      <c r="AW881" s="321"/>
      <c r="AX881" s="321"/>
      <c r="AY881">
        <f>COUNTA($C$881)</f>
        <v>1</v>
      </c>
    </row>
    <row r="882" spans="1:51" ht="30" hidden="1" customHeight="1" x14ac:dyDescent="0.15">
      <c r="A882" s="401">
        <v>5</v>
      </c>
      <c r="B882" s="401">
        <v>1</v>
      </c>
      <c r="C882" s="430"/>
      <c r="D882" s="431"/>
      <c r="E882" s="431"/>
      <c r="F882" s="431"/>
      <c r="G882" s="431"/>
      <c r="H882" s="431"/>
      <c r="I882" s="432"/>
      <c r="J882" s="416"/>
      <c r="K882" s="417"/>
      <c r="L882" s="417"/>
      <c r="M882" s="417"/>
      <c r="N882" s="417"/>
      <c r="O882" s="417"/>
      <c r="P882" s="317"/>
      <c r="Q882" s="317"/>
      <c r="R882" s="317"/>
      <c r="S882" s="317"/>
      <c r="T882" s="317"/>
      <c r="U882" s="317"/>
      <c r="V882" s="317"/>
      <c r="W882" s="317"/>
      <c r="X882" s="317"/>
      <c r="Y882" s="318"/>
      <c r="Z882" s="319"/>
      <c r="AA882" s="319"/>
      <c r="AB882" s="320"/>
      <c r="AC882" s="427"/>
      <c r="AD882" s="428"/>
      <c r="AE882" s="428"/>
      <c r="AF882" s="428"/>
      <c r="AG882" s="42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344</v>
      </c>
      <c r="AM1106" s="961"/>
      <c r="AN1106" s="96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3" t="s">
        <v>330</v>
      </c>
      <c r="AQ1109" s="423"/>
      <c r="AR1109" s="423"/>
      <c r="AS1109" s="423"/>
      <c r="AT1109" s="423"/>
      <c r="AU1109" s="423"/>
      <c r="AV1109" s="423"/>
      <c r="AW1109" s="423"/>
      <c r="AX1109" s="423"/>
    </row>
    <row r="1110" spans="1:51" ht="30" hidden="1" customHeight="1" x14ac:dyDescent="0.15">
      <c r="A1110" s="401">
        <v>1</v>
      </c>
      <c r="B1110" s="401">
        <v>1</v>
      </c>
      <c r="C1110" s="896"/>
      <c r="D1110" s="896"/>
      <c r="E1110" s="895"/>
      <c r="F1110" s="895"/>
      <c r="G1110" s="895"/>
      <c r="H1110" s="895"/>
      <c r="I1110" s="89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6"/>
      <c r="D1111" s="896"/>
      <c r="E1111" s="895"/>
      <c r="F1111" s="895"/>
      <c r="G1111" s="895"/>
      <c r="H1111" s="895"/>
      <c r="I1111" s="89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5"/>
      <c r="F1112" s="895"/>
      <c r="G1112" s="895"/>
      <c r="H1112" s="895"/>
      <c r="I1112" s="89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5"/>
      <c r="F1113" s="895"/>
      <c r="G1113" s="895"/>
      <c r="H1113" s="895"/>
      <c r="I1113" s="89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5"/>
      <c r="F1114" s="895"/>
      <c r="G1114" s="895"/>
      <c r="H1114" s="895"/>
      <c r="I1114" s="89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5"/>
      <c r="F1115" s="895"/>
      <c r="G1115" s="895"/>
      <c r="H1115" s="895"/>
      <c r="I1115" s="89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5"/>
      <c r="F1116" s="895"/>
      <c r="G1116" s="895"/>
      <c r="H1116" s="895"/>
      <c r="I1116" s="89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5"/>
      <c r="F1117" s="895"/>
      <c r="G1117" s="895"/>
      <c r="H1117" s="895"/>
      <c r="I1117" s="89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5"/>
      <c r="F1118" s="895"/>
      <c r="G1118" s="895"/>
      <c r="H1118" s="895"/>
      <c r="I1118" s="89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5"/>
      <c r="F1119" s="895"/>
      <c r="G1119" s="895"/>
      <c r="H1119" s="895"/>
      <c r="I1119" s="89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5"/>
      <c r="F1120" s="895"/>
      <c r="G1120" s="895"/>
      <c r="H1120" s="895"/>
      <c r="I1120" s="89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5"/>
      <c r="F1121" s="895"/>
      <c r="G1121" s="895"/>
      <c r="H1121" s="895"/>
      <c r="I1121" s="89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5"/>
      <c r="F1122" s="895"/>
      <c r="G1122" s="895"/>
      <c r="H1122" s="895"/>
      <c r="I1122" s="89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5"/>
      <c r="F1123" s="895"/>
      <c r="G1123" s="895"/>
      <c r="H1123" s="895"/>
      <c r="I1123" s="89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5"/>
      <c r="F1124" s="895"/>
      <c r="G1124" s="895"/>
      <c r="H1124" s="895"/>
      <c r="I1124" s="89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5"/>
      <c r="F1125" s="895"/>
      <c r="G1125" s="895"/>
      <c r="H1125" s="895"/>
      <c r="I1125" s="89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5"/>
      <c r="F1126" s="895"/>
      <c r="G1126" s="895"/>
      <c r="H1126" s="895"/>
      <c r="I1126" s="89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5"/>
      <c r="G1127" s="895"/>
      <c r="H1127" s="895"/>
      <c r="I1127" s="89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5"/>
      <c r="F1128" s="895"/>
      <c r="G1128" s="895"/>
      <c r="H1128" s="895"/>
      <c r="I1128" s="89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5"/>
      <c r="F1129" s="895"/>
      <c r="G1129" s="895"/>
      <c r="H1129" s="895"/>
      <c r="I1129" s="89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5"/>
      <c r="F1130" s="895"/>
      <c r="G1130" s="895"/>
      <c r="H1130" s="895"/>
      <c r="I1130" s="89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5"/>
      <c r="F1131" s="895"/>
      <c r="G1131" s="895"/>
      <c r="H1131" s="895"/>
      <c r="I1131" s="89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5"/>
      <c r="F1132" s="895"/>
      <c r="G1132" s="895"/>
      <c r="H1132" s="895"/>
      <c r="I1132" s="89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5"/>
      <c r="F1133" s="895"/>
      <c r="G1133" s="895"/>
      <c r="H1133" s="895"/>
      <c r="I1133" s="89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5"/>
      <c r="F1134" s="895"/>
      <c r="G1134" s="895"/>
      <c r="H1134" s="895"/>
      <c r="I1134" s="89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5"/>
      <c r="F1135" s="895"/>
      <c r="G1135" s="895"/>
      <c r="H1135" s="895"/>
      <c r="I1135" s="89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5"/>
      <c r="F1136" s="895"/>
      <c r="G1136" s="895"/>
      <c r="H1136" s="895"/>
      <c r="I1136" s="89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5"/>
      <c r="F1137" s="895"/>
      <c r="G1137" s="895"/>
      <c r="H1137" s="895"/>
      <c r="I1137" s="89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5"/>
      <c r="F1138" s="895"/>
      <c r="G1138" s="895"/>
      <c r="H1138" s="895"/>
      <c r="I1138" s="89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5"/>
      <c r="F1139" s="895"/>
      <c r="G1139" s="895"/>
      <c r="H1139" s="895"/>
      <c r="I1139" s="89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8:AO874">
    <cfRule type="expression" dxfId="2493" priority="6625">
      <formula>IF(AND(AL848&gt;=0, RIGHT(TEXT(AL848,"0.#"),1)&lt;&gt;"."),TRUE,FALSE)</formula>
    </cfRule>
    <cfRule type="expression" dxfId="2492" priority="6626">
      <formula>IF(AND(AL848&gt;=0, RIGHT(TEXT(AL848,"0.#"),1)="."),TRUE,FALSE)</formula>
    </cfRule>
    <cfRule type="expression" dxfId="2491" priority="6627">
      <formula>IF(AND(AL848&lt;0, RIGHT(TEXT(AL848,"0.#"),1)&lt;&gt;"."),TRUE,FALSE)</formula>
    </cfRule>
    <cfRule type="expression" dxfId="2490" priority="6628">
      <formula>IF(AND(AL848&lt;0, RIGHT(TEXT(AL848,"0.#"),1)="."),TRUE,FALSE)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744</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744</v>
      </c>
      <c r="R6" s="13" t="str">
        <f t="shared" si="3"/>
        <v>交付</v>
      </c>
      <c r="S6" s="13" t="str">
        <f t="shared" si="4"/>
        <v>委託・請負、補助、交付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349</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07"/>
      <c r="Z2" s="409"/>
      <c r="AA2" s="410"/>
      <c r="AB2" s="1011" t="s">
        <v>11</v>
      </c>
      <c r="AC2" s="1012"/>
      <c r="AD2" s="1013"/>
      <c r="AE2" s="999" t="s">
        <v>390</v>
      </c>
      <c r="AF2" s="999"/>
      <c r="AG2" s="999"/>
      <c r="AH2" s="999"/>
      <c r="AI2" s="999" t="s">
        <v>412</v>
      </c>
      <c r="AJ2" s="999"/>
      <c r="AK2" s="999"/>
      <c r="AL2" s="463"/>
      <c r="AM2" s="999" t="s">
        <v>509</v>
      </c>
      <c r="AN2" s="999"/>
      <c r="AO2" s="999"/>
      <c r="AP2" s="463"/>
      <c r="AQ2" s="215" t="s">
        <v>232</v>
      </c>
      <c r="AR2" s="199"/>
      <c r="AS2" s="199"/>
      <c r="AT2" s="200"/>
      <c r="AU2" s="369" t="s">
        <v>134</v>
      </c>
      <c r="AV2" s="369"/>
      <c r="AW2" s="369"/>
      <c r="AX2" s="370"/>
      <c r="AY2" s="34">
        <f>COUNTA($G$4)</f>
        <v>0</v>
      </c>
    </row>
    <row r="3" spans="1:51" ht="18.75" customHeight="1" x14ac:dyDescent="0.15">
      <c r="A3" s="517"/>
      <c r="B3" s="518"/>
      <c r="C3" s="518"/>
      <c r="D3" s="518"/>
      <c r="E3" s="518"/>
      <c r="F3" s="519"/>
      <c r="G3" s="572"/>
      <c r="H3" s="375"/>
      <c r="I3" s="375"/>
      <c r="J3" s="375"/>
      <c r="K3" s="375"/>
      <c r="L3" s="375"/>
      <c r="M3" s="375"/>
      <c r="N3" s="375"/>
      <c r="O3" s="573"/>
      <c r="P3" s="585"/>
      <c r="Q3" s="375"/>
      <c r="R3" s="375"/>
      <c r="S3" s="375"/>
      <c r="T3" s="375"/>
      <c r="U3" s="375"/>
      <c r="V3" s="375"/>
      <c r="W3" s="375"/>
      <c r="X3" s="573"/>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0"/>
      <c r="B4" s="518"/>
      <c r="C4" s="518"/>
      <c r="D4" s="518"/>
      <c r="E4" s="518"/>
      <c r="F4" s="519"/>
      <c r="G4" s="545"/>
      <c r="H4" s="1017"/>
      <c r="I4" s="1017"/>
      <c r="J4" s="1017"/>
      <c r="K4" s="1017"/>
      <c r="L4" s="1017"/>
      <c r="M4" s="1017"/>
      <c r="N4" s="1017"/>
      <c r="O4" s="1018"/>
      <c r="P4" s="191"/>
      <c r="Q4" s="1025"/>
      <c r="R4" s="1025"/>
      <c r="S4" s="1025"/>
      <c r="T4" s="1025"/>
      <c r="U4" s="1025"/>
      <c r="V4" s="1025"/>
      <c r="W4" s="1025"/>
      <c r="X4" s="1026"/>
      <c r="Y4" s="1003" t="s">
        <v>12</v>
      </c>
      <c r="Z4" s="1004"/>
      <c r="AA4" s="1005"/>
      <c r="AB4" s="556"/>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1"/>
      <c r="B5" s="522"/>
      <c r="C5" s="522"/>
      <c r="D5" s="522"/>
      <c r="E5" s="522"/>
      <c r="F5" s="523"/>
      <c r="G5" s="1019"/>
      <c r="H5" s="1020"/>
      <c r="I5" s="1020"/>
      <c r="J5" s="1020"/>
      <c r="K5" s="1020"/>
      <c r="L5" s="1020"/>
      <c r="M5" s="1020"/>
      <c r="N5" s="1020"/>
      <c r="O5" s="1021"/>
      <c r="P5" s="1027"/>
      <c r="Q5" s="1027"/>
      <c r="R5" s="1027"/>
      <c r="S5" s="1027"/>
      <c r="T5" s="1027"/>
      <c r="U5" s="1027"/>
      <c r="V5" s="1027"/>
      <c r="W5" s="1027"/>
      <c r="X5" s="1028"/>
      <c r="Y5" s="303" t="s">
        <v>54</v>
      </c>
      <c r="Z5" s="1000"/>
      <c r="AA5" s="1001"/>
      <c r="AB5" s="527"/>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1"/>
      <c r="B6" s="522"/>
      <c r="C6" s="522"/>
      <c r="D6" s="522"/>
      <c r="E6" s="522"/>
      <c r="F6" s="523"/>
      <c r="G6" s="1022"/>
      <c r="H6" s="1023"/>
      <c r="I6" s="1023"/>
      <c r="J6" s="1023"/>
      <c r="K6" s="1023"/>
      <c r="L6" s="1023"/>
      <c r="M6" s="1023"/>
      <c r="N6" s="1023"/>
      <c r="O6" s="1024"/>
      <c r="P6" s="1029"/>
      <c r="Q6" s="1029"/>
      <c r="R6" s="1029"/>
      <c r="S6" s="1029"/>
      <c r="T6" s="1029"/>
      <c r="U6" s="1029"/>
      <c r="V6" s="1029"/>
      <c r="W6" s="1029"/>
      <c r="X6" s="1030"/>
      <c r="Y6" s="1031" t="s">
        <v>13</v>
      </c>
      <c r="Z6" s="1000"/>
      <c r="AA6" s="1001"/>
      <c r="AB6" s="466"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7" t="s">
        <v>349</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07"/>
      <c r="Z9" s="409"/>
      <c r="AA9" s="410"/>
      <c r="AB9" s="1011" t="s">
        <v>11</v>
      </c>
      <c r="AC9" s="1012"/>
      <c r="AD9" s="1013"/>
      <c r="AE9" s="999" t="s">
        <v>390</v>
      </c>
      <c r="AF9" s="999"/>
      <c r="AG9" s="999"/>
      <c r="AH9" s="999"/>
      <c r="AI9" s="999" t="s">
        <v>412</v>
      </c>
      <c r="AJ9" s="999"/>
      <c r="AK9" s="999"/>
      <c r="AL9" s="463"/>
      <c r="AM9" s="999" t="s">
        <v>509</v>
      </c>
      <c r="AN9" s="999"/>
      <c r="AO9" s="999"/>
      <c r="AP9" s="463"/>
      <c r="AQ9" s="215" t="s">
        <v>232</v>
      </c>
      <c r="AR9" s="199"/>
      <c r="AS9" s="199"/>
      <c r="AT9" s="200"/>
      <c r="AU9" s="369" t="s">
        <v>134</v>
      </c>
      <c r="AV9" s="369"/>
      <c r="AW9" s="369"/>
      <c r="AX9" s="370"/>
      <c r="AY9" s="34">
        <f>COUNTA($G$11)</f>
        <v>0</v>
      </c>
    </row>
    <row r="10" spans="1:51" ht="18.75" customHeight="1" x14ac:dyDescent="0.15">
      <c r="A10" s="517"/>
      <c r="B10" s="518"/>
      <c r="C10" s="518"/>
      <c r="D10" s="518"/>
      <c r="E10" s="518"/>
      <c r="F10" s="519"/>
      <c r="G10" s="572"/>
      <c r="H10" s="375"/>
      <c r="I10" s="375"/>
      <c r="J10" s="375"/>
      <c r="K10" s="375"/>
      <c r="L10" s="375"/>
      <c r="M10" s="375"/>
      <c r="N10" s="375"/>
      <c r="O10" s="573"/>
      <c r="P10" s="585"/>
      <c r="Q10" s="375"/>
      <c r="R10" s="375"/>
      <c r="S10" s="375"/>
      <c r="T10" s="375"/>
      <c r="U10" s="375"/>
      <c r="V10" s="375"/>
      <c r="W10" s="375"/>
      <c r="X10" s="573"/>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0"/>
      <c r="B11" s="518"/>
      <c r="C11" s="518"/>
      <c r="D11" s="518"/>
      <c r="E11" s="518"/>
      <c r="F11" s="519"/>
      <c r="G11" s="545"/>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6"/>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1"/>
      <c r="B12" s="522"/>
      <c r="C12" s="522"/>
      <c r="D12" s="522"/>
      <c r="E12" s="522"/>
      <c r="F12" s="523"/>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7"/>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2"/>
      <c r="B13" s="653"/>
      <c r="C13" s="653"/>
      <c r="D13" s="653"/>
      <c r="E13" s="653"/>
      <c r="F13" s="65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6"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7" t="s">
        <v>349</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07"/>
      <c r="Z16" s="409"/>
      <c r="AA16" s="410"/>
      <c r="AB16" s="1011" t="s">
        <v>11</v>
      </c>
      <c r="AC16" s="1012"/>
      <c r="AD16" s="1013"/>
      <c r="AE16" s="999" t="s">
        <v>390</v>
      </c>
      <c r="AF16" s="999"/>
      <c r="AG16" s="999"/>
      <c r="AH16" s="999"/>
      <c r="AI16" s="999" t="s">
        <v>412</v>
      </c>
      <c r="AJ16" s="999"/>
      <c r="AK16" s="999"/>
      <c r="AL16" s="463"/>
      <c r="AM16" s="999" t="s">
        <v>509</v>
      </c>
      <c r="AN16" s="999"/>
      <c r="AO16" s="999"/>
      <c r="AP16" s="463"/>
      <c r="AQ16" s="215" t="s">
        <v>232</v>
      </c>
      <c r="AR16" s="199"/>
      <c r="AS16" s="199"/>
      <c r="AT16" s="200"/>
      <c r="AU16" s="369" t="s">
        <v>134</v>
      </c>
      <c r="AV16" s="369"/>
      <c r="AW16" s="369"/>
      <c r="AX16" s="370"/>
      <c r="AY16" s="34">
        <f>COUNTA($G$18)</f>
        <v>0</v>
      </c>
    </row>
    <row r="17" spans="1:51" ht="18.75" customHeight="1" x14ac:dyDescent="0.15">
      <c r="A17" s="517"/>
      <c r="B17" s="518"/>
      <c r="C17" s="518"/>
      <c r="D17" s="518"/>
      <c r="E17" s="518"/>
      <c r="F17" s="519"/>
      <c r="G17" s="572"/>
      <c r="H17" s="375"/>
      <c r="I17" s="375"/>
      <c r="J17" s="375"/>
      <c r="K17" s="375"/>
      <c r="L17" s="375"/>
      <c r="M17" s="375"/>
      <c r="N17" s="375"/>
      <c r="O17" s="573"/>
      <c r="P17" s="585"/>
      <c r="Q17" s="375"/>
      <c r="R17" s="375"/>
      <c r="S17" s="375"/>
      <c r="T17" s="375"/>
      <c r="U17" s="375"/>
      <c r="V17" s="375"/>
      <c r="W17" s="375"/>
      <c r="X17" s="573"/>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0"/>
      <c r="B18" s="518"/>
      <c r="C18" s="518"/>
      <c r="D18" s="518"/>
      <c r="E18" s="518"/>
      <c r="F18" s="519"/>
      <c r="G18" s="545"/>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6"/>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1"/>
      <c r="B19" s="522"/>
      <c r="C19" s="522"/>
      <c r="D19" s="522"/>
      <c r="E19" s="522"/>
      <c r="F19" s="523"/>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7"/>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2"/>
      <c r="B20" s="653"/>
      <c r="C20" s="653"/>
      <c r="D20" s="653"/>
      <c r="E20" s="653"/>
      <c r="F20" s="65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6"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7" t="s">
        <v>349</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07"/>
      <c r="Z23" s="409"/>
      <c r="AA23" s="410"/>
      <c r="AB23" s="1011" t="s">
        <v>11</v>
      </c>
      <c r="AC23" s="1012"/>
      <c r="AD23" s="1013"/>
      <c r="AE23" s="999" t="s">
        <v>390</v>
      </c>
      <c r="AF23" s="999"/>
      <c r="AG23" s="999"/>
      <c r="AH23" s="999"/>
      <c r="AI23" s="999" t="s">
        <v>412</v>
      </c>
      <c r="AJ23" s="999"/>
      <c r="AK23" s="999"/>
      <c r="AL23" s="463"/>
      <c r="AM23" s="999" t="s">
        <v>509</v>
      </c>
      <c r="AN23" s="999"/>
      <c r="AO23" s="999"/>
      <c r="AP23" s="463"/>
      <c r="AQ23" s="215" t="s">
        <v>232</v>
      </c>
      <c r="AR23" s="199"/>
      <c r="AS23" s="199"/>
      <c r="AT23" s="200"/>
      <c r="AU23" s="369" t="s">
        <v>134</v>
      </c>
      <c r="AV23" s="369"/>
      <c r="AW23" s="369"/>
      <c r="AX23" s="370"/>
      <c r="AY23" s="34">
        <f>COUNTA($G$25)</f>
        <v>0</v>
      </c>
    </row>
    <row r="24" spans="1:51" ht="18.75" customHeight="1" x14ac:dyDescent="0.15">
      <c r="A24" s="517"/>
      <c r="B24" s="518"/>
      <c r="C24" s="518"/>
      <c r="D24" s="518"/>
      <c r="E24" s="518"/>
      <c r="F24" s="519"/>
      <c r="G24" s="572"/>
      <c r="H24" s="375"/>
      <c r="I24" s="375"/>
      <c r="J24" s="375"/>
      <c r="K24" s="375"/>
      <c r="L24" s="375"/>
      <c r="M24" s="375"/>
      <c r="N24" s="375"/>
      <c r="O24" s="573"/>
      <c r="P24" s="585"/>
      <c r="Q24" s="375"/>
      <c r="R24" s="375"/>
      <c r="S24" s="375"/>
      <c r="T24" s="375"/>
      <c r="U24" s="375"/>
      <c r="V24" s="375"/>
      <c r="W24" s="375"/>
      <c r="X24" s="573"/>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0"/>
      <c r="B25" s="518"/>
      <c r="C25" s="518"/>
      <c r="D25" s="518"/>
      <c r="E25" s="518"/>
      <c r="F25" s="519"/>
      <c r="G25" s="545"/>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6"/>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1"/>
      <c r="B26" s="522"/>
      <c r="C26" s="522"/>
      <c r="D26" s="522"/>
      <c r="E26" s="522"/>
      <c r="F26" s="523"/>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7"/>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2"/>
      <c r="B27" s="653"/>
      <c r="C27" s="653"/>
      <c r="D27" s="653"/>
      <c r="E27" s="653"/>
      <c r="F27" s="65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6"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7" t="s">
        <v>349</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07"/>
      <c r="Z30" s="409"/>
      <c r="AA30" s="410"/>
      <c r="AB30" s="1011" t="s">
        <v>11</v>
      </c>
      <c r="AC30" s="1012"/>
      <c r="AD30" s="1013"/>
      <c r="AE30" s="999" t="s">
        <v>390</v>
      </c>
      <c r="AF30" s="999"/>
      <c r="AG30" s="999"/>
      <c r="AH30" s="999"/>
      <c r="AI30" s="999" t="s">
        <v>412</v>
      </c>
      <c r="AJ30" s="999"/>
      <c r="AK30" s="999"/>
      <c r="AL30" s="463"/>
      <c r="AM30" s="999" t="s">
        <v>509</v>
      </c>
      <c r="AN30" s="999"/>
      <c r="AO30" s="999"/>
      <c r="AP30" s="463"/>
      <c r="AQ30" s="215" t="s">
        <v>232</v>
      </c>
      <c r="AR30" s="199"/>
      <c r="AS30" s="199"/>
      <c r="AT30" s="200"/>
      <c r="AU30" s="369" t="s">
        <v>134</v>
      </c>
      <c r="AV30" s="369"/>
      <c r="AW30" s="369"/>
      <c r="AX30" s="370"/>
      <c r="AY30" s="34">
        <f>COUNTA($G$32)</f>
        <v>0</v>
      </c>
    </row>
    <row r="31" spans="1:51" ht="18.75" customHeight="1" x14ac:dyDescent="0.15">
      <c r="A31" s="517"/>
      <c r="B31" s="518"/>
      <c r="C31" s="518"/>
      <c r="D31" s="518"/>
      <c r="E31" s="518"/>
      <c r="F31" s="519"/>
      <c r="G31" s="572"/>
      <c r="H31" s="375"/>
      <c r="I31" s="375"/>
      <c r="J31" s="375"/>
      <c r="K31" s="375"/>
      <c r="L31" s="375"/>
      <c r="M31" s="375"/>
      <c r="N31" s="375"/>
      <c r="O31" s="573"/>
      <c r="P31" s="585"/>
      <c r="Q31" s="375"/>
      <c r="R31" s="375"/>
      <c r="S31" s="375"/>
      <c r="T31" s="375"/>
      <c r="U31" s="375"/>
      <c r="V31" s="375"/>
      <c r="W31" s="375"/>
      <c r="X31" s="573"/>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0"/>
      <c r="B32" s="518"/>
      <c r="C32" s="518"/>
      <c r="D32" s="518"/>
      <c r="E32" s="518"/>
      <c r="F32" s="519"/>
      <c r="G32" s="545"/>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6"/>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1"/>
      <c r="B33" s="522"/>
      <c r="C33" s="522"/>
      <c r="D33" s="522"/>
      <c r="E33" s="522"/>
      <c r="F33" s="523"/>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7"/>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2"/>
      <c r="B34" s="653"/>
      <c r="C34" s="653"/>
      <c r="D34" s="653"/>
      <c r="E34" s="653"/>
      <c r="F34" s="65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6"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7" t="s">
        <v>349</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07"/>
      <c r="Z37" s="409"/>
      <c r="AA37" s="410"/>
      <c r="AB37" s="1011" t="s">
        <v>11</v>
      </c>
      <c r="AC37" s="1012"/>
      <c r="AD37" s="1013"/>
      <c r="AE37" s="999" t="s">
        <v>390</v>
      </c>
      <c r="AF37" s="999"/>
      <c r="AG37" s="999"/>
      <c r="AH37" s="999"/>
      <c r="AI37" s="999" t="s">
        <v>412</v>
      </c>
      <c r="AJ37" s="999"/>
      <c r="AK37" s="999"/>
      <c r="AL37" s="463"/>
      <c r="AM37" s="999" t="s">
        <v>509</v>
      </c>
      <c r="AN37" s="999"/>
      <c r="AO37" s="999"/>
      <c r="AP37" s="463"/>
      <c r="AQ37" s="215" t="s">
        <v>232</v>
      </c>
      <c r="AR37" s="199"/>
      <c r="AS37" s="199"/>
      <c r="AT37" s="200"/>
      <c r="AU37" s="369" t="s">
        <v>134</v>
      </c>
      <c r="AV37" s="369"/>
      <c r="AW37" s="369"/>
      <c r="AX37" s="370"/>
      <c r="AY37" s="34">
        <f>COUNTA($G$39)</f>
        <v>0</v>
      </c>
    </row>
    <row r="38" spans="1:51" ht="18.75" customHeight="1" x14ac:dyDescent="0.15">
      <c r="A38" s="517"/>
      <c r="B38" s="518"/>
      <c r="C38" s="518"/>
      <c r="D38" s="518"/>
      <c r="E38" s="518"/>
      <c r="F38" s="519"/>
      <c r="G38" s="572"/>
      <c r="H38" s="375"/>
      <c r="I38" s="375"/>
      <c r="J38" s="375"/>
      <c r="K38" s="375"/>
      <c r="L38" s="375"/>
      <c r="M38" s="375"/>
      <c r="N38" s="375"/>
      <c r="O38" s="573"/>
      <c r="P38" s="585"/>
      <c r="Q38" s="375"/>
      <c r="R38" s="375"/>
      <c r="S38" s="375"/>
      <c r="T38" s="375"/>
      <c r="U38" s="375"/>
      <c r="V38" s="375"/>
      <c r="W38" s="375"/>
      <c r="X38" s="573"/>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0"/>
      <c r="B39" s="518"/>
      <c r="C39" s="518"/>
      <c r="D39" s="518"/>
      <c r="E39" s="518"/>
      <c r="F39" s="519"/>
      <c r="G39" s="545"/>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6"/>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1"/>
      <c r="B40" s="522"/>
      <c r="C40" s="522"/>
      <c r="D40" s="522"/>
      <c r="E40" s="522"/>
      <c r="F40" s="523"/>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7"/>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2"/>
      <c r="B41" s="653"/>
      <c r="C41" s="653"/>
      <c r="D41" s="653"/>
      <c r="E41" s="653"/>
      <c r="F41" s="65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6"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7" t="s">
        <v>349</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07"/>
      <c r="Z44" s="409"/>
      <c r="AA44" s="410"/>
      <c r="AB44" s="1011" t="s">
        <v>11</v>
      </c>
      <c r="AC44" s="1012"/>
      <c r="AD44" s="1013"/>
      <c r="AE44" s="999" t="s">
        <v>390</v>
      </c>
      <c r="AF44" s="999"/>
      <c r="AG44" s="999"/>
      <c r="AH44" s="999"/>
      <c r="AI44" s="999" t="s">
        <v>412</v>
      </c>
      <c r="AJ44" s="999"/>
      <c r="AK44" s="999"/>
      <c r="AL44" s="463"/>
      <c r="AM44" s="999" t="s">
        <v>509</v>
      </c>
      <c r="AN44" s="999"/>
      <c r="AO44" s="999"/>
      <c r="AP44" s="463"/>
      <c r="AQ44" s="215" t="s">
        <v>232</v>
      </c>
      <c r="AR44" s="199"/>
      <c r="AS44" s="199"/>
      <c r="AT44" s="200"/>
      <c r="AU44" s="369" t="s">
        <v>134</v>
      </c>
      <c r="AV44" s="369"/>
      <c r="AW44" s="369"/>
      <c r="AX44" s="370"/>
      <c r="AY44" s="34">
        <f>COUNTA($G$46)</f>
        <v>0</v>
      </c>
    </row>
    <row r="45" spans="1:51" ht="18.75" customHeight="1" x14ac:dyDescent="0.15">
      <c r="A45" s="517"/>
      <c r="B45" s="518"/>
      <c r="C45" s="518"/>
      <c r="D45" s="518"/>
      <c r="E45" s="518"/>
      <c r="F45" s="519"/>
      <c r="G45" s="572"/>
      <c r="H45" s="375"/>
      <c r="I45" s="375"/>
      <c r="J45" s="375"/>
      <c r="K45" s="375"/>
      <c r="L45" s="375"/>
      <c r="M45" s="375"/>
      <c r="N45" s="375"/>
      <c r="O45" s="573"/>
      <c r="P45" s="585"/>
      <c r="Q45" s="375"/>
      <c r="R45" s="375"/>
      <c r="S45" s="375"/>
      <c r="T45" s="375"/>
      <c r="U45" s="375"/>
      <c r="V45" s="375"/>
      <c r="W45" s="375"/>
      <c r="X45" s="573"/>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0"/>
      <c r="B46" s="518"/>
      <c r="C46" s="518"/>
      <c r="D46" s="518"/>
      <c r="E46" s="518"/>
      <c r="F46" s="519"/>
      <c r="G46" s="545"/>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6"/>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1"/>
      <c r="B47" s="522"/>
      <c r="C47" s="522"/>
      <c r="D47" s="522"/>
      <c r="E47" s="522"/>
      <c r="F47" s="523"/>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7"/>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2"/>
      <c r="B48" s="653"/>
      <c r="C48" s="653"/>
      <c r="D48" s="653"/>
      <c r="E48" s="653"/>
      <c r="F48" s="65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6"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7" t="s">
        <v>349</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07"/>
      <c r="Z51" s="409"/>
      <c r="AA51" s="410"/>
      <c r="AB51" s="463" t="s">
        <v>11</v>
      </c>
      <c r="AC51" s="1012"/>
      <c r="AD51" s="1013"/>
      <c r="AE51" s="999" t="s">
        <v>390</v>
      </c>
      <c r="AF51" s="999"/>
      <c r="AG51" s="999"/>
      <c r="AH51" s="999"/>
      <c r="AI51" s="999" t="s">
        <v>412</v>
      </c>
      <c r="AJ51" s="999"/>
      <c r="AK51" s="999"/>
      <c r="AL51" s="463"/>
      <c r="AM51" s="999" t="s">
        <v>509</v>
      </c>
      <c r="AN51" s="999"/>
      <c r="AO51" s="999"/>
      <c r="AP51" s="463"/>
      <c r="AQ51" s="215" t="s">
        <v>232</v>
      </c>
      <c r="AR51" s="199"/>
      <c r="AS51" s="199"/>
      <c r="AT51" s="200"/>
      <c r="AU51" s="369" t="s">
        <v>134</v>
      </c>
      <c r="AV51" s="369"/>
      <c r="AW51" s="369"/>
      <c r="AX51" s="370"/>
      <c r="AY51" s="34">
        <f>COUNTA($G$53)</f>
        <v>0</v>
      </c>
    </row>
    <row r="52" spans="1:51" ht="18.75" customHeight="1" x14ac:dyDescent="0.15">
      <c r="A52" s="517"/>
      <c r="B52" s="518"/>
      <c r="C52" s="518"/>
      <c r="D52" s="518"/>
      <c r="E52" s="518"/>
      <c r="F52" s="519"/>
      <c r="G52" s="572"/>
      <c r="H52" s="375"/>
      <c r="I52" s="375"/>
      <c r="J52" s="375"/>
      <c r="K52" s="375"/>
      <c r="L52" s="375"/>
      <c r="M52" s="375"/>
      <c r="N52" s="375"/>
      <c r="O52" s="573"/>
      <c r="P52" s="585"/>
      <c r="Q52" s="375"/>
      <c r="R52" s="375"/>
      <c r="S52" s="375"/>
      <c r="T52" s="375"/>
      <c r="U52" s="375"/>
      <c r="V52" s="375"/>
      <c r="W52" s="375"/>
      <c r="X52" s="573"/>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0"/>
      <c r="B53" s="518"/>
      <c r="C53" s="518"/>
      <c r="D53" s="518"/>
      <c r="E53" s="518"/>
      <c r="F53" s="519"/>
      <c r="G53" s="545"/>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6"/>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1"/>
      <c r="B54" s="522"/>
      <c r="C54" s="522"/>
      <c r="D54" s="522"/>
      <c r="E54" s="522"/>
      <c r="F54" s="523"/>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7"/>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2"/>
      <c r="B55" s="653"/>
      <c r="C55" s="653"/>
      <c r="D55" s="653"/>
      <c r="E55" s="653"/>
      <c r="F55" s="65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6"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7" t="s">
        <v>349</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07"/>
      <c r="Z58" s="409"/>
      <c r="AA58" s="410"/>
      <c r="AB58" s="1011" t="s">
        <v>11</v>
      </c>
      <c r="AC58" s="1012"/>
      <c r="AD58" s="1013"/>
      <c r="AE58" s="999" t="s">
        <v>390</v>
      </c>
      <c r="AF58" s="999"/>
      <c r="AG58" s="999"/>
      <c r="AH58" s="999"/>
      <c r="AI58" s="999" t="s">
        <v>412</v>
      </c>
      <c r="AJ58" s="999"/>
      <c r="AK58" s="999"/>
      <c r="AL58" s="463"/>
      <c r="AM58" s="999" t="s">
        <v>509</v>
      </c>
      <c r="AN58" s="999"/>
      <c r="AO58" s="999"/>
      <c r="AP58" s="463"/>
      <c r="AQ58" s="215" t="s">
        <v>232</v>
      </c>
      <c r="AR58" s="199"/>
      <c r="AS58" s="199"/>
      <c r="AT58" s="200"/>
      <c r="AU58" s="369" t="s">
        <v>134</v>
      </c>
      <c r="AV58" s="369"/>
      <c r="AW58" s="369"/>
      <c r="AX58" s="370"/>
      <c r="AY58" s="34">
        <f>COUNTA($G$60)</f>
        <v>0</v>
      </c>
    </row>
    <row r="59" spans="1:51" ht="18.75" customHeight="1" x14ac:dyDescent="0.15">
      <c r="A59" s="517"/>
      <c r="B59" s="518"/>
      <c r="C59" s="518"/>
      <c r="D59" s="518"/>
      <c r="E59" s="518"/>
      <c r="F59" s="519"/>
      <c r="G59" s="572"/>
      <c r="H59" s="375"/>
      <c r="I59" s="375"/>
      <c r="J59" s="375"/>
      <c r="K59" s="375"/>
      <c r="L59" s="375"/>
      <c r="M59" s="375"/>
      <c r="N59" s="375"/>
      <c r="O59" s="573"/>
      <c r="P59" s="585"/>
      <c r="Q59" s="375"/>
      <c r="R59" s="375"/>
      <c r="S59" s="375"/>
      <c r="T59" s="375"/>
      <c r="U59" s="375"/>
      <c r="V59" s="375"/>
      <c r="W59" s="375"/>
      <c r="X59" s="573"/>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0"/>
      <c r="B60" s="518"/>
      <c r="C60" s="518"/>
      <c r="D60" s="518"/>
      <c r="E60" s="518"/>
      <c r="F60" s="519"/>
      <c r="G60" s="545"/>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6"/>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1"/>
      <c r="B61" s="522"/>
      <c r="C61" s="522"/>
      <c r="D61" s="522"/>
      <c r="E61" s="522"/>
      <c r="F61" s="523"/>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7"/>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2"/>
      <c r="B62" s="653"/>
      <c r="C62" s="653"/>
      <c r="D62" s="653"/>
      <c r="E62" s="653"/>
      <c r="F62" s="65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6"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7" t="s">
        <v>349</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07"/>
      <c r="Z65" s="409"/>
      <c r="AA65" s="410"/>
      <c r="AB65" s="1011" t="s">
        <v>11</v>
      </c>
      <c r="AC65" s="1012"/>
      <c r="AD65" s="1013"/>
      <c r="AE65" s="999" t="s">
        <v>390</v>
      </c>
      <c r="AF65" s="999"/>
      <c r="AG65" s="999"/>
      <c r="AH65" s="999"/>
      <c r="AI65" s="999" t="s">
        <v>412</v>
      </c>
      <c r="AJ65" s="999"/>
      <c r="AK65" s="999"/>
      <c r="AL65" s="463"/>
      <c r="AM65" s="999" t="s">
        <v>509</v>
      </c>
      <c r="AN65" s="999"/>
      <c r="AO65" s="999"/>
      <c r="AP65" s="463"/>
      <c r="AQ65" s="215" t="s">
        <v>232</v>
      </c>
      <c r="AR65" s="199"/>
      <c r="AS65" s="199"/>
      <c r="AT65" s="200"/>
      <c r="AU65" s="369" t="s">
        <v>134</v>
      </c>
      <c r="AV65" s="369"/>
      <c r="AW65" s="369"/>
      <c r="AX65" s="370"/>
      <c r="AY65" s="34">
        <f>COUNTA($G$67)</f>
        <v>0</v>
      </c>
    </row>
    <row r="66" spans="1:51" ht="18.75" customHeight="1" x14ac:dyDescent="0.15">
      <c r="A66" s="517"/>
      <c r="B66" s="518"/>
      <c r="C66" s="518"/>
      <c r="D66" s="518"/>
      <c r="E66" s="518"/>
      <c r="F66" s="519"/>
      <c r="G66" s="572"/>
      <c r="H66" s="375"/>
      <c r="I66" s="375"/>
      <c r="J66" s="375"/>
      <c r="K66" s="375"/>
      <c r="L66" s="375"/>
      <c r="M66" s="375"/>
      <c r="N66" s="375"/>
      <c r="O66" s="573"/>
      <c r="P66" s="585"/>
      <c r="Q66" s="375"/>
      <c r="R66" s="375"/>
      <c r="S66" s="375"/>
      <c r="T66" s="375"/>
      <c r="U66" s="375"/>
      <c r="V66" s="375"/>
      <c r="W66" s="375"/>
      <c r="X66" s="573"/>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0"/>
      <c r="B67" s="518"/>
      <c r="C67" s="518"/>
      <c r="D67" s="518"/>
      <c r="E67" s="518"/>
      <c r="F67" s="519"/>
      <c r="G67" s="545"/>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6"/>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1"/>
      <c r="B68" s="522"/>
      <c r="C68" s="522"/>
      <c r="D68" s="522"/>
      <c r="E68" s="522"/>
      <c r="F68" s="523"/>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7"/>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2"/>
      <c r="B69" s="653"/>
      <c r="C69" s="653"/>
      <c r="D69" s="653"/>
      <c r="E69" s="653"/>
      <c r="F69" s="654"/>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2"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39"/>
      <c r="B4" s="1040"/>
      <c r="C4" s="1040"/>
      <c r="D4" s="1040"/>
      <c r="E4" s="1040"/>
      <c r="F4" s="1041"/>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9"/>
      <c r="B16" s="1040"/>
      <c r="C16" s="1040"/>
      <c r="D16" s="1040"/>
      <c r="E16" s="1040"/>
      <c r="F16" s="104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39"/>
      <c r="B17" s="1040"/>
      <c r="C17" s="1040"/>
      <c r="D17" s="1040"/>
      <c r="E17" s="1040"/>
      <c r="F17" s="1041"/>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9"/>
      <c r="B29" s="1040"/>
      <c r="C29" s="1040"/>
      <c r="D29" s="1040"/>
      <c r="E29" s="1040"/>
      <c r="F29" s="104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39"/>
      <c r="B30" s="1040"/>
      <c r="C30" s="1040"/>
      <c r="D30" s="1040"/>
      <c r="E30" s="1040"/>
      <c r="F30" s="1041"/>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9"/>
      <c r="B42" s="1040"/>
      <c r="C42" s="1040"/>
      <c r="D42" s="1040"/>
      <c r="E42" s="1040"/>
      <c r="F42" s="104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39"/>
      <c r="B43" s="1040"/>
      <c r="C43" s="1040"/>
      <c r="D43" s="1040"/>
      <c r="E43" s="1040"/>
      <c r="F43" s="1041"/>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9"/>
      <c r="B56" s="1040"/>
      <c r="C56" s="1040"/>
      <c r="D56" s="1040"/>
      <c r="E56" s="1040"/>
      <c r="F56" s="104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39"/>
      <c r="B57" s="1040"/>
      <c r="C57" s="1040"/>
      <c r="D57" s="1040"/>
      <c r="E57" s="1040"/>
      <c r="F57" s="1041"/>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9"/>
      <c r="B69" s="1040"/>
      <c r="C69" s="1040"/>
      <c r="D69" s="1040"/>
      <c r="E69" s="1040"/>
      <c r="F69" s="104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39"/>
      <c r="B70" s="1040"/>
      <c r="C70" s="1040"/>
      <c r="D70" s="1040"/>
      <c r="E70" s="1040"/>
      <c r="F70" s="1041"/>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9"/>
      <c r="B82" s="1040"/>
      <c r="C82" s="1040"/>
      <c r="D82" s="1040"/>
      <c r="E82" s="1040"/>
      <c r="F82" s="104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39"/>
      <c r="B83" s="1040"/>
      <c r="C83" s="1040"/>
      <c r="D83" s="1040"/>
      <c r="E83" s="1040"/>
      <c r="F83" s="1041"/>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9"/>
      <c r="B95" s="1040"/>
      <c r="C95" s="1040"/>
      <c r="D95" s="1040"/>
      <c r="E95" s="1040"/>
      <c r="F95" s="104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39"/>
      <c r="B96" s="1040"/>
      <c r="C96" s="1040"/>
      <c r="D96" s="1040"/>
      <c r="E96" s="1040"/>
      <c r="F96" s="1041"/>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9"/>
      <c r="B109" s="1040"/>
      <c r="C109" s="1040"/>
      <c r="D109" s="1040"/>
      <c r="E109" s="1040"/>
      <c r="F109" s="104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39"/>
      <c r="B110" s="1040"/>
      <c r="C110" s="1040"/>
      <c r="D110" s="1040"/>
      <c r="E110" s="1040"/>
      <c r="F110" s="104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9"/>
      <c r="B122" s="1040"/>
      <c r="C122" s="1040"/>
      <c r="D122" s="1040"/>
      <c r="E122" s="1040"/>
      <c r="F122" s="104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39"/>
      <c r="B123" s="1040"/>
      <c r="C123" s="1040"/>
      <c r="D123" s="1040"/>
      <c r="E123" s="1040"/>
      <c r="F123" s="104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9"/>
      <c r="B135" s="1040"/>
      <c r="C135" s="1040"/>
      <c r="D135" s="1040"/>
      <c r="E135" s="1040"/>
      <c r="F135" s="104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39"/>
      <c r="B136" s="1040"/>
      <c r="C136" s="1040"/>
      <c r="D136" s="1040"/>
      <c r="E136" s="1040"/>
      <c r="F136" s="104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9"/>
      <c r="B148" s="1040"/>
      <c r="C148" s="1040"/>
      <c r="D148" s="1040"/>
      <c r="E148" s="1040"/>
      <c r="F148" s="104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39"/>
      <c r="B149" s="1040"/>
      <c r="C149" s="1040"/>
      <c r="D149" s="1040"/>
      <c r="E149" s="1040"/>
      <c r="F149" s="104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9"/>
      <c r="B162" s="1040"/>
      <c r="C162" s="1040"/>
      <c r="D162" s="1040"/>
      <c r="E162" s="1040"/>
      <c r="F162" s="104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39"/>
      <c r="B163" s="1040"/>
      <c r="C163" s="1040"/>
      <c r="D163" s="1040"/>
      <c r="E163" s="1040"/>
      <c r="F163" s="104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9"/>
      <c r="B175" s="1040"/>
      <c r="C175" s="1040"/>
      <c r="D175" s="1040"/>
      <c r="E175" s="1040"/>
      <c r="F175" s="104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39"/>
      <c r="B176" s="1040"/>
      <c r="C176" s="1040"/>
      <c r="D176" s="1040"/>
      <c r="E176" s="1040"/>
      <c r="F176" s="104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9"/>
      <c r="B188" s="1040"/>
      <c r="C188" s="1040"/>
      <c r="D188" s="1040"/>
      <c r="E188" s="1040"/>
      <c r="F188" s="104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39"/>
      <c r="B189" s="1040"/>
      <c r="C189" s="1040"/>
      <c r="D189" s="1040"/>
      <c r="E189" s="1040"/>
      <c r="F189" s="104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9"/>
      <c r="B201" s="1040"/>
      <c r="C201" s="1040"/>
      <c r="D201" s="1040"/>
      <c r="E201" s="1040"/>
      <c r="F201" s="104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39"/>
      <c r="B202" s="1040"/>
      <c r="C202" s="1040"/>
      <c r="D202" s="1040"/>
      <c r="E202" s="1040"/>
      <c r="F202" s="104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9"/>
      <c r="B215" s="1040"/>
      <c r="C215" s="1040"/>
      <c r="D215" s="1040"/>
      <c r="E215" s="1040"/>
      <c r="F215" s="104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39"/>
      <c r="B216" s="1040"/>
      <c r="C216" s="1040"/>
      <c r="D216" s="1040"/>
      <c r="E216" s="1040"/>
      <c r="F216" s="104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9"/>
      <c r="B228" s="1040"/>
      <c r="C228" s="1040"/>
      <c r="D228" s="1040"/>
      <c r="E228" s="1040"/>
      <c r="F228" s="104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39"/>
      <c r="B229" s="1040"/>
      <c r="C229" s="1040"/>
      <c r="D229" s="1040"/>
      <c r="E229" s="1040"/>
      <c r="F229" s="104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9"/>
      <c r="B241" s="1040"/>
      <c r="C241" s="1040"/>
      <c r="D241" s="1040"/>
      <c r="E241" s="1040"/>
      <c r="F241" s="104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39"/>
      <c r="B242" s="1040"/>
      <c r="C242" s="1040"/>
      <c r="D242" s="1040"/>
      <c r="E242" s="1040"/>
      <c r="F242" s="104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9"/>
      <c r="B254" s="1040"/>
      <c r="C254" s="1040"/>
      <c r="D254" s="1040"/>
      <c r="E254" s="1040"/>
      <c r="F254" s="104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39"/>
      <c r="B255" s="1040"/>
      <c r="C255" s="1040"/>
      <c r="D255" s="1040"/>
      <c r="E255" s="1040"/>
      <c r="F255" s="104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輝嗣</dc:creator>
  <cp:lastModifiedBy>ㅤ</cp:lastModifiedBy>
  <cp:lastPrinted>2021-07-06T10:07:23Z</cp:lastPrinted>
  <dcterms:created xsi:type="dcterms:W3CDTF">2012-03-13T00:50:25Z</dcterms:created>
  <dcterms:modified xsi:type="dcterms:W3CDTF">2021-07-06T10:07:34Z</dcterms:modified>
</cp:coreProperties>
</file>