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R3年度行政事業レビュー★★\提出用フォルダ　※事業番号、事業名を必ず記載してください\"/>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<sst xmlns="http://schemas.openxmlformats.org/spreadsheetml/2006/main" count="2339" uniqueCount="709">
  <si>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</si>
  <si>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</si>
  <si>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</si>
  <si>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</si>
  <si>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</si>
  <si>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</si>
  <si>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</si>
  <si>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</si>
  <si>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</si>
  <si>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</si>
  <si>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</si>
  <si>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</si>
  <si>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</si>
  <si>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</si>
  <si>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</si>
  <si>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</si>
  <si>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</si>
  <si>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</si>
  <si>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</si>
  <si>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</si>
  <si>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</si>
  <si>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</si>
  <si>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</si>
  <si>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</si>
  <si>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</si>
  <si>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</si>
  <si>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</si>
  <si>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</si>
  <si>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</si>
  <si>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</si>
  <si>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</si>
  <si>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</si>
  <si>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</si>
  <si>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</si>
  <si>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</si>
  <si>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</si>
  <si>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</si>
  <si>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</si>
  <si>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</si>
  <si>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</si>
  <si>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</si>
  <si>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</si>
  <si>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</si>
  <si>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</si>
  <si>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</si>
  <si>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</si>
  <si>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</si>
  <si>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</si>
  <si>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</si>
  <si>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</si>
  <si>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</si>
  <si>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</si>
  <si>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</si>
  <si>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</si>
  <si>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</si>
  <si>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</si>
  <si>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</si>
  <si>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</si>
  <si>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</si>
  <si>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</si>
  <si>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</si>
  <si>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</si>
  <si>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</si>
  <si>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</si>
  <si>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</si>
  <si>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</si>
  <si>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</si>
  <si>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</si>
  <si>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</si>
  <si>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</si>
  <si>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</si>
  <si>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</si>
  <si>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</si>
  <si>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</si>
  <si>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</si>
  <si>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</si>
  <si>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</si>
  <si>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</si>
  <si>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</si>
  <si>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</si>
  <si>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</si>
  <si>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</si>
  <si>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</si>
  <si>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</si>
  <si>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</si>
  <si>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</si>
  <si>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</si>
  <si>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</si>
  <si>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</si>
  <si>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</si>
  <si>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</si>
  <si>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</si>
  <si>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</si>
  <si>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</si>
  <si>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</si>
  <si>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</si>
  <si>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</si>
  <si>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</si>
  <si>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</si>
  <si>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</si>
  <si>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</si>
  <si>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</si>
  <si>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</si>
  <si>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</si>
  <si>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</si>
  <si>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</si>
  <si>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</si>
  <si>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</si>
  <si>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</si>
  <si>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</si>
  <si>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</si>
  <si>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</si>
  <si>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</si>
  <si>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</si>
  <si>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</si>
  <si>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</si>
  <si>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</si>
  <si>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</si>
  <si>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</si>
  <si>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</si>
  <si>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</si>
  <si>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</si>
  <si>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</si>
  <si>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</si>
  <si>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</si>
  <si>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</si>
  <si>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</si>
  <si>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</si>
  <si>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</si>
  <si>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</si>
  <si>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</si>
  <si>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</si>
  <si>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</si>
  <si>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</si>
  <si>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</si>
  <si>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</si>
  <si>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</si>
  <si>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</si>
  <si>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</si>
  <si>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</si>
  <si>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</si>
  <si>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</si>
  <si>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</si>
  <si>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</si>
  <si>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</si>
  <si>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</si>
  <si>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</si>
  <si>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</si>
  <si>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</si>
  <si>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</si>
  <si>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</si>
  <si>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</si>
  <si>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</si>
  <si>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</si>
  <si>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</si>
  <si>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</si>
  <si>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</si>
  <si>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</si>
  <si>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</si>
  <si>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</si>
  <si>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</si>
  <si>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</si>
  <si>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</si>
  <si>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</si>
  <si>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</si>
  <si>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</si>
  <si>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</si>
  <si>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</si>
  <si>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</si>
  <si>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</si>
  <si>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</si>
  <si>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</si>
  <si>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</si>
  <si>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</si>
  <si>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</si>
  <si>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</si>
  <si>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</si>
  <si>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</si>
  <si>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</si>
  <si>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</si>
  <si>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</si>
  <si>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</si>
  <si>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</si>
  <si>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</si>
  <si>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</si>
  <si>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</si>
  <si>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</si>
  <si>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</si>
  <si>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</si>
  <si>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</si>
  <si>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</si>
  <si>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</si>
  <si>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</si>
  <si>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</si>
  <si>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</si>
  <si>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</si>
  <si>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</si>
  <si>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</si>
  <si>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</si>
  <si>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</si>
  <si>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</si>
  <si>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</si>
  <si>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</si>
  <si>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</si>
  <si>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</si>
  <si>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</si>
  <si>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</si>
  <si>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</si>
  <si>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</si>
  <si>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</si>
  <si>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</si>
  <si>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</si>
  <si>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</si>
  <si>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</si>
  <si>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</si>
  <si>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</si>
  <si>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</si>
  <si>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</si>
  <si>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</si>
  <si>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</si>
  <si>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</si>
  <si>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</si>
  <si>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</si>
  <si>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</si>
  <si>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</si>
  <si>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</si>
  <si>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</si>
  <si>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</si>
  <si>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</si>
  <si>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</si>
  <si>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</si>
  <si>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</si>
  <si>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</si>
  <si>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</si>
  <si>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</si>
  <si>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</si>
  <si>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</si>
  <si>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</si>
  <si>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</si>
  <si>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</si>
  <si>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</si>
  <si>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</si>
  <si>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</si>
  <si>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</si>
  <si>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</si>
  <si>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</si>
  <si>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</si>
  <si>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</si>
  <si>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</si>
  <si>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</si>
  <si>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</si>
  <si>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</si>
  <si>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</si>
  <si>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</si>
  <si>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</si>
  <si>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</si>
  <si>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</si>
  <si>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</si>
  <si>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</si>
  <si>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</si>
  <si>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</si>
  <si>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</si>
  <si>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</si>
  <si>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</si>
  <si>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</si>
  <si>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</si>
  <si>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</si>
  <si>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</si>
  <si>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</si>
  <si>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</si>
  <si>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</si>
  <si>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</si>
  <si>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</si>
  <si>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</si>
  <si>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</si>
  <si>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</si>
  <si>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</si>
  <si>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</si>
  <si>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</si>
  <si>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</si>
  <si>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</si>
  <si>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</si>
  <si>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</si>
  <si>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</si>
  <si>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</si>
  <si>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</si>
  <si>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</si>
  <si>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</si>
  <si>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</si>
  <si>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</si>
  <si>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</si>
  <si>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</si>
  <si>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</si>
  <si>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</si>
  <si>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</si>
  <si>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</si>
  <si>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</si>
  <si>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</si>
  <si>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</si>
  <si>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</si>
  <si>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</si>
  <si>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</si>
  <si>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</si>
  <si>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</si>
  <si>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</si>
  <si>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</si>
  <si>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</si>
  <si>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</si>
  <si>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</si>
  <si>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</si>
  <si>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</si>
  <si>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</si>
  <si>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</si>
  <si>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</si>
  <si>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</si>
  <si>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</si>
  <si>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</si>
  <si>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</si>
  <si>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</si>
  <si>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</si>
  <si>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</si>
  <si>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</si>
  <si>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</si>
  <si>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</si>
  <si>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</si>
  <si>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</si>
  <si>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</si>
  <si>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</si>
  <si>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</si>
  <si>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</si>
  <si>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</si>
  <si>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</si>
  <si>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</si>
  <si>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</si>
  <si>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</si>
  <si>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</si>
  <si>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</si>
  <si>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</si>
  <si>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</si>
  <si>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</si>
  <si>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</si>
  <si>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</si>
  <si>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</si>
  <si>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</si>
  <si>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</si>
  <si>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</si>
  <si>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</si>
  <si>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</si>
  <si>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</si>
  <si>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</si>
  <si>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</si>
  <si>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</si>
  <si>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</si>
  <si>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</si>
  <si>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</si>
  <si>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</si>
  <si>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</si>
  <si>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</si>
  <si>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</si>
  <si>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</si>
  <si>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</si>
  <si>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</si>
  <si>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</si>
  <si>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</si>
  <si>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</si>
  <si>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</si>
  <si>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</si>
  <si>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</si>
  <si>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</si>
  <si>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</si>
  <si>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</si>
  <si>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</si>
  <si>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</si>
  <si>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</si>
  <si>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</si>
  <si>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</si>
  <si>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</si>
  <si>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</si>
  <si>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</si>
  <si>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</si>
  <si>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</si>
  <si>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</si>
  <si>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</si>
  <si>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</si>
  <si>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</si>
  <si>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</si>
  <si>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</si>
  <si>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</si>
  <si>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</si>
  <si>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</si>
  <si>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</si>
  <si>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</si>
  <si>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</si>
  <si>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</si>
  <si>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</si>
  <si>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</si>
  <si>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</si>
  <si>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</si>
  <si>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</si>
  <si>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</si>
  <si>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</si>
  <si>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</si>
  <si>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</si>
  <si>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</si>
  <si>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</si>
  <si>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</si>
  <si>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</si>
  <si>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</si>
  <si>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</si>
  <si>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</si>
  <si>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</si>
  <si>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</si>
  <si>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</si>
  <si>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</si>
  <si>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</si>
  <si>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</si>
  <si>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</si>
  <si>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</si>
  <si>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</si>
  <si>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</si>
  <si>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</si>
  <si>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</si>
  <si>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</si>
  <si>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</si>
  <si>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</si>
  <si>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</si>
  <si>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</si>
  <si>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</si>
  <si>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</si>
  <si>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</si>
  <si>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</si>
  <si>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</si>
  <si>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</si>
  <si>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</si>
  <si>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</si>
  <si>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</si>
  <si>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</si>
  <si>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</si>
  <si>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</si>
  <si>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</si>
  <si>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</si>
  <si>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</si>
  <si>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</si>
  <si>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</si>
  <si>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</si>
  <si>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</si>
  <si>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</si>
  <si>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</si>
  <si>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</si>
  <si>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</si>
  <si>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</si>
  <si>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</si>
  <si>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</si>
  <si>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</si>
  <si>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</si>
  <si>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</si>
  <si>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</si>
  <si>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</si>
  <si>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</si>
  <si>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</si>
  <si>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</si>
  <si>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</si>
  <si>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</si>
  <si>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</si>
  <si>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</si>
  <si>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</si>
  <si>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</si>
  <si>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</si>
  <si>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</si>
  <si>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</si>
  <si>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</si>
  <si>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</si>
  <si>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</si>
  <si>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</si>
  <si>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</si>
  <si>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</si>
  <si>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</si>
  <si>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</si>
  <si>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</si>
  <si>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</si>
  <si>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</si>
  <si>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</si>
  <si>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</si>
  <si>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</si>
  <si>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</si>
  <si>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</si>
  <si>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</si>
  <si>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</si>
  <si>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</si>
  <si>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</si>
  <si>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</si>
  <si>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</si>
  <si>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</si>
  <si>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</si>
  <si>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</si>
  <si>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</si>
  <si>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</si>
  <si>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</si>
  <si>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</si>
  <si>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</si>
  <si>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</si>
  <si>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</si>
  <si>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</si>
  <si>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</si>
  <si>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</si>
  <si>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</si>
  <si>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</si>
  <si>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</si>
  <si>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</si>
  <si>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</si>
  <si>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</si>
  <si>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</si>
  <si>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</si>
  <si>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</si>
  <si>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</si>
  <si>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</si>
  <si>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</si>
  <si>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</si>
  <si>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</si>
  <si>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</si>
  <si>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</si>
  <si>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</si>
  <si>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</si>
  <si>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</si>
  <si>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</si>
  <si>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</si>
  <si>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</si>
  <si>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</si>
  <si>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</si>
  <si>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</si>
  <si>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</si>
  <si>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</si>
  <si>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</si>
  <si>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</si>
  <si>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</si>
  <si>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</si>
  <si>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</si>
  <si>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</si>
  <si>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</si>
  <si>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</si>
  <si>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</si>
  <si>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</si>
  <si>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</si>
  <si>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</si>
  <si>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</si>
  <si>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</si>
  <si>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</si>
  <si>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</si>
  <si>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</si>
  <si>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</si>
  <si>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</si>
  <si>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</si>
  <si>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</si>
  <si>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</si>
  <si>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</si>
  <si>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</si>
  <si>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</si>
  <si>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</si>
  <si>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</si>
  <si>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</si>
  <si>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</si>
  <si>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</si>
  <si>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</si>
  <si>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</si>
  <si>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</si>
  <si>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</si>
  <si>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</si>
  <si>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</si>
  <si>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</si>
  <si>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</si>
  <si>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</si>
  <si>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</si>
  <si>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</si>
  <si>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</si>
  <si>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</si>
  <si>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</si>
  <si>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</si>
  <si>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</si>
  <si>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</si>
  <si>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</si>
  <si>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</si>
  <si>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</si>
  <si>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</si>
  <si>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</si>
  <si>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</si>
  <si>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</si>
  <si>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</si>
  <si>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</si>
  <si>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</si>
  <si>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</si>
  <si>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</si>
  <si>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</si>
  <si>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</si>
  <si>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</si>
  <si>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</si>
  <si>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</si>
  <si>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</si>
  <si>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</si>
  <si>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</si>
  <si>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</si>
  <si>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</si>
  <si>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</si>
  <si>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</si>
  <si>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</si>
  <si>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</si>
  <si>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</si>
  <si>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</si>
  <si>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</si>
  <si>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</si>
  <si>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</si>
  <si>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</si>
  <si>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</si>
  <si>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</si>
  <si>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</si>
  <si>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</si>
  <si>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</si>
  <si>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</si>
  <si>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</si>
  <si>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</si>
  <si>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</si>
  <si>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</si>
  <si>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</si>
  <si>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</si>
  <si>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</si>
  <si>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</si>
  <si>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</si>
  <si>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</si>
  <si>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</si>
  <si>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</si>
  <si>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</si>
  <si>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</si>
  <si>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</si>
  <si>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</si>
  <si>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鉄道施設総合安全対策事業（耐震補強等）</t>
    <rPh sb="0" eb="2">
      <t>テツドウ</t>
    </rPh>
    <rPh sb="2" eb="4">
      <t>シセツ</t>
    </rPh>
    <rPh sb="4" eb="6">
      <t>ソウゴウ</t>
    </rPh>
    <rPh sb="6" eb="8">
      <t>アンゼン</t>
    </rPh>
    <rPh sb="8" eb="10">
      <t>タイサク</t>
    </rPh>
    <rPh sb="10" eb="12">
      <t>ジギョウ</t>
    </rPh>
    <rPh sb="13" eb="15">
      <t>タイシン</t>
    </rPh>
    <rPh sb="15" eb="17">
      <t>ホキョウ</t>
    </rPh>
    <rPh sb="17" eb="18">
      <t>トウ</t>
    </rPh>
    <phoneticPr fontId="5"/>
  </si>
  <si>
    <t>鉄道局</t>
    <rPh sb="0" eb="3">
      <t>テツドウキョク</t>
    </rPh>
    <phoneticPr fontId="5"/>
  </si>
  <si>
    <t>施設課</t>
    <rPh sb="0" eb="3">
      <t>シセツカ</t>
    </rPh>
    <phoneticPr fontId="5"/>
  </si>
  <si>
    <t>○</t>
  </si>
  <si>
    <t>-</t>
    <phoneticPr fontId="5"/>
  </si>
  <si>
    <t>国土強靱化基本計画、社会資本整備重点計画、防災基本計画、交通安全基本計画</t>
    <phoneticPr fontId="5"/>
  </si>
  <si>
    <t>　首都直下地震や南海トラフ地震等の大規模地震に備え、主要駅や高架橋等の耐震補強を推進することで、地震時において、鉄道利用者の安全確保や一時避難場所としての機能の確保等を図る。
　また、近年、頻発化・激甚化する豪雨災害に適切に対応するため、河川に架かる鉄道橋りょうの流失・傾斜対策や鉄道に隣接する斜面からの土砂流入防止対策を推進する。</t>
    <phoneticPr fontId="5"/>
  </si>
  <si>
    <t>　中央防災会議において耐震補強の必要性が喫緊の課題であると指摘されている首都直下地震や南海トラフ地震等の大規模地震に備え、鉄道利用者の安全確保や一時避難場所としての機能の確保等を図るため、片道断面輸送量が１日１万人以上であって、ピーク１時間あたりの片道列車本数１０本以上等一定の要件を満たす路線の高架橋等や駅の耐震対策を行う事業を対象に、補助対象経費の１／３以内で補助する。
　また、近年、頻発化・激甚化する豪雨災害に適切に対応するため、片道断面輸送量1日1万人以上15万人未満の路線又は優等列車若しくは貨物列車が運行する路線における、河川に架かる鉄道橋りょうの流失・傾斜対策や鉄道に隣接する斜面からの土砂流入防止対策を行う事業を対象に、補助対象経費の１／３以内で補助する。</t>
    <phoneticPr fontId="5"/>
  </si>
  <si>
    <t>鉄道施設総合安全対策事業費補助（耐震補強等）</t>
    <rPh sb="0" eb="15">
      <t>テツドウシセツソウゴウアンゼンタイサクジギョウヒホジョ</t>
    </rPh>
    <rPh sb="16" eb="18">
      <t>タイシン</t>
    </rPh>
    <rPh sb="18" eb="20">
      <t>ホキョウ</t>
    </rPh>
    <rPh sb="20" eb="21">
      <t>トウ</t>
    </rPh>
    <phoneticPr fontId="5"/>
  </si>
  <si>
    <t>令和４年度までに首都直下地震・南海トラフ地震で震度６強以上が想定される地域等の耐震化率を概ね１００％にすることを目指す</t>
    <phoneticPr fontId="5"/>
  </si>
  <si>
    <t>首都直下地震・南海トラフ地震で震度６強以上が想定される地域等に存在する主要鉄道路線の耐震化率
（耐震補強済本数/片道断面輸送量が1日1万人以上の路線における高架橋等の柱本数）</t>
    <phoneticPr fontId="5"/>
  </si>
  <si>
    <t>％</t>
    <phoneticPr fontId="5"/>
  </si>
  <si>
    <t>各鉄道事業者が策定する耐震補強実施計画に基づいて国土交通省で算出</t>
    <phoneticPr fontId="5"/>
  </si>
  <si>
    <t>首都直下地震・南海トラフ地震で震度６強以上が想定される地域等に存在する主要駅の耐震化率
（耐震化駅数/乗降客1日1万人以上の駅数）</t>
    <phoneticPr fontId="5"/>
  </si>
  <si>
    <t>鉄道事故等報告規則及び軌道事故等報告規則に基づく災害の報告（各年度）</t>
    <phoneticPr fontId="5"/>
  </si>
  <si>
    <t>豪雨災害における河川にかかる鉄道橋りょうの流失・傾斜や鉄道に隣接する斜面からの土砂流入被害を０件とする。</t>
    <phoneticPr fontId="5"/>
  </si>
  <si>
    <t>豪雨対策を実施した箇所に起因する鉄道施設の豪雨被害件数</t>
    <phoneticPr fontId="5"/>
  </si>
  <si>
    <t>件</t>
    <rPh sb="0" eb="1">
      <t>ケン</t>
    </rPh>
    <phoneticPr fontId="5"/>
  </si>
  <si>
    <t>当該補助金を活用し耐震対策事業を実施した箇所数</t>
    <phoneticPr fontId="5"/>
  </si>
  <si>
    <t>当該補助金を活用し豪雨対策事業を実施した箇所数</t>
    <phoneticPr fontId="5"/>
  </si>
  <si>
    <t>箇所</t>
    <rPh sb="0" eb="2">
      <t>カショ</t>
    </rPh>
    <phoneticPr fontId="5"/>
  </si>
  <si>
    <t>執行額　／　当該補助金を活用し耐震対策事業を実施した箇所数　　　　　</t>
    <phoneticPr fontId="5"/>
  </si>
  <si>
    <t>執行額　／　当該補助金を活用し豪雨対策事業を実施した箇所数　　　　　</t>
    <phoneticPr fontId="5"/>
  </si>
  <si>
    <t>百万円</t>
    <rPh sb="0" eb="2">
      <t>ヒャクマン</t>
    </rPh>
    <rPh sb="2" eb="3">
      <t>エン</t>
    </rPh>
    <phoneticPr fontId="5"/>
  </si>
  <si>
    <t>執行額/箇所数</t>
    <phoneticPr fontId="5"/>
  </si>
  <si>
    <t>1340/41</t>
    <phoneticPr fontId="5"/>
  </si>
  <si>
    <t>1472/51</t>
    <phoneticPr fontId="5"/>
  </si>
  <si>
    <t>316/26</t>
    <phoneticPr fontId="5"/>
  </si>
  <si>
    <t>５　安全で安心できる交通の確保、治安・生活安全の確保</t>
    <phoneticPr fontId="5"/>
  </si>
  <si>
    <t>１４　公共交通の安全確保・鉄道の安全性向上、ハイジャック・航空機テロ防止を推進する</t>
    <phoneticPr fontId="5"/>
  </si>
  <si>
    <t>首都直下地震又は南海トラフ巨大地震で震度６強以上が想定される地域等に存在する主要鉄道路線の耐震化率</t>
    <phoneticPr fontId="5"/>
  </si>
  <si>
    <t>本事業の成果によって、首都直下地震又は南海トラフ巨大地震で震度６強以上が想定される地域等に存在する主要鉄道路線の安全性の向上を図る。</t>
    <phoneticPr fontId="5"/>
  </si>
  <si>
    <t>‐</t>
  </si>
  <si>
    <t>大規模地震や豪雨災害については、その発生の切迫性から、耐震対策、河川橋りょうの流失・傾斜対策、斜面からの土砂流入対策が喫緊の課題とされており、国民や社会のニーズを反映している。</t>
    <phoneticPr fontId="5"/>
  </si>
  <si>
    <t>耐震対策、豪雨対策は、鉄道事業者の直接の利益には結びつかないため、補助制度によりインセンティブを与える必要がある。</t>
    <phoneticPr fontId="5"/>
  </si>
  <si>
    <t>国土強靱化基本計画等に位置づけられており、優先度が高い。</t>
    <phoneticPr fontId="5"/>
  </si>
  <si>
    <t>国、自治体、事業者で負担しており、妥当である。</t>
    <phoneticPr fontId="5"/>
  </si>
  <si>
    <t>複数の工法について費用や効果を比較検討し、効率的な工法を選択している。</t>
    <phoneticPr fontId="5"/>
  </si>
  <si>
    <t>工事内容が事業目的に必要な項目に限定されている。</t>
    <phoneticPr fontId="5"/>
  </si>
  <si>
    <t>現地調査の結果、対策範囲や工法が変更され、大幅な事業費減となる事業が複数あったため。</t>
    <phoneticPr fontId="5"/>
  </si>
  <si>
    <t>高架下テナントとの協議が難航した等によるもの。</t>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</si>
  <si>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</si>
  <si>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</si>
  <si>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地震時や豪雨時において、耐震対策、豪雨対策を行った鉄道施設への被害の防止・軽減が期待できる。</t>
    <phoneticPr fontId="5"/>
  </si>
  <si>
    <t>本事業は国庫補助事業であることから、事業着手から事業完了までの間において、「補助金等に係る予算の執行の適正化に関する法律」及び「鉄道施設総合安全対策事業費補助交付要綱」等に基づき、地方運輸局による現地審査・書類審査を実施することにより、国庫補助金の支出先・使途等について、その適否を含めて明確に把握している。</t>
    <phoneticPr fontId="5"/>
  </si>
  <si>
    <t>限られた予算の中、事業の目的を効率的かつ効果的に達成するため、必要により事業内容の見直しを検討し、より事業者のニーズに合った事業体系を構築する。</t>
    <phoneticPr fontId="5"/>
  </si>
  <si>
    <t>279</t>
    <phoneticPr fontId="5"/>
  </si>
  <si>
    <t>256</t>
    <phoneticPr fontId="5"/>
  </si>
  <si>
    <t>264</t>
    <phoneticPr fontId="5"/>
  </si>
  <si>
    <t>138</t>
    <phoneticPr fontId="5"/>
  </si>
  <si>
    <t>134</t>
    <phoneticPr fontId="5"/>
  </si>
  <si>
    <t>143</t>
    <phoneticPr fontId="5"/>
  </si>
  <si>
    <t>155</t>
    <phoneticPr fontId="5"/>
  </si>
  <si>
    <t>149</t>
    <phoneticPr fontId="5"/>
  </si>
  <si>
    <t>773/46</t>
    <phoneticPr fontId="5"/>
  </si>
  <si>
    <t>1233/87</t>
    <phoneticPr fontId="5"/>
  </si>
  <si>
    <t>A.近畿日本鉄道株式会社</t>
    <rPh sb="2" eb="8">
      <t>キンキニッポンテツドウ</t>
    </rPh>
    <rPh sb="8" eb="12">
      <t>カブシキガイシャ</t>
    </rPh>
    <phoneticPr fontId="5"/>
  </si>
  <si>
    <t>工事費</t>
    <rPh sb="0" eb="3">
      <t>コウジヒ</t>
    </rPh>
    <phoneticPr fontId="5"/>
  </si>
  <si>
    <t>耐震対策工事費及び豪雨対策工事費</t>
    <rPh sb="0" eb="2">
      <t>タイシン</t>
    </rPh>
    <rPh sb="2" eb="4">
      <t>タイサク</t>
    </rPh>
    <rPh sb="4" eb="7">
      <t>コウジヒ</t>
    </rPh>
    <rPh sb="7" eb="8">
      <t>オヨ</t>
    </rPh>
    <rPh sb="9" eb="11">
      <t>ゴウウ</t>
    </rPh>
    <rPh sb="11" eb="13">
      <t>タイサク</t>
    </rPh>
    <rPh sb="13" eb="16">
      <t>コウジヒ</t>
    </rPh>
    <phoneticPr fontId="5"/>
  </si>
  <si>
    <t>近畿日本鉄道株式会社</t>
    <rPh sb="0" eb="10">
      <t>キンキニッポンテツドウカブシキガイシャ</t>
    </rPh>
    <phoneticPr fontId="5"/>
  </si>
  <si>
    <t>九州旅客鉄道株式会社</t>
    <rPh sb="0" eb="2">
      <t>キュウシュウ</t>
    </rPh>
    <rPh sb="2" eb="4">
      <t>リョカク</t>
    </rPh>
    <rPh sb="4" eb="6">
      <t>テツドウ</t>
    </rPh>
    <rPh sb="6" eb="10">
      <t>カブシキガイシャ</t>
    </rPh>
    <phoneticPr fontId="5"/>
  </si>
  <si>
    <t>西武鉄道株式会社</t>
    <rPh sb="0" eb="2">
      <t>セイブ</t>
    </rPh>
    <rPh sb="2" eb="4">
      <t>テツドウ</t>
    </rPh>
    <rPh sb="4" eb="8">
      <t>カブシキガイシャ</t>
    </rPh>
    <phoneticPr fontId="5"/>
  </si>
  <si>
    <t>京浜急行電鉄株式会社</t>
    <rPh sb="0" eb="6">
      <t>ケイヒンキュウコウデンテツ</t>
    </rPh>
    <rPh sb="6" eb="10">
      <t>カブシキガイシャ</t>
    </rPh>
    <phoneticPr fontId="5"/>
  </si>
  <si>
    <t>京成電鉄株式会社</t>
    <rPh sb="0" eb="2">
      <t>ケイセイ</t>
    </rPh>
    <rPh sb="2" eb="4">
      <t>デンテツ</t>
    </rPh>
    <rPh sb="4" eb="8">
      <t>カブシキガイシャ</t>
    </rPh>
    <phoneticPr fontId="5"/>
  </si>
  <si>
    <t>東葉高速鉄道株式会社</t>
    <rPh sb="0" eb="2">
      <t>トウヨウ</t>
    </rPh>
    <rPh sb="2" eb="4">
      <t>コウソク</t>
    </rPh>
    <rPh sb="4" eb="6">
      <t>テツドウ</t>
    </rPh>
    <rPh sb="6" eb="10">
      <t>カブシキガイシャ</t>
    </rPh>
    <phoneticPr fontId="5"/>
  </si>
  <si>
    <t>東武鉄道株式会社</t>
    <rPh sb="0" eb="2">
      <t>トウブ</t>
    </rPh>
    <rPh sb="2" eb="4">
      <t>テツドウ</t>
    </rPh>
    <rPh sb="4" eb="8">
      <t>カブシキガイシャ</t>
    </rPh>
    <phoneticPr fontId="5"/>
  </si>
  <si>
    <t>小田急電鉄株式会社</t>
    <rPh sb="0" eb="5">
      <t>オダキュウデンテツ</t>
    </rPh>
    <rPh sb="5" eb="9">
      <t>カブシキガイシャ</t>
    </rPh>
    <phoneticPr fontId="5"/>
  </si>
  <si>
    <t>南海電気鉄道株式会社</t>
    <rPh sb="0" eb="2">
      <t>ナンカイ</t>
    </rPh>
    <rPh sb="2" eb="4">
      <t>デンキ</t>
    </rPh>
    <rPh sb="4" eb="6">
      <t>テツドウ</t>
    </rPh>
    <rPh sb="6" eb="10">
      <t>カブシキガイシャ</t>
    </rPh>
    <phoneticPr fontId="5"/>
  </si>
  <si>
    <t>阪急電鉄株式会社</t>
    <rPh sb="0" eb="2">
      <t>ハンキュウ</t>
    </rPh>
    <rPh sb="2" eb="4">
      <t>デンテツ</t>
    </rPh>
    <rPh sb="4" eb="8">
      <t>カブシキガイシャ</t>
    </rPh>
    <phoneticPr fontId="5"/>
  </si>
  <si>
    <t>耐震対策工事費及び豪雨対策工事費</t>
    <phoneticPr fontId="5"/>
  </si>
  <si>
    <t>豪雨対策工事費</t>
    <phoneticPr fontId="5"/>
  </si>
  <si>
    <t>耐震対策工事費</t>
    <phoneticPr fontId="5"/>
  </si>
  <si>
    <t>補助金等交付</t>
  </si>
  <si>
    <t>-</t>
    <phoneticPr fontId="5"/>
  </si>
  <si>
    <t>○公開プロセスの実施年：平成29年
○レビューシート番号：149
○事業名：鉄道施設総合安全対策事業（耐震補強）
○公開プロセスの際の結果：事業内容の一部改善
○取りまとめコメント：
・災害対策・交通機能の維持という観点から非常に重要な事業であり、着実な実施が必要。
・現時点で目標達成が困難な状況にあり、テナント立退き交渉のインセンティブを含めた、事業の進展を確保するための手段を考慮する必要がある。
・事業の進行中に事業対象の拡大が検討されると成果検証が難しいため、事業の個別化を通じた検証体制の構築を図るべき。
・「緊急輸送道路と交差・並走する高架橋等」についても、目標を設定して進捗管理すべき。
・残りの駅、高架橋について、個別のアクションプランを作成して進捗管理すべき。
（廃止０名／事業全体の抜本的な改善１名／事業内容の一部改善５名／現状通り０名）
○対応状況の概要：
・テナントとの交渉促進に向け、ベストプラクティスを共有する等ソフト面での取組を実施
・１日１万人以上の路線及び駅のうち、H29年度までに完了しない箇所について、事業が進まない理由と今後の計画を整理させ、定期的に確認を行う等、進捗管理についての取組を実施
・早期復旧性の確保の観点から、従来のせん断破壊対策とは別に、より範囲を限定して曲げ破壊対策について予算要求を実施
・緊急輸送道路等と交差・並走する高架橋等については、新たに目標年次を設定し、予算要求を実施</t>
    <rPh sb="1" eb="3">
      <t>コウカイ</t>
    </rPh>
    <rPh sb="8" eb="10">
      <t>ジッシ</t>
    </rPh>
    <rPh sb="10" eb="11">
      <t>ネン</t>
    </rPh>
    <rPh sb="12" eb="14">
      <t>ヘイセイ</t>
    </rPh>
    <rPh sb="16" eb="17">
      <t>ネン</t>
    </rPh>
    <rPh sb="26" eb="28">
      <t>バンゴウ</t>
    </rPh>
    <rPh sb="34" eb="36">
      <t>ジギョウ</t>
    </rPh>
    <rPh sb="36" eb="37">
      <t>メイ</t>
    </rPh>
    <rPh sb="58" eb="60">
      <t>コウカイ</t>
    </rPh>
    <rPh sb="65" eb="66">
      <t>サイ</t>
    </rPh>
    <rPh sb="67" eb="69">
      <t>ケッカ</t>
    </rPh>
    <rPh sb="81" eb="82">
      <t>ト</t>
    </rPh>
    <rPh sb="382" eb="384">
      <t>タイオウ</t>
    </rPh>
    <rPh sb="384" eb="386">
      <t>ジョウキョウ</t>
    </rPh>
    <rPh sb="387" eb="389">
      <t>ガイヨウ</t>
    </rPh>
    <phoneticPr fontId="5"/>
  </si>
  <si>
    <t>施設課長　森　信哉</t>
    <rPh sb="0" eb="2">
      <t>シセツ</t>
    </rPh>
    <rPh sb="2" eb="4">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</si>
</sst>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195034</xdr:colOff>
      <xdr:row>749</xdr:row>
      <xdr:rowOff>0</xdr:rowOff>
    </xdr:from>
    <xdr:to>
      <xdr:col>31</xdr:col>
      <xdr:colOff>113525</xdr:colOff>
      <xdr:row>750</xdr:row>
      <xdr:rowOff>310419</xdr:rowOff>
    </xdr:to>
    <xdr:sp macro="" textlink="">
      <xdr:nvSpPr>
        <xdr:cNvPr id="2" name="正方形/長方形 1"/>
        <xdr:cNvSpPr/>
      </xdr:nvSpPr>
      <xdr:spPr bwMode="auto">
        <a:xfrm>
          <a:off x="4417784" y="51657250"/>
          <a:ext cx="1929324" cy="6596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２，００６百万円</a:t>
          </a:r>
        </a:p>
      </xdr:txBody>
    </xdr:sp>
    <xdr:clientData/>
  </xdr:twoCellAnchor>
  <xdr:twoCellAnchor>
    <xdr:from>
      <xdr:col>14</xdr:col>
      <xdr:colOff>21164</xdr:colOff>
      <xdr:row>750</xdr:row>
      <xdr:rowOff>263075</xdr:rowOff>
    </xdr:from>
    <xdr:to>
      <xdr:col>39</xdr:col>
      <xdr:colOff>193822</xdr:colOff>
      <xdr:row>753</xdr:row>
      <xdr:rowOff>137587</xdr:rowOff>
    </xdr:to>
    <xdr:sp macro="" textlink="">
      <xdr:nvSpPr>
        <xdr:cNvPr id="3" name="大かっこ 2"/>
        <xdr:cNvSpPr/>
      </xdr:nvSpPr>
      <xdr:spPr bwMode="auto">
        <a:xfrm>
          <a:off x="2836331" y="54513242"/>
          <a:ext cx="5199741" cy="9222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国は、関係地方公共団体と連携して本制度を活用することにより、主要駅や高架橋等の耐震補強、河川に架かる鉄道橋りょうの流失・傾斜対策及び鉄道に隣接する斜面からの土砂流入防止対策を行う。</a:t>
          </a:r>
        </a:p>
      </xdr:txBody>
    </xdr:sp>
    <xdr:clientData/>
  </xdr:twoCellAnchor>
  <xdr:twoCellAnchor>
    <xdr:from>
      <xdr:col>26</xdr:col>
      <xdr:colOff>140604</xdr:colOff>
      <xdr:row>753</xdr:row>
      <xdr:rowOff>4535</xdr:rowOff>
    </xdr:from>
    <xdr:to>
      <xdr:col>26</xdr:col>
      <xdr:colOff>147931</xdr:colOff>
      <xdr:row>756</xdr:row>
      <xdr:rowOff>7412</xdr:rowOff>
    </xdr:to>
    <xdr:cxnSp macro="">
      <xdr:nvCxnSpPr>
        <xdr:cNvPr id="4" name="直線矢印コネクタ 3"/>
        <xdr:cNvCxnSpPr/>
      </xdr:nvCxnSpPr>
      <xdr:spPr bwMode="auto">
        <a:xfrm>
          <a:off x="5368771" y="53058785"/>
          <a:ext cx="7327" cy="10506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154212</xdr:colOff>
      <xdr:row>753</xdr:row>
      <xdr:rowOff>208642</xdr:rowOff>
    </xdr:from>
    <xdr:to>
      <xdr:col>26</xdr:col>
      <xdr:colOff>102002</xdr:colOff>
      <xdr:row>754</xdr:row>
      <xdr:rowOff>98146</xdr:rowOff>
    </xdr:to>
    <xdr:sp macro="" textlink="">
      <xdr:nvSpPr>
        <xdr:cNvPr id="5" name="テキスト ボックス 4"/>
        <xdr:cNvSpPr txBox="1"/>
      </xdr:nvSpPr>
      <xdr:spPr bwMode="auto">
        <a:xfrm>
          <a:off x="4779129" y="53262892"/>
          <a:ext cx="551040" cy="238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26</xdr:col>
      <xdr:colOff>21165</xdr:colOff>
      <xdr:row>756</xdr:row>
      <xdr:rowOff>31749</xdr:rowOff>
    </xdr:from>
    <xdr:to>
      <xdr:col>36</xdr:col>
      <xdr:colOff>114280</xdr:colOff>
      <xdr:row>758</xdr:row>
      <xdr:rowOff>345612</xdr:rowOff>
    </xdr:to>
    <xdr:sp macro="" textlink="">
      <xdr:nvSpPr>
        <xdr:cNvPr id="6" name="正方形/長方形 5"/>
        <xdr:cNvSpPr/>
      </xdr:nvSpPr>
      <xdr:spPr bwMode="auto">
        <a:xfrm>
          <a:off x="5249332" y="54133749"/>
          <a:ext cx="2103948" cy="10123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p>
        <a:p>
          <a:pPr algn="ctr"/>
          <a:r>
            <a:rPr kumimoji="1" lang="ja-JP" altLang="en-US" sz="1100">
              <a:solidFill>
                <a:sysClr val="windowText" lastClr="000000"/>
              </a:solidFill>
            </a:rPr>
            <a:t>鉄道事業者（２６社）</a:t>
          </a:r>
          <a:endParaRPr kumimoji="1" lang="en-US" altLang="ja-JP" sz="1100">
            <a:solidFill>
              <a:sysClr val="windowText" lastClr="000000"/>
            </a:solidFill>
          </a:endParaRPr>
        </a:p>
        <a:p>
          <a:pPr algn="ctr"/>
          <a:r>
            <a:rPr kumimoji="1" lang="ja-JP" altLang="en-US" sz="1100">
              <a:solidFill>
                <a:sysClr val="windowText" lastClr="000000"/>
              </a:solidFill>
            </a:rPr>
            <a:t>２，００６百万円</a:t>
          </a:r>
        </a:p>
      </xdr:txBody>
    </xdr:sp>
    <xdr:clientData/>
  </xdr:twoCellAnchor>
  <xdr:twoCellAnchor>
    <xdr:from>
      <xdr:col>29</xdr:col>
      <xdr:colOff>48379</xdr:colOff>
      <xdr:row>754</xdr:row>
      <xdr:rowOff>31750</xdr:rowOff>
    </xdr:from>
    <xdr:to>
      <xdr:col>38</xdr:col>
      <xdr:colOff>3225</xdr:colOff>
      <xdr:row>754</xdr:row>
      <xdr:rowOff>328894</xdr:rowOff>
    </xdr:to>
    <xdr:sp macro="" textlink="">
      <xdr:nvSpPr>
        <xdr:cNvPr id="7" name="正方形/長方形 6"/>
        <xdr:cNvSpPr/>
      </xdr:nvSpPr>
      <xdr:spPr bwMode="auto">
        <a:xfrm>
          <a:off x="5879796" y="53435250"/>
          <a:ext cx="1764596" cy="29714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34</xdr:col>
      <xdr:colOff>167819</xdr:colOff>
      <xdr:row>755</xdr:row>
      <xdr:rowOff>31749</xdr:rowOff>
    </xdr:from>
    <xdr:to>
      <xdr:col>34</xdr:col>
      <xdr:colOff>168813</xdr:colOff>
      <xdr:row>756</xdr:row>
      <xdr:rowOff>46661</xdr:rowOff>
    </xdr:to>
    <xdr:cxnSp macro="">
      <xdr:nvCxnSpPr>
        <xdr:cNvPr id="8" name="直線矢印コネクタ 7"/>
        <xdr:cNvCxnSpPr/>
      </xdr:nvCxnSpPr>
      <xdr:spPr bwMode="auto">
        <a:xfrm>
          <a:off x="7004652" y="53784499"/>
          <a:ext cx="994" cy="364162"/>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195034</xdr:colOff>
      <xdr:row>755</xdr:row>
      <xdr:rowOff>72571</xdr:rowOff>
    </xdr:from>
    <xdr:to>
      <xdr:col>37</xdr:col>
      <xdr:colOff>168750</xdr:colOff>
      <xdr:row>755</xdr:row>
      <xdr:rowOff>299787</xdr:rowOff>
    </xdr:to>
    <xdr:sp macro="" textlink="">
      <xdr:nvSpPr>
        <xdr:cNvPr id="9" name="テキスト ボックス 8"/>
        <xdr:cNvSpPr txBox="1"/>
      </xdr:nvSpPr>
      <xdr:spPr bwMode="auto">
        <a:xfrm>
          <a:off x="7031867" y="53825321"/>
          <a:ext cx="576966" cy="2272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24</xdr:col>
      <xdr:colOff>7557</xdr:colOff>
      <xdr:row>759</xdr:row>
      <xdr:rowOff>58963</xdr:rowOff>
    </xdr:from>
    <xdr:to>
      <xdr:col>38</xdr:col>
      <xdr:colOff>163279</xdr:colOff>
      <xdr:row>761</xdr:row>
      <xdr:rowOff>273956</xdr:rowOff>
    </xdr:to>
    <xdr:sp macro="" textlink="">
      <xdr:nvSpPr>
        <xdr:cNvPr id="10" name="大かっこ 9"/>
        <xdr:cNvSpPr/>
      </xdr:nvSpPr>
      <xdr:spPr bwMode="auto">
        <a:xfrm>
          <a:off x="4833557" y="55208713"/>
          <a:ext cx="2970889" cy="9134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地方公共団体と国からの補助金及び自己資金を財源に、主要駅や高架橋等の耐震補強事業等を実施する。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90" zoomScaleNormal="75" zoomScaleSheetLayoutView="90" zoomScalePageLayoutView="85" workbookViewId="0">
      <selection activeCell="AD14" sqref="AD14:AJ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631</v>
      </c>
      <c r="AK2" s="191"/>
      <c r="AL2" s="191"/>
      <c r="AM2" s="191"/>
      <c r="AN2" s="83" t="s">
        <v>325</v>
      </c>
      <c r="AO2" s="191">
        <v>20</v>
      </c>
      <c r="AP2" s="191"/>
      <c r="AQ2" s="191"/>
      <c r="AR2" s="84" t="s">
        <v>630</v>
      </c>
      <c r="AS2" s="192">
        <v>148</v>
      </c>
      <c r="AT2" s="192"/>
      <c r="AU2" s="192"/>
      <c r="AV2" s="83" t="str">
        <f>IF(AW2="","","-")</f>
        <v/>
      </c>
      <c r="AW2" s="380"/>
      <c r="AX2" s="380"/>
    </row>
    <row r="3" spans="1:50" ht="21" customHeight="1" thickBot="1" x14ac:dyDescent="0.2">
      <c r="A3" s="504" t="s">
        <v>623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632</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424</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708</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637</v>
      </c>
      <c r="H7" s="809"/>
      <c r="I7" s="809"/>
      <c r="J7" s="809"/>
      <c r="K7" s="809"/>
      <c r="L7" s="809"/>
      <c r="M7" s="809"/>
      <c r="N7" s="809"/>
      <c r="O7" s="809"/>
      <c r="P7" s="809"/>
      <c r="Q7" s="809"/>
      <c r="R7" s="809"/>
      <c r="S7" s="809"/>
      <c r="T7" s="809"/>
      <c r="U7" s="809"/>
      <c r="V7" s="809"/>
      <c r="W7" s="809"/>
      <c r="X7" s="810"/>
      <c r="Y7" s="378" t="s">
        <v>308</v>
      </c>
      <c r="Z7" s="281"/>
      <c r="AA7" s="281"/>
      <c r="AB7" s="281"/>
      <c r="AC7" s="281"/>
      <c r="AD7" s="379"/>
      <c r="AE7" s="365" t="s">
        <v>638</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5" t="s">
        <v>208</v>
      </c>
      <c r="B8" s="806"/>
      <c r="C8" s="806"/>
      <c r="D8" s="806"/>
      <c r="E8" s="806"/>
      <c r="F8" s="807"/>
      <c r="G8" s="203" t="str">
        <f>入力規則等!A27</f>
        <v>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公共事業</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639</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640</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996</v>
      </c>
      <c r="Q13" s="149"/>
      <c r="R13" s="149"/>
      <c r="S13" s="149"/>
      <c r="T13" s="149"/>
      <c r="U13" s="149"/>
      <c r="V13" s="150"/>
      <c r="W13" s="148">
        <v>2865</v>
      </c>
      <c r="X13" s="149"/>
      <c r="Y13" s="149"/>
      <c r="Z13" s="149"/>
      <c r="AA13" s="149"/>
      <c r="AB13" s="149"/>
      <c r="AC13" s="150"/>
      <c r="AD13" s="148">
        <v>1272</v>
      </c>
      <c r="AE13" s="149"/>
      <c r="AF13" s="149"/>
      <c r="AG13" s="149"/>
      <c r="AH13" s="149"/>
      <c r="AI13" s="149"/>
      <c r="AJ13" s="150"/>
      <c r="AK13" s="148">
        <v>1179</v>
      </c>
      <c r="AL13" s="149"/>
      <c r="AM13" s="149"/>
      <c r="AN13" s="149"/>
      <c r="AO13" s="149"/>
      <c r="AP13" s="149"/>
      <c r="AQ13" s="150"/>
      <c r="AR13" s="145"/>
      <c r="AS13" s="146"/>
      <c r="AT13" s="146"/>
      <c r="AU13" s="146"/>
      <c r="AV13" s="146"/>
      <c r="AW13" s="146"/>
      <c r="AX13" s="377"/>
    </row>
    <row r="14" spans="1:50" ht="21" customHeight="1" x14ac:dyDescent="0.15">
      <c r="A14" s="105"/>
      <c r="B14" s="106"/>
      <c r="C14" s="106"/>
      <c r="D14" s="106"/>
      <c r="E14" s="106"/>
      <c r="F14" s="107"/>
      <c r="G14" s="728"/>
      <c r="H14" s="729"/>
      <c r="I14" s="556" t="s">
        <v>8</v>
      </c>
      <c r="J14" s="610"/>
      <c r="K14" s="610"/>
      <c r="L14" s="610"/>
      <c r="M14" s="610"/>
      <c r="N14" s="610"/>
      <c r="O14" s="611"/>
      <c r="P14" s="148">
        <v>932</v>
      </c>
      <c r="Q14" s="149"/>
      <c r="R14" s="149"/>
      <c r="S14" s="149"/>
      <c r="T14" s="149"/>
      <c r="U14" s="149"/>
      <c r="V14" s="150"/>
      <c r="W14" s="148">
        <v>1129</v>
      </c>
      <c r="X14" s="149"/>
      <c r="Y14" s="149"/>
      <c r="Z14" s="149"/>
      <c r="AA14" s="149"/>
      <c r="AB14" s="149"/>
      <c r="AC14" s="150"/>
      <c r="AD14" s="148">
        <v>2201</v>
      </c>
      <c r="AE14" s="149"/>
      <c r="AF14" s="149"/>
      <c r="AG14" s="149"/>
      <c r="AH14" s="149"/>
      <c r="AI14" s="149"/>
      <c r="AJ14" s="150"/>
      <c r="AK14" s="148" t="s">
        <v>637</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v>676</v>
      </c>
      <c r="Q15" s="149"/>
      <c r="R15" s="149"/>
      <c r="S15" s="149"/>
      <c r="T15" s="149"/>
      <c r="U15" s="149"/>
      <c r="V15" s="150"/>
      <c r="W15" s="148">
        <v>1026</v>
      </c>
      <c r="X15" s="149"/>
      <c r="Y15" s="149"/>
      <c r="Z15" s="149"/>
      <c r="AA15" s="149"/>
      <c r="AB15" s="149"/>
      <c r="AC15" s="150"/>
      <c r="AD15" s="148">
        <v>1743</v>
      </c>
      <c r="AE15" s="149"/>
      <c r="AF15" s="149"/>
      <c r="AG15" s="149"/>
      <c r="AH15" s="149"/>
      <c r="AI15" s="149"/>
      <c r="AJ15" s="150"/>
      <c r="AK15" s="148">
        <v>2527</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v>-1026</v>
      </c>
      <c r="Q16" s="149"/>
      <c r="R16" s="149"/>
      <c r="S16" s="149"/>
      <c r="T16" s="149"/>
      <c r="U16" s="149"/>
      <c r="V16" s="150"/>
      <c r="W16" s="148">
        <v>-1743</v>
      </c>
      <c r="X16" s="149"/>
      <c r="Y16" s="149"/>
      <c r="Z16" s="149"/>
      <c r="AA16" s="149"/>
      <c r="AB16" s="149"/>
      <c r="AC16" s="150"/>
      <c r="AD16" s="148">
        <v>-2527</v>
      </c>
      <c r="AE16" s="149"/>
      <c r="AF16" s="149"/>
      <c r="AG16" s="149"/>
      <c r="AH16" s="149"/>
      <c r="AI16" s="149"/>
      <c r="AJ16" s="150"/>
      <c r="AK16" s="148" t="s">
        <v>637</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t="s">
        <v>637</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0"/>
      <c r="H18" s="731"/>
      <c r="I18" s="718" t="s">
        <v>20</v>
      </c>
      <c r="J18" s="719"/>
      <c r="K18" s="719"/>
      <c r="L18" s="719"/>
      <c r="M18" s="719"/>
      <c r="N18" s="719"/>
      <c r="O18" s="720"/>
      <c r="P18" s="154">
        <f>SUM(P13:V17)</f>
        <v>1578</v>
      </c>
      <c r="Q18" s="155"/>
      <c r="R18" s="155"/>
      <c r="S18" s="155"/>
      <c r="T18" s="155"/>
      <c r="U18" s="155"/>
      <c r="V18" s="156"/>
      <c r="W18" s="154">
        <f>SUM(W13:AC17)</f>
        <v>3277</v>
      </c>
      <c r="X18" s="155"/>
      <c r="Y18" s="155"/>
      <c r="Z18" s="155"/>
      <c r="AA18" s="155"/>
      <c r="AB18" s="155"/>
      <c r="AC18" s="156"/>
      <c r="AD18" s="154">
        <f>SUM(AD13:AJ17)</f>
        <v>2689</v>
      </c>
      <c r="AE18" s="155"/>
      <c r="AF18" s="155"/>
      <c r="AG18" s="155"/>
      <c r="AH18" s="155"/>
      <c r="AI18" s="155"/>
      <c r="AJ18" s="156"/>
      <c r="AK18" s="154">
        <f>SUM(AK13:AQ17)</f>
        <v>3706</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1199</v>
      </c>
      <c r="Q19" s="149"/>
      <c r="R19" s="149"/>
      <c r="S19" s="149"/>
      <c r="T19" s="149"/>
      <c r="U19" s="149"/>
      <c r="V19" s="150"/>
      <c r="W19" s="148">
        <v>1788</v>
      </c>
      <c r="X19" s="149"/>
      <c r="Y19" s="149"/>
      <c r="Z19" s="149"/>
      <c r="AA19" s="149"/>
      <c r="AB19" s="149"/>
      <c r="AC19" s="150"/>
      <c r="AD19" s="148">
        <v>2006</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0.75982256020278838</v>
      </c>
      <c r="Q20" s="520"/>
      <c r="R20" s="520"/>
      <c r="S20" s="520"/>
      <c r="T20" s="520"/>
      <c r="U20" s="520"/>
      <c r="V20" s="520"/>
      <c r="W20" s="520">
        <f t="shared" ref="W20" si="0">IF(W18=0, "-", SUM(W19)/W18)</f>
        <v>0.5456209948123284</v>
      </c>
      <c r="X20" s="520"/>
      <c r="Y20" s="520"/>
      <c r="Z20" s="520"/>
      <c r="AA20" s="520"/>
      <c r="AB20" s="520"/>
      <c r="AC20" s="520"/>
      <c r="AD20" s="520">
        <f t="shared" ref="AD20" si="1">IF(AD18=0, "-", SUM(AD19)/AD18)</f>
        <v>0.74600223131275567</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0.62188796680497926</v>
      </c>
      <c r="Q21" s="520"/>
      <c r="R21" s="520"/>
      <c r="S21" s="520"/>
      <c r="T21" s="520"/>
      <c r="U21" s="520"/>
      <c r="V21" s="520"/>
      <c r="W21" s="520">
        <f t="shared" ref="W21" si="2">IF(W19=0, "-", SUM(W19)/SUM(W13,W14))</f>
        <v>0.44767150726089133</v>
      </c>
      <c r="X21" s="520"/>
      <c r="Y21" s="520"/>
      <c r="Z21" s="520"/>
      <c r="AA21" s="520"/>
      <c r="AB21" s="520"/>
      <c r="AC21" s="520"/>
      <c r="AD21" s="520">
        <f t="shared" ref="AD21" si="3">IF(AD19=0, "-", SUM(AD19)/SUM(AD13,AD14))</f>
        <v>0.57759861790958822</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1179</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1179</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3"/>
      <c r="I30" s="373"/>
      <c r="J30" s="373"/>
      <c r="K30" s="373"/>
      <c r="L30" s="373"/>
      <c r="M30" s="373"/>
      <c r="N30" s="373"/>
      <c r="O30" s="560"/>
      <c r="P30" s="559" t="s">
        <v>58</v>
      </c>
      <c r="Q30" s="373"/>
      <c r="R30" s="373"/>
      <c r="S30" s="373"/>
      <c r="T30" s="373"/>
      <c r="U30" s="373"/>
      <c r="V30" s="373"/>
      <c r="W30" s="373"/>
      <c r="X30" s="560"/>
      <c r="Y30" s="446"/>
      <c r="Z30" s="447"/>
      <c r="AA30" s="448"/>
      <c r="AB30" s="368" t="s">
        <v>11</v>
      </c>
      <c r="AC30" s="369"/>
      <c r="AD30" s="370"/>
      <c r="AE30" s="368" t="s">
        <v>309</v>
      </c>
      <c r="AF30" s="369"/>
      <c r="AG30" s="369"/>
      <c r="AH30" s="370"/>
      <c r="AI30" s="371" t="s">
        <v>331</v>
      </c>
      <c r="AJ30" s="371"/>
      <c r="AK30" s="371"/>
      <c r="AL30" s="368"/>
      <c r="AM30" s="371" t="s">
        <v>428</v>
      </c>
      <c r="AN30" s="371"/>
      <c r="AO30" s="371"/>
      <c r="AP30" s="368"/>
      <c r="AQ30" s="622" t="s">
        <v>184</v>
      </c>
      <c r="AR30" s="623"/>
      <c r="AS30" s="623"/>
      <c r="AT30" s="624"/>
      <c r="AU30" s="373" t="s">
        <v>133</v>
      </c>
      <c r="AV30" s="373"/>
      <c r="AW30" s="373"/>
      <c r="AX30" s="374"/>
    </row>
    <row r="31" spans="1:50" ht="18.75" customHeight="1" x14ac:dyDescent="0.15">
      <c r="A31" s="493"/>
      <c r="B31" s="494"/>
      <c r="C31" s="494"/>
      <c r="D31" s="494"/>
      <c r="E31" s="494"/>
      <c r="F31" s="495"/>
      <c r="G31" s="548"/>
      <c r="H31" s="361"/>
      <c r="I31" s="361"/>
      <c r="J31" s="361"/>
      <c r="K31" s="361"/>
      <c r="L31" s="361"/>
      <c r="M31" s="361"/>
      <c r="N31" s="361"/>
      <c r="O31" s="549"/>
      <c r="P31" s="561"/>
      <c r="Q31" s="361"/>
      <c r="R31" s="361"/>
      <c r="S31" s="361"/>
      <c r="T31" s="361"/>
      <c r="U31" s="361"/>
      <c r="V31" s="361"/>
      <c r="W31" s="361"/>
      <c r="X31" s="549"/>
      <c r="Y31" s="449"/>
      <c r="Z31" s="450"/>
      <c r="AA31" s="451"/>
      <c r="AB31" s="318"/>
      <c r="AC31" s="319"/>
      <c r="AD31" s="320"/>
      <c r="AE31" s="318"/>
      <c r="AF31" s="319"/>
      <c r="AG31" s="319"/>
      <c r="AH31" s="320"/>
      <c r="AI31" s="372"/>
      <c r="AJ31" s="372"/>
      <c r="AK31" s="372"/>
      <c r="AL31" s="318"/>
      <c r="AM31" s="372"/>
      <c r="AN31" s="372"/>
      <c r="AO31" s="372"/>
      <c r="AP31" s="318"/>
      <c r="AQ31" s="216"/>
      <c r="AR31" s="163"/>
      <c r="AS31" s="164" t="s">
        <v>185</v>
      </c>
      <c r="AT31" s="187"/>
      <c r="AU31" s="256">
        <v>4</v>
      </c>
      <c r="AV31" s="256"/>
      <c r="AW31" s="361" t="s">
        <v>175</v>
      </c>
      <c r="AX31" s="362"/>
    </row>
    <row r="32" spans="1:50" ht="36" customHeight="1" x14ac:dyDescent="0.15">
      <c r="A32" s="496"/>
      <c r="B32" s="494"/>
      <c r="C32" s="494"/>
      <c r="D32" s="494"/>
      <c r="E32" s="494"/>
      <c r="F32" s="495"/>
      <c r="G32" s="521" t="s">
        <v>642</v>
      </c>
      <c r="H32" s="522"/>
      <c r="I32" s="522"/>
      <c r="J32" s="522"/>
      <c r="K32" s="522"/>
      <c r="L32" s="522"/>
      <c r="M32" s="522"/>
      <c r="N32" s="522"/>
      <c r="O32" s="523"/>
      <c r="P32" s="176" t="s">
        <v>643</v>
      </c>
      <c r="Q32" s="176"/>
      <c r="R32" s="176"/>
      <c r="S32" s="176"/>
      <c r="T32" s="176"/>
      <c r="U32" s="176"/>
      <c r="V32" s="176"/>
      <c r="W32" s="176"/>
      <c r="X32" s="218"/>
      <c r="Y32" s="325" t="s">
        <v>12</v>
      </c>
      <c r="Z32" s="530"/>
      <c r="AA32" s="531"/>
      <c r="AB32" s="532" t="s">
        <v>644</v>
      </c>
      <c r="AC32" s="532"/>
      <c r="AD32" s="532"/>
      <c r="AE32" s="349">
        <v>97</v>
      </c>
      <c r="AF32" s="350"/>
      <c r="AG32" s="350"/>
      <c r="AH32" s="350"/>
      <c r="AI32" s="349">
        <v>98</v>
      </c>
      <c r="AJ32" s="350"/>
      <c r="AK32" s="350"/>
      <c r="AL32" s="350"/>
      <c r="AM32" s="349"/>
      <c r="AN32" s="350"/>
      <c r="AO32" s="350"/>
      <c r="AP32" s="350"/>
      <c r="AQ32" s="151" t="s">
        <v>637</v>
      </c>
      <c r="AR32" s="152"/>
      <c r="AS32" s="152"/>
      <c r="AT32" s="153"/>
      <c r="AU32" s="350"/>
      <c r="AV32" s="350"/>
      <c r="AW32" s="350"/>
      <c r="AX32" s="351"/>
    </row>
    <row r="33" spans="1:51" ht="36"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644</v>
      </c>
      <c r="AC33" s="503"/>
      <c r="AD33" s="503"/>
      <c r="AE33" s="349">
        <v>100</v>
      </c>
      <c r="AF33" s="350"/>
      <c r="AG33" s="350"/>
      <c r="AH33" s="350"/>
      <c r="AI33" s="349">
        <v>100</v>
      </c>
      <c r="AJ33" s="350"/>
      <c r="AK33" s="350"/>
      <c r="AL33" s="350"/>
      <c r="AM33" s="349">
        <v>100</v>
      </c>
      <c r="AN33" s="350"/>
      <c r="AO33" s="350"/>
      <c r="AP33" s="350"/>
      <c r="AQ33" s="151" t="s">
        <v>637</v>
      </c>
      <c r="AR33" s="152"/>
      <c r="AS33" s="152"/>
      <c r="AT33" s="153"/>
      <c r="AU33" s="350">
        <v>100</v>
      </c>
      <c r="AV33" s="350"/>
      <c r="AW33" s="350"/>
      <c r="AX33" s="351"/>
    </row>
    <row r="34" spans="1:51" ht="51"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9">
        <v>97</v>
      </c>
      <c r="AF34" s="350"/>
      <c r="AG34" s="350"/>
      <c r="AH34" s="350"/>
      <c r="AI34" s="349">
        <v>98</v>
      </c>
      <c r="AJ34" s="350"/>
      <c r="AK34" s="350"/>
      <c r="AL34" s="350"/>
      <c r="AM34" s="349"/>
      <c r="AN34" s="350"/>
      <c r="AO34" s="350"/>
      <c r="AP34" s="350"/>
      <c r="AQ34" s="151" t="s">
        <v>637</v>
      </c>
      <c r="AR34" s="152"/>
      <c r="AS34" s="152"/>
      <c r="AT34" s="153"/>
      <c r="AU34" s="350"/>
      <c r="AV34" s="350"/>
      <c r="AW34" s="350"/>
      <c r="AX34" s="351"/>
    </row>
    <row r="35" spans="1:51" ht="23.25" customHeight="1" x14ac:dyDescent="0.15">
      <c r="A35" s="876" t="s">
        <v>299</v>
      </c>
      <c r="B35" s="877"/>
      <c r="C35" s="877"/>
      <c r="D35" s="877"/>
      <c r="E35" s="877"/>
      <c r="F35" s="878"/>
      <c r="G35" s="882" t="s">
        <v>645</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customHeight="1" x14ac:dyDescent="0.15">
      <c r="A37" s="625" t="s">
        <v>270</v>
      </c>
      <c r="B37" s="626"/>
      <c r="C37" s="626"/>
      <c r="D37" s="626"/>
      <c r="E37" s="626"/>
      <c r="F37" s="627"/>
      <c r="G37" s="546" t="s">
        <v>145</v>
      </c>
      <c r="H37" s="363"/>
      <c r="I37" s="363"/>
      <c r="J37" s="363"/>
      <c r="K37" s="363"/>
      <c r="L37" s="363"/>
      <c r="M37" s="363"/>
      <c r="N37" s="363"/>
      <c r="O37" s="547"/>
      <c r="P37" s="612" t="s">
        <v>58</v>
      </c>
      <c r="Q37" s="363"/>
      <c r="R37" s="363"/>
      <c r="S37" s="363"/>
      <c r="T37" s="363"/>
      <c r="U37" s="363"/>
      <c r="V37" s="363"/>
      <c r="W37" s="363"/>
      <c r="X37" s="547"/>
      <c r="Y37" s="613"/>
      <c r="Z37" s="614"/>
      <c r="AA37" s="615"/>
      <c r="AB37" s="616" t="s">
        <v>11</v>
      </c>
      <c r="AC37" s="617"/>
      <c r="AD37" s="618"/>
      <c r="AE37" s="321" t="s">
        <v>309</v>
      </c>
      <c r="AF37" s="321"/>
      <c r="AG37" s="321"/>
      <c r="AH37" s="321"/>
      <c r="AI37" s="321" t="s">
        <v>331</v>
      </c>
      <c r="AJ37" s="321"/>
      <c r="AK37" s="321"/>
      <c r="AL37" s="321"/>
      <c r="AM37" s="321" t="s">
        <v>428</v>
      </c>
      <c r="AN37" s="321"/>
      <c r="AO37" s="321"/>
      <c r="AP37" s="321"/>
      <c r="AQ37" s="252" t="s">
        <v>184</v>
      </c>
      <c r="AR37" s="253"/>
      <c r="AS37" s="253"/>
      <c r="AT37" s="254"/>
      <c r="AU37" s="363" t="s">
        <v>133</v>
      </c>
      <c r="AV37" s="363"/>
      <c r="AW37" s="363"/>
      <c r="AX37" s="364"/>
      <c r="AY37">
        <f>COUNTA($G$39)</f>
        <v>1</v>
      </c>
    </row>
    <row r="38" spans="1:51" ht="18.75" customHeight="1" x14ac:dyDescent="0.15">
      <c r="A38" s="493"/>
      <c r="B38" s="494"/>
      <c r="C38" s="494"/>
      <c r="D38" s="494"/>
      <c r="E38" s="494"/>
      <c r="F38" s="495"/>
      <c r="G38" s="548"/>
      <c r="H38" s="361"/>
      <c r="I38" s="361"/>
      <c r="J38" s="361"/>
      <c r="K38" s="361"/>
      <c r="L38" s="361"/>
      <c r="M38" s="361"/>
      <c r="N38" s="361"/>
      <c r="O38" s="549"/>
      <c r="P38" s="561"/>
      <c r="Q38" s="361"/>
      <c r="R38" s="361"/>
      <c r="S38" s="361"/>
      <c r="T38" s="361"/>
      <c r="U38" s="361"/>
      <c r="V38" s="361"/>
      <c r="W38" s="361"/>
      <c r="X38" s="549"/>
      <c r="Y38" s="449"/>
      <c r="Z38" s="450"/>
      <c r="AA38" s="451"/>
      <c r="AB38" s="318"/>
      <c r="AC38" s="319"/>
      <c r="AD38" s="320"/>
      <c r="AE38" s="321"/>
      <c r="AF38" s="321"/>
      <c r="AG38" s="321"/>
      <c r="AH38" s="321"/>
      <c r="AI38" s="321"/>
      <c r="AJ38" s="321"/>
      <c r="AK38" s="321"/>
      <c r="AL38" s="321"/>
      <c r="AM38" s="321"/>
      <c r="AN38" s="321"/>
      <c r="AO38" s="321"/>
      <c r="AP38" s="321"/>
      <c r="AQ38" s="216"/>
      <c r="AR38" s="163"/>
      <c r="AS38" s="164" t="s">
        <v>185</v>
      </c>
      <c r="AT38" s="187"/>
      <c r="AU38" s="256">
        <v>4</v>
      </c>
      <c r="AV38" s="256"/>
      <c r="AW38" s="361" t="s">
        <v>175</v>
      </c>
      <c r="AX38" s="362"/>
      <c r="AY38">
        <f>$AY$37</f>
        <v>1</v>
      </c>
    </row>
    <row r="39" spans="1:51" ht="36" customHeight="1" x14ac:dyDescent="0.15">
      <c r="A39" s="496"/>
      <c r="B39" s="494"/>
      <c r="C39" s="494"/>
      <c r="D39" s="494"/>
      <c r="E39" s="494"/>
      <c r="F39" s="495"/>
      <c r="G39" s="521" t="s">
        <v>642</v>
      </c>
      <c r="H39" s="522"/>
      <c r="I39" s="522"/>
      <c r="J39" s="522"/>
      <c r="K39" s="522"/>
      <c r="L39" s="522"/>
      <c r="M39" s="522"/>
      <c r="N39" s="522"/>
      <c r="O39" s="523"/>
      <c r="P39" s="176" t="s">
        <v>646</v>
      </c>
      <c r="Q39" s="176"/>
      <c r="R39" s="176"/>
      <c r="S39" s="176"/>
      <c r="T39" s="176"/>
      <c r="U39" s="176"/>
      <c r="V39" s="176"/>
      <c r="W39" s="176"/>
      <c r="X39" s="218"/>
      <c r="Y39" s="325" t="s">
        <v>12</v>
      </c>
      <c r="Z39" s="530"/>
      <c r="AA39" s="531"/>
      <c r="AB39" s="532" t="s">
        <v>644</v>
      </c>
      <c r="AC39" s="532"/>
      <c r="AD39" s="532"/>
      <c r="AE39" s="349">
        <v>94</v>
      </c>
      <c r="AF39" s="350"/>
      <c r="AG39" s="350"/>
      <c r="AH39" s="350"/>
      <c r="AI39" s="349">
        <v>95</v>
      </c>
      <c r="AJ39" s="350"/>
      <c r="AK39" s="350"/>
      <c r="AL39" s="350"/>
      <c r="AM39" s="349"/>
      <c r="AN39" s="350"/>
      <c r="AO39" s="350"/>
      <c r="AP39" s="350"/>
      <c r="AQ39" s="151" t="s">
        <v>637</v>
      </c>
      <c r="AR39" s="152"/>
      <c r="AS39" s="152"/>
      <c r="AT39" s="153"/>
      <c r="AU39" s="350"/>
      <c r="AV39" s="350"/>
      <c r="AW39" s="350"/>
      <c r="AX39" s="351"/>
      <c r="AY39">
        <f t="shared" ref="AY39:AY43" si="4">$AY$37</f>
        <v>1</v>
      </c>
    </row>
    <row r="40" spans="1:51" ht="36"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644</v>
      </c>
      <c r="AC40" s="503"/>
      <c r="AD40" s="503"/>
      <c r="AE40" s="349">
        <v>100</v>
      </c>
      <c r="AF40" s="350"/>
      <c r="AG40" s="350"/>
      <c r="AH40" s="350"/>
      <c r="AI40" s="349">
        <v>100</v>
      </c>
      <c r="AJ40" s="350"/>
      <c r="AK40" s="350"/>
      <c r="AL40" s="350"/>
      <c r="AM40" s="349">
        <v>100</v>
      </c>
      <c r="AN40" s="350"/>
      <c r="AO40" s="350"/>
      <c r="AP40" s="350"/>
      <c r="AQ40" s="151" t="s">
        <v>637</v>
      </c>
      <c r="AR40" s="152"/>
      <c r="AS40" s="152"/>
      <c r="AT40" s="153"/>
      <c r="AU40" s="350">
        <v>100</v>
      </c>
      <c r="AV40" s="350"/>
      <c r="AW40" s="350"/>
      <c r="AX40" s="351"/>
      <c r="AY40">
        <f t="shared" si="4"/>
        <v>1</v>
      </c>
    </row>
    <row r="41" spans="1:51" ht="5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9">
        <v>94</v>
      </c>
      <c r="AF41" s="350"/>
      <c r="AG41" s="350"/>
      <c r="AH41" s="350"/>
      <c r="AI41" s="349">
        <v>95</v>
      </c>
      <c r="AJ41" s="350"/>
      <c r="AK41" s="350"/>
      <c r="AL41" s="350"/>
      <c r="AM41" s="349"/>
      <c r="AN41" s="350"/>
      <c r="AO41" s="350"/>
      <c r="AP41" s="350"/>
      <c r="AQ41" s="151" t="s">
        <v>637</v>
      </c>
      <c r="AR41" s="152"/>
      <c r="AS41" s="152"/>
      <c r="AT41" s="153"/>
      <c r="AU41" s="350"/>
      <c r="AV41" s="350"/>
      <c r="AW41" s="350"/>
      <c r="AX41" s="351"/>
      <c r="AY41">
        <f t="shared" si="4"/>
        <v>1</v>
      </c>
    </row>
    <row r="42" spans="1:51" ht="23.25" customHeight="1" x14ac:dyDescent="0.15">
      <c r="A42" s="876" t="s">
        <v>299</v>
      </c>
      <c r="B42" s="877"/>
      <c r="C42" s="877"/>
      <c r="D42" s="877"/>
      <c r="E42" s="877"/>
      <c r="F42" s="878"/>
      <c r="G42" s="882" t="s">
        <v>645</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1</v>
      </c>
    </row>
    <row r="43" spans="1:5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1</v>
      </c>
    </row>
    <row r="44" spans="1:51" ht="18.75" customHeight="1" x14ac:dyDescent="0.15">
      <c r="A44" s="625" t="s">
        <v>270</v>
      </c>
      <c r="B44" s="626"/>
      <c r="C44" s="626"/>
      <c r="D44" s="626"/>
      <c r="E44" s="626"/>
      <c r="F44" s="627"/>
      <c r="G44" s="546" t="s">
        <v>145</v>
      </c>
      <c r="H44" s="363"/>
      <c r="I44" s="363"/>
      <c r="J44" s="363"/>
      <c r="K44" s="363"/>
      <c r="L44" s="363"/>
      <c r="M44" s="363"/>
      <c r="N44" s="363"/>
      <c r="O44" s="547"/>
      <c r="P44" s="612" t="s">
        <v>58</v>
      </c>
      <c r="Q44" s="363"/>
      <c r="R44" s="363"/>
      <c r="S44" s="363"/>
      <c r="T44" s="363"/>
      <c r="U44" s="363"/>
      <c r="V44" s="363"/>
      <c r="W44" s="363"/>
      <c r="X44" s="547"/>
      <c r="Y44" s="613"/>
      <c r="Z44" s="614"/>
      <c r="AA44" s="615"/>
      <c r="AB44" s="616" t="s">
        <v>11</v>
      </c>
      <c r="AC44" s="617"/>
      <c r="AD44" s="618"/>
      <c r="AE44" s="321" t="s">
        <v>309</v>
      </c>
      <c r="AF44" s="321"/>
      <c r="AG44" s="321"/>
      <c r="AH44" s="321"/>
      <c r="AI44" s="321" t="s">
        <v>331</v>
      </c>
      <c r="AJ44" s="321"/>
      <c r="AK44" s="321"/>
      <c r="AL44" s="321"/>
      <c r="AM44" s="321" t="s">
        <v>428</v>
      </c>
      <c r="AN44" s="321"/>
      <c r="AO44" s="321"/>
      <c r="AP44" s="321"/>
      <c r="AQ44" s="252" t="s">
        <v>184</v>
      </c>
      <c r="AR44" s="253"/>
      <c r="AS44" s="253"/>
      <c r="AT44" s="254"/>
      <c r="AU44" s="363" t="s">
        <v>133</v>
      </c>
      <c r="AV44" s="363"/>
      <c r="AW44" s="363"/>
      <c r="AX44" s="364"/>
      <c r="AY44">
        <f>COUNTA($G$46)</f>
        <v>1</v>
      </c>
    </row>
    <row r="45" spans="1:51" ht="18.75" customHeight="1" x14ac:dyDescent="0.15">
      <c r="A45" s="493"/>
      <c r="B45" s="494"/>
      <c r="C45" s="494"/>
      <c r="D45" s="494"/>
      <c r="E45" s="494"/>
      <c r="F45" s="495"/>
      <c r="G45" s="548"/>
      <c r="H45" s="361"/>
      <c r="I45" s="361"/>
      <c r="J45" s="361"/>
      <c r="K45" s="361"/>
      <c r="L45" s="361"/>
      <c r="M45" s="361"/>
      <c r="N45" s="361"/>
      <c r="O45" s="549"/>
      <c r="P45" s="561"/>
      <c r="Q45" s="361"/>
      <c r="R45" s="361"/>
      <c r="S45" s="361"/>
      <c r="T45" s="361"/>
      <c r="U45" s="361"/>
      <c r="V45" s="361"/>
      <c r="W45" s="361"/>
      <c r="X45" s="549"/>
      <c r="Y45" s="449"/>
      <c r="Z45" s="450"/>
      <c r="AA45" s="451"/>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1</v>
      </c>
    </row>
    <row r="46" spans="1:51" ht="23.25" customHeight="1" x14ac:dyDescent="0.15">
      <c r="A46" s="496"/>
      <c r="B46" s="494"/>
      <c r="C46" s="494"/>
      <c r="D46" s="494"/>
      <c r="E46" s="494"/>
      <c r="F46" s="495"/>
      <c r="G46" s="521" t="s">
        <v>648</v>
      </c>
      <c r="H46" s="522"/>
      <c r="I46" s="522"/>
      <c r="J46" s="522"/>
      <c r="K46" s="522"/>
      <c r="L46" s="522"/>
      <c r="M46" s="522"/>
      <c r="N46" s="522"/>
      <c r="O46" s="523"/>
      <c r="P46" s="176" t="s">
        <v>649</v>
      </c>
      <c r="Q46" s="176"/>
      <c r="R46" s="176"/>
      <c r="S46" s="176"/>
      <c r="T46" s="176"/>
      <c r="U46" s="176"/>
      <c r="V46" s="176"/>
      <c r="W46" s="176"/>
      <c r="X46" s="218"/>
      <c r="Y46" s="325" t="s">
        <v>12</v>
      </c>
      <c r="Z46" s="530"/>
      <c r="AA46" s="531"/>
      <c r="AB46" s="532" t="s">
        <v>650</v>
      </c>
      <c r="AC46" s="532"/>
      <c r="AD46" s="532"/>
      <c r="AE46" s="344" t="s">
        <v>637</v>
      </c>
      <c r="AF46" s="344"/>
      <c r="AG46" s="344"/>
      <c r="AH46" s="344"/>
      <c r="AI46" s="344">
        <v>0</v>
      </c>
      <c r="AJ46" s="344"/>
      <c r="AK46" s="344"/>
      <c r="AL46" s="344"/>
      <c r="AM46" s="344"/>
      <c r="AN46" s="344"/>
      <c r="AO46" s="344"/>
      <c r="AP46" s="344"/>
      <c r="AQ46" s="151" t="s">
        <v>637</v>
      </c>
      <c r="AR46" s="152"/>
      <c r="AS46" s="152"/>
      <c r="AT46" s="153"/>
      <c r="AU46" s="350" t="s">
        <v>637</v>
      </c>
      <c r="AV46" s="350"/>
      <c r="AW46" s="350"/>
      <c r="AX46" s="351"/>
      <c r="AY46">
        <f t="shared" ref="AY46:AY50" si="5">$AY$44</f>
        <v>1</v>
      </c>
    </row>
    <row r="47" spans="1:51" ht="23.25"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t="s">
        <v>650</v>
      </c>
      <c r="AC47" s="503"/>
      <c r="AD47" s="503"/>
      <c r="AE47" s="349" t="s">
        <v>637</v>
      </c>
      <c r="AF47" s="350"/>
      <c r="AG47" s="350"/>
      <c r="AH47" s="350"/>
      <c r="AI47" s="349">
        <v>0</v>
      </c>
      <c r="AJ47" s="350"/>
      <c r="AK47" s="350"/>
      <c r="AL47" s="350"/>
      <c r="AM47" s="349">
        <v>0</v>
      </c>
      <c r="AN47" s="350"/>
      <c r="AO47" s="350"/>
      <c r="AP47" s="350"/>
      <c r="AQ47" s="151" t="s">
        <v>637</v>
      </c>
      <c r="AR47" s="152"/>
      <c r="AS47" s="152"/>
      <c r="AT47" s="153"/>
      <c r="AU47" s="350" t="s">
        <v>637</v>
      </c>
      <c r="AV47" s="350"/>
      <c r="AW47" s="350"/>
      <c r="AX47" s="351"/>
      <c r="AY47">
        <f t="shared" si="5"/>
        <v>1</v>
      </c>
    </row>
    <row r="48" spans="1:51" ht="23.25"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9" t="s">
        <v>637</v>
      </c>
      <c r="AF48" s="350"/>
      <c r="AG48" s="350"/>
      <c r="AH48" s="350"/>
      <c r="AI48" s="349">
        <v>100</v>
      </c>
      <c r="AJ48" s="350"/>
      <c r="AK48" s="350"/>
      <c r="AL48" s="350"/>
      <c r="AM48" s="349"/>
      <c r="AN48" s="350"/>
      <c r="AO48" s="350"/>
      <c r="AP48" s="350"/>
      <c r="AQ48" s="151" t="s">
        <v>637</v>
      </c>
      <c r="AR48" s="152"/>
      <c r="AS48" s="152"/>
      <c r="AT48" s="153"/>
      <c r="AU48" s="350" t="s">
        <v>637</v>
      </c>
      <c r="AV48" s="350"/>
      <c r="AW48" s="350"/>
      <c r="AX48" s="351"/>
      <c r="AY48">
        <f t="shared" si="5"/>
        <v>1</v>
      </c>
    </row>
    <row r="49" spans="1:51" ht="23.25" customHeight="1" x14ac:dyDescent="0.15">
      <c r="A49" s="876" t="s">
        <v>299</v>
      </c>
      <c r="B49" s="877"/>
      <c r="C49" s="877"/>
      <c r="D49" s="877"/>
      <c r="E49" s="877"/>
      <c r="F49" s="878"/>
      <c r="G49" s="882" t="s">
        <v>647</v>
      </c>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1</v>
      </c>
    </row>
    <row r="50" spans="1:51" ht="23.25" customHeight="1" thickBo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1</v>
      </c>
    </row>
    <row r="51" spans="1:51" ht="18.75" hidden="1" customHeight="1" x14ac:dyDescent="0.15">
      <c r="A51" s="493" t="s">
        <v>270</v>
      </c>
      <c r="B51" s="494"/>
      <c r="C51" s="494"/>
      <c r="D51" s="494"/>
      <c r="E51" s="494"/>
      <c r="F51" s="495"/>
      <c r="G51" s="546" t="s">
        <v>145</v>
      </c>
      <c r="H51" s="363"/>
      <c r="I51" s="363"/>
      <c r="J51" s="363"/>
      <c r="K51" s="363"/>
      <c r="L51" s="363"/>
      <c r="M51" s="363"/>
      <c r="N51" s="363"/>
      <c r="O51" s="547"/>
      <c r="P51" s="612" t="s">
        <v>58</v>
      </c>
      <c r="Q51" s="363"/>
      <c r="R51" s="363"/>
      <c r="S51" s="363"/>
      <c r="T51" s="363"/>
      <c r="U51" s="363"/>
      <c r="V51" s="363"/>
      <c r="W51" s="363"/>
      <c r="X51" s="547"/>
      <c r="Y51" s="613"/>
      <c r="Z51" s="614"/>
      <c r="AA51" s="615"/>
      <c r="AB51" s="616" t="s">
        <v>11</v>
      </c>
      <c r="AC51" s="617"/>
      <c r="AD51" s="618"/>
      <c r="AE51" s="321" t="s">
        <v>309</v>
      </c>
      <c r="AF51" s="321"/>
      <c r="AG51" s="321"/>
      <c r="AH51" s="321"/>
      <c r="AI51" s="321" t="s">
        <v>331</v>
      </c>
      <c r="AJ51" s="321"/>
      <c r="AK51" s="321"/>
      <c r="AL51" s="321"/>
      <c r="AM51" s="321" t="s">
        <v>428</v>
      </c>
      <c r="AN51" s="321"/>
      <c r="AO51" s="321"/>
      <c r="AP51" s="321"/>
      <c r="AQ51" s="252" t="s">
        <v>184</v>
      </c>
      <c r="AR51" s="253"/>
      <c r="AS51" s="253"/>
      <c r="AT51" s="254"/>
      <c r="AU51" s="359" t="s">
        <v>133</v>
      </c>
      <c r="AV51" s="359"/>
      <c r="AW51" s="359"/>
      <c r="AX51" s="360"/>
      <c r="AY51">
        <f>COUNTA($G$53)</f>
        <v>0</v>
      </c>
    </row>
    <row r="52" spans="1:51" ht="18.75" hidden="1" customHeight="1" x14ac:dyDescent="0.15">
      <c r="A52" s="493"/>
      <c r="B52" s="494"/>
      <c r="C52" s="494"/>
      <c r="D52" s="494"/>
      <c r="E52" s="494"/>
      <c r="F52" s="495"/>
      <c r="G52" s="548"/>
      <c r="H52" s="361"/>
      <c r="I52" s="361"/>
      <c r="J52" s="361"/>
      <c r="K52" s="361"/>
      <c r="L52" s="361"/>
      <c r="M52" s="361"/>
      <c r="N52" s="361"/>
      <c r="O52" s="549"/>
      <c r="P52" s="561"/>
      <c r="Q52" s="361"/>
      <c r="R52" s="361"/>
      <c r="S52" s="361"/>
      <c r="T52" s="361"/>
      <c r="U52" s="361"/>
      <c r="V52" s="361"/>
      <c r="W52" s="361"/>
      <c r="X52" s="549"/>
      <c r="Y52" s="449"/>
      <c r="Z52" s="450"/>
      <c r="AA52" s="451"/>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5" t="s">
        <v>12</v>
      </c>
      <c r="Z53" s="530"/>
      <c r="AA53" s="531"/>
      <c r="AB53" s="532"/>
      <c r="AC53" s="532"/>
      <c r="AD53" s="532"/>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3"/>
      <c r="I58" s="363"/>
      <c r="J58" s="363"/>
      <c r="K58" s="363"/>
      <c r="L58" s="363"/>
      <c r="M58" s="363"/>
      <c r="N58" s="363"/>
      <c r="O58" s="547"/>
      <c r="P58" s="612" t="s">
        <v>58</v>
      </c>
      <c r="Q58" s="363"/>
      <c r="R58" s="363"/>
      <c r="S58" s="363"/>
      <c r="T58" s="363"/>
      <c r="U58" s="363"/>
      <c r="V58" s="363"/>
      <c r="W58" s="363"/>
      <c r="X58" s="547"/>
      <c r="Y58" s="613"/>
      <c r="Z58" s="614"/>
      <c r="AA58" s="615"/>
      <c r="AB58" s="616" t="s">
        <v>11</v>
      </c>
      <c r="AC58" s="617"/>
      <c r="AD58" s="618"/>
      <c r="AE58" s="321" t="s">
        <v>309</v>
      </c>
      <c r="AF58" s="321"/>
      <c r="AG58" s="321"/>
      <c r="AH58" s="321"/>
      <c r="AI58" s="321" t="s">
        <v>331</v>
      </c>
      <c r="AJ58" s="321"/>
      <c r="AK58" s="321"/>
      <c r="AL58" s="321"/>
      <c r="AM58" s="321" t="s">
        <v>428</v>
      </c>
      <c r="AN58" s="321"/>
      <c r="AO58" s="321"/>
      <c r="AP58" s="321"/>
      <c r="AQ58" s="252" t="s">
        <v>184</v>
      </c>
      <c r="AR58" s="253"/>
      <c r="AS58" s="253"/>
      <c r="AT58" s="254"/>
      <c r="AU58" s="359" t="s">
        <v>133</v>
      </c>
      <c r="AV58" s="359"/>
      <c r="AW58" s="359"/>
      <c r="AX58" s="360"/>
      <c r="AY58">
        <f>COUNTA($G$60)</f>
        <v>0</v>
      </c>
    </row>
    <row r="59" spans="1:51" ht="18.75" hidden="1" customHeight="1" x14ac:dyDescent="0.15">
      <c r="A59" s="493"/>
      <c r="B59" s="494"/>
      <c r="C59" s="494"/>
      <c r="D59" s="494"/>
      <c r="E59" s="494"/>
      <c r="F59" s="495"/>
      <c r="G59" s="548"/>
      <c r="H59" s="361"/>
      <c r="I59" s="361"/>
      <c r="J59" s="361"/>
      <c r="K59" s="361"/>
      <c r="L59" s="361"/>
      <c r="M59" s="361"/>
      <c r="N59" s="361"/>
      <c r="O59" s="549"/>
      <c r="P59" s="561"/>
      <c r="Q59" s="361"/>
      <c r="R59" s="361"/>
      <c r="S59" s="361"/>
      <c r="T59" s="361"/>
      <c r="U59" s="361"/>
      <c r="V59" s="361"/>
      <c r="W59" s="361"/>
      <c r="X59" s="549"/>
      <c r="Y59" s="449"/>
      <c r="Z59" s="450"/>
      <c r="AA59" s="451"/>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5" t="s">
        <v>12</v>
      </c>
      <c r="Z60" s="530"/>
      <c r="AA60" s="531"/>
      <c r="AB60" s="532"/>
      <c r="AC60" s="532"/>
      <c r="AD60" s="532"/>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1" t="s">
        <v>309</v>
      </c>
      <c r="AF65" s="321"/>
      <c r="AG65" s="321"/>
      <c r="AH65" s="321"/>
      <c r="AI65" s="321" t="s">
        <v>331</v>
      </c>
      <c r="AJ65" s="321"/>
      <c r="AK65" s="321"/>
      <c r="AL65" s="321"/>
      <c r="AM65" s="321" t="s">
        <v>428</v>
      </c>
      <c r="AN65" s="321"/>
      <c r="AO65" s="321"/>
      <c r="AP65" s="321"/>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1"/>
      <c r="AF66" s="321"/>
      <c r="AG66" s="321"/>
      <c r="AH66" s="321"/>
      <c r="AI66" s="321"/>
      <c r="AJ66" s="321"/>
      <c r="AK66" s="321"/>
      <c r="AL66" s="321"/>
      <c r="AM66" s="321"/>
      <c r="AN66" s="321"/>
      <c r="AO66" s="321"/>
      <c r="AP66" s="321"/>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9"/>
      <c r="AF67" s="350"/>
      <c r="AG67" s="350"/>
      <c r="AH67" s="350"/>
      <c r="AI67" s="349"/>
      <c r="AJ67" s="350"/>
      <c r="AK67" s="350"/>
      <c r="AL67" s="350"/>
      <c r="AM67" s="349"/>
      <c r="AN67" s="350"/>
      <c r="AO67" s="350"/>
      <c r="AP67" s="350"/>
      <c r="AQ67" s="349"/>
      <c r="AR67" s="350"/>
      <c r="AS67" s="350"/>
      <c r="AT67" s="795"/>
      <c r="AU67" s="350"/>
      <c r="AV67" s="350"/>
      <c r="AW67" s="350"/>
      <c r="AX67" s="351"/>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9"/>
      <c r="AF68" s="350"/>
      <c r="AG68" s="350"/>
      <c r="AH68" s="350"/>
      <c r="AI68" s="349"/>
      <c r="AJ68" s="350"/>
      <c r="AK68" s="350"/>
      <c r="AL68" s="350"/>
      <c r="AM68" s="349"/>
      <c r="AN68" s="350"/>
      <c r="AO68" s="350"/>
      <c r="AP68" s="350"/>
      <c r="AQ68" s="349"/>
      <c r="AR68" s="350"/>
      <c r="AS68" s="350"/>
      <c r="AT68" s="795"/>
      <c r="AU68" s="350"/>
      <c r="AV68" s="350"/>
      <c r="AW68" s="350"/>
      <c r="AX68" s="351"/>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7"/>
      <c r="AF69" s="358"/>
      <c r="AG69" s="358"/>
      <c r="AH69" s="358"/>
      <c r="AI69" s="357"/>
      <c r="AJ69" s="358"/>
      <c r="AK69" s="358"/>
      <c r="AL69" s="358"/>
      <c r="AM69" s="357"/>
      <c r="AN69" s="358"/>
      <c r="AO69" s="358"/>
      <c r="AP69" s="358"/>
      <c r="AQ69" s="349"/>
      <c r="AR69" s="350"/>
      <c r="AS69" s="350"/>
      <c r="AT69" s="795"/>
      <c r="AU69" s="350"/>
      <c r="AV69" s="350"/>
      <c r="AW69" s="350"/>
      <c r="AX69" s="351"/>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9"/>
      <c r="AF70" s="350"/>
      <c r="AG70" s="350"/>
      <c r="AH70" s="350"/>
      <c r="AI70" s="349"/>
      <c r="AJ70" s="350"/>
      <c r="AK70" s="350"/>
      <c r="AL70" s="350"/>
      <c r="AM70" s="349"/>
      <c r="AN70" s="350"/>
      <c r="AO70" s="350"/>
      <c r="AP70" s="350"/>
      <c r="AQ70" s="349"/>
      <c r="AR70" s="350"/>
      <c r="AS70" s="350"/>
      <c r="AT70" s="795"/>
      <c r="AU70" s="350"/>
      <c r="AV70" s="350"/>
      <c r="AW70" s="350"/>
      <c r="AX70" s="351"/>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9"/>
      <c r="AF71" s="350"/>
      <c r="AG71" s="350"/>
      <c r="AH71" s="350"/>
      <c r="AI71" s="349"/>
      <c r="AJ71" s="350"/>
      <c r="AK71" s="350"/>
      <c r="AL71" s="350"/>
      <c r="AM71" s="349"/>
      <c r="AN71" s="350"/>
      <c r="AO71" s="350"/>
      <c r="AP71" s="350"/>
      <c r="AQ71" s="349"/>
      <c r="AR71" s="350"/>
      <c r="AS71" s="350"/>
      <c r="AT71" s="795"/>
      <c r="AU71" s="350"/>
      <c r="AV71" s="350"/>
      <c r="AW71" s="350"/>
      <c r="AX71" s="351"/>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7"/>
      <c r="AF72" s="358"/>
      <c r="AG72" s="358"/>
      <c r="AH72" s="358"/>
      <c r="AI72" s="357"/>
      <c r="AJ72" s="358"/>
      <c r="AK72" s="358"/>
      <c r="AL72" s="358"/>
      <c r="AM72" s="357"/>
      <c r="AN72" s="358"/>
      <c r="AO72" s="358"/>
      <c r="AP72" s="917"/>
      <c r="AQ72" s="349"/>
      <c r="AR72" s="350"/>
      <c r="AS72" s="350"/>
      <c r="AT72" s="795"/>
      <c r="AU72" s="350"/>
      <c r="AV72" s="350"/>
      <c r="AW72" s="350"/>
      <c r="AX72" s="351"/>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1" t="s">
        <v>309</v>
      </c>
      <c r="AF73" s="321"/>
      <c r="AG73" s="321"/>
      <c r="AH73" s="321"/>
      <c r="AI73" s="321" t="s">
        <v>331</v>
      </c>
      <c r="AJ73" s="321"/>
      <c r="AK73" s="321"/>
      <c r="AL73" s="321"/>
      <c r="AM73" s="321" t="s">
        <v>428</v>
      </c>
      <c r="AN73" s="321"/>
      <c r="AO73" s="321"/>
      <c r="AP73" s="321"/>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621</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1"/>
      <c r="H81" s="361"/>
      <c r="I81" s="361"/>
      <c r="J81" s="361"/>
      <c r="K81" s="361"/>
      <c r="L81" s="361"/>
      <c r="M81" s="361"/>
      <c r="N81" s="361"/>
      <c r="O81" s="361"/>
      <c r="P81" s="361"/>
      <c r="Q81" s="361"/>
      <c r="R81" s="361"/>
      <c r="S81" s="361"/>
      <c r="T81" s="361"/>
      <c r="U81" s="361"/>
      <c r="V81" s="361"/>
      <c r="W81" s="361"/>
      <c r="X81" s="361"/>
      <c r="Y81" s="361"/>
      <c r="Z81" s="361"/>
      <c r="AA81" s="549"/>
      <c r="AB81" s="5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1" t="s">
        <v>309</v>
      </c>
      <c r="AF85" s="321"/>
      <c r="AG85" s="321"/>
      <c r="AH85" s="321"/>
      <c r="AI85" s="321" t="s">
        <v>331</v>
      </c>
      <c r="AJ85" s="321"/>
      <c r="AK85" s="321"/>
      <c r="AL85" s="321"/>
      <c r="AM85" s="321" t="s">
        <v>428</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1"/>
      <c r="B86" s="533"/>
      <c r="C86" s="533"/>
      <c r="D86" s="533"/>
      <c r="E86" s="533"/>
      <c r="F86" s="534"/>
      <c r="G86" s="548"/>
      <c r="H86" s="361"/>
      <c r="I86" s="361"/>
      <c r="J86" s="361"/>
      <c r="K86" s="361"/>
      <c r="L86" s="361"/>
      <c r="M86" s="361"/>
      <c r="N86" s="361"/>
      <c r="O86" s="549"/>
      <c r="P86" s="561"/>
      <c r="Q86" s="361"/>
      <c r="R86" s="361"/>
      <c r="S86" s="361"/>
      <c r="T86" s="361"/>
      <c r="U86" s="361"/>
      <c r="V86" s="361"/>
      <c r="W86" s="361"/>
      <c r="X86" s="549"/>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1" t="s">
        <v>309</v>
      </c>
      <c r="AF90" s="321"/>
      <c r="AG90" s="321"/>
      <c r="AH90" s="321"/>
      <c r="AI90" s="321" t="s">
        <v>331</v>
      </c>
      <c r="AJ90" s="321"/>
      <c r="AK90" s="321"/>
      <c r="AL90" s="321"/>
      <c r="AM90" s="321" t="s">
        <v>428</v>
      </c>
      <c r="AN90" s="321"/>
      <c r="AO90" s="321"/>
      <c r="AP90" s="321"/>
      <c r="AQ90" s="200" t="s">
        <v>184</v>
      </c>
      <c r="AR90" s="184"/>
      <c r="AS90" s="184"/>
      <c r="AT90" s="185"/>
      <c r="AU90" s="355" t="s">
        <v>133</v>
      </c>
      <c r="AV90" s="355"/>
      <c r="AW90" s="355"/>
      <c r="AX90" s="356"/>
      <c r="AY90">
        <f>COUNTA($G$92)</f>
        <v>0</v>
      </c>
    </row>
    <row r="91" spans="1:60" ht="18.75" hidden="1" customHeight="1" x14ac:dyDescent="0.15">
      <c r="A91" s="501"/>
      <c r="B91" s="533"/>
      <c r="C91" s="533"/>
      <c r="D91" s="533"/>
      <c r="E91" s="533"/>
      <c r="F91" s="534"/>
      <c r="G91" s="548"/>
      <c r="H91" s="361"/>
      <c r="I91" s="361"/>
      <c r="J91" s="361"/>
      <c r="K91" s="361"/>
      <c r="L91" s="361"/>
      <c r="M91" s="361"/>
      <c r="N91" s="361"/>
      <c r="O91" s="549"/>
      <c r="P91" s="561"/>
      <c r="Q91" s="361"/>
      <c r="R91" s="361"/>
      <c r="S91" s="361"/>
      <c r="T91" s="361"/>
      <c r="U91" s="361"/>
      <c r="V91" s="361"/>
      <c r="W91" s="361"/>
      <c r="X91" s="549"/>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1" t="s">
        <v>309</v>
      </c>
      <c r="AF95" s="321"/>
      <c r="AG95" s="321"/>
      <c r="AH95" s="321"/>
      <c r="AI95" s="321" t="s">
        <v>331</v>
      </c>
      <c r="AJ95" s="321"/>
      <c r="AK95" s="321"/>
      <c r="AL95" s="321"/>
      <c r="AM95" s="321" t="s">
        <v>428</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1"/>
      <c r="I96" s="361"/>
      <c r="J96" s="361"/>
      <c r="K96" s="361"/>
      <c r="L96" s="361"/>
      <c r="M96" s="361"/>
      <c r="N96" s="361"/>
      <c r="O96" s="549"/>
      <c r="P96" s="561"/>
      <c r="Q96" s="361"/>
      <c r="R96" s="361"/>
      <c r="S96" s="361"/>
      <c r="T96" s="361"/>
      <c r="U96" s="361"/>
      <c r="V96" s="361"/>
      <c r="W96" s="361"/>
      <c r="X96" s="549"/>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9"/>
      <c r="AC97" s="390"/>
      <c r="AD97" s="391"/>
      <c r="AE97" s="349"/>
      <c r="AF97" s="350"/>
      <c r="AG97" s="350"/>
      <c r="AH97" s="795"/>
      <c r="AI97" s="349"/>
      <c r="AJ97" s="350"/>
      <c r="AK97" s="350"/>
      <c r="AL97" s="795"/>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9"/>
      <c r="AF98" s="350"/>
      <c r="AG98" s="350"/>
      <c r="AH98" s="795"/>
      <c r="AI98" s="349"/>
      <c r="AJ98" s="350"/>
      <c r="AK98" s="350"/>
      <c r="AL98" s="795"/>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462</v>
      </c>
      <c r="AV100" s="906"/>
      <c r="AW100" s="906"/>
      <c r="AX100" s="908"/>
    </row>
    <row r="101" spans="1:60" ht="23.25" customHeight="1" x14ac:dyDescent="0.15">
      <c r="A101" s="472"/>
      <c r="B101" s="473"/>
      <c r="C101" s="473"/>
      <c r="D101" s="473"/>
      <c r="E101" s="473"/>
      <c r="F101" s="474"/>
      <c r="G101" s="176" t="s">
        <v>651</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653</v>
      </c>
      <c r="AC101" s="532"/>
      <c r="AD101" s="532"/>
      <c r="AE101" s="344">
        <v>41</v>
      </c>
      <c r="AF101" s="344"/>
      <c r="AG101" s="344"/>
      <c r="AH101" s="344"/>
      <c r="AI101" s="344">
        <v>51</v>
      </c>
      <c r="AJ101" s="344"/>
      <c r="AK101" s="344"/>
      <c r="AL101" s="344"/>
      <c r="AM101" s="344">
        <v>46</v>
      </c>
      <c r="AN101" s="344"/>
      <c r="AO101" s="344"/>
      <c r="AP101" s="344"/>
      <c r="AQ101" s="344" t="s">
        <v>637</v>
      </c>
      <c r="AR101" s="344"/>
      <c r="AS101" s="344"/>
      <c r="AT101" s="344"/>
      <c r="AU101" s="349" t="s">
        <v>637</v>
      </c>
      <c r="AV101" s="350"/>
      <c r="AW101" s="350"/>
      <c r="AX101" s="351"/>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6"/>
      <c r="AA102" s="327"/>
      <c r="AB102" s="532" t="s">
        <v>653</v>
      </c>
      <c r="AC102" s="532"/>
      <c r="AD102" s="532"/>
      <c r="AE102" s="344" t="s">
        <v>637</v>
      </c>
      <c r="AF102" s="344"/>
      <c r="AG102" s="344"/>
      <c r="AH102" s="344"/>
      <c r="AI102" s="344" t="s">
        <v>637</v>
      </c>
      <c r="AJ102" s="344"/>
      <c r="AK102" s="344"/>
      <c r="AL102" s="344"/>
      <c r="AM102" s="344" t="s">
        <v>637</v>
      </c>
      <c r="AN102" s="344"/>
      <c r="AO102" s="344"/>
      <c r="AP102" s="344"/>
      <c r="AQ102" s="344" t="s">
        <v>637</v>
      </c>
      <c r="AR102" s="344"/>
      <c r="AS102" s="344"/>
      <c r="AT102" s="344"/>
      <c r="AU102" s="357" t="s">
        <v>637</v>
      </c>
      <c r="AV102" s="358"/>
      <c r="AW102" s="358"/>
      <c r="AX102" s="909"/>
    </row>
    <row r="103" spans="1:60" ht="31.5"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1" t="s">
        <v>309</v>
      </c>
      <c r="AF103" s="321"/>
      <c r="AG103" s="321"/>
      <c r="AH103" s="321"/>
      <c r="AI103" s="321" t="s">
        <v>331</v>
      </c>
      <c r="AJ103" s="321"/>
      <c r="AK103" s="321"/>
      <c r="AL103" s="321"/>
      <c r="AM103" s="321" t="s">
        <v>428</v>
      </c>
      <c r="AN103" s="321"/>
      <c r="AO103" s="321"/>
      <c r="AP103" s="321"/>
      <c r="AQ103" s="346" t="s">
        <v>336</v>
      </c>
      <c r="AR103" s="347"/>
      <c r="AS103" s="347"/>
      <c r="AT103" s="347"/>
      <c r="AU103" s="346" t="s">
        <v>462</v>
      </c>
      <c r="AV103" s="347"/>
      <c r="AW103" s="347"/>
      <c r="AX103" s="348"/>
      <c r="AY103">
        <f>COUNTA($G$104)</f>
        <v>1</v>
      </c>
    </row>
    <row r="104" spans="1:60" ht="23.25" customHeight="1" x14ac:dyDescent="0.15">
      <c r="A104" s="472"/>
      <c r="B104" s="473"/>
      <c r="C104" s="473"/>
      <c r="D104" s="473"/>
      <c r="E104" s="473"/>
      <c r="F104" s="474"/>
      <c r="G104" s="176" t="s">
        <v>652</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653</v>
      </c>
      <c r="AC104" s="453"/>
      <c r="AD104" s="454"/>
      <c r="AE104" s="344" t="s">
        <v>637</v>
      </c>
      <c r="AF104" s="344"/>
      <c r="AG104" s="344"/>
      <c r="AH104" s="344"/>
      <c r="AI104" s="344">
        <v>26</v>
      </c>
      <c r="AJ104" s="344"/>
      <c r="AK104" s="344"/>
      <c r="AL104" s="344"/>
      <c r="AM104" s="344">
        <v>87</v>
      </c>
      <c r="AN104" s="344"/>
      <c r="AO104" s="344"/>
      <c r="AP104" s="344"/>
      <c r="AQ104" s="344" t="s">
        <v>637</v>
      </c>
      <c r="AR104" s="344"/>
      <c r="AS104" s="344"/>
      <c r="AT104" s="344"/>
      <c r="AU104" s="344" t="s">
        <v>637</v>
      </c>
      <c r="AV104" s="344"/>
      <c r="AW104" s="344"/>
      <c r="AX104" s="345"/>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9" t="s">
        <v>653</v>
      </c>
      <c r="AC105" s="390"/>
      <c r="AD105" s="391"/>
      <c r="AE105" s="344" t="s">
        <v>637</v>
      </c>
      <c r="AF105" s="344"/>
      <c r="AG105" s="344"/>
      <c r="AH105" s="344"/>
      <c r="AI105" s="344" t="s">
        <v>637</v>
      </c>
      <c r="AJ105" s="344"/>
      <c r="AK105" s="344"/>
      <c r="AL105" s="344"/>
      <c r="AM105" s="344" t="s">
        <v>637</v>
      </c>
      <c r="AN105" s="344"/>
      <c r="AO105" s="344"/>
      <c r="AP105" s="344"/>
      <c r="AQ105" s="344" t="s">
        <v>637</v>
      </c>
      <c r="AR105" s="344"/>
      <c r="AS105" s="344"/>
      <c r="AT105" s="344"/>
      <c r="AU105" s="344" t="s">
        <v>637</v>
      </c>
      <c r="AV105" s="344"/>
      <c r="AW105" s="344"/>
      <c r="AX105" s="345"/>
      <c r="AY105">
        <f>$AY$103</f>
        <v>1</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1" t="s">
        <v>309</v>
      </c>
      <c r="AF106" s="321"/>
      <c r="AG106" s="321"/>
      <c r="AH106" s="321"/>
      <c r="AI106" s="321" t="s">
        <v>331</v>
      </c>
      <c r="AJ106" s="321"/>
      <c r="AK106" s="321"/>
      <c r="AL106" s="321"/>
      <c r="AM106" s="321" t="s">
        <v>428</v>
      </c>
      <c r="AN106" s="321"/>
      <c r="AO106" s="321"/>
      <c r="AP106" s="321"/>
      <c r="AQ106" s="346" t="s">
        <v>336</v>
      </c>
      <c r="AR106" s="347"/>
      <c r="AS106" s="347"/>
      <c r="AT106" s="347"/>
      <c r="AU106" s="346" t="s">
        <v>462</v>
      </c>
      <c r="AV106" s="347"/>
      <c r="AW106" s="347"/>
      <c r="AX106" s="348"/>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1" t="s">
        <v>309</v>
      </c>
      <c r="AF109" s="321"/>
      <c r="AG109" s="321"/>
      <c r="AH109" s="321"/>
      <c r="AI109" s="321" t="s">
        <v>331</v>
      </c>
      <c r="AJ109" s="321"/>
      <c r="AK109" s="321"/>
      <c r="AL109" s="321"/>
      <c r="AM109" s="321" t="s">
        <v>428</v>
      </c>
      <c r="AN109" s="321"/>
      <c r="AO109" s="321"/>
      <c r="AP109" s="321"/>
      <c r="AQ109" s="346" t="s">
        <v>336</v>
      </c>
      <c r="AR109" s="347"/>
      <c r="AS109" s="347"/>
      <c r="AT109" s="347"/>
      <c r="AU109" s="346" t="s">
        <v>462</v>
      </c>
      <c r="AV109" s="347"/>
      <c r="AW109" s="347"/>
      <c r="AX109" s="348"/>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1" t="s">
        <v>309</v>
      </c>
      <c r="AF112" s="321"/>
      <c r="AG112" s="321"/>
      <c r="AH112" s="321"/>
      <c r="AI112" s="321" t="s">
        <v>331</v>
      </c>
      <c r="AJ112" s="321"/>
      <c r="AK112" s="321"/>
      <c r="AL112" s="321"/>
      <c r="AM112" s="321" t="s">
        <v>428</v>
      </c>
      <c r="AN112" s="321"/>
      <c r="AO112" s="321"/>
      <c r="AP112" s="321"/>
      <c r="AQ112" s="346" t="s">
        <v>336</v>
      </c>
      <c r="AR112" s="347"/>
      <c r="AS112" s="347"/>
      <c r="AT112" s="347"/>
      <c r="AU112" s="346" t="s">
        <v>462</v>
      </c>
      <c r="AV112" s="347"/>
      <c r="AW112" s="347"/>
      <c r="AX112" s="348"/>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4"/>
      <c r="AF113" s="344"/>
      <c r="AG113" s="344"/>
      <c r="AH113" s="344"/>
      <c r="AI113" s="344"/>
      <c r="AJ113" s="344"/>
      <c r="AK113" s="344"/>
      <c r="AL113" s="344"/>
      <c r="AM113" s="344"/>
      <c r="AN113" s="344"/>
      <c r="AO113" s="344"/>
      <c r="AP113" s="344"/>
      <c r="AQ113" s="349"/>
      <c r="AR113" s="350"/>
      <c r="AS113" s="350"/>
      <c r="AT113" s="795"/>
      <c r="AU113" s="344"/>
      <c r="AV113" s="344"/>
      <c r="AW113" s="344"/>
      <c r="AX113" s="345"/>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9"/>
      <c r="AC114" s="390"/>
      <c r="AD114" s="391"/>
      <c r="AE114" s="352"/>
      <c r="AF114" s="352"/>
      <c r="AG114" s="352"/>
      <c r="AH114" s="352"/>
      <c r="AI114" s="352"/>
      <c r="AJ114" s="352"/>
      <c r="AK114" s="352"/>
      <c r="AL114" s="352"/>
      <c r="AM114" s="352"/>
      <c r="AN114" s="352"/>
      <c r="AO114" s="352"/>
      <c r="AP114" s="352"/>
      <c r="AQ114" s="349"/>
      <c r="AR114" s="350"/>
      <c r="AS114" s="350"/>
      <c r="AT114" s="795"/>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1" t="s">
        <v>309</v>
      </c>
      <c r="AF115" s="321"/>
      <c r="AG115" s="321"/>
      <c r="AH115" s="321"/>
      <c r="AI115" s="321" t="s">
        <v>331</v>
      </c>
      <c r="AJ115" s="321"/>
      <c r="AK115" s="321"/>
      <c r="AL115" s="321"/>
      <c r="AM115" s="321" t="s">
        <v>428</v>
      </c>
      <c r="AN115" s="321"/>
      <c r="AO115" s="321"/>
      <c r="AP115" s="321"/>
      <c r="AQ115" s="322" t="s">
        <v>463</v>
      </c>
      <c r="AR115" s="323"/>
      <c r="AS115" s="323"/>
      <c r="AT115" s="323"/>
      <c r="AU115" s="323"/>
      <c r="AV115" s="323"/>
      <c r="AW115" s="323"/>
      <c r="AX115" s="324"/>
    </row>
    <row r="116" spans="1:51" ht="23.25" customHeight="1" x14ac:dyDescent="0.15">
      <c r="A116" s="277"/>
      <c r="B116" s="278"/>
      <c r="C116" s="278"/>
      <c r="D116" s="278"/>
      <c r="E116" s="278"/>
      <c r="F116" s="279"/>
      <c r="G116" s="337" t="s">
        <v>654</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656</v>
      </c>
      <c r="AC116" s="286"/>
      <c r="AD116" s="287"/>
      <c r="AE116" s="344">
        <v>33</v>
      </c>
      <c r="AF116" s="344"/>
      <c r="AG116" s="344"/>
      <c r="AH116" s="344"/>
      <c r="AI116" s="344">
        <v>29</v>
      </c>
      <c r="AJ116" s="344"/>
      <c r="AK116" s="344"/>
      <c r="AL116" s="344"/>
      <c r="AM116" s="344">
        <v>17</v>
      </c>
      <c r="AN116" s="344"/>
      <c r="AO116" s="344"/>
      <c r="AP116" s="344"/>
      <c r="AQ116" s="349" t="s">
        <v>637</v>
      </c>
      <c r="AR116" s="350"/>
      <c r="AS116" s="350"/>
      <c r="AT116" s="350"/>
      <c r="AU116" s="350"/>
      <c r="AV116" s="350"/>
      <c r="AW116" s="350"/>
      <c r="AX116" s="351"/>
    </row>
    <row r="117" spans="1:51" ht="46.5" customHeight="1" x14ac:dyDescent="0.15">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657</v>
      </c>
      <c r="AC117" s="329"/>
      <c r="AD117" s="330"/>
      <c r="AE117" s="291" t="s">
        <v>658</v>
      </c>
      <c r="AF117" s="291"/>
      <c r="AG117" s="291"/>
      <c r="AH117" s="291"/>
      <c r="AI117" s="291" t="s">
        <v>659</v>
      </c>
      <c r="AJ117" s="291"/>
      <c r="AK117" s="291"/>
      <c r="AL117" s="291"/>
      <c r="AM117" s="291" t="s">
        <v>687</v>
      </c>
      <c r="AN117" s="291"/>
      <c r="AO117" s="291"/>
      <c r="AP117" s="291"/>
      <c r="AQ117" s="291" t="s">
        <v>637</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1" t="s">
        <v>309</v>
      </c>
      <c r="AF118" s="321"/>
      <c r="AG118" s="321"/>
      <c r="AH118" s="321"/>
      <c r="AI118" s="321" t="s">
        <v>331</v>
      </c>
      <c r="AJ118" s="321"/>
      <c r="AK118" s="321"/>
      <c r="AL118" s="321"/>
      <c r="AM118" s="321" t="s">
        <v>428</v>
      </c>
      <c r="AN118" s="321"/>
      <c r="AO118" s="321"/>
      <c r="AP118" s="321"/>
      <c r="AQ118" s="322" t="s">
        <v>463</v>
      </c>
      <c r="AR118" s="323"/>
      <c r="AS118" s="323"/>
      <c r="AT118" s="323"/>
      <c r="AU118" s="323"/>
      <c r="AV118" s="323"/>
      <c r="AW118" s="323"/>
      <c r="AX118" s="324"/>
      <c r="AY118" s="77">
        <f>IF(SUBSTITUTE(SUBSTITUTE($G$119,"／",""),"　","")="",0,1)</f>
        <v>1</v>
      </c>
    </row>
    <row r="119" spans="1:51" ht="23.25" customHeight="1" x14ac:dyDescent="0.15">
      <c r="A119" s="277"/>
      <c r="B119" s="278"/>
      <c r="C119" s="278"/>
      <c r="D119" s="278"/>
      <c r="E119" s="278"/>
      <c r="F119" s="279"/>
      <c r="G119" s="337" t="s">
        <v>655</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t="s">
        <v>656</v>
      </c>
      <c r="AC119" s="286"/>
      <c r="AD119" s="287"/>
      <c r="AE119" s="344" t="s">
        <v>637</v>
      </c>
      <c r="AF119" s="344"/>
      <c r="AG119" s="344"/>
      <c r="AH119" s="344"/>
      <c r="AI119" s="344">
        <v>12</v>
      </c>
      <c r="AJ119" s="344"/>
      <c r="AK119" s="344"/>
      <c r="AL119" s="344"/>
      <c r="AM119" s="344">
        <v>14</v>
      </c>
      <c r="AN119" s="344"/>
      <c r="AO119" s="344"/>
      <c r="AP119" s="344"/>
      <c r="AQ119" s="344" t="s">
        <v>637</v>
      </c>
      <c r="AR119" s="344"/>
      <c r="AS119" s="344"/>
      <c r="AT119" s="344"/>
      <c r="AU119" s="344"/>
      <c r="AV119" s="344"/>
      <c r="AW119" s="344"/>
      <c r="AX119" s="345"/>
      <c r="AY119">
        <f>$AY$118</f>
        <v>1</v>
      </c>
    </row>
    <row r="120" spans="1:51" ht="46.5" customHeight="1" thickBot="1" x14ac:dyDescent="0.2">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657</v>
      </c>
      <c r="AC120" s="329"/>
      <c r="AD120" s="330"/>
      <c r="AE120" s="291" t="s">
        <v>637</v>
      </c>
      <c r="AF120" s="291"/>
      <c r="AG120" s="291"/>
      <c r="AH120" s="291"/>
      <c r="AI120" s="291" t="s">
        <v>660</v>
      </c>
      <c r="AJ120" s="291"/>
      <c r="AK120" s="291"/>
      <c r="AL120" s="291"/>
      <c r="AM120" s="291" t="s">
        <v>688</v>
      </c>
      <c r="AN120" s="291"/>
      <c r="AO120" s="291"/>
      <c r="AP120" s="291"/>
      <c r="AQ120" s="291" t="s">
        <v>637</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1" t="s">
        <v>309</v>
      </c>
      <c r="AF121" s="321"/>
      <c r="AG121" s="321"/>
      <c r="AH121" s="321"/>
      <c r="AI121" s="321" t="s">
        <v>331</v>
      </c>
      <c r="AJ121" s="321"/>
      <c r="AK121" s="321"/>
      <c r="AL121" s="321"/>
      <c r="AM121" s="321" t="s">
        <v>428</v>
      </c>
      <c r="AN121" s="321"/>
      <c r="AO121" s="321"/>
      <c r="AP121" s="321"/>
      <c r="AQ121" s="322" t="s">
        <v>463</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279</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280</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1" t="s">
        <v>309</v>
      </c>
      <c r="AF124" s="321"/>
      <c r="AG124" s="321"/>
      <c r="AH124" s="321"/>
      <c r="AI124" s="321" t="s">
        <v>331</v>
      </c>
      <c r="AJ124" s="321"/>
      <c r="AK124" s="321"/>
      <c r="AL124" s="321"/>
      <c r="AM124" s="321" t="s">
        <v>428</v>
      </c>
      <c r="AN124" s="321"/>
      <c r="AO124" s="321"/>
      <c r="AP124" s="321"/>
      <c r="AQ124" s="322" t="s">
        <v>463</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459</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309</v>
      </c>
      <c r="AF127" s="321"/>
      <c r="AG127" s="321"/>
      <c r="AH127" s="321"/>
      <c r="AI127" s="321" t="s">
        <v>331</v>
      </c>
      <c r="AJ127" s="321"/>
      <c r="AK127" s="321"/>
      <c r="AL127" s="321"/>
      <c r="AM127" s="321" t="s">
        <v>428</v>
      </c>
      <c r="AN127" s="321"/>
      <c r="AO127" s="321"/>
      <c r="AP127" s="321"/>
      <c r="AQ127" s="322" t="s">
        <v>463</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460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661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662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4</v>
      </c>
      <c r="AV133" s="163"/>
      <c r="AW133" s="164" t="s">
        <v>175</v>
      </c>
      <c r="AX133" s="165"/>
      <c r="AY133">
        <f>$AY$132</f>
        <v>1</v>
      </c>
    </row>
    <row r="134" spans="1:51" ht="39.75" customHeight="1" x14ac:dyDescent="0.15">
      <c r="A134" s="973"/>
      <c r="B134" s="238"/>
      <c r="C134" s="237"/>
      <c r="D134" s="238"/>
      <c r="E134" s="237"/>
      <c r="F134" s="299"/>
      <c r="G134" s="217" t="s">
        <v>663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644</v>
      </c>
      <c r="AC134" s="209"/>
      <c r="AD134" s="209"/>
      <c r="AE134" s="251">
        <v>97</v>
      </c>
      <c r="AF134" s="152"/>
      <c r="AG134" s="152"/>
      <c r="AH134" s="152"/>
      <c r="AI134" s="251">
        <v>98</v>
      </c>
      <c r="AJ134" s="152"/>
      <c r="AK134" s="152"/>
      <c r="AL134" s="152"/>
      <c r="AM134" s="251"/>
      <c r="AN134" s="152"/>
      <c r="AO134" s="152"/>
      <c r="AP134" s="152"/>
      <c r="AQ134" s="251" t="s">
        <v>637</v>
      </c>
      <c r="AR134" s="152"/>
      <c r="AS134" s="152"/>
      <c r="AT134" s="152"/>
      <c r="AU134" s="251"/>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644</v>
      </c>
      <c r="AC135" s="160"/>
      <c r="AD135" s="160"/>
      <c r="AE135" s="251">
        <v>100</v>
      </c>
      <c r="AF135" s="152"/>
      <c r="AG135" s="152"/>
      <c r="AH135" s="152"/>
      <c r="AI135" s="251">
        <v>100</v>
      </c>
      <c r="AJ135" s="152"/>
      <c r="AK135" s="152"/>
      <c r="AL135" s="152"/>
      <c r="AM135" s="251">
        <v>100</v>
      </c>
      <c r="AN135" s="152"/>
      <c r="AO135" s="152"/>
      <c r="AP135" s="152"/>
      <c r="AQ135" s="251" t="s">
        <v>637</v>
      </c>
      <c r="AR135" s="152"/>
      <c r="AS135" s="152"/>
      <c r="AT135" s="152"/>
      <c r="AU135" s="251">
        <v>100</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592</v>
      </c>
      <c r="D430" s="236"/>
      <c r="E430" s="224" t="s">
        <v>318</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0</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customHeight="1" x14ac:dyDescent="0.15">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0</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72"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636</v>
      </c>
      <c r="AE702" s="875"/>
      <c r="AF702" s="875"/>
      <c r="AG702" s="864" t="s">
        <v>666</v>
      </c>
      <c r="AH702" s="865"/>
      <c r="AI702" s="865"/>
      <c r="AJ702" s="865"/>
      <c r="AK702" s="865"/>
      <c r="AL702" s="865"/>
      <c r="AM702" s="865"/>
      <c r="AN702" s="865"/>
      <c r="AO702" s="865"/>
      <c r="AP702" s="865"/>
      <c r="AQ702" s="865"/>
      <c r="AR702" s="865"/>
      <c r="AS702" s="865"/>
      <c r="AT702" s="865"/>
      <c r="AU702" s="865"/>
      <c r="AV702" s="865"/>
      <c r="AW702" s="865"/>
      <c r="AX702" s="866"/>
    </row>
    <row r="703" spans="1:51" ht="54"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636</v>
      </c>
      <c r="AE703" s="170"/>
      <c r="AF703" s="170"/>
      <c r="AG703" s="648" t="s">
        <v>667</v>
      </c>
      <c r="AH703" s="649"/>
      <c r="AI703" s="649"/>
      <c r="AJ703" s="649"/>
      <c r="AK703" s="649"/>
      <c r="AL703" s="649"/>
      <c r="AM703" s="649"/>
      <c r="AN703" s="649"/>
      <c r="AO703" s="649"/>
      <c r="AP703" s="649"/>
      <c r="AQ703" s="649"/>
      <c r="AR703" s="649"/>
      <c r="AS703" s="649"/>
      <c r="AT703" s="649"/>
      <c r="AU703" s="649"/>
      <c r="AV703" s="649"/>
      <c r="AW703" s="649"/>
      <c r="AX703" s="650"/>
    </row>
    <row r="704" spans="1:51" ht="36"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636</v>
      </c>
      <c r="AE704" s="567"/>
      <c r="AF704" s="567"/>
      <c r="AG704" s="409" t="s">
        <v>668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665</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636</v>
      </c>
      <c r="AE708" s="652"/>
      <c r="AF708" s="652"/>
      <c r="AG708" s="507" t="s">
        <v>669</v>
      </c>
      <c r="AH708" s="508"/>
      <c r="AI708" s="508"/>
      <c r="AJ708" s="508"/>
      <c r="AK708" s="508"/>
      <c r="AL708" s="508"/>
      <c r="AM708" s="508"/>
      <c r="AN708" s="508"/>
      <c r="AO708" s="508"/>
      <c r="AP708" s="508"/>
      <c r="AQ708" s="508"/>
      <c r="AR708" s="508"/>
      <c r="AS708" s="508"/>
      <c r="AT708" s="508"/>
      <c r="AU708" s="508"/>
      <c r="AV708" s="508"/>
      <c r="AW708" s="508"/>
      <c r="AX708" s="509"/>
    </row>
    <row r="709" spans="1:50" ht="36"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636</v>
      </c>
      <c r="AE709" s="170"/>
      <c r="AF709" s="170"/>
      <c r="AG709" s="648" t="s">
        <v>670</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665</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636</v>
      </c>
      <c r="AE711" s="170"/>
      <c r="AF711" s="170"/>
      <c r="AG711" s="648" t="s">
        <v>671</v>
      </c>
      <c r="AH711" s="649"/>
      <c r="AI711" s="649"/>
      <c r="AJ711" s="649"/>
      <c r="AK711" s="649"/>
      <c r="AL711" s="649"/>
      <c r="AM711" s="649"/>
      <c r="AN711" s="649"/>
      <c r="AO711" s="649"/>
      <c r="AP711" s="649"/>
      <c r="AQ711" s="649"/>
      <c r="AR711" s="649"/>
      <c r="AS711" s="649"/>
      <c r="AT711" s="649"/>
      <c r="AU711" s="649"/>
      <c r="AV711" s="649"/>
      <c r="AW711" s="649"/>
      <c r="AX711" s="650"/>
    </row>
    <row r="712" spans="1:50" ht="36"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636</v>
      </c>
      <c r="AE712" s="567"/>
      <c r="AF712" s="567"/>
      <c r="AG712" s="575" t="s">
        <v>672</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636</v>
      </c>
      <c r="AE713" s="170"/>
      <c r="AF713" s="171"/>
      <c r="AG713" s="648" t="s">
        <v>673</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665</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636</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636</v>
      </c>
      <c r="AE716" s="740"/>
      <c r="AF716" s="740"/>
      <c r="AG716" s="648" t="s">
        <v>674</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636</v>
      </c>
      <c r="AE717" s="170"/>
      <c r="AF717" s="170"/>
      <c r="AG717" s="648" t="s">
        <v>675</v>
      </c>
      <c r="AH717" s="649"/>
      <c r="AI717" s="649"/>
      <c r="AJ717" s="649"/>
      <c r="AK717" s="649"/>
      <c r="AL717" s="649"/>
      <c r="AM717" s="649"/>
      <c r="AN717" s="649"/>
      <c r="AO717" s="649"/>
      <c r="AP717" s="649"/>
      <c r="AQ717" s="649"/>
      <c r="AR717" s="649"/>
      <c r="AS717" s="649"/>
      <c r="AT717" s="649"/>
      <c r="AU717" s="649"/>
      <c r="AV717" s="649"/>
      <c r="AW717" s="649"/>
      <c r="AX717" s="650"/>
    </row>
    <row r="718" spans="1:50" ht="36"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636</v>
      </c>
      <c r="AE718" s="170"/>
      <c r="AF718" s="170"/>
      <c r="AG718" s="178" t="s">
        <v>676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665</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677</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678</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243.75" customHeight="1" thickBot="1" x14ac:dyDescent="0.2">
      <c r="A735" s="592" t="s">
        <v>707</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593</v>
      </c>
      <c r="B737" s="143"/>
      <c r="C737" s="143"/>
      <c r="D737" s="144"/>
      <c r="E737" s="90" t="s">
        <v>679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680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681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682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683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684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685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686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686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632</v>
      </c>
      <c r="F746" s="98"/>
      <c r="G746" s="98"/>
      <c r="H746" s="85" t="str">
        <f>IF(E746="","","-")</f>
        <v>-</v>
      </c>
      <c r="I746" s="98"/>
      <c r="J746" s="98"/>
      <c r="K746" s="85" t="str">
        <f>IF(I746="","","-")</f>
        <v/>
      </c>
      <c r="L746" s="89">
        <v>144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632</v>
      </c>
      <c r="F747" s="98"/>
      <c r="G747" s="98"/>
      <c r="H747" s="85" t="str">
        <f>IF(E747="","","-")</f>
        <v>-</v>
      </c>
      <c r="I747" s="98"/>
      <c r="J747" s="98"/>
      <c r="K747" s="85" t="str">
        <f>IF(I747="","","-")</f>
        <v/>
      </c>
      <c r="L747" s="89">
        <v>146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689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690</v>
      </c>
      <c r="H789" s="431"/>
      <c r="I789" s="431"/>
      <c r="J789" s="431"/>
      <c r="K789" s="432"/>
      <c r="L789" s="433" t="s">
        <v>691</v>
      </c>
      <c r="M789" s="434"/>
      <c r="N789" s="434"/>
      <c r="O789" s="434"/>
      <c r="P789" s="434"/>
      <c r="Q789" s="434"/>
      <c r="R789" s="434"/>
      <c r="S789" s="434"/>
      <c r="T789" s="434"/>
      <c r="U789" s="434"/>
      <c r="V789" s="434"/>
      <c r="W789" s="434"/>
      <c r="X789" s="435"/>
      <c r="Y789" s="436">
        <v>369</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4"/>
      <c r="H790" s="335"/>
      <c r="I790" s="335"/>
      <c r="J790" s="335"/>
      <c r="K790" s="336"/>
      <c r="L790" s="384"/>
      <c r="M790" s="385"/>
      <c r="N790" s="385"/>
      <c r="O790" s="385"/>
      <c r="P790" s="385"/>
      <c r="Q790" s="385"/>
      <c r="R790" s="385"/>
      <c r="S790" s="385"/>
      <c r="T790" s="385"/>
      <c r="U790" s="385"/>
      <c r="V790" s="385"/>
      <c r="W790" s="385"/>
      <c r="X790" s="386"/>
      <c r="Y790" s="381"/>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15">
      <c r="A791" s="537"/>
      <c r="B791" s="744"/>
      <c r="C791" s="744"/>
      <c r="D791" s="744"/>
      <c r="E791" s="744"/>
      <c r="F791" s="745"/>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customHeight="1" x14ac:dyDescent="0.15">
      <c r="A792" s="537"/>
      <c r="B792" s="744"/>
      <c r="C792" s="744"/>
      <c r="D792" s="744"/>
      <c r="E792" s="744"/>
      <c r="F792" s="745"/>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customHeight="1" x14ac:dyDescent="0.15">
      <c r="A793" s="537"/>
      <c r="B793" s="744"/>
      <c r="C793" s="744"/>
      <c r="D793" s="744"/>
      <c r="E793" s="744"/>
      <c r="F793" s="745"/>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37"/>
      <c r="B794" s="744"/>
      <c r="C794" s="744"/>
      <c r="D794" s="744"/>
      <c r="E794" s="744"/>
      <c r="F794" s="745"/>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37"/>
      <c r="B795" s="744"/>
      <c r="C795" s="744"/>
      <c r="D795" s="744"/>
      <c r="E795" s="744"/>
      <c r="F795" s="745"/>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37"/>
      <c r="B796" s="744"/>
      <c r="C796" s="744"/>
      <c r="D796" s="744"/>
      <c r="E796" s="744"/>
      <c r="F796" s="745"/>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37"/>
      <c r="B797" s="744"/>
      <c r="C797" s="744"/>
      <c r="D797" s="744"/>
      <c r="E797" s="744"/>
      <c r="F797" s="745"/>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15">
      <c r="A798" s="537"/>
      <c r="B798" s="744"/>
      <c r="C798" s="744"/>
      <c r="D798" s="744"/>
      <c r="E798" s="744"/>
      <c r="F798" s="745"/>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37"/>
      <c r="B799" s="744"/>
      <c r="C799" s="744"/>
      <c r="D799" s="744"/>
      <c r="E799" s="744"/>
      <c r="F799" s="745"/>
      <c r="G799" s="392" t="s">
        <v>20</v>
      </c>
      <c r="H799" s="393"/>
      <c r="I799" s="393"/>
      <c r="J799" s="393"/>
      <c r="K799" s="393"/>
      <c r="L799" s="394"/>
      <c r="M799" s="395"/>
      <c r="N799" s="395"/>
      <c r="O799" s="395"/>
      <c r="P799" s="395"/>
      <c r="Q799" s="395"/>
      <c r="R799" s="395"/>
      <c r="S799" s="395"/>
      <c r="T799" s="395"/>
      <c r="U799" s="395"/>
      <c r="V799" s="395"/>
      <c r="W799" s="395"/>
      <c r="X799" s="396"/>
      <c r="Y799" s="397">
        <f>SUM(Y789:AB798)</f>
        <v>369</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37"/>
      <c r="B804" s="744"/>
      <c r="C804" s="744"/>
      <c r="D804" s="744"/>
      <c r="E804" s="744"/>
      <c r="F804" s="745"/>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37"/>
      <c r="B805" s="744"/>
      <c r="C805" s="744"/>
      <c r="D805" s="744"/>
      <c r="E805" s="744"/>
      <c r="F805" s="745"/>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37"/>
      <c r="B806" s="744"/>
      <c r="C806" s="744"/>
      <c r="D806" s="744"/>
      <c r="E806" s="744"/>
      <c r="F806" s="745"/>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37"/>
      <c r="B807" s="744"/>
      <c r="C807" s="744"/>
      <c r="D807" s="744"/>
      <c r="E807" s="744"/>
      <c r="F807" s="745"/>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37"/>
      <c r="B808" s="744"/>
      <c r="C808" s="744"/>
      <c r="D808" s="744"/>
      <c r="E808" s="744"/>
      <c r="F808" s="745"/>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37"/>
      <c r="B809" s="744"/>
      <c r="C809" s="744"/>
      <c r="D809" s="744"/>
      <c r="E809" s="744"/>
      <c r="F809" s="745"/>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37"/>
      <c r="B810" s="744"/>
      <c r="C810" s="744"/>
      <c r="D810" s="744"/>
      <c r="E810" s="744"/>
      <c r="F810" s="745"/>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37"/>
      <c r="B811" s="744"/>
      <c r="C811" s="744"/>
      <c r="D811" s="744"/>
      <c r="E811" s="744"/>
      <c r="F811" s="745"/>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37"/>
      <c r="B812" s="744"/>
      <c r="C812" s="744"/>
      <c r="D812" s="744"/>
      <c r="E812" s="744"/>
      <c r="F812" s="745"/>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7"/>
      <c r="B817" s="744"/>
      <c r="C817" s="744"/>
      <c r="D817" s="744"/>
      <c r="E817" s="744"/>
      <c r="F817" s="745"/>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7"/>
      <c r="B818" s="744"/>
      <c r="C818" s="744"/>
      <c r="D818" s="744"/>
      <c r="E818" s="744"/>
      <c r="F818" s="745"/>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7"/>
      <c r="B819" s="744"/>
      <c r="C819" s="744"/>
      <c r="D819" s="744"/>
      <c r="E819" s="744"/>
      <c r="F819" s="745"/>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7"/>
      <c r="B820" s="744"/>
      <c r="C820" s="744"/>
      <c r="D820" s="744"/>
      <c r="E820" s="744"/>
      <c r="F820" s="745"/>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7"/>
      <c r="B821" s="744"/>
      <c r="C821" s="744"/>
      <c r="D821" s="744"/>
      <c r="E821" s="744"/>
      <c r="F821" s="745"/>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7"/>
      <c r="B822" s="744"/>
      <c r="C822" s="744"/>
      <c r="D822" s="744"/>
      <c r="E822" s="744"/>
      <c r="F822" s="745"/>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7"/>
      <c r="B823" s="744"/>
      <c r="C823" s="744"/>
      <c r="D823" s="744"/>
      <c r="E823" s="744"/>
      <c r="F823" s="745"/>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7"/>
      <c r="B824" s="744"/>
      <c r="C824" s="744"/>
      <c r="D824" s="744"/>
      <c r="E824" s="744"/>
      <c r="F824" s="745"/>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7"/>
      <c r="B825" s="744"/>
      <c r="C825" s="744"/>
      <c r="D825" s="744"/>
      <c r="E825" s="744"/>
      <c r="F825" s="745"/>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7"/>
      <c r="B830" s="744"/>
      <c r="C830" s="744"/>
      <c r="D830" s="744"/>
      <c r="E830" s="744"/>
      <c r="F830" s="745"/>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7"/>
      <c r="B831" s="744"/>
      <c r="C831" s="744"/>
      <c r="D831" s="744"/>
      <c r="E831" s="744"/>
      <c r="F831" s="745"/>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7"/>
      <c r="B832" s="744"/>
      <c r="C832" s="744"/>
      <c r="D832" s="744"/>
      <c r="E832" s="744"/>
      <c r="F832" s="745"/>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7"/>
      <c r="B833" s="744"/>
      <c r="C833" s="744"/>
      <c r="D833" s="744"/>
      <c r="E833" s="744"/>
      <c r="F833" s="745"/>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7"/>
      <c r="B834" s="744"/>
      <c r="C834" s="744"/>
      <c r="D834" s="744"/>
      <c r="E834" s="744"/>
      <c r="F834" s="745"/>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7"/>
      <c r="B835" s="744"/>
      <c r="C835" s="744"/>
      <c r="D835" s="744"/>
      <c r="E835" s="744"/>
      <c r="F835" s="745"/>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7"/>
      <c r="B836" s="744"/>
      <c r="C836" s="744"/>
      <c r="D836" s="744"/>
      <c r="E836" s="744"/>
      <c r="F836" s="745"/>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7"/>
      <c r="B837" s="744"/>
      <c r="C837" s="744"/>
      <c r="D837" s="744"/>
      <c r="E837" s="744"/>
      <c r="F837" s="745"/>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7"/>
      <c r="B838" s="744"/>
      <c r="C838" s="744"/>
      <c r="D838" s="744"/>
      <c r="E838" s="744"/>
      <c r="F838" s="745"/>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287</v>
      </c>
      <c r="AI844" s="333"/>
      <c r="AJ844" s="333"/>
      <c r="AK844" s="333"/>
      <c r="AL844" s="333" t="s">
        <v>21</v>
      </c>
      <c r="AM844" s="333"/>
      <c r="AN844" s="333"/>
      <c r="AO844" s="407"/>
      <c r="AP844" s="408" t="s">
        <v>222</v>
      </c>
      <c r="AQ844" s="408"/>
      <c r="AR844" s="408"/>
      <c r="AS844" s="408"/>
      <c r="AT844" s="408"/>
      <c r="AU844" s="408"/>
      <c r="AV844" s="408"/>
      <c r="AW844" s="408"/>
      <c r="AX844" s="408"/>
    </row>
    <row r="845" spans="1:51" ht="30" customHeight="1" x14ac:dyDescent="0.15">
      <c r="A845" s="387">
        <v>1</v>
      </c>
      <c r="B845" s="387">
        <v>1</v>
      </c>
      <c r="C845" s="406" t="s">
        <v>692</v>
      </c>
      <c r="D845" s="401"/>
      <c r="E845" s="401"/>
      <c r="F845" s="401"/>
      <c r="G845" s="401"/>
      <c r="H845" s="401"/>
      <c r="I845" s="401"/>
      <c r="J845" s="402">
        <v>5120001183629</v>
      </c>
      <c r="K845" s="403"/>
      <c r="L845" s="403"/>
      <c r="M845" s="403"/>
      <c r="N845" s="403"/>
      <c r="O845" s="403"/>
      <c r="P845" s="302" t="s">
        <v>702</v>
      </c>
      <c r="Q845" s="303"/>
      <c r="R845" s="303"/>
      <c r="S845" s="303"/>
      <c r="T845" s="303"/>
      <c r="U845" s="303"/>
      <c r="V845" s="303"/>
      <c r="W845" s="303"/>
      <c r="X845" s="303"/>
      <c r="Y845" s="304">
        <v>369</v>
      </c>
      <c r="Z845" s="305"/>
      <c r="AA845" s="305"/>
      <c r="AB845" s="306"/>
      <c r="AC845" s="308" t="s">
        <v>705</v>
      </c>
      <c r="AD845" s="309"/>
      <c r="AE845" s="309"/>
      <c r="AF845" s="309"/>
      <c r="AG845" s="309"/>
      <c r="AH845" s="404" t="s">
        <v>706</v>
      </c>
      <c r="AI845" s="405"/>
      <c r="AJ845" s="405"/>
      <c r="AK845" s="405"/>
      <c r="AL845" s="312" t="s">
        <v>706</v>
      </c>
      <c r="AM845" s="313"/>
      <c r="AN845" s="313"/>
      <c r="AO845" s="314"/>
      <c r="AP845" s="307" t="s">
        <v>706</v>
      </c>
      <c r="AQ845" s="307"/>
      <c r="AR845" s="307"/>
      <c r="AS845" s="307"/>
      <c r="AT845" s="307"/>
      <c r="AU845" s="307"/>
      <c r="AV845" s="307"/>
      <c r="AW845" s="307"/>
      <c r="AX845" s="307"/>
    </row>
    <row r="846" spans="1:51" ht="30" customHeight="1" x14ac:dyDescent="0.15">
      <c r="A846" s="387">
        <v>2</v>
      </c>
      <c r="B846" s="387">
        <v>1</v>
      </c>
      <c r="C846" s="406" t="s">
        <v>693</v>
      </c>
      <c r="D846" s="401"/>
      <c r="E846" s="401"/>
      <c r="F846" s="401"/>
      <c r="G846" s="401"/>
      <c r="H846" s="401"/>
      <c r="I846" s="401"/>
      <c r="J846" s="402">
        <v>6290001012621</v>
      </c>
      <c r="K846" s="403"/>
      <c r="L846" s="403"/>
      <c r="M846" s="403"/>
      <c r="N846" s="403"/>
      <c r="O846" s="403"/>
      <c r="P846" s="302" t="s">
        <v>703</v>
      </c>
      <c r="Q846" s="303"/>
      <c r="R846" s="303"/>
      <c r="S846" s="303"/>
      <c r="T846" s="303"/>
      <c r="U846" s="303"/>
      <c r="V846" s="303"/>
      <c r="W846" s="303"/>
      <c r="X846" s="303"/>
      <c r="Y846" s="304">
        <v>316</v>
      </c>
      <c r="Z846" s="305"/>
      <c r="AA846" s="305"/>
      <c r="AB846" s="306"/>
      <c r="AC846" s="308" t="s">
        <v>705</v>
      </c>
      <c r="AD846" s="309"/>
      <c r="AE846" s="309"/>
      <c r="AF846" s="309"/>
      <c r="AG846" s="309"/>
      <c r="AH846" s="404" t="s">
        <v>706</v>
      </c>
      <c r="AI846" s="405"/>
      <c r="AJ846" s="405"/>
      <c r="AK846" s="405"/>
      <c r="AL846" s="312" t="s">
        <v>706</v>
      </c>
      <c r="AM846" s="313"/>
      <c r="AN846" s="313"/>
      <c r="AO846" s="314"/>
      <c r="AP846" s="307" t="s">
        <v>706</v>
      </c>
      <c r="AQ846" s="307"/>
      <c r="AR846" s="307"/>
      <c r="AS846" s="307"/>
      <c r="AT846" s="307"/>
      <c r="AU846" s="307"/>
      <c r="AV846" s="307"/>
      <c r="AW846" s="307"/>
      <c r="AX846" s="307"/>
      <c r="AY846">
        <f>COUNTA($C$846)</f>
        <v>1</v>
      </c>
    </row>
    <row r="847" spans="1:51" ht="30" customHeight="1" x14ac:dyDescent="0.15">
      <c r="A847" s="387">
        <v>3</v>
      </c>
      <c r="B847" s="387">
        <v>1</v>
      </c>
      <c r="C847" s="406" t="s">
        <v>694</v>
      </c>
      <c r="D847" s="401"/>
      <c r="E847" s="401"/>
      <c r="F847" s="401"/>
      <c r="G847" s="401"/>
      <c r="H847" s="401"/>
      <c r="I847" s="401"/>
      <c r="J847" s="402">
        <v>4013301006264</v>
      </c>
      <c r="K847" s="403"/>
      <c r="L847" s="403"/>
      <c r="M847" s="403"/>
      <c r="N847" s="403"/>
      <c r="O847" s="403"/>
      <c r="P847" s="302" t="s">
        <v>703</v>
      </c>
      <c r="Q847" s="303"/>
      <c r="R847" s="303"/>
      <c r="S847" s="303"/>
      <c r="T847" s="303"/>
      <c r="U847" s="303"/>
      <c r="V847" s="303"/>
      <c r="W847" s="303"/>
      <c r="X847" s="303"/>
      <c r="Y847" s="304">
        <v>197</v>
      </c>
      <c r="Z847" s="305"/>
      <c r="AA847" s="305"/>
      <c r="AB847" s="306"/>
      <c r="AC847" s="308" t="s">
        <v>705</v>
      </c>
      <c r="AD847" s="309"/>
      <c r="AE847" s="309"/>
      <c r="AF847" s="309"/>
      <c r="AG847" s="309"/>
      <c r="AH847" s="310" t="s">
        <v>706</v>
      </c>
      <c r="AI847" s="311"/>
      <c r="AJ847" s="311"/>
      <c r="AK847" s="311"/>
      <c r="AL847" s="312" t="s">
        <v>706</v>
      </c>
      <c r="AM847" s="313"/>
      <c r="AN847" s="313"/>
      <c r="AO847" s="314"/>
      <c r="AP847" s="307" t="s">
        <v>706</v>
      </c>
      <c r="AQ847" s="307"/>
      <c r="AR847" s="307"/>
      <c r="AS847" s="307"/>
      <c r="AT847" s="307"/>
      <c r="AU847" s="307"/>
      <c r="AV847" s="307"/>
      <c r="AW847" s="307"/>
      <c r="AX847" s="307"/>
      <c r="AY847">
        <f>COUNTA($C$847)</f>
        <v>1</v>
      </c>
    </row>
    <row r="848" spans="1:51" ht="30" customHeight="1" x14ac:dyDescent="0.15">
      <c r="A848" s="387">
        <v>4</v>
      </c>
      <c r="B848" s="387">
        <v>1</v>
      </c>
      <c r="C848" s="406" t="s">
        <v>695</v>
      </c>
      <c r="D848" s="401"/>
      <c r="E848" s="401"/>
      <c r="F848" s="401"/>
      <c r="G848" s="401"/>
      <c r="H848" s="401"/>
      <c r="I848" s="401"/>
      <c r="J848" s="402">
        <v>7010401009277</v>
      </c>
      <c r="K848" s="403"/>
      <c r="L848" s="403"/>
      <c r="M848" s="403"/>
      <c r="N848" s="403"/>
      <c r="O848" s="403"/>
      <c r="P848" s="302" t="s">
        <v>704</v>
      </c>
      <c r="Q848" s="303"/>
      <c r="R848" s="303"/>
      <c r="S848" s="303"/>
      <c r="T848" s="303"/>
      <c r="U848" s="303"/>
      <c r="V848" s="303"/>
      <c r="W848" s="303"/>
      <c r="X848" s="303"/>
      <c r="Y848" s="304">
        <v>177</v>
      </c>
      <c r="Z848" s="305"/>
      <c r="AA848" s="305"/>
      <c r="AB848" s="306"/>
      <c r="AC848" s="308" t="s">
        <v>705</v>
      </c>
      <c r="AD848" s="309"/>
      <c r="AE848" s="309"/>
      <c r="AF848" s="309"/>
      <c r="AG848" s="309"/>
      <c r="AH848" s="310" t="s">
        <v>706</v>
      </c>
      <c r="AI848" s="311"/>
      <c r="AJ848" s="311"/>
      <c r="AK848" s="311"/>
      <c r="AL848" s="312" t="s">
        <v>706</v>
      </c>
      <c r="AM848" s="313"/>
      <c r="AN848" s="313"/>
      <c r="AO848" s="314"/>
      <c r="AP848" s="307" t="s">
        <v>706</v>
      </c>
      <c r="AQ848" s="307"/>
      <c r="AR848" s="307"/>
      <c r="AS848" s="307"/>
      <c r="AT848" s="307"/>
      <c r="AU848" s="307"/>
      <c r="AV848" s="307"/>
      <c r="AW848" s="307"/>
      <c r="AX848" s="307"/>
      <c r="AY848">
        <f>COUNTA($C$848)</f>
        <v>1</v>
      </c>
    </row>
    <row r="849" spans="1:51" ht="30" customHeight="1" x14ac:dyDescent="0.15">
      <c r="A849" s="387">
        <v>5</v>
      </c>
      <c r="B849" s="387">
        <v>1</v>
      </c>
      <c r="C849" s="406" t="s">
        <v>696</v>
      </c>
      <c r="D849" s="401"/>
      <c r="E849" s="401"/>
      <c r="F849" s="401"/>
      <c r="G849" s="401"/>
      <c r="H849" s="401"/>
      <c r="I849" s="401"/>
      <c r="J849" s="402">
        <v>7010601012155</v>
      </c>
      <c r="K849" s="403"/>
      <c r="L849" s="403"/>
      <c r="M849" s="403"/>
      <c r="N849" s="403"/>
      <c r="O849" s="403"/>
      <c r="P849" s="302" t="s">
        <v>703</v>
      </c>
      <c r="Q849" s="303"/>
      <c r="R849" s="303"/>
      <c r="S849" s="303"/>
      <c r="T849" s="303"/>
      <c r="U849" s="303"/>
      <c r="V849" s="303"/>
      <c r="W849" s="303"/>
      <c r="X849" s="303"/>
      <c r="Y849" s="304">
        <v>168</v>
      </c>
      <c r="Z849" s="305"/>
      <c r="AA849" s="305"/>
      <c r="AB849" s="306"/>
      <c r="AC849" s="308" t="s">
        <v>705</v>
      </c>
      <c r="AD849" s="309"/>
      <c r="AE849" s="309"/>
      <c r="AF849" s="309"/>
      <c r="AG849" s="309"/>
      <c r="AH849" s="310" t="s">
        <v>706</v>
      </c>
      <c r="AI849" s="311"/>
      <c r="AJ849" s="311"/>
      <c r="AK849" s="311"/>
      <c r="AL849" s="312" t="s">
        <v>706</v>
      </c>
      <c r="AM849" s="313"/>
      <c r="AN849" s="313"/>
      <c r="AO849" s="314"/>
      <c r="AP849" s="307" t="s">
        <v>706</v>
      </c>
      <c r="AQ849" s="307"/>
      <c r="AR849" s="307"/>
      <c r="AS849" s="307"/>
      <c r="AT849" s="307"/>
      <c r="AU849" s="307"/>
      <c r="AV849" s="307"/>
      <c r="AW849" s="307"/>
      <c r="AX849" s="307"/>
      <c r="AY849">
        <f>COUNTA($C$849)</f>
        <v>1</v>
      </c>
    </row>
    <row r="850" spans="1:51" ht="30" customHeight="1" x14ac:dyDescent="0.15">
      <c r="A850" s="387">
        <v>6</v>
      </c>
      <c r="B850" s="387">
        <v>1</v>
      </c>
      <c r="C850" s="406" t="s">
        <v>697</v>
      </c>
      <c r="D850" s="401"/>
      <c r="E850" s="401"/>
      <c r="F850" s="401"/>
      <c r="G850" s="401"/>
      <c r="H850" s="401"/>
      <c r="I850" s="401"/>
      <c r="J850" s="402">
        <v>9040001021025</v>
      </c>
      <c r="K850" s="403"/>
      <c r="L850" s="403"/>
      <c r="M850" s="403"/>
      <c r="N850" s="403"/>
      <c r="O850" s="403"/>
      <c r="P850" s="302" t="s">
        <v>704</v>
      </c>
      <c r="Q850" s="303"/>
      <c r="R850" s="303"/>
      <c r="S850" s="303"/>
      <c r="T850" s="303"/>
      <c r="U850" s="303"/>
      <c r="V850" s="303"/>
      <c r="W850" s="303"/>
      <c r="X850" s="303"/>
      <c r="Y850" s="304">
        <v>109</v>
      </c>
      <c r="Z850" s="305"/>
      <c r="AA850" s="305"/>
      <c r="AB850" s="306"/>
      <c r="AC850" s="308" t="s">
        <v>705</v>
      </c>
      <c r="AD850" s="309"/>
      <c r="AE850" s="309"/>
      <c r="AF850" s="309"/>
      <c r="AG850" s="309"/>
      <c r="AH850" s="310" t="s">
        <v>706</v>
      </c>
      <c r="AI850" s="311"/>
      <c r="AJ850" s="311"/>
      <c r="AK850" s="311"/>
      <c r="AL850" s="312" t="s">
        <v>706</v>
      </c>
      <c r="AM850" s="313"/>
      <c r="AN850" s="313"/>
      <c r="AO850" s="314"/>
      <c r="AP850" s="307" t="s">
        <v>706</v>
      </c>
      <c r="AQ850" s="307"/>
      <c r="AR850" s="307"/>
      <c r="AS850" s="307"/>
      <c r="AT850" s="307"/>
      <c r="AU850" s="307"/>
      <c r="AV850" s="307"/>
      <c r="AW850" s="307"/>
      <c r="AX850" s="307"/>
      <c r="AY850">
        <f>COUNTA($C$850)</f>
        <v>1</v>
      </c>
    </row>
    <row r="851" spans="1:51" ht="30" customHeight="1" x14ac:dyDescent="0.15">
      <c r="A851" s="387">
        <v>7</v>
      </c>
      <c r="B851" s="387">
        <v>1</v>
      </c>
      <c r="C851" s="406" t="s">
        <v>698</v>
      </c>
      <c r="D851" s="401"/>
      <c r="E851" s="401"/>
      <c r="F851" s="401"/>
      <c r="G851" s="401"/>
      <c r="H851" s="401"/>
      <c r="I851" s="401"/>
      <c r="J851" s="402">
        <v>6010601014508</v>
      </c>
      <c r="K851" s="403"/>
      <c r="L851" s="403"/>
      <c r="M851" s="403"/>
      <c r="N851" s="403"/>
      <c r="O851" s="403"/>
      <c r="P851" s="302" t="s">
        <v>702</v>
      </c>
      <c r="Q851" s="303"/>
      <c r="R851" s="303"/>
      <c r="S851" s="303"/>
      <c r="T851" s="303"/>
      <c r="U851" s="303"/>
      <c r="V851" s="303"/>
      <c r="W851" s="303"/>
      <c r="X851" s="303"/>
      <c r="Y851" s="304">
        <v>106</v>
      </c>
      <c r="Z851" s="305"/>
      <c r="AA851" s="305"/>
      <c r="AB851" s="306"/>
      <c r="AC851" s="308" t="s">
        <v>705</v>
      </c>
      <c r="AD851" s="309"/>
      <c r="AE851" s="309"/>
      <c r="AF851" s="309"/>
      <c r="AG851" s="309"/>
      <c r="AH851" s="310" t="s">
        <v>706</v>
      </c>
      <c r="AI851" s="311"/>
      <c r="AJ851" s="311"/>
      <c r="AK851" s="311"/>
      <c r="AL851" s="312" t="s">
        <v>706</v>
      </c>
      <c r="AM851" s="313"/>
      <c r="AN851" s="313"/>
      <c r="AO851" s="314"/>
      <c r="AP851" s="307" t="s">
        <v>706</v>
      </c>
      <c r="AQ851" s="307"/>
      <c r="AR851" s="307"/>
      <c r="AS851" s="307"/>
      <c r="AT851" s="307"/>
      <c r="AU851" s="307"/>
      <c r="AV851" s="307"/>
      <c r="AW851" s="307"/>
      <c r="AX851" s="307"/>
      <c r="AY851">
        <f>COUNTA($C$851)</f>
        <v>1</v>
      </c>
    </row>
    <row r="852" spans="1:51" ht="30" customHeight="1" x14ac:dyDescent="0.15">
      <c r="A852" s="387">
        <v>8</v>
      </c>
      <c r="B852" s="387">
        <v>1</v>
      </c>
      <c r="C852" s="406" t="s">
        <v>699</v>
      </c>
      <c r="D852" s="401"/>
      <c r="E852" s="401"/>
      <c r="F852" s="401"/>
      <c r="G852" s="401"/>
      <c r="H852" s="401"/>
      <c r="I852" s="401"/>
      <c r="J852" s="402">
        <v>1011001005060</v>
      </c>
      <c r="K852" s="403"/>
      <c r="L852" s="403"/>
      <c r="M852" s="403"/>
      <c r="N852" s="403"/>
      <c r="O852" s="403"/>
      <c r="P852" s="302" t="s">
        <v>703</v>
      </c>
      <c r="Q852" s="303"/>
      <c r="R852" s="303"/>
      <c r="S852" s="303"/>
      <c r="T852" s="303"/>
      <c r="U852" s="303"/>
      <c r="V852" s="303"/>
      <c r="W852" s="303"/>
      <c r="X852" s="303"/>
      <c r="Y852" s="304">
        <v>75</v>
      </c>
      <c r="Z852" s="305"/>
      <c r="AA852" s="305"/>
      <c r="AB852" s="306"/>
      <c r="AC852" s="308" t="s">
        <v>705</v>
      </c>
      <c r="AD852" s="309"/>
      <c r="AE852" s="309"/>
      <c r="AF852" s="309"/>
      <c r="AG852" s="309"/>
      <c r="AH852" s="310" t="s">
        <v>706</v>
      </c>
      <c r="AI852" s="311"/>
      <c r="AJ852" s="311"/>
      <c r="AK852" s="311"/>
      <c r="AL852" s="312" t="s">
        <v>706</v>
      </c>
      <c r="AM852" s="313"/>
      <c r="AN852" s="313"/>
      <c r="AO852" s="314"/>
      <c r="AP852" s="307" t="s">
        <v>706</v>
      </c>
      <c r="AQ852" s="307"/>
      <c r="AR852" s="307"/>
      <c r="AS852" s="307"/>
      <c r="AT852" s="307"/>
      <c r="AU852" s="307"/>
      <c r="AV852" s="307"/>
      <c r="AW852" s="307"/>
      <c r="AX852" s="307"/>
      <c r="AY852">
        <f>COUNTA($C$852)</f>
        <v>1</v>
      </c>
    </row>
    <row r="853" spans="1:51" ht="30" customHeight="1" x14ac:dyDescent="0.15">
      <c r="A853" s="387">
        <v>9</v>
      </c>
      <c r="B853" s="387">
        <v>1</v>
      </c>
      <c r="C853" s="406" t="s">
        <v>700</v>
      </c>
      <c r="D853" s="401"/>
      <c r="E853" s="401"/>
      <c r="F853" s="401"/>
      <c r="G853" s="401"/>
      <c r="H853" s="401"/>
      <c r="I853" s="401"/>
      <c r="J853" s="402">
        <v>6120001077499</v>
      </c>
      <c r="K853" s="403"/>
      <c r="L853" s="403"/>
      <c r="M853" s="403"/>
      <c r="N853" s="403"/>
      <c r="O853" s="403"/>
      <c r="P853" s="302" t="s">
        <v>702</v>
      </c>
      <c r="Q853" s="303"/>
      <c r="R853" s="303"/>
      <c r="S853" s="303"/>
      <c r="T853" s="303"/>
      <c r="U853" s="303"/>
      <c r="V853" s="303"/>
      <c r="W853" s="303"/>
      <c r="X853" s="303"/>
      <c r="Y853" s="304">
        <v>62</v>
      </c>
      <c r="Z853" s="305"/>
      <c r="AA853" s="305"/>
      <c r="AB853" s="306"/>
      <c r="AC853" s="308" t="s">
        <v>705</v>
      </c>
      <c r="AD853" s="309"/>
      <c r="AE853" s="309"/>
      <c r="AF853" s="309"/>
      <c r="AG853" s="309"/>
      <c r="AH853" s="310" t="s">
        <v>706</v>
      </c>
      <c r="AI853" s="311"/>
      <c r="AJ853" s="311"/>
      <c r="AK853" s="311"/>
      <c r="AL853" s="312" t="s">
        <v>706</v>
      </c>
      <c r="AM853" s="313"/>
      <c r="AN853" s="313"/>
      <c r="AO853" s="314"/>
      <c r="AP853" s="307" t="s">
        <v>706</v>
      </c>
      <c r="AQ853" s="307"/>
      <c r="AR853" s="307"/>
      <c r="AS853" s="307"/>
      <c r="AT853" s="307"/>
      <c r="AU853" s="307"/>
      <c r="AV853" s="307"/>
      <c r="AW853" s="307"/>
      <c r="AX853" s="307"/>
      <c r="AY853">
        <f>COUNTA($C$853)</f>
        <v>1</v>
      </c>
    </row>
    <row r="854" spans="1:51" ht="30" customHeight="1" x14ac:dyDescent="0.15">
      <c r="A854" s="387">
        <v>10</v>
      </c>
      <c r="B854" s="387">
        <v>1</v>
      </c>
      <c r="C854" s="406" t="s">
        <v>701</v>
      </c>
      <c r="D854" s="401"/>
      <c r="E854" s="401"/>
      <c r="F854" s="401"/>
      <c r="G854" s="401"/>
      <c r="H854" s="401"/>
      <c r="I854" s="401"/>
      <c r="J854" s="402">
        <v>7120901021811</v>
      </c>
      <c r="K854" s="403"/>
      <c r="L854" s="403"/>
      <c r="M854" s="403"/>
      <c r="N854" s="403"/>
      <c r="O854" s="403"/>
      <c r="P854" s="302" t="s">
        <v>702</v>
      </c>
      <c r="Q854" s="303"/>
      <c r="R854" s="303"/>
      <c r="S854" s="303"/>
      <c r="T854" s="303"/>
      <c r="U854" s="303"/>
      <c r="V854" s="303"/>
      <c r="W854" s="303"/>
      <c r="X854" s="303"/>
      <c r="Y854" s="304">
        <v>60</v>
      </c>
      <c r="Z854" s="305"/>
      <c r="AA854" s="305"/>
      <c r="AB854" s="306"/>
      <c r="AC854" s="308" t="s">
        <v>705</v>
      </c>
      <c r="AD854" s="309"/>
      <c r="AE854" s="309"/>
      <c r="AF854" s="309"/>
      <c r="AG854" s="309"/>
      <c r="AH854" s="310" t="s">
        <v>706</v>
      </c>
      <c r="AI854" s="311"/>
      <c r="AJ854" s="311"/>
      <c r="AK854" s="311"/>
      <c r="AL854" s="312" t="s">
        <v>706</v>
      </c>
      <c r="AM854" s="313"/>
      <c r="AN854" s="313"/>
      <c r="AO854" s="314"/>
      <c r="AP854" s="307" t="s">
        <v>706</v>
      </c>
      <c r="AQ854" s="307"/>
      <c r="AR854" s="307"/>
      <c r="AS854" s="307"/>
      <c r="AT854" s="307"/>
      <c r="AU854" s="307"/>
      <c r="AV854" s="307"/>
      <c r="AW854" s="307"/>
      <c r="AX854" s="307"/>
      <c r="AY854">
        <f>COUNTA($C$854)</f>
        <v>1</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287</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3"/>
      <c r="Q878" s="303"/>
      <c r="R878" s="303"/>
      <c r="S878" s="303"/>
      <c r="T878" s="303"/>
      <c r="U878" s="303"/>
      <c r="V878" s="303"/>
      <c r="W878" s="303"/>
      <c r="X878" s="303"/>
      <c r="Y878" s="304"/>
      <c r="Z878" s="305"/>
      <c r="AA878" s="305"/>
      <c r="AB878" s="306"/>
      <c r="AC878" s="308"/>
      <c r="AD878" s="309"/>
      <c r="AE878" s="309"/>
      <c r="AF878" s="309"/>
      <c r="AG878" s="309"/>
      <c r="AH878" s="404"/>
      <c r="AI878" s="405"/>
      <c r="AJ878" s="405"/>
      <c r="AK878" s="405"/>
      <c r="AL878" s="312"/>
      <c r="AM878" s="313"/>
      <c r="AN878" s="313"/>
      <c r="AO878" s="314"/>
      <c r="AP878" s="307"/>
      <c r="AQ878" s="307"/>
      <c r="AR878" s="307"/>
      <c r="AS878" s="307"/>
      <c r="AT878" s="307"/>
      <c r="AU878" s="307"/>
      <c r="AV878" s="307"/>
      <c r="AW878" s="307"/>
      <c r="AX878" s="307"/>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3"/>
      <c r="Q879" s="303"/>
      <c r="R879" s="303"/>
      <c r="S879" s="303"/>
      <c r="T879" s="303"/>
      <c r="U879" s="303"/>
      <c r="V879" s="303"/>
      <c r="W879" s="303"/>
      <c r="X879" s="303"/>
      <c r="Y879" s="304"/>
      <c r="Z879" s="305"/>
      <c r="AA879" s="305"/>
      <c r="AB879" s="306"/>
      <c r="AC879" s="308"/>
      <c r="AD879" s="309"/>
      <c r="AE879" s="309"/>
      <c r="AF879" s="309"/>
      <c r="AG879" s="309"/>
      <c r="AH879" s="404"/>
      <c r="AI879" s="405"/>
      <c r="AJ879" s="405"/>
      <c r="AK879" s="405"/>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302"/>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287</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287</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287</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287</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287</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287</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2" t="s">
        <v>215</v>
      </c>
      <c r="D1109" s="870"/>
      <c r="E1109" s="262" t="s">
        <v>214</v>
      </c>
      <c r="F1109" s="870"/>
      <c r="G1109" s="870"/>
      <c r="H1109" s="870"/>
      <c r="I1109" s="870"/>
      <c r="J1109" s="262" t="s">
        <v>221</v>
      </c>
      <c r="K1109" s="262"/>
      <c r="L1109" s="262"/>
      <c r="M1109" s="262"/>
      <c r="N1109" s="262"/>
      <c r="O1109" s="262"/>
      <c r="P1109" s="331" t="s">
        <v>27</v>
      </c>
      <c r="Q1109" s="331"/>
      <c r="R1109" s="331"/>
      <c r="S1109" s="331"/>
      <c r="T1109" s="331"/>
      <c r="U1109" s="331"/>
      <c r="V1109" s="331"/>
      <c r="W1109" s="331"/>
      <c r="X1109" s="331"/>
      <c r="Y1109" s="262" t="s">
        <v>223</v>
      </c>
      <c r="Z1109" s="870"/>
      <c r="AA1109" s="870"/>
      <c r="AB1109" s="870"/>
      <c r="AC1109" s="262" t="s">
        <v>197</v>
      </c>
      <c r="AD1109" s="262"/>
      <c r="AE1109" s="262"/>
      <c r="AF1109" s="262"/>
      <c r="AG1109" s="262"/>
      <c r="AH1109" s="331" t="s">
        <v>210</v>
      </c>
      <c r="AI1109" s="332"/>
      <c r="AJ1109" s="332"/>
      <c r="AK1109" s="332"/>
      <c r="AL1109" s="332" t="s">
        <v>21</v>
      </c>
      <c r="AM1109" s="332"/>
      <c r="AN1109" s="332"/>
      <c r="AO1109" s="873"/>
      <c r="AP1109" s="408" t="s">
        <v>251</v>
      </c>
      <c r="AQ1109" s="408"/>
      <c r="AR1109" s="408"/>
      <c r="AS1109" s="408"/>
      <c r="AT1109" s="408"/>
      <c r="AU1109" s="408"/>
      <c r="AV1109" s="408"/>
      <c r="AW1109" s="408"/>
      <c r="AX1109" s="408"/>
    </row>
    <row r="1110" spans="1:51" ht="30" hidden="1" customHeight="1" x14ac:dyDescent="0.15">
      <c r="A1110" s="387">
        <v>1</v>
      </c>
      <c r="B1110" s="387">
        <v>1</v>
      </c>
      <c r="C1110" s="872"/>
      <c r="D1110" s="872"/>
      <c r="E1110" s="871"/>
      <c r="F1110" s="871"/>
      <c r="G1110" s="871"/>
      <c r="H1110" s="871"/>
      <c r="I1110" s="871"/>
      <c r="J1110" s="402"/>
      <c r="K1110" s="403"/>
      <c r="L1110" s="403"/>
      <c r="M1110" s="403"/>
      <c r="N1110" s="403"/>
      <c r="O1110" s="403"/>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7">
        <v>2</v>
      </c>
      <c r="B1111" s="387">
        <v>1</v>
      </c>
      <c r="C1111" s="872"/>
      <c r="D1111" s="872"/>
      <c r="E1111" s="871"/>
      <c r="F1111" s="871"/>
      <c r="G1111" s="871"/>
      <c r="H1111" s="871"/>
      <c r="I1111" s="871"/>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2"/>
      <c r="D1112" s="872"/>
      <c r="E1112" s="871"/>
      <c r="F1112" s="871"/>
      <c r="G1112" s="871"/>
      <c r="H1112" s="871"/>
      <c r="I1112" s="871"/>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2"/>
      <c r="D1113" s="872"/>
      <c r="E1113" s="871"/>
      <c r="F1113" s="871"/>
      <c r="G1113" s="871"/>
      <c r="H1113" s="871"/>
      <c r="I1113" s="871"/>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2"/>
      <c r="D1114" s="872"/>
      <c r="E1114" s="871"/>
      <c r="F1114" s="871"/>
      <c r="G1114" s="871"/>
      <c r="H1114" s="871"/>
      <c r="I1114" s="871"/>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2"/>
      <c r="D1115" s="872"/>
      <c r="E1115" s="871"/>
      <c r="F1115" s="871"/>
      <c r="G1115" s="871"/>
      <c r="H1115" s="871"/>
      <c r="I1115" s="871"/>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2"/>
      <c r="D1116" s="872"/>
      <c r="E1116" s="871"/>
      <c r="F1116" s="871"/>
      <c r="G1116" s="871"/>
      <c r="H1116" s="871"/>
      <c r="I1116" s="871"/>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2"/>
      <c r="D1117" s="872"/>
      <c r="E1117" s="871"/>
      <c r="F1117" s="871"/>
      <c r="G1117" s="871"/>
      <c r="H1117" s="871"/>
      <c r="I1117" s="871"/>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2"/>
      <c r="D1118" s="872"/>
      <c r="E1118" s="871"/>
      <c r="F1118" s="871"/>
      <c r="G1118" s="871"/>
      <c r="H1118" s="871"/>
      <c r="I1118" s="871"/>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2"/>
      <c r="D1119" s="872"/>
      <c r="E1119" s="871"/>
      <c r="F1119" s="871"/>
      <c r="G1119" s="871"/>
      <c r="H1119" s="871"/>
      <c r="I1119" s="871"/>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2"/>
      <c r="D1120" s="872"/>
      <c r="E1120" s="871"/>
      <c r="F1120" s="871"/>
      <c r="G1120" s="871"/>
      <c r="H1120" s="871"/>
      <c r="I1120" s="871"/>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2"/>
      <c r="D1121" s="872"/>
      <c r="E1121" s="871"/>
      <c r="F1121" s="871"/>
      <c r="G1121" s="871"/>
      <c r="H1121" s="871"/>
      <c r="I1121" s="871"/>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2"/>
      <c r="D1122" s="872"/>
      <c r="E1122" s="871"/>
      <c r="F1122" s="871"/>
      <c r="G1122" s="871"/>
      <c r="H1122" s="871"/>
      <c r="I1122" s="871"/>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2"/>
      <c r="D1123" s="872"/>
      <c r="E1123" s="871"/>
      <c r="F1123" s="871"/>
      <c r="G1123" s="871"/>
      <c r="H1123" s="871"/>
      <c r="I1123" s="871"/>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2"/>
      <c r="D1124" s="872"/>
      <c r="E1124" s="871"/>
      <c r="F1124" s="871"/>
      <c r="G1124" s="871"/>
      <c r="H1124" s="871"/>
      <c r="I1124" s="871"/>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2"/>
      <c r="D1125" s="872"/>
      <c r="E1125" s="871"/>
      <c r="F1125" s="871"/>
      <c r="G1125" s="871"/>
      <c r="H1125" s="871"/>
      <c r="I1125" s="871"/>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2"/>
      <c r="D1126" s="872"/>
      <c r="E1126" s="871"/>
      <c r="F1126" s="871"/>
      <c r="G1126" s="871"/>
      <c r="H1126" s="871"/>
      <c r="I1126" s="871"/>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2"/>
      <c r="D1127" s="872"/>
      <c r="E1127" s="247"/>
      <c r="F1127" s="871"/>
      <c r="G1127" s="871"/>
      <c r="H1127" s="871"/>
      <c r="I1127" s="871"/>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2"/>
      <c r="D1128" s="872"/>
      <c r="E1128" s="871"/>
      <c r="F1128" s="871"/>
      <c r="G1128" s="871"/>
      <c r="H1128" s="871"/>
      <c r="I1128" s="871"/>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2"/>
      <c r="D1129" s="872"/>
      <c r="E1129" s="871"/>
      <c r="F1129" s="871"/>
      <c r="G1129" s="871"/>
      <c r="H1129" s="871"/>
      <c r="I1129" s="871"/>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2"/>
      <c r="D1130" s="872"/>
      <c r="E1130" s="871"/>
      <c r="F1130" s="871"/>
      <c r="G1130" s="871"/>
      <c r="H1130" s="871"/>
      <c r="I1130" s="871"/>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2"/>
      <c r="D1131" s="872"/>
      <c r="E1131" s="871"/>
      <c r="F1131" s="871"/>
      <c r="G1131" s="871"/>
      <c r="H1131" s="871"/>
      <c r="I1131" s="871"/>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2"/>
      <c r="D1132" s="872"/>
      <c r="E1132" s="871"/>
      <c r="F1132" s="871"/>
      <c r="G1132" s="871"/>
      <c r="H1132" s="871"/>
      <c r="I1132" s="871"/>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2"/>
      <c r="D1133" s="872"/>
      <c r="E1133" s="871"/>
      <c r="F1133" s="871"/>
      <c r="G1133" s="871"/>
      <c r="H1133" s="871"/>
      <c r="I1133" s="871"/>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2"/>
      <c r="D1134" s="872"/>
      <c r="E1134" s="871"/>
      <c r="F1134" s="871"/>
      <c r="G1134" s="871"/>
      <c r="H1134" s="871"/>
      <c r="I1134" s="871"/>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2"/>
      <c r="D1135" s="872"/>
      <c r="E1135" s="871"/>
      <c r="F1135" s="871"/>
      <c r="G1135" s="871"/>
      <c r="H1135" s="871"/>
      <c r="I1135" s="871"/>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2"/>
      <c r="D1136" s="872"/>
      <c r="E1136" s="871"/>
      <c r="F1136" s="871"/>
      <c r="G1136" s="871"/>
      <c r="H1136" s="871"/>
      <c r="I1136" s="871"/>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2"/>
      <c r="D1137" s="872"/>
      <c r="E1137" s="871"/>
      <c r="F1137" s="871"/>
      <c r="G1137" s="871"/>
      <c r="H1137" s="871"/>
      <c r="I1137" s="871"/>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2"/>
      <c r="D1138" s="872"/>
      <c r="E1138" s="871"/>
      <c r="F1138" s="871"/>
      <c r="G1138" s="871"/>
      <c r="H1138" s="871"/>
      <c r="I1138" s="871"/>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2"/>
      <c r="D1139" s="872"/>
      <c r="E1139" s="871"/>
      <c r="F1139" s="871"/>
      <c r="G1139" s="871"/>
      <c r="H1139" s="871"/>
      <c r="I1139" s="871"/>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18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636</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636</v>
      </c>
      <c r="M6" s="13" t="str">
        <f t="shared" si="2"/>
        <v>公共事業</v>
      </c>
      <c r="N6" s="13" t="str">
        <f t="shared" si="6"/>
        <v>公共事業</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公共事業</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t="s">
        <v>636</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公共事業</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2021-05-25T07:19:35Z</dcterms:modified>
</cp:coreProperties>
</file>