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3年度実施分\210625_レビューシート再提出（事業番号確定）\◎今回提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<sst xmlns="http://schemas.openxmlformats.org/spreadsheetml/2006/main" count="3017" uniqueCount="796">
  <si>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</si>
  <si>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</si>
  <si>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</si>
  <si>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</si>
  <si>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</si>
  <si>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</si>
  <si>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</si>
  <si>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</si>
  <si>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</si>
  <si>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</si>
  <si>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</si>
  <si>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</si>
  <si>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</si>
  <si>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</si>
  <si>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</si>
  <si>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</si>
  <si>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</si>
  <si>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</si>
  <si>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</si>
  <si>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</si>
  <si>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</si>
  <si>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</si>
  <si>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</si>
  <si>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</si>
  <si>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</si>
  <si>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</si>
  <si>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</si>
  <si>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</si>
  <si>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</si>
  <si>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</si>
  <si>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</si>
  <si>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</si>
  <si>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</si>
  <si>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</si>
  <si>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</si>
  <si>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</si>
  <si>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</si>
  <si>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</si>
  <si>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</si>
  <si>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</si>
  <si>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</si>
  <si>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</si>
  <si>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</si>
  <si>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</si>
  <si>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</si>
  <si>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</si>
  <si>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</si>
  <si>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</si>
  <si>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</si>
  <si>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</si>
  <si>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</si>
  <si>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</si>
  <si>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</si>
  <si>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</si>
  <si>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</si>
  <si>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</si>
  <si>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</si>
  <si>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</si>
  <si>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</si>
  <si>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</si>
  <si>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</si>
  <si>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</si>
  <si>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</si>
  <si>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</si>
  <si>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</si>
  <si>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</si>
  <si>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</si>
  <si>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</si>
  <si>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</si>
  <si>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</si>
  <si>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</si>
  <si>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</si>
  <si>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</si>
  <si>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</si>
  <si>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</si>
  <si>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</si>
  <si>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</si>
  <si>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</si>
  <si>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</si>
  <si>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</si>
  <si>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</si>
  <si>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</si>
  <si>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</si>
  <si>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</si>
  <si>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</si>
  <si>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</si>
  <si>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</si>
  <si>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</si>
  <si>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</si>
  <si>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</si>
  <si>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</si>
  <si>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</si>
  <si>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</si>
  <si>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</si>
  <si>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</si>
  <si>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</si>
  <si>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</si>
  <si>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</si>
  <si>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</si>
  <si>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</si>
  <si>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</si>
  <si>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</si>
  <si>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</si>
  <si>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</si>
  <si>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</si>
  <si>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</si>
  <si>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</si>
  <si>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</si>
  <si>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</si>
  <si>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</si>
  <si>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</si>
  <si>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</si>
  <si>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</si>
  <si>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</si>
  <si>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</si>
  <si>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</si>
  <si>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</si>
  <si>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</si>
  <si>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</si>
  <si>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</si>
  <si>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</si>
  <si>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</si>
  <si>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</si>
  <si>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</si>
  <si>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</si>
  <si>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</si>
  <si>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</si>
  <si>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</si>
  <si>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</si>
  <si>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</si>
  <si>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</si>
  <si>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</si>
  <si>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</si>
  <si>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</si>
  <si>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</si>
  <si>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</si>
  <si>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</si>
  <si>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</si>
  <si>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</si>
  <si>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</si>
  <si>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</si>
  <si>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</si>
  <si>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</si>
  <si>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</si>
  <si>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</si>
  <si>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</si>
  <si>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</si>
  <si>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</si>
  <si>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</si>
  <si>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</si>
  <si>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</si>
  <si>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</si>
  <si>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</si>
  <si>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</si>
  <si>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</si>
  <si>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</si>
  <si>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</si>
  <si>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</si>
  <si>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</si>
  <si>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</si>
  <si>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</si>
  <si>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</si>
  <si>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</si>
  <si>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</si>
  <si>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</si>
  <si>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</si>
  <si>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</si>
  <si>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</si>
  <si>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</si>
  <si>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</si>
  <si>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</si>
  <si>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</si>
  <si>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</si>
  <si>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</si>
  <si>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</si>
  <si>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</si>
  <si>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</si>
  <si>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</si>
  <si>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</si>
  <si>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</si>
  <si>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</si>
  <si>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</si>
  <si>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</si>
  <si>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</si>
  <si>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</si>
  <si>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</si>
  <si>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</si>
  <si>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</si>
  <si>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</si>
  <si>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</si>
  <si>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</si>
  <si>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</si>
  <si>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</si>
  <si>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</si>
  <si>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</si>
  <si>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</si>
  <si>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</si>
  <si>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</si>
  <si>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</si>
  <si>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</si>
  <si>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</si>
  <si>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</si>
  <si>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</si>
  <si>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</si>
  <si>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</si>
  <si>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</si>
  <si>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</si>
  <si>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</si>
  <si>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</si>
  <si>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</si>
  <si>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</si>
  <si>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</si>
  <si>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</si>
  <si>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</si>
  <si>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</si>
  <si>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</si>
  <si>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</si>
  <si>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</si>
  <si>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</si>
  <si>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</si>
  <si>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</si>
  <si>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</si>
  <si>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</si>
  <si>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</si>
  <si>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</si>
  <si>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</si>
  <si>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</si>
  <si>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</si>
  <si>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</si>
  <si>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</si>
  <si>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</si>
  <si>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</si>
  <si>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</si>
  <si>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</si>
  <si>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</si>
  <si>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</si>
  <si>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</si>
  <si>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</si>
  <si>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</si>
  <si>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</si>
  <si>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</si>
  <si>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</si>
  <si>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</si>
  <si>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</si>
  <si>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</si>
  <si>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</si>
  <si>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</si>
  <si>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</si>
  <si>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</si>
  <si>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</si>
  <si>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</si>
  <si>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</si>
  <si>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</si>
  <si>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</si>
  <si>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</si>
  <si>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</si>
  <si>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</si>
  <si>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</si>
  <si>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</si>
  <si>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</si>
  <si>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</si>
  <si>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</si>
  <si>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</si>
  <si>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</si>
  <si>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</si>
  <si>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</si>
  <si>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</si>
  <si>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</si>
  <si>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</si>
  <si>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</si>
  <si>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</si>
  <si>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</si>
  <si>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</si>
  <si>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</si>
  <si>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</si>
  <si>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</si>
  <si>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</si>
  <si>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</si>
  <si>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</si>
  <si>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</si>
  <si>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</si>
  <si>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</si>
  <si>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</si>
  <si>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</si>
  <si>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</si>
  <si>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</si>
  <si>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</si>
  <si>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</si>
  <si>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</si>
  <si>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</si>
  <si>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</si>
  <si>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</si>
  <si>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</si>
  <si>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</si>
  <si>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</si>
  <si>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</si>
  <si>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</si>
  <si>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</si>
  <si>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</si>
  <si>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</si>
  <si>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</si>
  <si>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</si>
  <si>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</si>
  <si>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</si>
  <si>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</si>
  <si>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</si>
  <si>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</si>
  <si>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</si>
  <si>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</si>
  <si>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</si>
  <si>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</si>
  <si>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</si>
  <si>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</si>
  <si>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</si>
  <si>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</si>
  <si>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</si>
  <si>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</si>
  <si>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</si>
  <si>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</si>
  <si>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</si>
  <si>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</si>
  <si>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</si>
  <si>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</si>
  <si>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</si>
  <si>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</si>
  <si>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</si>
  <si>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</si>
  <si>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</si>
  <si>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</si>
  <si>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</si>
  <si>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</si>
  <si>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</si>
  <si>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</si>
  <si>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</si>
  <si>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</si>
  <si>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</si>
  <si>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</si>
  <si>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</si>
  <si>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</si>
  <si>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</si>
  <si>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</si>
  <si>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</si>
  <si>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</si>
  <si>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</si>
  <si>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</si>
  <si>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</si>
  <si>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</si>
  <si>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</si>
  <si>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</si>
  <si>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</si>
  <si>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</si>
  <si>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</si>
  <si>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</si>
  <si>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</si>
  <si>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</si>
  <si>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</si>
  <si>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</si>
  <si>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</si>
  <si>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</si>
  <si>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</si>
  <si>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</si>
  <si>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</si>
  <si>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</si>
  <si>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</si>
  <si>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</si>
  <si>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</si>
  <si>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</si>
  <si>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</si>
  <si>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</si>
  <si>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</si>
  <si>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</si>
  <si>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</si>
  <si>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</si>
  <si>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</si>
  <si>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</si>
  <si>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</si>
  <si>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</si>
  <si>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</si>
  <si>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</si>
  <si>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</si>
  <si>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</si>
  <si>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</si>
  <si>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</si>
  <si>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</si>
  <si>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</si>
  <si>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</si>
  <si>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</si>
  <si>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</si>
  <si>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</si>
  <si>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</si>
  <si>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</si>
  <si>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</si>
  <si>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</si>
  <si>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</si>
  <si>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</si>
  <si>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</si>
  <si>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</si>
  <si>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</si>
  <si>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</si>
  <si>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</si>
  <si>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</si>
  <si>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</si>
  <si>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</si>
  <si>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</si>
  <si>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</si>
  <si>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</si>
  <si>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</si>
  <si>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</si>
  <si>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</si>
  <si>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</si>
  <si>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</si>
  <si>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</si>
  <si>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</si>
  <si>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</si>
  <si>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</si>
  <si>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</si>
  <si>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</si>
  <si>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</si>
  <si>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</si>
  <si>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</si>
  <si>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</si>
  <si>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</si>
  <si>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</si>
  <si>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</si>
  <si>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</si>
  <si>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</si>
  <si>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</si>
  <si>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</si>
  <si>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</si>
  <si>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</si>
  <si>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</si>
  <si>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</si>
  <si>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</si>
  <si>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</si>
  <si>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</si>
  <si>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</si>
  <si>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</si>
  <si>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</si>
  <si>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</si>
  <si>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</si>
  <si>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</si>
  <si>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</si>
  <si>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</si>
  <si>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</si>
  <si>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</si>
  <si>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</si>
  <si>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</si>
  <si>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</si>
  <si>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</si>
  <si>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</si>
  <si>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</si>
  <si>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</si>
  <si>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</si>
  <si>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</si>
  <si>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</si>
  <si>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</si>
  <si>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</si>
  <si>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</si>
  <si>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</si>
  <si>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</si>
  <si>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</si>
  <si>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</si>
  <si>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</si>
  <si>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</si>
  <si>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</si>
  <si>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</si>
  <si>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</si>
  <si>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</si>
  <si>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</si>
  <si>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</si>
  <si>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</si>
  <si>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</si>
  <si>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</si>
  <si>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</si>
  <si>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</si>
  <si>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</si>
  <si>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</si>
  <si>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</si>
  <si>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</si>
  <si>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</si>
  <si>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</si>
  <si>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</si>
  <si>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</si>
  <si>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</si>
  <si>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</si>
  <si>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</si>
  <si>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</si>
  <si>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</si>
  <si>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</si>
  <si>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</si>
  <si>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</si>
  <si>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</si>
  <si>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</si>
  <si>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</si>
  <si>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</si>
  <si>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</si>
  <si>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</si>
  <si>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</si>
  <si>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</si>
  <si>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</si>
  <si>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</si>
  <si>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</si>
  <si>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</si>
  <si>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</si>
  <si>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</si>
  <si>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</si>
  <si>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</si>
  <si>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</si>
  <si>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</si>
  <si>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</si>
  <si>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</si>
  <si>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</si>
  <si>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</si>
  <si>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</si>
  <si>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</si>
  <si>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</si>
  <si>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</si>
  <si>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</si>
  <si>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</si>
  <si>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</si>
  <si>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</si>
  <si>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</si>
  <si>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</si>
  <si>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</si>
  <si>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</si>
  <si>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</si>
  <si>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</si>
  <si>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</si>
  <si>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</si>
  <si>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</si>
  <si>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</si>
  <si>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</si>
  <si>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</si>
  <si>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</si>
  <si>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</si>
  <si>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</si>
  <si>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</si>
  <si>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</si>
  <si>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</si>
  <si>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</si>
  <si>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</si>
  <si>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</si>
  <si>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</si>
  <si>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</si>
  <si>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</si>
  <si>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</si>
  <si>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</si>
  <si>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</si>
  <si>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</si>
  <si>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</si>
  <si>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</si>
  <si>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</si>
  <si>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</si>
  <si>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</si>
  <si>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</si>
  <si>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</si>
  <si>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</si>
  <si>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</si>
  <si>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</si>
  <si>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</si>
  <si>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</si>
  <si>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</si>
  <si>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</si>
  <si>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</si>
  <si>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</si>
  <si>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</si>
  <si>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</si>
  <si>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</si>
  <si>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</si>
  <si>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</si>
  <si>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</si>
  <si>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</si>
  <si>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</si>
  <si>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</si>
  <si>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</si>
  <si>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</si>
  <si>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</si>
  <si>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</si>
  <si>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</si>
  <si>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</si>
  <si>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</si>
  <si>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</si>
  <si>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</si>
  <si>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</si>
  <si>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</si>
  <si>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</si>
  <si>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</si>
  <si>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</si>
  <si>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</si>
  <si>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</si>
  <si>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</si>
  <si>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</si>
  <si>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</si>
  <si>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</si>
  <si>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</si>
  <si>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</si>
  <si>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</si>
  <si>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</si>
  <si>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</si>
  <si>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</si>
  <si>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</si>
  <si>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</si>
  <si>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</si>
  <si>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</si>
  <si>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</si>
  <si>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</si>
  <si>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</si>
  <si>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</si>
  <si>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</si>
  <si>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</si>
  <si>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</si>
  <si>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</si>
  <si>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</si>
  <si>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</si>
  <si>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</si>
  <si>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</si>
  <si>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</si>
  <si>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</si>
  <si>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</si>
  <si>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</si>
  <si>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</si>
  <si>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</si>
  <si>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</si>
  <si>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</si>
  <si>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</si>
  <si>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</si>
  <si>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</si>
  <si>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</si>
  <si>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</si>
  <si>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</si>
  <si>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</si>
  <si>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</si>
  <si>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</si>
  <si>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</si>
  <si>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</si>
  <si>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</si>
  <si>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</si>
  <si>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</si>
  <si>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</si>
  <si>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</si>
  <si>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</si>
  <si>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</si>
  <si>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</si>
  <si>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</si>
  <si>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</si>
  <si>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</si>
  <si>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</si>
  <si>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</si>
  <si>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</si>
  <si>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</si>
  <si>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</si>
  <si>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</si>
  <si>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</si>
  <si>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</si>
  <si>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</si>
  <si>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</si>
  <si>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</si>
  <si>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</si>
  <si>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</si>
  <si>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</si>
  <si>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</si>
  <si>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</si>
  <si>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</si>
  <si>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</si>
  <si>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</si>
  <si>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</si>
  <si>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</si>
  <si>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</si>
  <si>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</si>
  <si>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</si>
  <si>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</si>
  <si>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</si>
  <si>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</si>
  <si>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</si>
  <si>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</si>
  <si>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</si>
  <si>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</si>
  <si>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</si>
  <si>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</si>
  <si>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</si>
  <si>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</si>
  <si>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</si>
  <si>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</si>
  <si>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</si>
  <si>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</si>
  <si>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</si>
  <si>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</si>
  <si>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</si>
  <si>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</si>
  <si>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</si>
  <si>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</si>
  <si>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</si>
  <si>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</si>
  <si>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</si>
  <si>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</si>
  <si>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</si>
  <si>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</si>
  <si>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</si>
  <si>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</si>
  <si>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</si>
  <si>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</si>
  <si>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</si>
  <si>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</si>
  <si>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</si>
  <si>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</si>
  <si>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</si>
  <si>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</si>
  <si>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</si>
  <si>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</si>
  <si>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</si>
  <si>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</si>
  <si>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国立研究開発法人土木研究所（施設整備費）</t>
  </si>
  <si>
    <t>大臣官房</t>
  </si>
  <si>
    <t>平成13年度</t>
  </si>
  <si>
    <t>終了予定なし</t>
  </si>
  <si>
    <t>総務課・会計課・技術調査課</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</si>
  <si>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</si>
  <si>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</si>
  <si>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</si>
  <si>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に必要な研究基盤の整備を行う。具体的には、①安全・安心な社会の実現への貢献に向けた研究開発等、②社会資本の戦略的な維持管理・更新への貢献に向けた研究開発等、③持続可能で活力ある社会の実現への貢献に向けた研究開発等を効率的かつ円滑に実施するために必要な施設・実験設備の整備及び更新を行う。</t>
  </si>
  <si>
    <t>-</t>
  </si>
  <si>
    <t>施設整備費補助金</t>
  </si>
  <si>
    <t>研究開発の3つの目標のうち「目標を達成していると認められる」と評価された件数</t>
  </si>
  <si>
    <t>件</t>
  </si>
  <si>
    <t>土木研究所が整備した施設数</t>
  </si>
  <si>
    <t>技術数</t>
  </si>
  <si>
    <t>当該年度当初予算額／当該年度当初施設数
【施設1件当たりのコスト】　　　　　　　　　　　　　</t>
    <phoneticPr fontId="5"/>
  </si>
  <si>
    <t>百万円</t>
  </si>
  <si>
    <t>375/5</t>
  </si>
  <si>
    <t>569/5</t>
  </si>
  <si>
    <t>XI　ICTの利活用及び技術研究開発の推進</t>
  </si>
  <si>
    <t>41 技術研究開発を推進する</t>
  </si>
  <si>
    <t>課題</t>
  </si>
  <si>
    <t>14</t>
  </si>
  <si>
    <t>15</t>
  </si>
  <si>
    <t>18</t>
  </si>
  <si>
    <t>423</t>
  </si>
  <si>
    <t>404</t>
  </si>
  <si>
    <t>420</t>
  </si>
  <si>
    <t>438</t>
  </si>
  <si>
    <t>429</t>
  </si>
  <si>
    <t>422</t>
  </si>
  <si>
    <t>○</t>
  </si>
  <si>
    <t>研究開発の３つの目標全てについて、毎年度、「目標を達成していると認められる」との評価を得ること。（第4期中長期目標期間（平成28年度～令和3年度））</t>
    <rPh sb="60" eb="62">
      <t>ヘイセイ</t>
    </rPh>
    <rPh sb="67" eb="69">
      <t>レイワ</t>
    </rPh>
    <phoneticPr fontId="5"/>
  </si>
  <si>
    <t>‐</t>
  </si>
  <si>
    <t>有</t>
  </si>
  <si>
    <t>国土交通大臣及び農林水産大臣からの指示による中長期目標に基づき、中長期計画を策定し実施している。</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</si>
  <si>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</si>
  <si>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</si>
  <si>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</si>
  <si>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</si>
  <si>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事業実施にあたり設計見直し等による事業計画の再検討が必要になったことにより不測の日数を要したため。</t>
    <rPh sb="0" eb="2">
      <t>ジギョウ</t>
    </rPh>
    <rPh sb="2" eb="4">
      <t>ジッシ</t>
    </rPh>
    <rPh sb="8" eb="10">
      <t>セッケイ</t>
    </rPh>
    <rPh sb="10" eb="12">
      <t>ミナオ</t>
    </rPh>
    <rPh sb="13" eb="14">
      <t>トウ</t>
    </rPh>
    <rPh sb="17" eb="19">
      <t>ジギョウ</t>
    </rPh>
    <rPh sb="19" eb="21">
      <t>ケイカク</t>
    </rPh>
    <rPh sb="22" eb="25">
      <t>サイケントウ</t>
    </rPh>
    <rPh sb="26" eb="28">
      <t>ヒツヨウ</t>
    </rPh>
    <rPh sb="37" eb="39">
      <t>フソク</t>
    </rPh>
    <rPh sb="40" eb="42">
      <t>ニッスウ</t>
    </rPh>
    <rPh sb="43" eb="44">
      <t>ヨウ</t>
    </rPh>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</si>
  <si>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</si>
  <si>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</si>
  <si>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</si>
  <si>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・国土交通省所管独立行政法人の（平成30年度・令和元年度）における業務実績評価の結果について（国土交通省作成）
・令和２年度については主務大臣より公表予定</t>
    <rPh sb="20" eb="22">
      <t>ネンド</t>
    </rPh>
    <rPh sb="23" eb="25">
      <t>レイワ</t>
    </rPh>
    <rPh sb="25" eb="26">
      <t>ガン</t>
    </rPh>
    <phoneticPr fontId="5"/>
  </si>
  <si>
    <t>令和元年度の業務実績について、国土交通大臣から「顕著な成果の創出が認められた」と評価された。</t>
    <rPh sb="0" eb="2">
      <t>レイワ</t>
    </rPh>
    <rPh sb="2" eb="3">
      <t>ガン</t>
    </rPh>
    <rPh sb="24" eb="26">
      <t>ケンチョ</t>
    </rPh>
    <rPh sb="27" eb="29">
      <t>セイカ</t>
    </rPh>
    <rPh sb="30" eb="32">
      <t>ソウシュツ</t>
    </rPh>
    <rPh sb="33" eb="34">
      <t>ミト</t>
    </rPh>
    <phoneticPr fontId="5"/>
  </si>
  <si>
    <t>・独立行政法人通則法に基づき、平成27年度から、国土交通省国立研究開発法人審議会の意見を聴いたうえで、国土交通大臣が業務実績について評価することになり、令和元年度の業績評価について、「顕著な成果の創出が認められた」と評価された。
・「独立行政法人における調達等合理化の取組の推進について」（平成27年5月25日総務大臣決定）に基づき策定した調達等合理化計画を着実に実施することで、契約の適正化を図っている。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rPh sb="76" eb="78">
      <t>レイワ</t>
    </rPh>
    <rPh sb="78" eb="79">
      <t>ガン</t>
    </rPh>
    <phoneticPr fontId="5"/>
  </si>
  <si>
    <t>-</t>
    <phoneticPr fontId="5"/>
  </si>
  <si>
    <t>328/5</t>
    <phoneticPr fontId="5"/>
  </si>
  <si>
    <t>493/4</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</si>
  <si>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phoneticPr fontId="5"/>
  </si>
  <si>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t>
    <phoneticPr fontId="5"/>
  </si>
  <si>
    <t>-</t>
    <phoneticPr fontId="5"/>
  </si>
  <si>
    <t>A.国立研究開発法人土木研究所</t>
    <phoneticPr fontId="5"/>
  </si>
  <si>
    <t>外部委託費</t>
    <phoneticPr fontId="5"/>
  </si>
  <si>
    <t>研究施設の整備等</t>
    <phoneticPr fontId="5"/>
  </si>
  <si>
    <t>B.地崎道路株式会社</t>
    <rPh sb="6" eb="10">
      <t>カブシキカイシャ</t>
    </rPh>
    <phoneticPr fontId="5"/>
  </si>
  <si>
    <t>苫小牧寒地試験道路交差点試験路舗装工事</t>
    <phoneticPr fontId="5"/>
  </si>
  <si>
    <t>工事</t>
    <rPh sb="0" eb="2">
      <t>コウジ</t>
    </rPh>
    <phoneticPr fontId="5"/>
  </si>
  <si>
    <t>地崎道路株式会社</t>
    <rPh sb="4" eb="8">
      <t>カブシキカイシャ</t>
    </rPh>
    <phoneticPr fontId="5"/>
  </si>
  <si>
    <t>株式会社日栄建設</t>
    <rPh sb="0" eb="4">
      <t>カブシキカイシャ</t>
    </rPh>
    <phoneticPr fontId="5"/>
  </si>
  <si>
    <t>株式会社加藤組</t>
    <rPh sb="0" eb="4">
      <t>カブシキカイシャ</t>
    </rPh>
    <phoneticPr fontId="5"/>
  </si>
  <si>
    <t>大成ロテック株式会社</t>
    <rPh sb="6" eb="10">
      <t>カブシキカイシャ</t>
    </rPh>
    <phoneticPr fontId="5"/>
  </si>
  <si>
    <t>株式会社ナルミ</t>
    <rPh sb="0" eb="4">
      <t>カブシキカイシャ</t>
    </rPh>
    <phoneticPr fontId="5"/>
  </si>
  <si>
    <t>株式会社水工リサーチ</t>
    <rPh sb="0" eb="4">
      <t>カブシキカイシャ</t>
    </rPh>
    <phoneticPr fontId="5"/>
  </si>
  <si>
    <t>株式会社ダルトン</t>
    <rPh sb="0" eb="4">
      <t>カブシキカイシャ</t>
    </rPh>
    <phoneticPr fontId="5"/>
  </si>
  <si>
    <t>本多建設株式会社</t>
    <rPh sb="4" eb="8">
      <t>カブシキカイシャ</t>
    </rPh>
    <phoneticPr fontId="5"/>
  </si>
  <si>
    <t>株式会社ズコーシャ</t>
    <rPh sb="0" eb="4">
      <t>カブシキカイシャ</t>
    </rPh>
    <phoneticPr fontId="5"/>
  </si>
  <si>
    <t>株式会社通電技術</t>
    <rPh sb="0" eb="4">
      <t>カブシキカイシャ</t>
    </rPh>
    <phoneticPr fontId="5"/>
  </si>
  <si>
    <t>国交</t>
  </si>
  <si>
    <t>苫小牧寒地試験道路交差点試験路舗装工事</t>
  </si>
  <si>
    <t>石狩水理実験場水路製作工事</t>
  </si>
  <si>
    <t>自然共生型災害復旧工法実験施設改修工事</t>
  </si>
  <si>
    <t>苫小牧寒地試験道路北側改修工事</t>
  </si>
  <si>
    <t>第１実験棟耐震外改修工事</t>
  </si>
  <si>
    <t>石狩水理実験場水路機能検証実験業務 外１件</t>
  </si>
  <si>
    <t>材料構造共同実験棟ドラフトチャンバー購入</t>
  </si>
  <si>
    <t>苫小牧寒地試験道路電気機器購入及び設置作業 外１件</t>
  </si>
  <si>
    <t>苫小牧寒地試験道路施設整備検討業務</t>
  </si>
  <si>
    <t>苫小牧寒地試験道路電気設備増設工事資料作成</t>
  </si>
  <si>
    <t>国立研究開発法人土木研究所</t>
    <phoneticPr fontId="5"/>
  </si>
  <si>
    <t>土木技術に関する調査、試験、研究及び開発等</t>
    <phoneticPr fontId="5"/>
  </si>
  <si>
    <t>補助金等交付</t>
  </si>
  <si>
    <t>-</t>
    <phoneticPr fontId="5"/>
  </si>
  <si>
    <t>総務課長 佐々木　俊一
会計課長 大沼　俊之
技術調査課長 森戸　義貴</t>
    <rPh sb="17" eb="19">
      <t>オオヌマ</t>
    </rPh>
    <rPh sb="20" eb="22">
      <t>トシユキ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</si>
</sst>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179126</xdr:colOff>
      <xdr:row>748</xdr:row>
      <xdr:rowOff>152399</xdr:rowOff>
    </xdr:from>
    <xdr:to>
      <xdr:col>49</xdr:col>
      <xdr:colOff>254360</xdr:colOff>
      <xdr:row>766</xdr:row>
      <xdr:rowOff>466725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9276" y="39100124"/>
          <a:ext cx="8676309" cy="7286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K1" zoomScaleNormal="75" zoomScaleSheetLayoutView="100"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780</v>
      </c>
      <c r="AK2" s="206"/>
      <c r="AL2" s="206"/>
      <c r="AM2" s="206"/>
      <c r="AN2" s="98" t="s">
        <v>406</v>
      </c>
      <c r="AO2" s="206">
        <v>20</v>
      </c>
      <c r="AP2" s="206"/>
      <c r="AQ2" s="206"/>
      <c r="AR2" s="99" t="s">
        <v>709</v>
      </c>
      <c r="AS2" s="207">
        <v>489</v>
      </c>
      <c r="AT2" s="207"/>
      <c r="AU2" s="207"/>
      <c r="AV2" s="98" t="str">
        <f>IF(AW2="","","-")</f>
        <v/>
      </c>
      <c r="AW2" s="395"/>
      <c r="AX2" s="395"/>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47.25"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795</v>
      </c>
      <c r="AR5" s="719"/>
      <c r="AS5" s="719"/>
      <c r="AT5" s="719"/>
      <c r="AU5" s="719"/>
      <c r="AV5" s="719"/>
      <c r="AW5" s="719"/>
      <c r="AX5" s="720"/>
    </row>
    <row r="6" spans="1:50" ht="31.5"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3" t="s">
        <v>389</v>
      </c>
      <c r="Z7" s="296"/>
      <c r="AA7" s="296"/>
      <c r="AB7" s="296"/>
      <c r="AC7" s="296"/>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31.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8.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1.5"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375</v>
      </c>
      <c r="Q13" s="164"/>
      <c r="R13" s="164"/>
      <c r="S13" s="164"/>
      <c r="T13" s="164"/>
      <c r="U13" s="164"/>
      <c r="V13" s="165"/>
      <c r="W13" s="163">
        <v>569</v>
      </c>
      <c r="X13" s="164"/>
      <c r="Y13" s="164"/>
      <c r="Z13" s="164"/>
      <c r="AA13" s="164"/>
      <c r="AB13" s="164"/>
      <c r="AC13" s="165"/>
      <c r="AD13" s="163">
        <v>493</v>
      </c>
      <c r="AE13" s="164"/>
      <c r="AF13" s="164"/>
      <c r="AG13" s="164"/>
      <c r="AH13" s="164"/>
      <c r="AI13" s="164"/>
      <c r="AJ13" s="165"/>
      <c r="AK13" s="163">
        <v>328</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v>544</v>
      </c>
      <c r="Q14" s="164"/>
      <c r="R14" s="164"/>
      <c r="S14" s="164"/>
      <c r="T14" s="164"/>
      <c r="U14" s="164"/>
      <c r="V14" s="165"/>
      <c r="W14" s="163">
        <v>596</v>
      </c>
      <c r="X14" s="164"/>
      <c r="Y14" s="164"/>
      <c r="Z14" s="164"/>
      <c r="AA14" s="164"/>
      <c r="AB14" s="164"/>
      <c r="AC14" s="165"/>
      <c r="AD14" s="163">
        <v>635</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v>666</v>
      </c>
      <c r="Q15" s="164"/>
      <c r="R15" s="164"/>
      <c r="S15" s="164"/>
      <c r="T15" s="164"/>
      <c r="U15" s="164"/>
      <c r="V15" s="165"/>
      <c r="W15" s="163">
        <v>1208</v>
      </c>
      <c r="X15" s="164"/>
      <c r="Y15" s="164"/>
      <c r="Z15" s="164"/>
      <c r="AA15" s="164"/>
      <c r="AB15" s="164"/>
      <c r="AC15" s="165"/>
      <c r="AD15" s="163">
        <v>596</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v>-1208</v>
      </c>
      <c r="Q16" s="164"/>
      <c r="R16" s="164"/>
      <c r="S16" s="164"/>
      <c r="T16" s="164"/>
      <c r="U16" s="164"/>
      <c r="V16" s="165"/>
      <c r="W16" s="163">
        <v>-596</v>
      </c>
      <c r="X16" s="164"/>
      <c r="Y16" s="164"/>
      <c r="Z16" s="164"/>
      <c r="AA16" s="164"/>
      <c r="AB16" s="164"/>
      <c r="AC16" s="165"/>
      <c r="AD16" s="163">
        <v>-900</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763</v>
      </c>
      <c r="AE17" s="164"/>
      <c r="AF17" s="164"/>
      <c r="AG17" s="164"/>
      <c r="AH17" s="164"/>
      <c r="AI17" s="164"/>
      <c r="AJ17" s="165"/>
      <c r="AK17" s="163"/>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377</v>
      </c>
      <c r="Q18" s="170"/>
      <c r="R18" s="170"/>
      <c r="S18" s="170"/>
      <c r="T18" s="170"/>
      <c r="U18" s="170"/>
      <c r="V18" s="171"/>
      <c r="W18" s="169">
        <f>SUM(W13:AC17)</f>
        <v>1777</v>
      </c>
      <c r="X18" s="170"/>
      <c r="Y18" s="170"/>
      <c r="Z18" s="170"/>
      <c r="AA18" s="170"/>
      <c r="AB18" s="170"/>
      <c r="AC18" s="171"/>
      <c r="AD18" s="169">
        <f>SUM(AD13:AJ17)</f>
        <v>824</v>
      </c>
      <c r="AE18" s="170"/>
      <c r="AF18" s="170"/>
      <c r="AG18" s="170"/>
      <c r="AH18" s="170"/>
      <c r="AI18" s="170"/>
      <c r="AJ18" s="171"/>
      <c r="AK18" s="169">
        <f>SUM(AK13:AQ17)</f>
        <v>328</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346</v>
      </c>
      <c r="Q19" s="164"/>
      <c r="R19" s="164"/>
      <c r="S19" s="164"/>
      <c r="T19" s="164"/>
      <c r="U19" s="164"/>
      <c r="V19" s="165"/>
      <c r="W19" s="163">
        <v>1694</v>
      </c>
      <c r="X19" s="164"/>
      <c r="Y19" s="164"/>
      <c r="Z19" s="164"/>
      <c r="AA19" s="164"/>
      <c r="AB19" s="164"/>
      <c r="AC19" s="165"/>
      <c r="AD19" s="163">
        <v>731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0.91777188328912462</v>
      </c>
      <c r="Q20" s="535"/>
      <c r="R20" s="535"/>
      <c r="S20" s="535"/>
      <c r="T20" s="535"/>
      <c r="U20" s="535"/>
      <c r="V20" s="535"/>
      <c r="W20" s="535">
        <f t="shared" ref="W20" si="0">IF(W18=0, "-", SUM(W19)/W18)</f>
        <v>0.95329206527855936</v>
      </c>
      <c r="X20" s="535"/>
      <c r="Y20" s="535"/>
      <c r="Z20" s="535"/>
      <c r="AA20" s="535"/>
      <c r="AB20" s="535"/>
      <c r="AC20" s="535"/>
      <c r="AD20" s="535">
        <f t="shared" ref="AD20" si="1">IF(AD18=0, "-", SUM(AD19)/AD18)</f>
        <v>0.88713592233009708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0.37649619151251362</v>
      </c>
      <c r="Q21" s="535"/>
      <c r="R21" s="535"/>
      <c r="S21" s="535"/>
      <c r="T21" s="535"/>
      <c r="U21" s="535"/>
      <c r="V21" s="535"/>
      <c r="W21" s="535">
        <f t="shared" ref="W21" si="2">IF(W19=0, "-", SUM(W19)/SUM(W13,W14))</f>
        <v>1.4540772532188841</v>
      </c>
      <c r="X21" s="535"/>
      <c r="Y21" s="535"/>
      <c r="Z21" s="535"/>
      <c r="AA21" s="535"/>
      <c r="AB21" s="535"/>
      <c r="AC21" s="535"/>
      <c r="AD21" s="535">
        <f t="shared" ref="AD21" si="3">IF(AD19=0, "-", SUM(AD19)/SUM(AD13,AD14))</f>
        <v>0.64804964539007093</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328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328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390</v>
      </c>
      <c r="AF30" s="384"/>
      <c r="AG30" s="384"/>
      <c r="AH30" s="385"/>
      <c r="AI30" s="386" t="s">
        <v>412</v>
      </c>
      <c r="AJ30" s="386"/>
      <c r="AK30" s="386"/>
      <c r="AL30" s="383"/>
      <c r="AM30" s="386" t="s">
        <v>509</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720</v>
      </c>
      <c r="AR31" s="178"/>
      <c r="AS31" s="179" t="s">
        <v>233</v>
      </c>
      <c r="AT31" s="202"/>
      <c r="AU31" s="271">
        <v>3</v>
      </c>
      <c r="AV31" s="271"/>
      <c r="AW31" s="376" t="s">
        <v>179</v>
      </c>
      <c r="AX31" s="377"/>
    </row>
    <row r="32" spans="1:50" ht="30" customHeight="1" x14ac:dyDescent="0.15">
      <c r="A32" s="511"/>
      <c r="B32" s="509"/>
      <c r="C32" s="509"/>
      <c r="D32" s="509"/>
      <c r="E32" s="509"/>
      <c r="F32" s="510"/>
      <c r="G32" s="536" t="s">
        <v>743</v>
      </c>
      <c r="H32" s="537"/>
      <c r="I32" s="537"/>
      <c r="J32" s="537"/>
      <c r="K32" s="537"/>
      <c r="L32" s="537"/>
      <c r="M32" s="537"/>
      <c r="N32" s="537"/>
      <c r="O32" s="538"/>
      <c r="P32" s="191" t="s">
        <v>722</v>
      </c>
      <c r="Q32" s="191"/>
      <c r="R32" s="191"/>
      <c r="S32" s="191"/>
      <c r="T32" s="191"/>
      <c r="U32" s="191"/>
      <c r="V32" s="191"/>
      <c r="W32" s="191"/>
      <c r="X32" s="233"/>
      <c r="Y32" s="340" t="s">
        <v>12</v>
      </c>
      <c r="Z32" s="545"/>
      <c r="AA32" s="546"/>
      <c r="AB32" s="547" t="s">
        <v>723</v>
      </c>
      <c r="AC32" s="547"/>
      <c r="AD32" s="547"/>
      <c r="AE32" s="364">
        <v>3</v>
      </c>
      <c r="AF32" s="365"/>
      <c r="AG32" s="365"/>
      <c r="AH32" s="365"/>
      <c r="AI32" s="364">
        <v>3</v>
      </c>
      <c r="AJ32" s="365"/>
      <c r="AK32" s="365"/>
      <c r="AL32" s="365"/>
      <c r="AM32" s="364" t="s">
        <v>758</v>
      </c>
      <c r="AN32" s="365"/>
      <c r="AO32" s="365"/>
      <c r="AP32" s="365"/>
      <c r="AQ32" s="166" t="s">
        <v>720</v>
      </c>
      <c r="AR32" s="167"/>
      <c r="AS32" s="167"/>
      <c r="AT32" s="168"/>
      <c r="AU32" s="365" t="s">
        <v>720</v>
      </c>
      <c r="AV32" s="365"/>
      <c r="AW32" s="365"/>
      <c r="AX32" s="366"/>
    </row>
    <row r="33" spans="1:51" ht="30"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4">
        <v>3</v>
      </c>
      <c r="AF33" s="365"/>
      <c r="AG33" s="365"/>
      <c r="AH33" s="365"/>
      <c r="AI33" s="364">
        <v>3</v>
      </c>
      <c r="AJ33" s="365"/>
      <c r="AK33" s="365"/>
      <c r="AL33" s="365"/>
      <c r="AM33" s="364">
        <v>3</v>
      </c>
      <c r="AN33" s="365"/>
      <c r="AO33" s="365"/>
      <c r="AP33" s="365"/>
      <c r="AQ33" s="166" t="s">
        <v>720</v>
      </c>
      <c r="AR33" s="167"/>
      <c r="AS33" s="167"/>
      <c r="AT33" s="168"/>
      <c r="AU33" s="365">
        <v>3</v>
      </c>
      <c r="AV33" s="365"/>
      <c r="AW33" s="365"/>
      <c r="AX33" s="366"/>
    </row>
    <row r="34" spans="1:51" ht="30"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100</v>
      </c>
      <c r="AF34" s="365"/>
      <c r="AG34" s="365"/>
      <c r="AH34" s="365"/>
      <c r="AI34" s="364">
        <v>100</v>
      </c>
      <c r="AJ34" s="365"/>
      <c r="AK34" s="365"/>
      <c r="AL34" s="365"/>
      <c r="AM34" s="364" t="s">
        <v>758</v>
      </c>
      <c r="AN34" s="365"/>
      <c r="AO34" s="365"/>
      <c r="AP34" s="365"/>
      <c r="AQ34" s="166" t="s">
        <v>720</v>
      </c>
      <c r="AR34" s="167"/>
      <c r="AS34" s="167"/>
      <c r="AT34" s="168"/>
      <c r="AU34" s="365" t="s">
        <v>720</v>
      </c>
      <c r="AV34" s="365"/>
      <c r="AW34" s="365"/>
      <c r="AX34" s="366"/>
    </row>
    <row r="35" spans="1:51" ht="23.25" customHeight="1" x14ac:dyDescent="0.15">
      <c r="A35" s="891" t="s">
        <v>380</v>
      </c>
      <c r="B35" s="892"/>
      <c r="C35" s="892"/>
      <c r="D35" s="892"/>
      <c r="E35" s="892"/>
      <c r="F35" s="893"/>
      <c r="G35" s="897" t="s">
        <v>755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390</v>
      </c>
      <c r="AF37" s="336"/>
      <c r="AG37" s="336"/>
      <c r="AH37" s="336"/>
      <c r="AI37" s="336" t="s">
        <v>412</v>
      </c>
      <c r="AJ37" s="336"/>
      <c r="AK37" s="336"/>
      <c r="AL37" s="336"/>
      <c r="AM37" s="336" t="s">
        <v>509</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390</v>
      </c>
      <c r="AF44" s="336"/>
      <c r="AG44" s="336"/>
      <c r="AH44" s="336"/>
      <c r="AI44" s="336" t="s">
        <v>412</v>
      </c>
      <c r="AJ44" s="336"/>
      <c r="AK44" s="336"/>
      <c r="AL44" s="336"/>
      <c r="AM44" s="336" t="s">
        <v>509</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390</v>
      </c>
      <c r="AF51" s="336"/>
      <c r="AG51" s="336"/>
      <c r="AH51" s="336"/>
      <c r="AI51" s="336" t="s">
        <v>412</v>
      </c>
      <c r="AJ51" s="336"/>
      <c r="AK51" s="336"/>
      <c r="AL51" s="336"/>
      <c r="AM51" s="336" t="s">
        <v>509</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390</v>
      </c>
      <c r="AF58" s="336"/>
      <c r="AG58" s="336"/>
      <c r="AH58" s="336"/>
      <c r="AI58" s="336" t="s">
        <v>412</v>
      </c>
      <c r="AJ58" s="336"/>
      <c r="AK58" s="336"/>
      <c r="AL58" s="336"/>
      <c r="AM58" s="336" t="s">
        <v>509</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390</v>
      </c>
      <c r="AF65" s="336"/>
      <c r="AG65" s="336"/>
      <c r="AH65" s="336"/>
      <c r="AI65" s="336" t="s">
        <v>412</v>
      </c>
      <c r="AJ65" s="336"/>
      <c r="AK65" s="336"/>
      <c r="AL65" s="336"/>
      <c r="AM65" s="336" t="s">
        <v>509</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390</v>
      </c>
      <c r="AF73" s="336"/>
      <c r="AG73" s="336"/>
      <c r="AH73" s="336"/>
      <c r="AI73" s="336" t="s">
        <v>412</v>
      </c>
      <c r="AJ73" s="336"/>
      <c r="AK73" s="336"/>
      <c r="AL73" s="336"/>
      <c r="AM73" s="336" t="s">
        <v>509</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390</v>
      </c>
      <c r="AF85" s="336"/>
      <c r="AG85" s="336"/>
      <c r="AH85" s="336"/>
      <c r="AI85" s="336" t="s">
        <v>412</v>
      </c>
      <c r="AJ85" s="336"/>
      <c r="AK85" s="336"/>
      <c r="AL85" s="336"/>
      <c r="AM85" s="336" t="s">
        <v>509</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390</v>
      </c>
      <c r="AF90" s="336"/>
      <c r="AG90" s="336"/>
      <c r="AH90" s="336"/>
      <c r="AI90" s="336" t="s">
        <v>412</v>
      </c>
      <c r="AJ90" s="336"/>
      <c r="AK90" s="336"/>
      <c r="AL90" s="336"/>
      <c r="AM90" s="336" t="s">
        <v>509</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390</v>
      </c>
      <c r="AF95" s="336"/>
      <c r="AG95" s="336"/>
      <c r="AH95" s="336"/>
      <c r="AI95" s="336" t="s">
        <v>412</v>
      </c>
      <c r="AJ95" s="336"/>
      <c r="AK95" s="336"/>
      <c r="AL95" s="336"/>
      <c r="AM95" s="336" t="s">
        <v>509</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723</v>
      </c>
      <c r="AC101" s="547"/>
      <c r="AD101" s="547"/>
      <c r="AE101" s="359">
        <v>5</v>
      </c>
      <c r="AF101" s="359"/>
      <c r="AG101" s="359"/>
      <c r="AH101" s="359"/>
      <c r="AI101" s="359">
        <v>5</v>
      </c>
      <c r="AJ101" s="359"/>
      <c r="AK101" s="359"/>
      <c r="AL101" s="359"/>
      <c r="AM101" s="359">
        <v>4</v>
      </c>
      <c r="AN101" s="359"/>
      <c r="AO101" s="359"/>
      <c r="AP101" s="359"/>
      <c r="AQ101" s="359" t="s">
        <v>758</v>
      </c>
      <c r="AR101" s="359"/>
      <c r="AS101" s="359"/>
      <c r="AT101" s="359"/>
      <c r="AU101" s="364" t="s">
        <v>758</v>
      </c>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723</v>
      </c>
      <c r="AC102" s="547"/>
      <c r="AD102" s="547"/>
      <c r="AE102" s="359">
        <v>5</v>
      </c>
      <c r="AF102" s="359"/>
      <c r="AG102" s="359"/>
      <c r="AH102" s="359"/>
      <c r="AI102" s="359">
        <v>5</v>
      </c>
      <c r="AJ102" s="359"/>
      <c r="AK102" s="359"/>
      <c r="AL102" s="359"/>
      <c r="AM102" s="359">
        <v>4</v>
      </c>
      <c r="AN102" s="359"/>
      <c r="AO102" s="359"/>
      <c r="AP102" s="359"/>
      <c r="AQ102" s="359">
        <v>5</v>
      </c>
      <c r="AR102" s="359"/>
      <c r="AS102" s="359"/>
      <c r="AT102" s="359"/>
      <c r="AU102" s="372" t="s">
        <v>758</v>
      </c>
      <c r="AV102" s="373"/>
      <c r="AW102" s="373"/>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390</v>
      </c>
      <c r="AF103" s="336"/>
      <c r="AG103" s="336"/>
      <c r="AH103" s="336"/>
      <c r="AI103" s="336" t="s">
        <v>412</v>
      </c>
      <c r="AJ103" s="336"/>
      <c r="AK103" s="336"/>
      <c r="AL103" s="336"/>
      <c r="AM103" s="336" t="s">
        <v>509</v>
      </c>
      <c r="AN103" s="336"/>
      <c r="AO103" s="336"/>
      <c r="AP103" s="336"/>
      <c r="AQ103" s="361" t="s">
        <v>417</v>
      </c>
      <c r="AR103" s="362"/>
      <c r="AS103" s="362"/>
      <c r="AT103" s="362"/>
      <c r="AU103" s="361" t="s">
        <v>541</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725</v>
      </c>
      <c r="AC104" s="468"/>
      <c r="AD104" s="469"/>
      <c r="AE104" s="359">
        <v>31</v>
      </c>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t="s">
        <v>720</v>
      </c>
      <c r="AF105" s="359"/>
      <c r="AG105" s="359"/>
      <c r="AH105" s="359"/>
      <c r="AI105" s="359" t="s">
        <v>720</v>
      </c>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390</v>
      </c>
      <c r="AF106" s="336"/>
      <c r="AG106" s="336"/>
      <c r="AH106" s="336"/>
      <c r="AI106" s="336" t="s">
        <v>412</v>
      </c>
      <c r="AJ106" s="336"/>
      <c r="AK106" s="336"/>
      <c r="AL106" s="336"/>
      <c r="AM106" s="336" t="s">
        <v>509</v>
      </c>
      <c r="AN106" s="336"/>
      <c r="AO106" s="336"/>
      <c r="AP106" s="336"/>
      <c r="AQ106" s="361" t="s">
        <v>417</v>
      </c>
      <c r="AR106" s="362"/>
      <c r="AS106" s="362"/>
      <c r="AT106" s="362"/>
      <c r="AU106" s="361" t="s">
        <v>541</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390</v>
      </c>
      <c r="AF109" s="336"/>
      <c r="AG109" s="336"/>
      <c r="AH109" s="336"/>
      <c r="AI109" s="336" t="s">
        <v>412</v>
      </c>
      <c r="AJ109" s="336"/>
      <c r="AK109" s="336"/>
      <c r="AL109" s="336"/>
      <c r="AM109" s="336" t="s">
        <v>509</v>
      </c>
      <c r="AN109" s="336"/>
      <c r="AO109" s="336"/>
      <c r="AP109" s="336"/>
      <c r="AQ109" s="361" t="s">
        <v>417</v>
      </c>
      <c r="AR109" s="362"/>
      <c r="AS109" s="362"/>
      <c r="AT109" s="362"/>
      <c r="AU109" s="361" t="s">
        <v>541</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390</v>
      </c>
      <c r="AF112" s="336"/>
      <c r="AG112" s="336"/>
      <c r="AH112" s="336"/>
      <c r="AI112" s="336" t="s">
        <v>412</v>
      </c>
      <c r="AJ112" s="336"/>
      <c r="AK112" s="336"/>
      <c r="AL112" s="336"/>
      <c r="AM112" s="336" t="s">
        <v>509</v>
      </c>
      <c r="AN112" s="336"/>
      <c r="AO112" s="336"/>
      <c r="AP112" s="336"/>
      <c r="AQ112" s="361" t="s">
        <v>417</v>
      </c>
      <c r="AR112" s="362"/>
      <c r="AS112" s="362"/>
      <c r="AT112" s="362"/>
      <c r="AU112" s="361" t="s">
        <v>541</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390</v>
      </c>
      <c r="AF115" s="336"/>
      <c r="AG115" s="336"/>
      <c r="AH115" s="336"/>
      <c r="AI115" s="336" t="s">
        <v>412</v>
      </c>
      <c r="AJ115" s="336"/>
      <c r="AK115" s="336"/>
      <c r="AL115" s="336"/>
      <c r="AM115" s="336" t="s">
        <v>509</v>
      </c>
      <c r="AN115" s="336"/>
      <c r="AO115" s="336"/>
      <c r="AP115" s="336"/>
      <c r="AQ115" s="337" t="s">
        <v>542</v>
      </c>
      <c r="AR115" s="338"/>
      <c r="AS115" s="338"/>
      <c r="AT115" s="338"/>
      <c r="AU115" s="338"/>
      <c r="AV115" s="338"/>
      <c r="AW115" s="338"/>
      <c r="AX115" s="339"/>
    </row>
    <row r="116" spans="1:51" ht="26.25" customHeight="1" x14ac:dyDescent="0.15">
      <c r="A116" s="292"/>
      <c r="B116" s="293"/>
      <c r="C116" s="293"/>
      <c r="D116" s="293"/>
      <c r="E116" s="293"/>
      <c r="F116" s="294"/>
      <c r="G116" s="352" t="s">
        <v>726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727</v>
      </c>
      <c r="AC116" s="301"/>
      <c r="AD116" s="302"/>
      <c r="AE116" s="359">
        <v>75</v>
      </c>
      <c r="AF116" s="359"/>
      <c r="AG116" s="359"/>
      <c r="AH116" s="359"/>
      <c r="AI116" s="359">
        <v>113.8</v>
      </c>
      <c r="AJ116" s="359"/>
      <c r="AK116" s="359"/>
      <c r="AL116" s="359"/>
      <c r="AM116" s="359">
        <v>123.3</v>
      </c>
      <c r="AN116" s="359"/>
      <c r="AO116" s="359"/>
      <c r="AP116" s="359"/>
      <c r="AQ116" s="364">
        <v>65.599999999999994</v>
      </c>
      <c r="AR116" s="365"/>
      <c r="AS116" s="365"/>
      <c r="AT116" s="365"/>
      <c r="AU116" s="365"/>
      <c r="AV116" s="365"/>
      <c r="AW116" s="365"/>
      <c r="AX116" s="366"/>
    </row>
    <row r="117" spans="1:51" ht="26.2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358</v>
      </c>
      <c r="AC117" s="344"/>
      <c r="AD117" s="345"/>
      <c r="AE117" s="306" t="s">
        <v>728</v>
      </c>
      <c r="AF117" s="306"/>
      <c r="AG117" s="306"/>
      <c r="AH117" s="306"/>
      <c r="AI117" s="306" t="s">
        <v>729</v>
      </c>
      <c r="AJ117" s="306"/>
      <c r="AK117" s="306"/>
      <c r="AL117" s="306"/>
      <c r="AM117" s="306" t="s">
        <v>760</v>
      </c>
      <c r="AN117" s="306"/>
      <c r="AO117" s="306"/>
      <c r="AP117" s="306"/>
      <c r="AQ117" s="306" t="s">
        <v>759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390</v>
      </c>
      <c r="AF118" s="336"/>
      <c r="AG118" s="336"/>
      <c r="AH118" s="336"/>
      <c r="AI118" s="336" t="s">
        <v>412</v>
      </c>
      <c r="AJ118" s="336"/>
      <c r="AK118" s="336"/>
      <c r="AL118" s="336"/>
      <c r="AM118" s="336" t="s">
        <v>509</v>
      </c>
      <c r="AN118" s="336"/>
      <c r="AO118" s="336"/>
      <c r="AP118" s="336"/>
      <c r="AQ118" s="337" t="s">
        <v>542</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390</v>
      </c>
      <c r="AF121" s="336"/>
      <c r="AG121" s="336"/>
      <c r="AH121" s="336"/>
      <c r="AI121" s="336" t="s">
        <v>412</v>
      </c>
      <c r="AJ121" s="336"/>
      <c r="AK121" s="336"/>
      <c r="AL121" s="336"/>
      <c r="AM121" s="336" t="s">
        <v>509</v>
      </c>
      <c r="AN121" s="336"/>
      <c r="AO121" s="336"/>
      <c r="AP121" s="336"/>
      <c r="AQ121" s="337" t="s">
        <v>542</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390</v>
      </c>
      <c r="AF124" s="336"/>
      <c r="AG124" s="336"/>
      <c r="AH124" s="336"/>
      <c r="AI124" s="336" t="s">
        <v>412</v>
      </c>
      <c r="AJ124" s="336"/>
      <c r="AK124" s="336"/>
      <c r="AL124" s="336"/>
      <c r="AM124" s="336" t="s">
        <v>509</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390</v>
      </c>
      <c r="AF127" s="336"/>
      <c r="AG127" s="336"/>
      <c r="AH127" s="336"/>
      <c r="AI127" s="336" t="s">
        <v>412</v>
      </c>
      <c r="AJ127" s="336"/>
      <c r="AK127" s="336"/>
      <c r="AL127" s="336"/>
      <c r="AM127" s="336" t="s">
        <v>509</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9.75" customHeight="1" x14ac:dyDescent="0.15">
      <c r="A130" s="987" t="s">
        <v>405</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9.7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3</v>
      </c>
      <c r="AV133" s="178"/>
      <c r="AW133" s="179" t="s">
        <v>179</v>
      </c>
      <c r="AX133" s="180"/>
      <c r="AY133">
        <f>$AY$132</f>
        <v>1</v>
      </c>
    </row>
    <row r="134" spans="1:51" ht="30" customHeight="1" x14ac:dyDescent="0.15">
      <c r="A134" s="988"/>
      <c r="B134" s="253"/>
      <c r="C134" s="252"/>
      <c r="D134" s="253"/>
      <c r="E134" s="252"/>
      <c r="F134" s="314"/>
      <c r="G134" s="232" t="s">
        <v>724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v>5</v>
      </c>
      <c r="AF134" s="167"/>
      <c r="AG134" s="167"/>
      <c r="AH134" s="167"/>
      <c r="AI134" s="266">
        <v>5</v>
      </c>
      <c r="AJ134" s="167"/>
      <c r="AK134" s="167"/>
      <c r="AL134" s="167"/>
      <c r="AM134" s="266">
        <v>4</v>
      </c>
      <c r="AN134" s="167"/>
      <c r="AO134" s="167"/>
      <c r="AP134" s="167"/>
      <c r="AQ134" s="266" t="s">
        <v>720</v>
      </c>
      <c r="AR134" s="167"/>
      <c r="AS134" s="167"/>
      <c r="AT134" s="167"/>
      <c r="AU134" s="266" t="s">
        <v>720</v>
      </c>
      <c r="AV134" s="167"/>
      <c r="AW134" s="167"/>
      <c r="AX134" s="208"/>
      <c r="AY134">
        <f t="shared" ref="AY134:AY135" si="13">$AY$132</f>
        <v>1</v>
      </c>
    </row>
    <row r="135" spans="1:51" ht="30"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v>6</v>
      </c>
      <c r="AF135" s="167"/>
      <c r="AG135" s="167"/>
      <c r="AH135" s="167"/>
      <c r="AI135" s="266">
        <v>6</v>
      </c>
      <c r="AJ135" s="167"/>
      <c r="AK135" s="167"/>
      <c r="AL135" s="167"/>
      <c r="AM135" s="266">
        <v>6</v>
      </c>
      <c r="AN135" s="167"/>
      <c r="AO135" s="167"/>
      <c r="AP135" s="167"/>
      <c r="AQ135" s="266" t="s">
        <v>720</v>
      </c>
      <c r="AR135" s="167"/>
      <c r="AS135" s="167"/>
      <c r="AT135" s="167"/>
      <c r="AU135" s="266">
        <v>6</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v>33</v>
      </c>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732</v>
      </c>
      <c r="AC138" s="224"/>
      <c r="AD138" s="224"/>
      <c r="AE138" s="266"/>
      <c r="AF138" s="167"/>
      <c r="AG138" s="167"/>
      <c r="AH138" s="167"/>
      <c r="AI138" s="266"/>
      <c r="AJ138" s="167"/>
      <c r="AK138" s="167"/>
      <c r="AL138" s="167"/>
      <c r="AM138" s="266"/>
      <c r="AN138" s="167"/>
      <c r="AO138" s="167"/>
      <c r="AP138" s="167"/>
      <c r="AQ138" s="266" t="s">
        <v>720</v>
      </c>
      <c r="AR138" s="167"/>
      <c r="AS138" s="167"/>
      <c r="AT138" s="167"/>
      <c r="AU138" s="266" t="s">
        <v>720</v>
      </c>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732</v>
      </c>
      <c r="AC139" s="175"/>
      <c r="AD139" s="175"/>
      <c r="AE139" s="266" t="s">
        <v>720</v>
      </c>
      <c r="AF139" s="167"/>
      <c r="AG139" s="167"/>
      <c r="AH139" s="167"/>
      <c r="AI139" s="266" t="s">
        <v>720</v>
      </c>
      <c r="AJ139" s="167"/>
      <c r="AK139" s="167"/>
      <c r="AL139" s="167"/>
      <c r="AM139" s="266"/>
      <c r="AN139" s="167"/>
      <c r="AO139" s="167"/>
      <c r="AP139" s="167"/>
      <c r="AQ139" s="266" t="s">
        <v>720</v>
      </c>
      <c r="AR139" s="167"/>
      <c r="AS139" s="167"/>
      <c r="AT139" s="167"/>
      <c r="AU139" s="266" t="s">
        <v>720</v>
      </c>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761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0.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746</v>
      </c>
      <c r="AH702" s="880"/>
      <c r="AI702" s="880"/>
      <c r="AJ702" s="880"/>
      <c r="AK702" s="880"/>
      <c r="AL702" s="880"/>
      <c r="AM702" s="880"/>
      <c r="AN702" s="880"/>
      <c r="AO702" s="880"/>
      <c r="AP702" s="880"/>
      <c r="AQ702" s="880"/>
      <c r="AR702" s="880"/>
      <c r="AS702" s="880"/>
      <c r="AT702" s="880"/>
      <c r="AU702" s="880"/>
      <c r="AV702" s="880"/>
      <c r="AW702" s="880"/>
      <c r="AX702" s="881"/>
    </row>
    <row r="703" spans="1:51" ht="30.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744</v>
      </c>
      <c r="AE703" s="185"/>
      <c r="AF703" s="185"/>
      <c r="AG703" s="663"/>
      <c r="AH703" s="664"/>
      <c r="AI703" s="664"/>
      <c r="AJ703" s="664"/>
      <c r="AK703" s="664"/>
      <c r="AL703" s="664"/>
      <c r="AM703" s="664"/>
      <c r="AN703" s="664"/>
      <c r="AO703" s="664"/>
      <c r="AP703" s="664"/>
      <c r="AQ703" s="664"/>
      <c r="AR703" s="664"/>
      <c r="AS703" s="664"/>
      <c r="AT703" s="664"/>
      <c r="AU703" s="664"/>
      <c r="AV703" s="664"/>
      <c r="AW703" s="664"/>
      <c r="AX703" s="665"/>
    </row>
    <row r="704" spans="1:51" ht="30.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746</v>
      </c>
      <c r="AH704" s="235"/>
      <c r="AI704" s="235"/>
      <c r="AJ704" s="235"/>
      <c r="AK704" s="235"/>
      <c r="AL704" s="235"/>
      <c r="AM704" s="235"/>
      <c r="AN704" s="235"/>
      <c r="AO704" s="235"/>
      <c r="AP704" s="235"/>
      <c r="AQ704" s="235"/>
      <c r="AR704" s="235"/>
      <c r="AS704" s="235"/>
      <c r="AT704" s="235"/>
      <c r="AU704" s="235"/>
      <c r="AV704" s="235"/>
      <c r="AW704" s="235"/>
      <c r="AX704" s="425"/>
    </row>
    <row r="705" spans="1:50" ht="44.2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742</v>
      </c>
      <c r="AE705" s="732"/>
      <c r="AF705" s="732"/>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44.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4.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4.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744</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43.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748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3" t="s">
        <v>749</v>
      </c>
      <c r="AH710" s="664"/>
      <c r="AI710" s="664"/>
      <c r="AJ710" s="664"/>
      <c r="AK710" s="664"/>
      <c r="AL710" s="664"/>
      <c r="AM710" s="664"/>
      <c r="AN710" s="664"/>
      <c r="AO710" s="664"/>
      <c r="AP710" s="664"/>
      <c r="AQ710" s="664"/>
      <c r="AR710" s="664"/>
      <c r="AS710" s="664"/>
      <c r="AT710" s="664"/>
      <c r="AU710" s="664"/>
      <c r="AV710" s="664"/>
      <c r="AW710" s="664"/>
      <c r="AX710" s="665"/>
    </row>
    <row r="711" spans="1:50" ht="43.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750</v>
      </c>
      <c r="AH711" s="664"/>
      <c r="AI711" s="664"/>
      <c r="AJ711" s="664"/>
      <c r="AK711" s="664"/>
      <c r="AL711" s="664"/>
      <c r="AM711" s="664"/>
      <c r="AN711" s="664"/>
      <c r="AO711" s="664"/>
      <c r="AP711" s="664"/>
      <c r="AQ711" s="664"/>
      <c r="AR711" s="664"/>
      <c r="AS711" s="664"/>
      <c r="AT711" s="664"/>
      <c r="AU711" s="664"/>
      <c r="AV711" s="664"/>
      <c r="AW711" s="664"/>
      <c r="AX711" s="665"/>
    </row>
    <row r="712" spans="1:50" ht="24.7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744</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36.7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3" t="s">
        <v>751</v>
      </c>
      <c r="AH713" s="664"/>
      <c r="AI713" s="664"/>
      <c r="AJ713" s="664"/>
      <c r="AK713" s="664"/>
      <c r="AL713" s="664"/>
      <c r="AM713" s="664"/>
      <c r="AN713" s="664"/>
      <c r="AO713" s="664"/>
      <c r="AP713" s="664"/>
      <c r="AQ713" s="664"/>
      <c r="AR713" s="664"/>
      <c r="AS713" s="664"/>
      <c r="AT713" s="664"/>
      <c r="AU713" s="664"/>
      <c r="AV713" s="664"/>
      <c r="AW713" s="664"/>
      <c r="AX713" s="665"/>
    </row>
    <row r="714" spans="1:50" ht="81.7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752</v>
      </c>
      <c r="AH714" s="689"/>
      <c r="AI714" s="689"/>
      <c r="AJ714" s="689"/>
      <c r="AK714" s="689"/>
      <c r="AL714" s="689"/>
      <c r="AM714" s="689"/>
      <c r="AN714" s="689"/>
      <c r="AO714" s="689"/>
      <c r="AP714" s="689"/>
      <c r="AQ714" s="689"/>
      <c r="AR714" s="689"/>
      <c r="AS714" s="689"/>
      <c r="AT714" s="689"/>
      <c r="AU714" s="689"/>
      <c r="AV714" s="689"/>
      <c r="AW714" s="689"/>
      <c r="AX714" s="690"/>
    </row>
    <row r="715" spans="1:50" ht="33.7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756</v>
      </c>
      <c r="AH715" s="523"/>
      <c r="AI715" s="523"/>
      <c r="AJ715" s="523"/>
      <c r="AK715" s="523"/>
      <c r="AL715" s="523"/>
      <c r="AM715" s="523"/>
      <c r="AN715" s="523"/>
      <c r="AO715" s="523"/>
      <c r="AP715" s="523"/>
      <c r="AQ715" s="523"/>
      <c r="AR715" s="523"/>
      <c r="AS715" s="523"/>
      <c r="AT715" s="523"/>
      <c r="AU715" s="523"/>
      <c r="AV715" s="523"/>
      <c r="AW715" s="523"/>
      <c r="AX715" s="524"/>
    </row>
    <row r="716" spans="1:50" ht="33.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756</v>
      </c>
      <c r="AH716" s="664"/>
      <c r="AI716" s="664"/>
      <c r="AJ716" s="664"/>
      <c r="AK716" s="664"/>
      <c r="AL716" s="664"/>
      <c r="AM716" s="664"/>
      <c r="AN716" s="664"/>
      <c r="AO716" s="664"/>
      <c r="AP716" s="664"/>
      <c r="AQ716" s="664"/>
      <c r="AR716" s="664"/>
      <c r="AS716" s="664"/>
      <c r="AT716" s="664"/>
      <c r="AU716" s="664"/>
      <c r="AV716" s="664"/>
      <c r="AW716" s="664"/>
      <c r="AX716" s="665"/>
    </row>
    <row r="717" spans="1:50" ht="33.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756</v>
      </c>
      <c r="AH717" s="664"/>
      <c r="AI717" s="664"/>
      <c r="AJ717" s="664"/>
      <c r="AK717" s="664"/>
      <c r="AL717" s="664"/>
      <c r="AM717" s="664"/>
      <c r="AN717" s="664"/>
      <c r="AO717" s="664"/>
      <c r="AP717" s="664"/>
      <c r="AQ717" s="664"/>
      <c r="AR717" s="664"/>
      <c r="AS717" s="664"/>
      <c r="AT717" s="664"/>
      <c r="AU717" s="664"/>
      <c r="AV717" s="664"/>
      <c r="AW717" s="664"/>
      <c r="AX717" s="665"/>
    </row>
    <row r="718" spans="1:50" ht="31.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753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744</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98.25" customHeight="1" x14ac:dyDescent="0.15">
      <c r="A726" s="617" t="s">
        <v>48</v>
      </c>
      <c r="B726" s="618"/>
      <c r="C726" s="439" t="s">
        <v>53</v>
      </c>
      <c r="D726" s="577"/>
      <c r="E726" s="577"/>
      <c r="F726" s="578"/>
      <c r="G726" s="793" t="s">
        <v>757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70.5" customHeight="1" thickBot="1" x14ac:dyDescent="0.2">
      <c r="A727" s="619"/>
      <c r="B727" s="620"/>
      <c r="C727" s="694" t="s">
        <v>57</v>
      </c>
      <c r="D727" s="695"/>
      <c r="E727" s="695"/>
      <c r="F727" s="696"/>
      <c r="G727" s="791" t="s">
        <v>754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762</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454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454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764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767</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765</v>
      </c>
      <c r="H789" s="446"/>
      <c r="I789" s="446"/>
      <c r="J789" s="446"/>
      <c r="K789" s="447"/>
      <c r="L789" s="448" t="s">
        <v>766</v>
      </c>
      <c r="M789" s="449"/>
      <c r="N789" s="449"/>
      <c r="O789" s="449"/>
      <c r="P789" s="449"/>
      <c r="Q789" s="449"/>
      <c r="R789" s="449"/>
      <c r="S789" s="449"/>
      <c r="T789" s="449"/>
      <c r="U789" s="449"/>
      <c r="V789" s="449"/>
      <c r="W789" s="449"/>
      <c r="X789" s="450"/>
      <c r="Y789" s="451">
        <v>731</v>
      </c>
      <c r="Z789" s="452"/>
      <c r="AA789" s="452"/>
      <c r="AB789" s="553"/>
      <c r="AC789" s="445" t="s">
        <v>769</v>
      </c>
      <c r="AD789" s="446"/>
      <c r="AE789" s="446"/>
      <c r="AF789" s="446"/>
      <c r="AG789" s="447"/>
      <c r="AH789" s="448" t="s">
        <v>768</v>
      </c>
      <c r="AI789" s="449"/>
      <c r="AJ789" s="449"/>
      <c r="AK789" s="449"/>
      <c r="AL789" s="449"/>
      <c r="AM789" s="449"/>
      <c r="AN789" s="449"/>
      <c r="AO789" s="449"/>
      <c r="AP789" s="449"/>
      <c r="AQ789" s="449"/>
      <c r="AR789" s="449"/>
      <c r="AS789" s="449"/>
      <c r="AT789" s="450"/>
      <c r="AU789" s="451">
        <v>207</v>
      </c>
      <c r="AV789" s="452"/>
      <c r="AW789" s="452"/>
      <c r="AX789" s="453"/>
    </row>
    <row r="790" spans="1:51" ht="24.75"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731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207</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x14ac:dyDescent="0.15">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367</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791</v>
      </c>
      <c r="D845" s="416"/>
      <c r="E845" s="416"/>
      <c r="F845" s="416"/>
      <c r="G845" s="416"/>
      <c r="H845" s="416"/>
      <c r="I845" s="416"/>
      <c r="J845" s="417">
        <v>8050005005206</v>
      </c>
      <c r="K845" s="418"/>
      <c r="L845" s="418"/>
      <c r="M845" s="418"/>
      <c r="N845" s="418"/>
      <c r="O845" s="418"/>
      <c r="P845" s="317" t="s">
        <v>792</v>
      </c>
      <c r="Q845" s="318"/>
      <c r="R845" s="318"/>
      <c r="S845" s="318"/>
      <c r="T845" s="318"/>
      <c r="U845" s="318"/>
      <c r="V845" s="318"/>
      <c r="W845" s="318"/>
      <c r="X845" s="318"/>
      <c r="Y845" s="319">
        <v>731</v>
      </c>
      <c r="Z845" s="320"/>
      <c r="AA845" s="320"/>
      <c r="AB845" s="321"/>
      <c r="AC845" s="323" t="s">
        <v>793</v>
      </c>
      <c r="AD845" s="324"/>
      <c r="AE845" s="324"/>
      <c r="AF845" s="324"/>
      <c r="AG845" s="324"/>
      <c r="AH845" s="419" t="s">
        <v>794</v>
      </c>
      <c r="AI845" s="420"/>
      <c r="AJ845" s="420"/>
      <c r="AK845" s="420"/>
      <c r="AL845" s="327" t="s">
        <v>794</v>
      </c>
      <c r="AM845" s="328"/>
      <c r="AN845" s="328"/>
      <c r="AO845" s="329"/>
      <c r="AP845" s="322"/>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317"/>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317"/>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21"/>
      <c r="D852" s="416"/>
      <c r="E852" s="416"/>
      <c r="F852" s="416"/>
      <c r="G852" s="416"/>
      <c r="H852" s="416"/>
      <c r="I852" s="416"/>
      <c r="J852" s="417"/>
      <c r="K852" s="418"/>
      <c r="L852" s="418"/>
      <c r="M852" s="418"/>
      <c r="N852" s="418"/>
      <c r="O852" s="418"/>
      <c r="P852" s="317"/>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21"/>
      <c r="D853" s="416"/>
      <c r="E853" s="416"/>
      <c r="F853" s="416"/>
      <c r="G853" s="416"/>
      <c r="H853" s="416"/>
      <c r="I853" s="416"/>
      <c r="J853" s="417"/>
      <c r="K853" s="418"/>
      <c r="L853" s="418"/>
      <c r="M853" s="418"/>
      <c r="N853" s="418"/>
      <c r="O853" s="418"/>
      <c r="P853" s="317"/>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21"/>
      <c r="D854" s="416"/>
      <c r="E854" s="416"/>
      <c r="F854" s="416"/>
      <c r="G854" s="416"/>
      <c r="H854" s="416"/>
      <c r="I854" s="416"/>
      <c r="J854" s="417"/>
      <c r="K854" s="418"/>
      <c r="L854" s="418"/>
      <c r="M854" s="418"/>
      <c r="N854" s="418"/>
      <c r="O854" s="418"/>
      <c r="P854" s="317"/>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367</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5.25" customHeight="1" x14ac:dyDescent="0.15">
      <c r="A878" s="402">
        <v>1</v>
      </c>
      <c r="B878" s="402">
        <v>1</v>
      </c>
      <c r="C878" s="416" t="s">
        <v>770</v>
      </c>
      <c r="D878" s="416"/>
      <c r="E878" s="416"/>
      <c r="F878" s="416"/>
      <c r="G878" s="416"/>
      <c r="H878" s="416"/>
      <c r="I878" s="416"/>
      <c r="J878" s="417">
        <v>6010401017685</v>
      </c>
      <c r="K878" s="418"/>
      <c r="L878" s="418"/>
      <c r="M878" s="418"/>
      <c r="N878" s="418"/>
      <c r="O878" s="418"/>
      <c r="P878" s="318" t="s">
        <v>781</v>
      </c>
      <c r="Q878" s="318"/>
      <c r="R878" s="318"/>
      <c r="S878" s="318"/>
      <c r="T878" s="318"/>
      <c r="U878" s="318"/>
      <c r="V878" s="318"/>
      <c r="W878" s="318"/>
      <c r="X878" s="318"/>
      <c r="Y878" s="319">
        <v>207</v>
      </c>
      <c r="Z878" s="320"/>
      <c r="AA878" s="320"/>
      <c r="AB878" s="321"/>
      <c r="AC878" s="323" t="s">
        <v>372</v>
      </c>
      <c r="AD878" s="324"/>
      <c r="AE878" s="324"/>
      <c r="AF878" s="324"/>
      <c r="AG878" s="324"/>
      <c r="AH878" s="419">
        <v>8</v>
      </c>
      <c r="AI878" s="420"/>
      <c r="AJ878" s="420"/>
      <c r="AK878" s="420"/>
      <c r="AL878" s="327">
        <v>80.7</v>
      </c>
      <c r="AM878" s="328"/>
      <c r="AN878" s="328"/>
      <c r="AO878" s="329"/>
      <c r="AP878" s="322"/>
      <c r="AQ878" s="322"/>
      <c r="AR878" s="322"/>
      <c r="AS878" s="322"/>
      <c r="AT878" s="322"/>
      <c r="AU878" s="322"/>
      <c r="AV878" s="322"/>
      <c r="AW878" s="322"/>
      <c r="AX878" s="322"/>
      <c r="AY878">
        <f t="shared" si="118"/>
        <v>1</v>
      </c>
    </row>
    <row r="879" spans="1:51" ht="35.25" customHeight="1" x14ac:dyDescent="0.15">
      <c r="A879" s="402">
        <v>2</v>
      </c>
      <c r="B879" s="402">
        <v>1</v>
      </c>
      <c r="C879" s="421" t="s">
        <v>771</v>
      </c>
      <c r="D879" s="416"/>
      <c r="E879" s="416"/>
      <c r="F879" s="416"/>
      <c r="G879" s="416"/>
      <c r="H879" s="416"/>
      <c r="I879" s="416"/>
      <c r="J879" s="417">
        <v>4430001012534</v>
      </c>
      <c r="K879" s="418"/>
      <c r="L879" s="418"/>
      <c r="M879" s="418"/>
      <c r="N879" s="418"/>
      <c r="O879" s="418"/>
      <c r="P879" s="318" t="s">
        <v>782</v>
      </c>
      <c r="Q879" s="318"/>
      <c r="R879" s="318"/>
      <c r="S879" s="318"/>
      <c r="T879" s="318"/>
      <c r="U879" s="318"/>
      <c r="V879" s="318"/>
      <c r="W879" s="318"/>
      <c r="X879" s="318"/>
      <c r="Y879" s="319">
        <v>160</v>
      </c>
      <c r="Z879" s="320"/>
      <c r="AA879" s="320"/>
      <c r="AB879" s="321"/>
      <c r="AC879" s="323" t="s">
        <v>372</v>
      </c>
      <c r="AD879" s="324"/>
      <c r="AE879" s="324"/>
      <c r="AF879" s="324"/>
      <c r="AG879" s="324"/>
      <c r="AH879" s="419">
        <v>2</v>
      </c>
      <c r="AI879" s="420"/>
      <c r="AJ879" s="420"/>
      <c r="AK879" s="420"/>
      <c r="AL879" s="327">
        <v>86.4</v>
      </c>
      <c r="AM879" s="328"/>
      <c r="AN879" s="328"/>
      <c r="AO879" s="329"/>
      <c r="AP879" s="322"/>
      <c r="AQ879" s="322"/>
      <c r="AR879" s="322"/>
      <c r="AS879" s="322"/>
      <c r="AT879" s="322"/>
      <c r="AU879" s="322"/>
      <c r="AV879" s="322"/>
      <c r="AW879" s="322"/>
      <c r="AX879" s="322"/>
      <c r="AY879">
        <f>COUNTA($C$879)</f>
        <v>1</v>
      </c>
    </row>
    <row r="880" spans="1:51" ht="35.25" customHeight="1" x14ac:dyDescent="0.15">
      <c r="A880" s="402">
        <v>3</v>
      </c>
      <c r="B880" s="402">
        <v>1</v>
      </c>
      <c r="C880" s="421" t="s">
        <v>772</v>
      </c>
      <c r="D880" s="416"/>
      <c r="E880" s="416"/>
      <c r="F880" s="416"/>
      <c r="G880" s="416"/>
      <c r="H880" s="416"/>
      <c r="I880" s="416"/>
      <c r="J880" s="417">
        <v>7200001010863</v>
      </c>
      <c r="K880" s="418"/>
      <c r="L880" s="418"/>
      <c r="M880" s="418"/>
      <c r="N880" s="418"/>
      <c r="O880" s="418"/>
      <c r="P880" s="317" t="s">
        <v>783</v>
      </c>
      <c r="Q880" s="318"/>
      <c r="R880" s="318"/>
      <c r="S880" s="318"/>
      <c r="T880" s="318"/>
      <c r="U880" s="318"/>
      <c r="V880" s="318"/>
      <c r="W880" s="318"/>
      <c r="X880" s="318"/>
      <c r="Y880" s="319">
        <v>131</v>
      </c>
      <c r="Z880" s="320"/>
      <c r="AA880" s="320"/>
      <c r="AB880" s="321"/>
      <c r="AC880" s="323" t="s">
        <v>372</v>
      </c>
      <c r="AD880" s="324"/>
      <c r="AE880" s="324"/>
      <c r="AF880" s="324"/>
      <c r="AG880" s="324"/>
      <c r="AH880" s="325">
        <v>4</v>
      </c>
      <c r="AI880" s="326"/>
      <c r="AJ880" s="326"/>
      <c r="AK880" s="326"/>
      <c r="AL880" s="327">
        <v>97.5</v>
      </c>
      <c r="AM880" s="328"/>
      <c r="AN880" s="328"/>
      <c r="AO880" s="329"/>
      <c r="AP880" s="322"/>
      <c r="AQ880" s="322"/>
      <c r="AR880" s="322"/>
      <c r="AS880" s="322"/>
      <c r="AT880" s="322"/>
      <c r="AU880" s="322"/>
      <c r="AV880" s="322"/>
      <c r="AW880" s="322"/>
      <c r="AX880" s="322"/>
      <c r="AY880">
        <f>COUNTA($C$880)</f>
        <v>1</v>
      </c>
    </row>
    <row r="881" spans="1:51" ht="35.25" customHeight="1" x14ac:dyDescent="0.15">
      <c r="A881" s="402">
        <v>4</v>
      </c>
      <c r="B881" s="402">
        <v>1</v>
      </c>
      <c r="C881" s="421" t="s">
        <v>773</v>
      </c>
      <c r="D881" s="416"/>
      <c r="E881" s="416"/>
      <c r="F881" s="416"/>
      <c r="G881" s="416"/>
      <c r="H881" s="416"/>
      <c r="I881" s="416"/>
      <c r="J881" s="417">
        <v>4010001034835</v>
      </c>
      <c r="K881" s="418"/>
      <c r="L881" s="418"/>
      <c r="M881" s="418"/>
      <c r="N881" s="418"/>
      <c r="O881" s="418"/>
      <c r="P881" s="317" t="s">
        <v>784</v>
      </c>
      <c r="Q881" s="318"/>
      <c r="R881" s="318"/>
      <c r="S881" s="318"/>
      <c r="T881" s="318"/>
      <c r="U881" s="318"/>
      <c r="V881" s="318"/>
      <c r="W881" s="318"/>
      <c r="X881" s="318"/>
      <c r="Y881" s="319">
        <v>118</v>
      </c>
      <c r="Z881" s="320"/>
      <c r="AA881" s="320"/>
      <c r="AB881" s="321"/>
      <c r="AC881" s="323" t="s">
        <v>372</v>
      </c>
      <c r="AD881" s="324"/>
      <c r="AE881" s="324"/>
      <c r="AF881" s="324"/>
      <c r="AG881" s="324"/>
      <c r="AH881" s="325">
        <v>9</v>
      </c>
      <c r="AI881" s="326"/>
      <c r="AJ881" s="326"/>
      <c r="AK881" s="326"/>
      <c r="AL881" s="327">
        <v>78.400000000000006</v>
      </c>
      <c r="AM881" s="328"/>
      <c r="AN881" s="328"/>
      <c r="AO881" s="329"/>
      <c r="AP881" s="322"/>
      <c r="AQ881" s="322"/>
      <c r="AR881" s="322"/>
      <c r="AS881" s="322"/>
      <c r="AT881" s="322"/>
      <c r="AU881" s="322"/>
      <c r="AV881" s="322"/>
      <c r="AW881" s="322"/>
      <c r="AX881" s="322"/>
      <c r="AY881">
        <f>COUNTA($C$881)</f>
        <v>1</v>
      </c>
    </row>
    <row r="882" spans="1:51" ht="35.25" customHeight="1" x14ac:dyDescent="0.15">
      <c r="A882" s="402">
        <v>5</v>
      </c>
      <c r="B882" s="402">
        <v>1</v>
      </c>
      <c r="C882" s="416" t="s">
        <v>774</v>
      </c>
      <c r="D882" s="416"/>
      <c r="E882" s="416"/>
      <c r="F882" s="416"/>
      <c r="G882" s="416"/>
      <c r="H882" s="416"/>
      <c r="I882" s="416"/>
      <c r="J882" s="417">
        <v>7430001031498</v>
      </c>
      <c r="K882" s="418"/>
      <c r="L882" s="418"/>
      <c r="M882" s="418"/>
      <c r="N882" s="418"/>
      <c r="O882" s="418"/>
      <c r="P882" s="318" t="s">
        <v>785</v>
      </c>
      <c r="Q882" s="318"/>
      <c r="R882" s="318"/>
      <c r="S882" s="318"/>
      <c r="T882" s="318"/>
      <c r="U882" s="318"/>
      <c r="V882" s="318"/>
      <c r="W882" s="318"/>
      <c r="X882" s="318"/>
      <c r="Y882" s="319">
        <v>41</v>
      </c>
      <c r="Z882" s="320"/>
      <c r="AA882" s="320"/>
      <c r="AB882" s="321"/>
      <c r="AC882" s="323" t="s">
        <v>372</v>
      </c>
      <c r="AD882" s="324"/>
      <c r="AE882" s="324"/>
      <c r="AF882" s="324"/>
      <c r="AG882" s="324"/>
      <c r="AH882" s="325">
        <v>4</v>
      </c>
      <c r="AI882" s="326"/>
      <c r="AJ882" s="326"/>
      <c r="AK882" s="326"/>
      <c r="AL882" s="327">
        <v>65.5</v>
      </c>
      <c r="AM882" s="328"/>
      <c r="AN882" s="328"/>
      <c r="AO882" s="329"/>
      <c r="AP882" s="322"/>
      <c r="AQ882" s="322"/>
      <c r="AR882" s="322"/>
      <c r="AS882" s="322"/>
      <c r="AT882" s="322"/>
      <c r="AU882" s="322"/>
      <c r="AV882" s="322"/>
      <c r="AW882" s="322"/>
      <c r="AX882" s="322"/>
      <c r="AY882">
        <f>COUNTA($C$882)</f>
        <v>1</v>
      </c>
    </row>
    <row r="883" spans="1:51" ht="35.25" customHeight="1" x14ac:dyDescent="0.15">
      <c r="A883" s="402">
        <v>6</v>
      </c>
      <c r="B883" s="402">
        <v>1</v>
      </c>
      <c r="C883" s="416" t="s">
        <v>775</v>
      </c>
      <c r="D883" s="416"/>
      <c r="E883" s="416"/>
      <c r="F883" s="416"/>
      <c r="G883" s="416"/>
      <c r="H883" s="416"/>
      <c r="I883" s="416"/>
      <c r="J883" s="417">
        <v>5430001008259</v>
      </c>
      <c r="K883" s="418"/>
      <c r="L883" s="418"/>
      <c r="M883" s="418"/>
      <c r="N883" s="418"/>
      <c r="O883" s="418"/>
      <c r="P883" s="318" t="s">
        <v>786</v>
      </c>
      <c r="Q883" s="318"/>
      <c r="R883" s="318"/>
      <c r="S883" s="318"/>
      <c r="T883" s="318"/>
      <c r="U883" s="318"/>
      <c r="V883" s="318"/>
      <c r="W883" s="318"/>
      <c r="X883" s="318"/>
      <c r="Y883" s="319">
        <v>38</v>
      </c>
      <c r="Z883" s="320"/>
      <c r="AA883" s="320"/>
      <c r="AB883" s="321"/>
      <c r="AC883" s="323" t="s">
        <v>372</v>
      </c>
      <c r="AD883" s="324"/>
      <c r="AE883" s="324"/>
      <c r="AF883" s="324"/>
      <c r="AG883" s="324"/>
      <c r="AH883" s="325">
        <v>1</v>
      </c>
      <c r="AI883" s="326"/>
      <c r="AJ883" s="326"/>
      <c r="AK883" s="326"/>
      <c r="AL883" s="327">
        <v>89.9</v>
      </c>
      <c r="AM883" s="328"/>
      <c r="AN883" s="328"/>
      <c r="AO883" s="329"/>
      <c r="AP883" s="322"/>
      <c r="AQ883" s="322"/>
      <c r="AR883" s="322"/>
      <c r="AS883" s="322"/>
      <c r="AT883" s="322"/>
      <c r="AU883" s="322"/>
      <c r="AV883" s="322"/>
      <c r="AW883" s="322"/>
      <c r="AX883" s="322"/>
      <c r="AY883">
        <f>COUNTA($C$883)</f>
        <v>1</v>
      </c>
    </row>
    <row r="884" spans="1:51" ht="35.25" customHeight="1" x14ac:dyDescent="0.15">
      <c r="A884" s="402">
        <v>7</v>
      </c>
      <c r="B884" s="402">
        <v>1</v>
      </c>
      <c r="C884" s="416" t="s">
        <v>776</v>
      </c>
      <c r="D884" s="416"/>
      <c r="E884" s="416"/>
      <c r="F884" s="416"/>
      <c r="G884" s="416"/>
      <c r="H884" s="416"/>
      <c r="I884" s="416"/>
      <c r="J884" s="417">
        <v>8011101012660</v>
      </c>
      <c r="K884" s="418"/>
      <c r="L884" s="418"/>
      <c r="M884" s="418"/>
      <c r="N884" s="418"/>
      <c r="O884" s="418"/>
      <c r="P884" s="318" t="s">
        <v>787</v>
      </c>
      <c r="Q884" s="318"/>
      <c r="R884" s="318"/>
      <c r="S884" s="318"/>
      <c r="T884" s="318"/>
      <c r="U884" s="318"/>
      <c r="V884" s="318"/>
      <c r="W884" s="318"/>
      <c r="X884" s="318"/>
      <c r="Y884" s="319">
        <v>24</v>
      </c>
      <c r="Z884" s="320"/>
      <c r="AA884" s="320"/>
      <c r="AB884" s="321"/>
      <c r="AC884" s="323" t="s">
        <v>372</v>
      </c>
      <c r="AD884" s="324"/>
      <c r="AE884" s="324"/>
      <c r="AF884" s="324"/>
      <c r="AG884" s="324"/>
      <c r="AH884" s="325">
        <v>2</v>
      </c>
      <c r="AI884" s="326"/>
      <c r="AJ884" s="326"/>
      <c r="AK884" s="326"/>
      <c r="AL884" s="327">
        <v>79.599999999999994</v>
      </c>
      <c r="AM884" s="328"/>
      <c r="AN884" s="328"/>
      <c r="AO884" s="329"/>
      <c r="AP884" s="322"/>
      <c r="AQ884" s="322"/>
      <c r="AR884" s="322"/>
      <c r="AS884" s="322"/>
      <c r="AT884" s="322"/>
      <c r="AU884" s="322"/>
      <c r="AV884" s="322"/>
      <c r="AW884" s="322"/>
      <c r="AX884" s="322"/>
      <c r="AY884">
        <f>COUNTA($C$884)</f>
        <v>1</v>
      </c>
    </row>
    <row r="885" spans="1:51" ht="45" customHeight="1" x14ac:dyDescent="0.15">
      <c r="A885" s="402">
        <v>8</v>
      </c>
      <c r="B885" s="402">
        <v>1</v>
      </c>
      <c r="C885" s="416" t="s">
        <v>777</v>
      </c>
      <c r="D885" s="416"/>
      <c r="E885" s="416"/>
      <c r="F885" s="416"/>
      <c r="G885" s="416"/>
      <c r="H885" s="416"/>
      <c r="I885" s="416"/>
      <c r="J885" s="417">
        <v>9430001061329</v>
      </c>
      <c r="K885" s="418"/>
      <c r="L885" s="418"/>
      <c r="M885" s="418"/>
      <c r="N885" s="418"/>
      <c r="O885" s="418"/>
      <c r="P885" s="318" t="s">
        <v>788</v>
      </c>
      <c r="Q885" s="318"/>
      <c r="R885" s="318"/>
      <c r="S885" s="318"/>
      <c r="T885" s="318"/>
      <c r="U885" s="318"/>
      <c r="V885" s="318"/>
      <c r="W885" s="318"/>
      <c r="X885" s="318"/>
      <c r="Y885" s="319">
        <v>6</v>
      </c>
      <c r="Z885" s="320"/>
      <c r="AA885" s="320"/>
      <c r="AB885" s="321"/>
      <c r="AC885" s="323" t="s">
        <v>372</v>
      </c>
      <c r="AD885" s="324"/>
      <c r="AE885" s="324"/>
      <c r="AF885" s="324"/>
      <c r="AG885" s="324"/>
      <c r="AH885" s="325">
        <v>1</v>
      </c>
      <c r="AI885" s="326"/>
      <c r="AJ885" s="326"/>
      <c r="AK885" s="326"/>
      <c r="AL885" s="327">
        <v>92.9</v>
      </c>
      <c r="AM885" s="328"/>
      <c r="AN885" s="328"/>
      <c r="AO885" s="329"/>
      <c r="AP885" s="322"/>
      <c r="AQ885" s="322"/>
      <c r="AR885" s="322"/>
      <c r="AS885" s="322"/>
      <c r="AT885" s="322"/>
      <c r="AU885" s="322"/>
      <c r="AV885" s="322"/>
      <c r="AW885" s="322"/>
      <c r="AX885" s="322"/>
      <c r="AY885">
        <f>COUNTA($C$885)</f>
        <v>1</v>
      </c>
    </row>
    <row r="886" spans="1:51" ht="35.25" customHeight="1" x14ac:dyDescent="0.15">
      <c r="A886" s="402">
        <v>9</v>
      </c>
      <c r="B886" s="402">
        <v>1</v>
      </c>
      <c r="C886" s="416" t="s">
        <v>778</v>
      </c>
      <c r="D886" s="416"/>
      <c r="E886" s="416"/>
      <c r="F886" s="416"/>
      <c r="G886" s="416"/>
      <c r="H886" s="416"/>
      <c r="I886" s="416"/>
      <c r="J886" s="417">
        <v>5460101000757</v>
      </c>
      <c r="K886" s="418"/>
      <c r="L886" s="418"/>
      <c r="M886" s="418"/>
      <c r="N886" s="418"/>
      <c r="O886" s="418"/>
      <c r="P886" s="318" t="s">
        <v>789</v>
      </c>
      <c r="Q886" s="318"/>
      <c r="R886" s="318"/>
      <c r="S886" s="318"/>
      <c r="T886" s="318"/>
      <c r="U886" s="318"/>
      <c r="V886" s="318"/>
      <c r="W886" s="318"/>
      <c r="X886" s="318"/>
      <c r="Y886" s="319">
        <v>5</v>
      </c>
      <c r="Z886" s="320"/>
      <c r="AA886" s="320"/>
      <c r="AB886" s="321"/>
      <c r="AC886" s="323" t="s">
        <v>379</v>
      </c>
      <c r="AD886" s="324"/>
      <c r="AE886" s="324"/>
      <c r="AF886" s="324"/>
      <c r="AG886" s="324"/>
      <c r="AH886" s="325">
        <v>1</v>
      </c>
      <c r="AI886" s="326"/>
      <c r="AJ886" s="326"/>
      <c r="AK886" s="326"/>
      <c r="AL886" s="327">
        <v>97.8</v>
      </c>
      <c r="AM886" s="328"/>
      <c r="AN886" s="328"/>
      <c r="AO886" s="329"/>
      <c r="AP886" s="322"/>
      <c r="AQ886" s="322"/>
      <c r="AR886" s="322"/>
      <c r="AS886" s="322"/>
      <c r="AT886" s="322"/>
      <c r="AU886" s="322"/>
      <c r="AV886" s="322"/>
      <c r="AW886" s="322"/>
      <c r="AX886" s="322"/>
      <c r="AY886">
        <f>COUNTA($C$886)</f>
        <v>1</v>
      </c>
    </row>
    <row r="887" spans="1:51" ht="35.25" customHeight="1" x14ac:dyDescent="0.15">
      <c r="A887" s="402">
        <v>10</v>
      </c>
      <c r="B887" s="402">
        <v>1</v>
      </c>
      <c r="C887" s="416" t="s">
        <v>779</v>
      </c>
      <c r="D887" s="416"/>
      <c r="E887" s="416"/>
      <c r="F887" s="416"/>
      <c r="G887" s="416"/>
      <c r="H887" s="416"/>
      <c r="I887" s="416"/>
      <c r="J887" s="417">
        <v>1430001010557</v>
      </c>
      <c r="K887" s="418"/>
      <c r="L887" s="418"/>
      <c r="M887" s="418"/>
      <c r="N887" s="418"/>
      <c r="O887" s="418"/>
      <c r="P887" s="318" t="s">
        <v>790</v>
      </c>
      <c r="Q887" s="318"/>
      <c r="R887" s="318"/>
      <c r="S887" s="318"/>
      <c r="T887" s="318"/>
      <c r="U887" s="318"/>
      <c r="V887" s="318"/>
      <c r="W887" s="318"/>
      <c r="X887" s="318"/>
      <c r="Y887" s="319">
        <v>1</v>
      </c>
      <c r="Z887" s="320"/>
      <c r="AA887" s="320"/>
      <c r="AB887" s="321"/>
      <c r="AC887" s="323" t="s">
        <v>378</v>
      </c>
      <c r="AD887" s="324"/>
      <c r="AE887" s="324"/>
      <c r="AF887" s="324"/>
      <c r="AG887" s="324"/>
      <c r="AH887" s="325" t="s">
        <v>720</v>
      </c>
      <c r="AI887" s="326"/>
      <c r="AJ887" s="326"/>
      <c r="AK887" s="326"/>
      <c r="AL887" s="327" t="s">
        <v>720</v>
      </c>
      <c r="AM887" s="328"/>
      <c r="AN887" s="328"/>
      <c r="AO887" s="329"/>
      <c r="AP887" s="322"/>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367</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367</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367</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367</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367</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367</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886"/>
      <c r="F1110" s="886"/>
      <c r="G1110" s="886"/>
      <c r="H1110" s="886"/>
      <c r="I1110" s="88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27" max="49" man="1"/>
    <brk id="747" max="49" man="1"/>
    <brk id="840" max="49" man="1"/>
    <brk id="111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742</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742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木内　達也</cp:lastModifiedBy>
  <cp:lastPrinted>2021-06-25T01:48:20Z</cp:lastPrinted>
  <dcterms:created xsi:type="dcterms:W3CDTF">2012-03-13T00:50:25Z</dcterms:created>
  <dcterms:modified xsi:type="dcterms:W3CDTF">2021-06-28T08:38:12Z</dcterms:modified>
</cp:coreProperties>
</file>