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codeName="ThisWorkbook" defaultThemeVersion="124226"/>
  <mc:AlternateContent xmlns:mc="http://schemas.openxmlformats.org/markup-compatibility/2006">
    <mc:Choice Requires="x15">
      <x15ac:absPath xmlns:x15ac="http://schemas.microsoft.com/office/spreadsheetml/2010/11/ac" url="\\KAIKEI-NAS1\001会計課共有f\32財務担当(独法)\H30Dドライブより移行\10.行政事業レビュー\令和3年度\7.事業番号等の修正依頼\2.提出\"/>
    </mc:Choice>
  </mc:AlternateContent>
  <xr:revisionPtr revIDLastSave="0" documentId="13_ncr:1_{52BCFDA8-BCA8-4116-B540-60EDC6B18C3C}" xr6:coauthVersionLast="36" xr6:coauthVersionMax="36" xr10:uidLastSave="{00000000-0000-0000-0000-000000000000}"/>
  <bookViews>
    <workbookView xWindow="930" yWindow="-120" windowWidth="19560" windowHeight="757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4" i="3" l="1"/>
  <c r="AY615" i="3"/>
  <c r="AY417" i="3"/>
  <c r="AY645" i="3"/>
  <c r="AY213" i="3"/>
  <c r="AY235" i="3"/>
  <c r="AY369" i="3"/>
  <c r="AY134" i="3"/>
  <c r="AY271"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<sst xmlns="http://schemas.openxmlformats.org/spreadsheetml/2006/main" count="2324" uniqueCount="723">
  <si>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</si>
  <si>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</si>
  <si>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</si>
  <si>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</si>
  <si>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</si>
  <si>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</si>
  <si>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</si>
  <si>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</si>
  <si>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</si>
  <si>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</si>
  <si>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</si>
  <si>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</si>
  <si>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</si>
  <si>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</si>
  <si>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</si>
  <si>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</si>
  <si>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</si>
  <si>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</si>
  <si>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</si>
  <si>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</si>
  <si>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</si>
  <si>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</si>
  <si>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</si>
  <si>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</si>
  <si>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</si>
  <si>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</si>
  <si>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</si>
  <si>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</si>
  <si>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</si>
  <si>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</si>
  <si>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</si>
  <si>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</si>
  <si>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</si>
  <si>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</si>
  <si>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</si>
  <si>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</si>
  <si>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</si>
  <si>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</si>
  <si>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</si>
  <si>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</si>
  <si>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</si>
  <si>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</si>
  <si>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</si>
  <si>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</si>
  <si>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</si>
  <si>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</si>
  <si>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</si>
  <si>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</si>
  <si>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</si>
  <si>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</si>
  <si>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</si>
  <si>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</si>
  <si>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</si>
  <si>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</si>
  <si>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</si>
  <si>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</si>
  <si>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</si>
  <si>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</si>
  <si>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</si>
  <si>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</si>
  <si>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</si>
  <si>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</si>
  <si>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</si>
  <si>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</si>
  <si>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</si>
  <si>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</si>
  <si>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</si>
  <si>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</si>
  <si>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</si>
  <si>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</si>
  <si>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</si>
  <si>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</si>
  <si>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</si>
  <si>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</si>
  <si>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</si>
  <si>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</si>
  <si>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</si>
  <si>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</si>
  <si>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</si>
  <si>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</si>
  <si>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</si>
  <si>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</si>
  <si>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</si>
  <si>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</si>
  <si>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</si>
  <si>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</si>
  <si>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</si>
  <si>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</si>
  <si>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</si>
  <si>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</si>
  <si>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</si>
  <si>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</si>
  <si>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</si>
  <si>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</si>
  <si>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</si>
  <si>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</si>
  <si>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</si>
  <si>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</si>
  <si>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</si>
  <si>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</si>
  <si>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</si>
  <si>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</si>
  <si>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</si>
  <si>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</si>
  <si>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</si>
  <si>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</si>
  <si>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</si>
  <si>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</si>
  <si>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</si>
  <si>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</si>
  <si>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</si>
  <si>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</si>
  <si>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</si>
  <si>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</si>
  <si>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</si>
  <si>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</si>
  <si>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</si>
  <si>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</si>
  <si>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</si>
  <si>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</si>
  <si>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</si>
  <si>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</si>
  <si>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</si>
  <si>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</si>
  <si>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</si>
  <si>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</si>
  <si>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</si>
  <si>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</si>
  <si>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</si>
  <si>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</si>
  <si>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</si>
  <si>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</si>
  <si>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</si>
  <si>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</si>
  <si>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</si>
  <si>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</si>
  <si>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</si>
  <si>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</si>
  <si>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</si>
  <si>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</si>
  <si>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</si>
  <si>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</si>
  <si>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</si>
  <si>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</si>
  <si>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</si>
  <si>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</si>
  <si>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</si>
  <si>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</si>
  <si>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</si>
  <si>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</si>
  <si>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</si>
  <si>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</si>
  <si>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</si>
  <si>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</si>
  <si>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</si>
  <si>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</si>
  <si>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</si>
  <si>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</si>
  <si>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</si>
  <si>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</si>
  <si>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</si>
  <si>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</si>
  <si>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</si>
  <si>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</si>
  <si>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</si>
  <si>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</si>
  <si>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</si>
  <si>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</si>
  <si>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</si>
  <si>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</si>
  <si>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</si>
  <si>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</si>
  <si>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</si>
  <si>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</si>
  <si>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</si>
  <si>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</si>
  <si>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</si>
  <si>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</si>
  <si>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</si>
  <si>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</si>
  <si>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</si>
  <si>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</si>
  <si>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</si>
  <si>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</si>
  <si>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</si>
  <si>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</si>
  <si>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</si>
  <si>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</si>
  <si>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</si>
  <si>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</si>
  <si>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</si>
  <si>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</si>
  <si>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</si>
  <si>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</si>
  <si>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</si>
  <si>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</si>
  <si>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</si>
  <si>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</si>
  <si>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</si>
  <si>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</si>
  <si>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</si>
  <si>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</si>
  <si>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</si>
  <si>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</si>
  <si>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</si>
  <si>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</si>
  <si>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</si>
  <si>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</si>
  <si>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</si>
  <si>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</si>
  <si>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</si>
  <si>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</si>
  <si>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</si>
  <si>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</si>
  <si>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</si>
  <si>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</si>
  <si>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</si>
  <si>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</si>
  <si>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</si>
  <si>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</si>
  <si>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</si>
  <si>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</si>
  <si>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</si>
  <si>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</si>
  <si>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</si>
  <si>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</si>
  <si>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</si>
  <si>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</si>
  <si>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</si>
  <si>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</si>
  <si>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</si>
  <si>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</si>
  <si>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</si>
  <si>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</si>
  <si>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</si>
  <si>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</si>
  <si>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</si>
  <si>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</si>
  <si>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</si>
  <si>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</si>
  <si>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</si>
  <si>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</si>
  <si>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</si>
  <si>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</si>
  <si>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</si>
  <si>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</si>
  <si>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</si>
  <si>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</si>
  <si>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</si>
  <si>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</si>
  <si>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</si>
  <si>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</si>
  <si>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</si>
  <si>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</si>
  <si>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</si>
  <si>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</si>
  <si>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</si>
  <si>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</si>
  <si>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</si>
  <si>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</si>
  <si>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</si>
  <si>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</si>
  <si>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</si>
  <si>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</si>
  <si>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</si>
  <si>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</si>
  <si>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</si>
  <si>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</si>
  <si>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</si>
  <si>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</si>
  <si>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</si>
  <si>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</si>
  <si>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</si>
  <si>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</si>
  <si>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</si>
  <si>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</si>
  <si>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</si>
  <si>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</si>
  <si>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</si>
  <si>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</si>
  <si>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</si>
  <si>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</si>
  <si>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</si>
  <si>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</si>
  <si>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</si>
  <si>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</si>
  <si>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</si>
  <si>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</si>
  <si>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</si>
  <si>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</si>
  <si>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</si>
  <si>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</si>
  <si>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</si>
  <si>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</si>
  <si>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</si>
  <si>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</si>
  <si>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</si>
  <si>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</si>
  <si>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</si>
  <si>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</si>
  <si>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</si>
  <si>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</si>
  <si>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</si>
  <si>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</si>
  <si>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</si>
  <si>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</si>
  <si>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</si>
  <si>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</si>
  <si>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</si>
  <si>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</si>
  <si>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</si>
  <si>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</si>
  <si>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</si>
  <si>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</si>
  <si>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</si>
  <si>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</si>
  <si>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</si>
  <si>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</si>
  <si>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</si>
  <si>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</si>
  <si>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</si>
  <si>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</si>
  <si>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</si>
  <si>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</si>
  <si>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</si>
  <si>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</si>
  <si>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</si>
  <si>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</si>
  <si>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</si>
  <si>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</si>
  <si>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</si>
  <si>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</si>
  <si>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</si>
  <si>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</si>
  <si>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</si>
  <si>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</si>
  <si>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</si>
  <si>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</si>
  <si>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</si>
  <si>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</si>
  <si>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</si>
  <si>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</si>
  <si>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</si>
  <si>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</si>
  <si>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</si>
  <si>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</si>
  <si>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</si>
  <si>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</si>
  <si>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</si>
  <si>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</si>
  <si>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</si>
  <si>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</si>
  <si>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</si>
  <si>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</si>
  <si>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</si>
  <si>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</si>
  <si>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</si>
  <si>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</si>
  <si>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</si>
  <si>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</si>
  <si>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</si>
  <si>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</si>
  <si>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</si>
  <si>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</si>
  <si>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</si>
  <si>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</si>
  <si>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</si>
  <si>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</si>
  <si>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</si>
  <si>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</si>
  <si>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</si>
  <si>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</si>
  <si>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</si>
  <si>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</si>
  <si>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</si>
  <si>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</si>
  <si>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</si>
  <si>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</si>
  <si>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</si>
  <si>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</si>
  <si>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</si>
  <si>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</si>
  <si>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</si>
  <si>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</si>
  <si>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</si>
  <si>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</si>
  <si>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</si>
  <si>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</si>
  <si>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</si>
  <si>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</si>
  <si>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</si>
  <si>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</si>
  <si>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</si>
  <si>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</si>
  <si>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</si>
  <si>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</si>
  <si>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</si>
  <si>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</si>
  <si>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</si>
  <si>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</si>
  <si>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</si>
  <si>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</si>
  <si>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</si>
  <si>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</si>
  <si>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</si>
  <si>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</si>
  <si>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</si>
  <si>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</si>
  <si>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</si>
  <si>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</si>
  <si>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</si>
  <si>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</si>
  <si>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</si>
  <si>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</si>
  <si>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</si>
  <si>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</si>
  <si>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</si>
  <si>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</si>
  <si>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</si>
  <si>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</si>
  <si>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</si>
  <si>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</si>
  <si>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</si>
  <si>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</si>
  <si>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</si>
  <si>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</si>
  <si>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</si>
  <si>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</si>
  <si>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</si>
  <si>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</si>
  <si>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</si>
  <si>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</si>
  <si>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</si>
  <si>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</si>
  <si>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</si>
  <si>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</si>
  <si>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</si>
  <si>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</si>
  <si>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</si>
  <si>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</si>
  <si>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</si>
  <si>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</si>
  <si>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</si>
  <si>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</si>
  <si>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</si>
  <si>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</si>
  <si>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</si>
  <si>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</si>
  <si>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</si>
  <si>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</si>
  <si>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</si>
  <si>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</si>
  <si>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</si>
  <si>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</si>
  <si>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</si>
  <si>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</si>
  <si>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</si>
  <si>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</si>
  <si>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</si>
  <si>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</si>
  <si>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</si>
  <si>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</si>
  <si>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</si>
  <si>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</si>
  <si>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</si>
  <si>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</si>
  <si>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</si>
  <si>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</si>
  <si>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</si>
  <si>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</si>
  <si>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</si>
  <si>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</si>
  <si>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</si>
  <si>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</si>
  <si>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</si>
  <si>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</si>
  <si>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</si>
  <si>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</si>
  <si>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</si>
  <si>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</si>
  <si>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</si>
  <si>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</si>
  <si>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</si>
  <si>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</si>
  <si>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</si>
  <si>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</si>
  <si>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</si>
  <si>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</si>
  <si>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</si>
  <si>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</si>
  <si>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</si>
  <si>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</si>
  <si>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</si>
  <si>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</si>
  <si>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</si>
  <si>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</si>
  <si>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</si>
  <si>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</si>
  <si>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</si>
  <si>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</si>
  <si>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</si>
  <si>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</si>
  <si>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</si>
  <si>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</si>
  <si>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</si>
  <si>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</si>
  <si>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</si>
  <si>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</si>
  <si>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</si>
  <si>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</si>
  <si>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</si>
  <si>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</si>
  <si>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</si>
  <si>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</si>
  <si>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</si>
  <si>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</si>
  <si>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</si>
  <si>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</si>
  <si>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</si>
  <si>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</si>
  <si>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</si>
  <si>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</si>
  <si>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</si>
  <si>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</si>
  <si>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</si>
  <si>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</si>
  <si>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</si>
  <si>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</si>
  <si>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</si>
  <si>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</si>
  <si>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</si>
  <si>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</si>
  <si>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</si>
  <si>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</si>
  <si>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</si>
  <si>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</si>
  <si>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</si>
  <si>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</si>
  <si>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</si>
  <si>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</si>
  <si>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</si>
  <si>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</si>
  <si>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</si>
  <si>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</si>
  <si>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</si>
  <si>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</si>
  <si>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</si>
  <si>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</si>
  <si>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</si>
  <si>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</si>
  <si>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</si>
  <si>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</si>
  <si>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</si>
  <si>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</si>
  <si>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</si>
  <si>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</si>
  <si>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</si>
  <si>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</si>
  <si>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</si>
  <si>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</si>
  <si>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</si>
  <si>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</si>
  <si>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</si>
  <si>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</si>
  <si>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</si>
  <si>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</si>
  <si>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</si>
  <si>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</si>
  <si>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</si>
  <si>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</si>
  <si>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</si>
  <si>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</si>
  <si>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</si>
  <si>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</si>
  <si>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</si>
  <si>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</si>
  <si>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</si>
  <si>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</si>
  <si>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</si>
  <si>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</si>
  <si>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</si>
  <si>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</si>
  <si>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</si>
  <si>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</si>
  <si>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</si>
  <si>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</si>
  <si>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</si>
  <si>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</si>
  <si>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</si>
  <si>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</si>
  <si>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</si>
  <si>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</si>
  <si>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</si>
  <si>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</si>
  <si>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</si>
  <si>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</si>
  <si>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</si>
  <si>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</si>
  <si>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</si>
  <si>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</si>
  <si>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</si>
  <si>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</si>
  <si>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</si>
  <si>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</si>
  <si>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</si>
  <si>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</si>
  <si>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</si>
  <si>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</si>
  <si>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</si>
  <si>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</si>
  <si>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</si>
  <si>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</si>
  <si>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</si>
  <si>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</si>
  <si>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</si>
  <si>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</si>
  <si>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</si>
  <si>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</si>
  <si>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</si>
  <si>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</si>
  <si>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</si>
  <si>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</si>
  <si>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</si>
  <si>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</si>
  <si>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</si>
  <si>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</si>
  <si>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</si>
  <si>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</si>
  <si>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</si>
  <si>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</si>
  <si>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</si>
  <si>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</si>
  <si>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</si>
  <si>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大臣官房</t>
  </si>
  <si>
    <t>総務課・会計課・技術調査課</t>
  </si>
  <si>
    <t>国立研究開発法人建築研究所（施設整備）</t>
    <rPh sb="14" eb="16">
      <t>シセツ</t>
    </rPh>
    <rPh sb="16" eb="18">
      <t>セイビ</t>
    </rPh>
    <phoneticPr fontId="5"/>
  </si>
  <si>
    <t>○</t>
  </si>
  <si>
    <t>独立行政法人通則法第４６条
（国立研究開発法人建築研究所法）</t>
    <rPh sb="0" eb="2">
      <t>ドクリツ</t>
    </rPh>
    <rPh sb="2" eb="4">
      <t>ギョウセイ</t>
    </rPh>
    <rPh sb="4" eb="6">
      <t>ホウジン</t>
    </rPh>
    <rPh sb="6" eb="9">
      <t>ツウソクホウ</t>
    </rPh>
    <rPh sb="9" eb="10">
      <t>ダイ</t>
    </rPh>
    <rPh sb="12" eb="13">
      <t>ジョウ</t>
    </rPh>
    <rPh sb="15" eb="21">
      <t>コクリツケンキュウカイハツ</t>
    </rPh>
    <rPh sb="21" eb="23">
      <t>ホウジン</t>
    </rPh>
    <rPh sb="23" eb="25">
      <t>ケンチク</t>
    </rPh>
    <rPh sb="25" eb="28">
      <t>ケンキュウショ</t>
    </rPh>
    <rPh sb="28" eb="29">
      <t>ホウ</t>
    </rPh>
    <phoneticPr fontId="5"/>
  </si>
  <si>
    <t>第５期科学技術基本計画（平成２８年１月２２日閣議決定）
国土交通省技術基本計画（平成２９年３月２９日）</t>
    <rPh sb="0" eb="1">
      <t>ダイ</t>
    </rPh>
    <rPh sb="2" eb="3">
      <t>キ</t>
    </rPh>
    <rPh sb="3" eb="5">
      <t>カガク</t>
    </rPh>
    <rPh sb="5" eb="7">
      <t>ギジュツ</t>
    </rPh>
    <rPh sb="7" eb="9">
      <t>キホン</t>
    </rPh>
    <rPh sb="9" eb="11">
      <t>ケイカク</t>
    </rPh>
    <rPh sb="12" eb="14">
      <t>ヘイセイ</t>
    </rPh>
    <rPh sb="16" eb="17">
      <t>ネン</t>
    </rPh>
    <rPh sb="18" eb="19">
      <t>ガツ</t>
    </rPh>
    <rPh sb="21" eb="22">
      <t>ニチ</t>
    </rPh>
    <rPh sb="22" eb="24">
      <t>カクギ</t>
    </rPh>
    <rPh sb="24" eb="26">
      <t>ケッテイ</t>
    </rPh>
    <rPh sb="28" eb="30">
      <t>コクド</t>
    </rPh>
    <rPh sb="30" eb="33">
      <t>コウツウショウ</t>
    </rPh>
    <rPh sb="33" eb="35">
      <t>ギジュツ</t>
    </rPh>
    <rPh sb="35" eb="37">
      <t>キホン</t>
    </rPh>
    <rPh sb="37" eb="39">
      <t>ケイカク</t>
    </rPh>
    <rPh sb="40" eb="42">
      <t>ヘイセイ</t>
    </rPh>
    <rPh sb="44" eb="45">
      <t>ネン</t>
    </rPh>
    <rPh sb="46" eb="47">
      <t>ガツ</t>
    </rPh>
    <rPh sb="49" eb="50">
      <t>ニチ</t>
    </rPh>
    <phoneticPr fontId="5"/>
  </si>
  <si>
    <t>国が実施する関連行政施策の立案や技術基準の策定等に研究開発の成果を反映し、それらが民間の技術開発や設計・施工の現場で活用されることにより、国民の安全の確保、健康で快適な居住空間の実現、省エネルギーや環境への配慮等持続可能性の確保、消費者への安心の提供など、我が国の住宅・建築・都市の質の確保・向上に貢献する業務を、効率的かつ円滑に実施することを目的としている。</t>
    <rPh sb="149" eb="151">
      <t>コウケン</t>
    </rPh>
    <rPh sb="153" eb="155">
      <t>ギョウム</t>
    </rPh>
    <rPh sb="157" eb="160">
      <t>コウリツテキ</t>
    </rPh>
    <rPh sb="162" eb="164">
      <t>エンカツ</t>
    </rPh>
    <rPh sb="165" eb="167">
      <t>ジッシ</t>
    </rPh>
    <rPh sb="172" eb="174">
      <t>モクテキ</t>
    </rPh>
    <phoneticPr fontId="5"/>
  </si>
  <si>
    <t>国土交通大臣から指示された中長期目標に基づき中長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</si>
  <si>
    <t>施設整備費補助金</t>
    <rPh sb="0" eb="2">
      <t>シセツ</t>
    </rPh>
    <rPh sb="2" eb="5">
      <t>セイビヒ</t>
    </rPh>
    <rPh sb="5" eb="8">
      <t>ホジョキン</t>
    </rPh>
    <phoneticPr fontId="5"/>
  </si>
  <si>
    <t>-</t>
  </si>
  <si>
    <t>建築及び都市計画に係る技術に関する調査、試験、研究及び開発並びに成果の普及等
（国土交通大臣より査読付論文は毎年度60報以上発表となることが目標値として定められている。）</t>
  </si>
  <si>
    <t>査読付論文数</t>
  </si>
  <si>
    <t>業務実績等報告書（建築研究所にて作成）</t>
  </si>
  <si>
    <t>16</t>
    <phoneticPr fontId="5"/>
  </si>
  <si>
    <t>17</t>
    <phoneticPr fontId="5"/>
  </si>
  <si>
    <t>21</t>
    <phoneticPr fontId="5"/>
  </si>
  <si>
    <t>425</t>
    <phoneticPr fontId="5"/>
  </si>
  <si>
    <t>406</t>
    <phoneticPr fontId="5"/>
  </si>
  <si>
    <t>422</t>
    <phoneticPr fontId="5"/>
  </si>
  <si>
    <t>437</t>
    <phoneticPr fontId="5"/>
  </si>
  <si>
    <t>424</t>
    <phoneticPr fontId="5"/>
  </si>
  <si>
    <t>施設整備費補助金については、「国立研究開発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t>
  </si>
  <si>
    <t>・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38" eb="40">
      <t>チョウタツ</t>
    </rPh>
    <rPh sb="71" eb="72">
      <t>トウ</t>
    </rPh>
    <rPh sb="141" eb="142">
      <t>トウ</t>
    </rPh>
    <phoneticPr fontId="5"/>
  </si>
  <si>
    <t>‐</t>
  </si>
  <si>
    <t>国土交通大臣から示された中長期目標を達成するために作成した中長期計画（大臣認可）に基づき、事業を実施している。</t>
    <rPh sb="0" eb="2">
      <t>コクド</t>
    </rPh>
    <rPh sb="2" eb="4">
      <t>コウツウ</t>
    </rPh>
    <rPh sb="4" eb="6">
      <t>ダイジン</t>
    </rPh>
    <rPh sb="8" eb="9">
      <t>シメ</t>
    </rPh>
    <rPh sb="12" eb="15">
      <t>チュウチョウキ</t>
    </rPh>
    <rPh sb="15" eb="17">
      <t>モクヒョウ</t>
    </rPh>
    <rPh sb="18" eb="20">
      <t>タッセイ</t>
    </rPh>
    <rPh sb="25" eb="27">
      <t>サクセイ</t>
    </rPh>
    <rPh sb="29" eb="32">
      <t>チュウチョウキ</t>
    </rPh>
    <rPh sb="32" eb="34">
      <t>ケイカク</t>
    </rPh>
    <rPh sb="35" eb="37">
      <t>ダイジン</t>
    </rPh>
    <rPh sb="37" eb="39">
      <t>ニンカ</t>
    </rPh>
    <rPh sb="41" eb="42">
      <t>モト</t>
    </rPh>
    <rPh sb="45" eb="47">
      <t>ジギョウ</t>
    </rPh>
    <rPh sb="48" eb="50">
      <t>ジッシ</t>
    </rPh>
    <phoneticPr fontId="5"/>
  </si>
  <si>
    <t>国立研究開発法人としての公平・中立な立場（アンパイヤ側）を活かすことができる研究開発等を実施している。
なお、建築研究所が実施する必要性や重複排除の観点等も含めて評価を行った上で事業を実施している。</t>
    <rPh sb="0" eb="2">
      <t>コクリツ</t>
    </rPh>
    <rPh sb="2" eb="4">
      <t>ケンキュウ</t>
    </rPh>
    <rPh sb="4" eb="6">
      <t>カイハツ</t>
    </rPh>
    <rPh sb="6" eb="8">
      <t>ホウジン</t>
    </rPh>
    <rPh sb="12" eb="14">
      <t>コウヘイ</t>
    </rPh>
    <rPh sb="15" eb="17">
      <t>チュウリツ</t>
    </rPh>
    <rPh sb="18" eb="19">
      <t>タ</t>
    </rPh>
    <rPh sb="19" eb="20">
      <t>バ</t>
    </rPh>
    <rPh sb="26" eb="27">
      <t>ガワ</t>
    </rPh>
    <rPh sb="29" eb="30">
      <t>イ</t>
    </rPh>
    <rPh sb="38" eb="40">
      <t>ケンキュウ</t>
    </rPh>
    <rPh sb="40" eb="42">
      <t>カイハツ</t>
    </rPh>
    <rPh sb="42" eb="43">
      <t>トウ</t>
    </rPh>
    <rPh sb="44" eb="46">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</si>
  <si>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</si>
  <si>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令和2年6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0" eb="2">
      <t>レイワ</t>
    </rPh>
    <phoneticPr fontId="5"/>
  </si>
  <si>
    <t>各所必要に応じた更新・改修等を実施している。</t>
    <rPh sb="0" eb="2">
      <t>カクショ</t>
    </rPh>
    <rPh sb="2" eb="4">
      <t>ヒツヨウ</t>
    </rPh>
    <rPh sb="5" eb="6">
      <t>オウ</t>
    </rPh>
    <rPh sb="8" eb="10">
      <t>コウシン</t>
    </rPh>
    <rPh sb="11" eb="13">
      <t>カイシュウ</t>
    </rPh>
    <rPh sb="13" eb="14">
      <t>トウ</t>
    </rPh>
    <rPh sb="15" eb="17">
      <t>ジッシ</t>
    </rPh>
    <phoneticPr fontId="5"/>
  </si>
  <si>
    <t>適正な入札により発注され、契約している。</t>
    <rPh sb="0" eb="2">
      <t>テキセイ</t>
    </rPh>
    <rPh sb="3" eb="5">
      <t>ニュウサツ</t>
    </rPh>
    <rPh sb="8" eb="10">
      <t>ハッチュウ</t>
    </rPh>
    <rPh sb="13" eb="15">
      <t>ケイヤク</t>
    </rPh>
    <phoneticPr fontId="5"/>
  </si>
  <si>
    <t>目的に応じた更新・改修等を実施している。</t>
    <rPh sb="0" eb="2">
      <t>モクテキ</t>
    </rPh>
    <rPh sb="3" eb="4">
      <t>オウ</t>
    </rPh>
    <rPh sb="6" eb="8">
      <t>コウシン</t>
    </rPh>
    <rPh sb="9" eb="12">
      <t>カイシュウナド</t>
    </rPh>
    <rPh sb="13" eb="15">
      <t>ジッシ</t>
    </rPh>
    <phoneticPr fontId="5"/>
  </si>
  <si>
    <t>適正な工期を設定するためである。</t>
    <rPh sb="0" eb="2">
      <t>テキセイ</t>
    </rPh>
    <rPh sb="3" eb="5">
      <t>コウキ</t>
    </rPh>
    <rPh sb="6" eb="8">
      <t>セッテイ</t>
    </rPh>
    <phoneticPr fontId="5"/>
  </si>
  <si>
    <t>妥当な発注手段・方法（一般競争入札）にて実施している。</t>
    <rPh sb="0" eb="2">
      <t>ダトウ</t>
    </rPh>
    <rPh sb="3" eb="5">
      <t>ハッチュウ</t>
    </rPh>
    <rPh sb="5" eb="7">
      <t>シュダン</t>
    </rPh>
    <rPh sb="8" eb="10">
      <t>ホウホウ</t>
    </rPh>
    <rPh sb="11" eb="13">
      <t>イッパン</t>
    </rPh>
    <rPh sb="13" eb="15">
      <t>キョウソウ</t>
    </rPh>
    <rPh sb="15" eb="17">
      <t>ニュウサツ</t>
    </rPh>
    <rPh sb="20" eb="22">
      <t>ジッシ</t>
    </rPh>
    <phoneticPr fontId="5"/>
  </si>
  <si>
    <t>整備された施設等は十分に活用されている。</t>
    <rPh sb="0" eb="2">
      <t>セイビ</t>
    </rPh>
    <rPh sb="5" eb="7">
      <t>シセツ</t>
    </rPh>
    <rPh sb="7" eb="8">
      <t>トウ</t>
    </rPh>
    <rPh sb="9" eb="11">
      <t>ジュウブン</t>
    </rPh>
    <rPh sb="12" eb="14">
      <t>カツヨウ</t>
    </rPh>
    <phoneticPr fontId="5"/>
  </si>
  <si>
    <t>令和2年6月に「国立研究開発法人建築研究所調達等合理化計画」を策定している。</t>
    <rPh sb="0" eb="2">
      <t>レイワ</t>
    </rPh>
    <rPh sb="3" eb="4">
      <t>ネン</t>
    </rPh>
    <rPh sb="31" eb="33">
      <t>サクテイ</t>
    </rPh>
    <phoneticPr fontId="5"/>
  </si>
  <si>
    <t>国の技術基準等に反映されうる研究開発成果をあげることで、建築物の構造安全性・火災安全性・継続使用性の確保、資源・エネルギーの効率的利用、木質系材料の利用拡大等が促進され、巨大地震等の自然災害や火災等に対する国民の安全・安心の確保、低炭素で持続可能な住宅・建築・都市の実現に寄与する。</t>
  </si>
  <si>
    <t>研究開発課題数</t>
  </si>
  <si>
    <t>11　ICTの利活用及び技術研究開発の推進</t>
  </si>
  <si>
    <t>41　技術研究開発の推進</t>
  </si>
  <si>
    <t>建築研究所が策定に参画した主な国の技術基準数</t>
  </si>
  <si>
    <t>件</t>
    <rPh sb="0" eb="1">
      <t>ケン</t>
    </rPh>
    <phoneticPr fontId="5"/>
  </si>
  <si>
    <t>-</t>
    <phoneticPr fontId="5"/>
  </si>
  <si>
    <t>建築研究所が整備または改修した施設数
※施設整備事業は、国立研究開発法人建築研究所施設整備費補助金交付要綱に基づき、実施する整備について年度単位で国土交通大臣に申請し補助金の交付を受ける事業であるため、その整備を実施・完成すれば成果目標が達成されたこととなる。</t>
  </si>
  <si>
    <t>棟</t>
    <rPh sb="0" eb="1">
      <t>トウ</t>
    </rPh>
    <phoneticPr fontId="5"/>
  </si>
  <si>
    <t>百万円</t>
    <rPh sb="0" eb="1">
      <t>ヒャク</t>
    </rPh>
    <rPh sb="1" eb="3">
      <t>マンエン</t>
    </rPh>
    <phoneticPr fontId="5"/>
  </si>
  <si>
    <t>X / Y</t>
  </si>
  <si>
    <t>施設１棟当たりコスト ＝
執行額（国費)(X) ／ 実施施設数（Y）　　　　　　</t>
  </si>
  <si>
    <t>661/3</t>
  </si>
  <si>
    <t>166/21</t>
  </si>
  <si>
    <t>報</t>
    <rPh sb="0" eb="1">
      <t>ホウ</t>
    </rPh>
    <phoneticPr fontId="5"/>
  </si>
  <si>
    <t>回</t>
    <rPh sb="0" eb="1">
      <t>カイ</t>
    </rPh>
    <phoneticPr fontId="5"/>
  </si>
  <si>
    <t>建築及び都市計画に係る技術に関する成果の普及等
（国土交通大臣より成果発表会は毎年度10回以上発表することが目標値として定められている。）</t>
  </si>
  <si>
    <t>成果発表会の開催数</t>
  </si>
  <si>
    <t>国の技術基準の策定・改正は、建築研究所の成果を受け取った後の国の作業状況によるため目標値を設定することができないが、重要なアウトカムの一つである</t>
  </si>
  <si>
    <t>建築研究所が作成に参画した主な国の技術基準数（公布ベース）</t>
  </si>
  <si>
    <t>研究に必要な施設の整備等</t>
    <rPh sb="0" eb="2">
      <t>ケンキュウ</t>
    </rPh>
    <rPh sb="3" eb="5">
      <t>ヒツヨウ</t>
    </rPh>
    <rPh sb="6" eb="8">
      <t>シセツ</t>
    </rPh>
    <rPh sb="9" eb="11">
      <t>セイビ</t>
    </rPh>
    <rPh sb="11" eb="12">
      <t>トウ</t>
    </rPh>
    <phoneticPr fontId="5"/>
  </si>
  <si>
    <t>外部委託費</t>
    <rPh sb="0" eb="2">
      <t>ガイブ</t>
    </rPh>
    <rPh sb="2" eb="5">
      <t>イタクヒ</t>
    </rPh>
    <phoneticPr fontId="5"/>
  </si>
  <si>
    <t>B.株式会社日立インダストリアルプロダクツ</t>
    <phoneticPr fontId="5"/>
  </si>
  <si>
    <t>工事費</t>
    <rPh sb="0" eb="3">
      <t>コウジヒ</t>
    </rPh>
    <phoneticPr fontId="5"/>
  </si>
  <si>
    <t>建築基礎・地盤実験棟2方向加力式遠心載荷試験装置新設整備</t>
    <phoneticPr fontId="5"/>
  </si>
  <si>
    <t>国立研究開発法人建築研究所</t>
    <rPh sb="0" eb="2">
      <t>コクリツ</t>
    </rPh>
    <rPh sb="2" eb="4">
      <t>ケンキュウ</t>
    </rPh>
    <rPh sb="4" eb="6">
      <t>カイハツ</t>
    </rPh>
    <rPh sb="6" eb="8">
      <t>ホウジン</t>
    </rPh>
    <rPh sb="8" eb="10">
      <t>ケンチク</t>
    </rPh>
    <rPh sb="10" eb="13">
      <t>ケンキュウショ</t>
    </rPh>
    <phoneticPr fontId="5"/>
  </si>
  <si>
    <t>-</t>
    <phoneticPr fontId="5"/>
  </si>
  <si>
    <t>補助金等交付</t>
  </si>
  <si>
    <t>株式会社日立インダストリアルプロダクツ</t>
    <phoneticPr fontId="5"/>
  </si>
  <si>
    <t>東亜工業株式会社</t>
    <phoneticPr fontId="5"/>
  </si>
  <si>
    <t>風雨実験棟強風雨発生装置および乱流境界層風洞PC制御等更新業務　他2件</t>
    <rPh sb="32" eb="33">
      <t>ホカ</t>
    </rPh>
    <rPh sb="34" eb="35">
      <t>ケン</t>
    </rPh>
    <phoneticPr fontId="5"/>
  </si>
  <si>
    <t>株式会社坂本水工</t>
    <phoneticPr fontId="5"/>
  </si>
  <si>
    <t>R2建築研究所消火栓設備改修工事</t>
    <phoneticPr fontId="5"/>
  </si>
  <si>
    <t>株式会社風技術センター</t>
    <phoneticPr fontId="5"/>
  </si>
  <si>
    <t>強風雨発生装置のﾉｲｽﾞ抑制に資する乱流境界層風洞制御盤･電動機等更新業務</t>
    <phoneticPr fontId="5"/>
  </si>
  <si>
    <t>風雨実験棟実大強風雨発生装置地盤調査業務</t>
    <phoneticPr fontId="5"/>
  </si>
  <si>
    <t>風雨実験棟強風雨発生装置整備に係る立木の伐採･抜根業務</t>
    <phoneticPr fontId="5"/>
  </si>
  <si>
    <t>風雨実験棟強風雨発生装置用試験体治具製作業務</t>
    <phoneticPr fontId="5"/>
  </si>
  <si>
    <t>株式会社ケイズエムズ</t>
    <phoneticPr fontId="5"/>
  </si>
  <si>
    <t>株式会社神内電機製作所</t>
    <phoneticPr fontId="5"/>
  </si>
  <si>
    <t>液状化対策地盤試験装置整備に関する建築基礎地盤実験棟10tｸﾚｰﾝ修理業務</t>
    <phoneticPr fontId="5"/>
  </si>
  <si>
    <t>A.国立研究開発法人建築研究所</t>
    <rPh sb="2" eb="4">
      <t>コクリツ</t>
    </rPh>
    <rPh sb="4" eb="6">
      <t>ケンキュウ</t>
    </rPh>
    <rPh sb="6" eb="8">
      <t>カイハツ</t>
    </rPh>
    <rPh sb="8" eb="10">
      <t>ホウジン</t>
    </rPh>
    <rPh sb="10" eb="12">
      <t>ケンチク</t>
    </rPh>
    <rPh sb="12" eb="15">
      <t>ケンキュウショ</t>
    </rPh>
    <phoneticPr fontId="5"/>
  </si>
  <si>
    <t>-</t>
    <phoneticPr fontId="5"/>
  </si>
  <si>
    <t>1,713/15</t>
    <phoneticPr fontId="5"/>
  </si>
  <si>
    <t>1,751/25</t>
    <phoneticPr fontId="5"/>
  </si>
  <si>
    <t>特殊な機械装置のため。
公告期間を31日以上とする。</t>
    <rPh sb="0" eb="2">
      <t>トクシュ</t>
    </rPh>
    <rPh sb="3" eb="5">
      <t>キカイ</t>
    </rPh>
    <rPh sb="5" eb="7">
      <t>ソウチ</t>
    </rPh>
    <rPh sb="12" eb="14">
      <t>コウコク</t>
    </rPh>
    <rPh sb="14" eb="16">
      <t>キカン</t>
    </rPh>
    <rPh sb="19" eb="20">
      <t>ニチ</t>
    </rPh>
    <rPh sb="20" eb="22">
      <t>イジョウ</t>
    </rPh>
    <phoneticPr fontId="5"/>
  </si>
  <si>
    <t>有</t>
  </si>
  <si>
    <t>-</t>
    <phoneticPr fontId="5"/>
  </si>
  <si>
    <t>無</t>
  </si>
  <si>
    <t>成果実績は、目標値を上回っている。</t>
    <rPh sb="0" eb="2">
      <t>セイカ</t>
    </rPh>
    <rPh sb="2" eb="4">
      <t>ジッセキ</t>
    </rPh>
    <rPh sb="6" eb="9">
      <t>モクヒョウチ</t>
    </rPh>
    <rPh sb="10" eb="12">
      <t>ウワマワ</t>
    </rPh>
    <phoneticPr fontId="5"/>
  </si>
  <si>
    <t>活動実績は、当初見込みを上回っている。</t>
    <phoneticPr fontId="5"/>
  </si>
  <si>
    <t>・独立行政法人通則法に基づき、国土交通省国立研究開発法人審議会の意見を聴いた上で、国土交通大臣が業務実績について評価した結果、令和元年度の業務評価について、「顕著な成果の創出が認められる」と評価された。</t>
    <rPh sb="20" eb="26">
      <t>コクリツケンキュウカイハツ</t>
    </rPh>
    <rPh sb="28" eb="31">
      <t>シンギカイ</t>
    </rPh>
    <rPh sb="32" eb="34">
      <t>イケン</t>
    </rPh>
    <rPh sb="35" eb="36">
      <t>キ</t>
    </rPh>
    <rPh sb="38" eb="39">
      <t>ウエ</t>
    </rPh>
    <rPh sb="41" eb="43">
      <t>コクド</t>
    </rPh>
    <rPh sb="43" eb="45">
      <t>コウツウ</t>
    </rPh>
    <rPh sb="45" eb="47">
      <t>ダイジン</t>
    </rPh>
    <rPh sb="48" eb="50">
      <t>ギョウム</t>
    </rPh>
    <rPh sb="50" eb="52">
      <t>ジッセキ</t>
    </rPh>
    <rPh sb="56" eb="58">
      <t>ヒョウカ</t>
    </rPh>
    <rPh sb="60" eb="62">
      <t>ケッカ</t>
    </rPh>
    <rPh sb="63" eb="65">
      <t>レイワ</t>
    </rPh>
    <rPh sb="65" eb="66">
      <t>ガン</t>
    </rPh>
    <rPh sb="69" eb="71">
      <t>ギョウム</t>
    </rPh>
    <phoneticPr fontId="5"/>
  </si>
  <si>
    <t>株式会社渡辺建工</t>
    <phoneticPr fontId="5"/>
  </si>
  <si>
    <t>株式会社東京ソイルリサーチ</t>
    <phoneticPr fontId="5"/>
  </si>
  <si>
    <t>総務課長 佐々木 俊一
会計課長 大沼 俊之
技術調査課長 森戸 義貴</t>
    <rPh sb="0" eb="2">
      <t>ソウム</t>
    </rPh>
    <rPh sb="2" eb="4">
      <t>カチョウ</t>
    </rPh>
    <rPh sb="5" eb="8">
      <t>ササキ</t>
    </rPh>
    <rPh sb="9" eb="11">
      <t>シュンイチ</t>
    </rPh>
    <rPh sb="12" eb="14">
      <t>カイケイ</t>
    </rPh>
    <rPh sb="14" eb="16">
      <t>カチョウ</t>
    </rPh>
    <rPh sb="17" eb="19">
      <t>オオヌマ</t>
    </rPh>
    <rPh sb="20" eb="22">
      <t>トシユキ</t>
    </rPh>
    <rPh sb="23" eb="25">
      <t>ギジュツ</t>
    </rPh>
    <rPh sb="25" eb="27">
      <t>チョウサ</t>
    </rPh>
    <rPh sb="27" eb="29">
      <t>カチョウ</t>
    </rPh>
    <rPh sb="30" eb="32">
      <t>モリト</t>
    </rPh>
    <rPh sb="33" eb="35">
      <t>ヨシタカ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</si>
</sst>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13607</xdr:colOff>
      <xdr:row>749</xdr:row>
      <xdr:rowOff>13607</xdr:rowOff>
    </xdr:from>
    <xdr:to>
      <xdr:col>45</xdr:col>
      <xdr:colOff>0</xdr:colOff>
      <xdr:row>770</xdr:row>
      <xdr:rowOff>367393</xdr:rowOff>
    </xdr:to>
    <xdr:pic>
      <xdr:nvPicPr>
        <xdr:cNvPr id="4" name="図 3">
          <a:extLst>
            <a:ext uri="{FF2B5EF4-FFF2-40B4-BE49-F238E27FC236}">
              <a16:creationId xmlns:a16="http://schemas.microsoft.com/office/drawing/2014/main" id="{6686D32A-ADDB-429D-A616-D28032AE3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8786" y="43107428"/>
          <a:ext cx="6926035" cy="870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631</v>
      </c>
      <c r="AK2" s="925"/>
      <c r="AL2" s="925"/>
      <c r="AM2" s="925"/>
      <c r="AN2" s="83" t="s">
        <v>325</v>
      </c>
      <c r="AO2" s="925">
        <v>20</v>
      </c>
      <c r="AP2" s="925"/>
      <c r="AQ2" s="925"/>
      <c r="AR2" s="84" t="s">
        <v>630</v>
      </c>
      <c r="AS2" s="931">
        <v>491</v>
      </c>
      <c r="AT2" s="931"/>
      <c r="AU2" s="931"/>
      <c r="AV2" s="83" t="str">
        <f>IF(AW2="","","-")</f>
        <v/>
      </c>
      <c r="AW2" s="891"/>
      <c r="AX2" s="891"/>
    </row>
    <row r="3" spans="1:50" ht="21" customHeight="1" thickBot="1" x14ac:dyDescent="0.2">
      <c r="A3" s="847" t="s">
        <v>623</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633</v>
      </c>
      <c r="AF4" s="671"/>
      <c r="AG4" s="671"/>
      <c r="AH4" s="671"/>
      <c r="AI4" s="671"/>
      <c r="AJ4" s="671"/>
      <c r="AK4" s="671"/>
      <c r="AL4" s="671"/>
      <c r="AM4" s="671"/>
      <c r="AN4" s="671"/>
      <c r="AO4" s="671"/>
      <c r="AP4" s="672"/>
      <c r="AQ4" s="673" t="s">
        <v>2</v>
      </c>
      <c r="AR4" s="668"/>
      <c r="AS4" s="668"/>
      <c r="AT4" s="668"/>
      <c r="AU4" s="668"/>
      <c r="AV4" s="668"/>
      <c r="AW4" s="668"/>
      <c r="AX4" s="674"/>
    </row>
    <row r="5" spans="1:50" ht="40.5" customHeight="1" x14ac:dyDescent="0.15">
      <c r="A5" s="675" t="s">
        <v>66</v>
      </c>
      <c r="B5" s="676"/>
      <c r="C5" s="676"/>
      <c r="D5" s="676"/>
      <c r="E5" s="676"/>
      <c r="F5" s="677"/>
      <c r="G5" s="819" t="s">
        <v>410</v>
      </c>
      <c r="H5" s="820"/>
      <c r="I5" s="820"/>
      <c r="J5" s="820"/>
      <c r="K5" s="820"/>
      <c r="L5" s="820"/>
      <c r="M5" s="821" t="s">
        <v>65</v>
      </c>
      <c r="N5" s="822"/>
      <c r="O5" s="822"/>
      <c r="P5" s="822"/>
      <c r="Q5" s="822"/>
      <c r="R5" s="823"/>
      <c r="S5" s="824" t="s">
        <v>69</v>
      </c>
      <c r="T5" s="820"/>
      <c r="U5" s="820"/>
      <c r="V5" s="820"/>
      <c r="W5" s="820"/>
      <c r="X5" s="825"/>
      <c r="Y5" s="681" t="s">
        <v>3</v>
      </c>
      <c r="Z5" s="527"/>
      <c r="AA5" s="527"/>
      <c r="AB5" s="527"/>
      <c r="AC5" s="527"/>
      <c r="AD5" s="528"/>
      <c r="AE5" s="682" t="s">
        <v>634</v>
      </c>
      <c r="AF5" s="682"/>
      <c r="AG5" s="682"/>
      <c r="AH5" s="682"/>
      <c r="AI5" s="682"/>
      <c r="AJ5" s="682"/>
      <c r="AK5" s="682"/>
      <c r="AL5" s="682"/>
      <c r="AM5" s="682"/>
      <c r="AN5" s="682"/>
      <c r="AO5" s="682"/>
      <c r="AP5" s="683"/>
      <c r="AQ5" s="684" t="s">
        <v>722</v>
      </c>
      <c r="AR5" s="685"/>
      <c r="AS5" s="685"/>
      <c r="AT5" s="685"/>
      <c r="AU5" s="685"/>
      <c r="AV5" s="685"/>
      <c r="AW5" s="685"/>
      <c r="AX5" s="686"/>
    </row>
    <row r="6" spans="1:50" ht="39"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637</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638</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479" t="s">
        <v>208</v>
      </c>
      <c r="B8" s="480"/>
      <c r="C8" s="480"/>
      <c r="D8" s="480"/>
      <c r="E8" s="480"/>
      <c r="F8" s="481"/>
      <c r="G8" s="926" t="str">
        <f>入力規則等!A27</f>
        <v>科学技術・イノベーション</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文教及び科学振興</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639</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80.25" customHeight="1" x14ac:dyDescent="0.15">
      <c r="A10" s="643" t="s">
        <v>29</v>
      </c>
      <c r="B10" s="644"/>
      <c r="C10" s="644"/>
      <c r="D10" s="644"/>
      <c r="E10" s="644"/>
      <c r="F10" s="644"/>
      <c r="G10" s="737" t="s">
        <v>640</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補助</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v>88</v>
      </c>
      <c r="Q13" s="641"/>
      <c r="R13" s="641"/>
      <c r="S13" s="641"/>
      <c r="T13" s="641"/>
      <c r="U13" s="641"/>
      <c r="V13" s="642"/>
      <c r="W13" s="640">
        <v>84</v>
      </c>
      <c r="X13" s="641"/>
      <c r="Y13" s="641"/>
      <c r="Z13" s="641"/>
      <c r="AA13" s="641"/>
      <c r="AB13" s="641"/>
      <c r="AC13" s="642"/>
      <c r="AD13" s="640">
        <v>335</v>
      </c>
      <c r="AE13" s="641"/>
      <c r="AF13" s="641"/>
      <c r="AG13" s="641"/>
      <c r="AH13" s="641"/>
      <c r="AI13" s="641"/>
      <c r="AJ13" s="642"/>
      <c r="AK13" s="640">
        <v>65</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v>1792</v>
      </c>
      <c r="Q14" s="641"/>
      <c r="R14" s="641"/>
      <c r="S14" s="641"/>
      <c r="T14" s="641"/>
      <c r="U14" s="641"/>
      <c r="V14" s="642"/>
      <c r="W14" s="640">
        <v>747</v>
      </c>
      <c r="X14" s="641"/>
      <c r="Y14" s="641"/>
      <c r="Z14" s="641"/>
      <c r="AA14" s="641"/>
      <c r="AB14" s="641"/>
      <c r="AC14" s="642"/>
      <c r="AD14" s="640">
        <v>620</v>
      </c>
      <c r="AE14" s="641"/>
      <c r="AF14" s="641"/>
      <c r="AG14" s="641"/>
      <c r="AH14" s="641"/>
      <c r="AI14" s="641"/>
      <c r="AJ14" s="642"/>
      <c r="AK14" s="640"/>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v>593</v>
      </c>
      <c r="Q15" s="641"/>
      <c r="R15" s="641"/>
      <c r="S15" s="641"/>
      <c r="T15" s="641"/>
      <c r="U15" s="641"/>
      <c r="V15" s="642"/>
      <c r="W15" s="640">
        <v>1805</v>
      </c>
      <c r="X15" s="641"/>
      <c r="Y15" s="641"/>
      <c r="Z15" s="641"/>
      <c r="AA15" s="641"/>
      <c r="AB15" s="641"/>
      <c r="AC15" s="642"/>
      <c r="AD15" s="640">
        <v>2462</v>
      </c>
      <c r="AE15" s="641"/>
      <c r="AF15" s="641"/>
      <c r="AG15" s="641"/>
      <c r="AH15" s="641"/>
      <c r="AI15" s="641"/>
      <c r="AJ15" s="642"/>
      <c r="AK15" s="640">
        <v>1354</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v>-1805</v>
      </c>
      <c r="Q16" s="641"/>
      <c r="R16" s="641"/>
      <c r="S16" s="641"/>
      <c r="T16" s="641"/>
      <c r="U16" s="641"/>
      <c r="V16" s="642"/>
      <c r="W16" s="640">
        <v>-2462</v>
      </c>
      <c r="X16" s="641"/>
      <c r="Y16" s="641"/>
      <c r="Z16" s="641"/>
      <c r="AA16" s="641"/>
      <c r="AB16" s="641"/>
      <c r="AC16" s="642"/>
      <c r="AD16" s="640">
        <v>-1354</v>
      </c>
      <c r="AE16" s="641"/>
      <c r="AF16" s="641"/>
      <c r="AG16" s="641"/>
      <c r="AH16" s="641"/>
      <c r="AI16" s="641"/>
      <c r="AJ16" s="642"/>
      <c r="AK16" s="640"/>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642</v>
      </c>
      <c r="Q17" s="641"/>
      <c r="R17" s="641"/>
      <c r="S17" s="641"/>
      <c r="T17" s="641"/>
      <c r="U17" s="641"/>
      <c r="V17" s="642"/>
      <c r="W17" s="640" t="s">
        <v>642</v>
      </c>
      <c r="X17" s="641"/>
      <c r="Y17" s="641"/>
      <c r="Z17" s="641"/>
      <c r="AA17" s="641"/>
      <c r="AB17" s="641"/>
      <c r="AC17" s="642"/>
      <c r="AD17" s="640" t="s">
        <v>642</v>
      </c>
      <c r="AE17" s="641"/>
      <c r="AF17" s="641"/>
      <c r="AG17" s="641"/>
      <c r="AH17" s="641"/>
      <c r="AI17" s="641"/>
      <c r="AJ17" s="642"/>
      <c r="AK17" s="640"/>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668</v>
      </c>
      <c r="Q18" s="859"/>
      <c r="R18" s="859"/>
      <c r="S18" s="859"/>
      <c r="T18" s="859"/>
      <c r="U18" s="859"/>
      <c r="V18" s="860"/>
      <c r="W18" s="858">
        <f>SUM(W13:AC17)</f>
        <v>174</v>
      </c>
      <c r="X18" s="859"/>
      <c r="Y18" s="859"/>
      <c r="Z18" s="859"/>
      <c r="AA18" s="859"/>
      <c r="AB18" s="859"/>
      <c r="AC18" s="860"/>
      <c r="AD18" s="858">
        <f>SUM(AD13:AJ17)</f>
        <v>2063</v>
      </c>
      <c r="AE18" s="859"/>
      <c r="AF18" s="859"/>
      <c r="AG18" s="859"/>
      <c r="AH18" s="859"/>
      <c r="AI18" s="859"/>
      <c r="AJ18" s="860"/>
      <c r="AK18" s="858">
        <f>SUM(AK13:AQ17)</f>
        <v>1419</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v>661</v>
      </c>
      <c r="Q19" s="641"/>
      <c r="R19" s="641"/>
      <c r="S19" s="641"/>
      <c r="T19" s="641"/>
      <c r="U19" s="641"/>
      <c r="V19" s="642"/>
      <c r="W19" s="640">
        <v>170</v>
      </c>
      <c r="X19" s="641"/>
      <c r="Y19" s="641"/>
      <c r="Z19" s="641"/>
      <c r="AA19" s="641"/>
      <c r="AB19" s="641"/>
      <c r="AC19" s="642"/>
      <c r="AD19" s="640">
        <v>2045</v>
      </c>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f>IF(P18=0, "-", SUM(P19)/P18)</f>
        <v>0.98952095808383234</v>
      </c>
      <c r="Q20" s="301"/>
      <c r="R20" s="301"/>
      <c r="S20" s="301"/>
      <c r="T20" s="301"/>
      <c r="U20" s="301"/>
      <c r="V20" s="301"/>
      <c r="W20" s="301">
        <f t="shared" ref="W20" si="0">IF(W18=0, "-", SUM(W19)/W18)</f>
        <v>0.97701149425287359</v>
      </c>
      <c r="X20" s="301"/>
      <c r="Y20" s="301"/>
      <c r="Z20" s="301"/>
      <c r="AA20" s="301"/>
      <c r="AB20" s="301"/>
      <c r="AC20" s="301"/>
      <c r="AD20" s="301">
        <f t="shared" ref="AD20" si="1">IF(AD18=0, "-", SUM(AD19)/AD18)</f>
        <v>0.99127484246243336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f>IF(P19=0, "-", SUM(P19)/SUM(P13,P14))</f>
        <v>0.35159574468085109</v>
      </c>
      <c r="Q21" s="301"/>
      <c r="R21" s="301"/>
      <c r="S21" s="301"/>
      <c r="T21" s="301"/>
      <c r="U21" s="301"/>
      <c r="V21" s="301"/>
      <c r="W21" s="301">
        <f t="shared" ref="W21" si="2">IF(W19=0, "-", SUM(W19)/SUM(W13,W14))</f>
        <v>0.20457280385078219</v>
      </c>
      <c r="X21" s="301"/>
      <c r="Y21" s="301"/>
      <c r="Z21" s="301"/>
      <c r="AA21" s="301"/>
      <c r="AB21" s="301"/>
      <c r="AC21" s="301"/>
      <c r="AD21" s="301">
        <f t="shared" ref="AD21" si="3">IF(AD19=0, "-", SUM(AD19)/SUM(AD13,AD14))</f>
        <v>2.1413612565445028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641</v>
      </c>
      <c r="H23" s="951"/>
      <c r="I23" s="951"/>
      <c r="J23" s="951"/>
      <c r="K23" s="951"/>
      <c r="L23" s="951"/>
      <c r="M23" s="951"/>
      <c r="N23" s="951"/>
      <c r="O23" s="952"/>
      <c r="P23" s="900">
        <v>65</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65</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309</v>
      </c>
      <c r="AF30" s="839"/>
      <c r="AG30" s="839"/>
      <c r="AH30" s="840"/>
      <c r="AI30" s="895" t="s">
        <v>331</v>
      </c>
      <c r="AJ30" s="895"/>
      <c r="AK30" s="895"/>
      <c r="AL30" s="838"/>
      <c r="AM30" s="895" t="s">
        <v>428</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674</v>
      </c>
      <c r="AR31" s="186"/>
      <c r="AS31" s="121" t="s">
        <v>185</v>
      </c>
      <c r="AT31" s="122"/>
      <c r="AU31" s="185">
        <v>3</v>
      </c>
      <c r="AV31" s="185"/>
      <c r="AW31" s="377" t="s">
        <v>175</v>
      </c>
      <c r="AX31" s="378"/>
    </row>
    <row r="32" spans="1:50" ht="39" customHeight="1" x14ac:dyDescent="0.15">
      <c r="A32" s="382"/>
      <c r="B32" s="380"/>
      <c r="C32" s="380"/>
      <c r="D32" s="380"/>
      <c r="E32" s="380"/>
      <c r="F32" s="381"/>
      <c r="G32" s="548" t="s">
        <v>643</v>
      </c>
      <c r="H32" s="549"/>
      <c r="I32" s="549"/>
      <c r="J32" s="549"/>
      <c r="K32" s="549"/>
      <c r="L32" s="549"/>
      <c r="M32" s="549"/>
      <c r="N32" s="549"/>
      <c r="O32" s="550"/>
      <c r="P32" s="93" t="s">
        <v>644</v>
      </c>
      <c r="Q32" s="93"/>
      <c r="R32" s="93"/>
      <c r="S32" s="93"/>
      <c r="T32" s="93"/>
      <c r="U32" s="93"/>
      <c r="V32" s="93"/>
      <c r="W32" s="93"/>
      <c r="X32" s="94"/>
      <c r="Y32" s="455" t="s">
        <v>12</v>
      </c>
      <c r="Z32" s="515"/>
      <c r="AA32" s="516"/>
      <c r="AB32" s="445" t="s">
        <v>682</v>
      </c>
      <c r="AC32" s="445"/>
      <c r="AD32" s="445"/>
      <c r="AE32" s="203">
        <v>70</v>
      </c>
      <c r="AF32" s="204"/>
      <c r="AG32" s="204"/>
      <c r="AH32" s="204"/>
      <c r="AI32" s="203">
        <v>64</v>
      </c>
      <c r="AJ32" s="204"/>
      <c r="AK32" s="204"/>
      <c r="AL32" s="204"/>
      <c r="AM32" s="203">
        <v>87</v>
      </c>
      <c r="AN32" s="204"/>
      <c r="AO32" s="204"/>
      <c r="AP32" s="204"/>
      <c r="AQ32" s="321" t="s">
        <v>674</v>
      </c>
      <c r="AR32" s="193"/>
      <c r="AS32" s="193"/>
      <c r="AT32" s="322"/>
      <c r="AU32" s="204" t="s">
        <v>674</v>
      </c>
      <c r="AV32" s="204"/>
      <c r="AW32" s="204"/>
      <c r="AX32" s="206"/>
    </row>
    <row r="33" spans="1:51" ht="39"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682</v>
      </c>
      <c r="AC33" s="507"/>
      <c r="AD33" s="507"/>
      <c r="AE33" s="203">
        <v>60</v>
      </c>
      <c r="AF33" s="204"/>
      <c r="AG33" s="204"/>
      <c r="AH33" s="204"/>
      <c r="AI33" s="203">
        <v>60</v>
      </c>
      <c r="AJ33" s="204"/>
      <c r="AK33" s="204"/>
      <c r="AL33" s="204"/>
      <c r="AM33" s="203">
        <v>60</v>
      </c>
      <c r="AN33" s="204"/>
      <c r="AO33" s="204"/>
      <c r="AP33" s="204"/>
      <c r="AQ33" s="321">
        <v>60</v>
      </c>
      <c r="AR33" s="193"/>
      <c r="AS33" s="193"/>
      <c r="AT33" s="322"/>
      <c r="AU33" s="204">
        <v>60</v>
      </c>
      <c r="AV33" s="204"/>
      <c r="AW33" s="204"/>
      <c r="AX33" s="206"/>
    </row>
    <row r="34" spans="1:51" ht="39"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v>128.33000000000001</v>
      </c>
      <c r="AF34" s="204"/>
      <c r="AG34" s="204"/>
      <c r="AH34" s="204"/>
      <c r="AI34" s="203">
        <v>106.66</v>
      </c>
      <c r="AJ34" s="204"/>
      <c r="AK34" s="204"/>
      <c r="AL34" s="204"/>
      <c r="AM34" s="203">
        <v>145</v>
      </c>
      <c r="AN34" s="204"/>
      <c r="AO34" s="204"/>
      <c r="AP34" s="204"/>
      <c r="AQ34" s="321" t="s">
        <v>674</v>
      </c>
      <c r="AR34" s="193"/>
      <c r="AS34" s="193"/>
      <c r="AT34" s="322"/>
      <c r="AU34" s="204" t="s">
        <v>674</v>
      </c>
      <c r="AV34" s="204"/>
      <c r="AW34" s="204"/>
      <c r="AX34" s="206"/>
    </row>
    <row r="35" spans="1:51" ht="23.25" customHeight="1" x14ac:dyDescent="0.15">
      <c r="A35" s="213" t="s">
        <v>299</v>
      </c>
      <c r="B35" s="214"/>
      <c r="C35" s="214"/>
      <c r="D35" s="214"/>
      <c r="E35" s="214"/>
      <c r="F35" s="215"/>
      <c r="G35" s="219" t="s">
        <v>645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1</v>
      </c>
    </row>
    <row r="38" spans="1:51" ht="18.75"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t="s">
        <v>674</v>
      </c>
      <c r="AR38" s="186"/>
      <c r="AS38" s="121" t="s">
        <v>185</v>
      </c>
      <c r="AT38" s="122"/>
      <c r="AU38" s="185">
        <v>3</v>
      </c>
      <c r="AV38" s="185"/>
      <c r="AW38" s="377" t="s">
        <v>175</v>
      </c>
      <c r="AX38" s="378"/>
      <c r="AY38">
        <f>$AY$37</f>
        <v>1</v>
      </c>
    </row>
    <row r="39" spans="1:51" ht="33" customHeight="1" x14ac:dyDescent="0.15">
      <c r="A39" s="382"/>
      <c r="B39" s="380"/>
      <c r="C39" s="380"/>
      <c r="D39" s="380"/>
      <c r="E39" s="380"/>
      <c r="F39" s="381"/>
      <c r="G39" s="548" t="s">
        <v>684</v>
      </c>
      <c r="H39" s="549"/>
      <c r="I39" s="549"/>
      <c r="J39" s="549"/>
      <c r="K39" s="549"/>
      <c r="L39" s="549"/>
      <c r="M39" s="549"/>
      <c r="N39" s="549"/>
      <c r="O39" s="550"/>
      <c r="P39" s="93" t="s">
        <v>685</v>
      </c>
      <c r="Q39" s="93"/>
      <c r="R39" s="93"/>
      <c r="S39" s="93"/>
      <c r="T39" s="93"/>
      <c r="U39" s="93"/>
      <c r="V39" s="93"/>
      <c r="W39" s="93"/>
      <c r="X39" s="94"/>
      <c r="Y39" s="455" t="s">
        <v>12</v>
      </c>
      <c r="Z39" s="515"/>
      <c r="AA39" s="516"/>
      <c r="AB39" s="445" t="s">
        <v>683</v>
      </c>
      <c r="AC39" s="445"/>
      <c r="AD39" s="445"/>
      <c r="AE39" s="203">
        <v>11</v>
      </c>
      <c r="AF39" s="204"/>
      <c r="AG39" s="204"/>
      <c r="AH39" s="204"/>
      <c r="AI39" s="203">
        <v>9</v>
      </c>
      <c r="AJ39" s="204"/>
      <c r="AK39" s="204"/>
      <c r="AL39" s="204"/>
      <c r="AM39" s="203">
        <v>10</v>
      </c>
      <c r="AN39" s="204"/>
      <c r="AO39" s="204"/>
      <c r="AP39" s="204"/>
      <c r="AQ39" s="321" t="s">
        <v>674</v>
      </c>
      <c r="AR39" s="193"/>
      <c r="AS39" s="193"/>
      <c r="AT39" s="322"/>
      <c r="AU39" s="204" t="s">
        <v>674</v>
      </c>
      <c r="AV39" s="204"/>
      <c r="AW39" s="204"/>
      <c r="AX39" s="206"/>
      <c r="AY39">
        <f t="shared" ref="AY39:AY43" si="4">$AY$37</f>
        <v>1</v>
      </c>
    </row>
    <row r="40" spans="1:51" ht="33"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t="s">
        <v>683</v>
      </c>
      <c r="AC40" s="507"/>
      <c r="AD40" s="507"/>
      <c r="AE40" s="203">
        <v>10</v>
      </c>
      <c r="AF40" s="204"/>
      <c r="AG40" s="204"/>
      <c r="AH40" s="204"/>
      <c r="AI40" s="203">
        <v>10</v>
      </c>
      <c r="AJ40" s="204"/>
      <c r="AK40" s="204"/>
      <c r="AL40" s="204"/>
      <c r="AM40" s="203">
        <v>10</v>
      </c>
      <c r="AN40" s="204"/>
      <c r="AO40" s="204"/>
      <c r="AP40" s="204"/>
      <c r="AQ40" s="321">
        <v>10</v>
      </c>
      <c r="AR40" s="193"/>
      <c r="AS40" s="193"/>
      <c r="AT40" s="322"/>
      <c r="AU40" s="204">
        <v>10</v>
      </c>
      <c r="AV40" s="204"/>
      <c r="AW40" s="204"/>
      <c r="AX40" s="206"/>
      <c r="AY40">
        <f t="shared" si="4"/>
        <v>1</v>
      </c>
    </row>
    <row r="41" spans="1:51" ht="33"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v>110</v>
      </c>
      <c r="AF41" s="204"/>
      <c r="AG41" s="204"/>
      <c r="AH41" s="204"/>
      <c r="AI41" s="203">
        <v>90</v>
      </c>
      <c r="AJ41" s="204"/>
      <c r="AK41" s="204"/>
      <c r="AL41" s="204"/>
      <c r="AM41" s="203">
        <v>100</v>
      </c>
      <c r="AN41" s="204"/>
      <c r="AO41" s="204"/>
      <c r="AP41" s="204"/>
      <c r="AQ41" s="321" t="s">
        <v>674</v>
      </c>
      <c r="AR41" s="193"/>
      <c r="AS41" s="193"/>
      <c r="AT41" s="322"/>
      <c r="AU41" s="204" t="s">
        <v>674</v>
      </c>
      <c r="AV41" s="204"/>
      <c r="AW41" s="204"/>
      <c r="AX41" s="206"/>
      <c r="AY41">
        <f t="shared" si="4"/>
        <v>1</v>
      </c>
    </row>
    <row r="42" spans="1:51" ht="23.25" customHeight="1" x14ac:dyDescent="0.15">
      <c r="A42" s="213" t="s">
        <v>299</v>
      </c>
      <c r="B42" s="214"/>
      <c r="C42" s="214"/>
      <c r="D42" s="214"/>
      <c r="E42" s="214"/>
      <c r="F42" s="215"/>
      <c r="G42" s="219" t="s">
        <v>645</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1</v>
      </c>
    </row>
    <row r="43" spans="1:5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1</v>
      </c>
    </row>
    <row r="44" spans="1:51" ht="18.75"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1</v>
      </c>
    </row>
    <row r="45" spans="1:51" ht="18.75"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t="s">
        <v>674</v>
      </c>
      <c r="AR45" s="186"/>
      <c r="AS45" s="121" t="s">
        <v>185</v>
      </c>
      <c r="AT45" s="122"/>
      <c r="AU45" s="185">
        <v>3</v>
      </c>
      <c r="AV45" s="185"/>
      <c r="AW45" s="377" t="s">
        <v>175</v>
      </c>
      <c r="AX45" s="378"/>
      <c r="AY45">
        <f>$AY$44</f>
        <v>1</v>
      </c>
    </row>
    <row r="46" spans="1:51" ht="33" customHeight="1" x14ac:dyDescent="0.15">
      <c r="A46" s="382"/>
      <c r="B46" s="380"/>
      <c r="C46" s="380"/>
      <c r="D46" s="380"/>
      <c r="E46" s="380"/>
      <c r="F46" s="381"/>
      <c r="G46" s="548" t="s">
        <v>686</v>
      </c>
      <c r="H46" s="549"/>
      <c r="I46" s="549"/>
      <c r="J46" s="549"/>
      <c r="K46" s="549"/>
      <c r="L46" s="549"/>
      <c r="M46" s="549"/>
      <c r="N46" s="549"/>
      <c r="O46" s="550"/>
      <c r="P46" s="93" t="s">
        <v>687</v>
      </c>
      <c r="Q46" s="93"/>
      <c r="R46" s="93"/>
      <c r="S46" s="93"/>
      <c r="T46" s="93"/>
      <c r="U46" s="93"/>
      <c r="V46" s="93"/>
      <c r="W46" s="93"/>
      <c r="X46" s="94"/>
      <c r="Y46" s="455" t="s">
        <v>12</v>
      </c>
      <c r="Z46" s="515"/>
      <c r="AA46" s="516"/>
      <c r="AB46" s="445" t="s">
        <v>673</v>
      </c>
      <c r="AC46" s="445"/>
      <c r="AD46" s="445"/>
      <c r="AE46" s="267">
        <v>18</v>
      </c>
      <c r="AF46" s="267"/>
      <c r="AG46" s="267"/>
      <c r="AH46" s="267"/>
      <c r="AI46" s="267">
        <v>30</v>
      </c>
      <c r="AJ46" s="267"/>
      <c r="AK46" s="267"/>
      <c r="AL46" s="267"/>
      <c r="AM46" s="267">
        <v>14</v>
      </c>
      <c r="AN46" s="267"/>
      <c r="AO46" s="267"/>
      <c r="AP46" s="267"/>
      <c r="AQ46" s="321" t="s">
        <v>674</v>
      </c>
      <c r="AR46" s="193"/>
      <c r="AS46" s="193"/>
      <c r="AT46" s="322"/>
      <c r="AU46" s="204" t="s">
        <v>674</v>
      </c>
      <c r="AV46" s="204"/>
      <c r="AW46" s="204"/>
      <c r="AX46" s="206"/>
      <c r="AY46">
        <f t="shared" ref="AY46:AY50" si="5">$AY$44</f>
        <v>1</v>
      </c>
    </row>
    <row r="47" spans="1:51" ht="33"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t="s">
        <v>673</v>
      </c>
      <c r="AC47" s="507"/>
      <c r="AD47" s="507"/>
      <c r="AE47" s="203" t="s">
        <v>674</v>
      </c>
      <c r="AF47" s="204"/>
      <c r="AG47" s="204"/>
      <c r="AH47" s="204"/>
      <c r="AI47" s="203" t="s">
        <v>674</v>
      </c>
      <c r="AJ47" s="204"/>
      <c r="AK47" s="204"/>
      <c r="AL47" s="204"/>
      <c r="AM47" s="203" t="s">
        <v>674</v>
      </c>
      <c r="AN47" s="204"/>
      <c r="AO47" s="204"/>
      <c r="AP47" s="204"/>
      <c r="AQ47" s="321" t="s">
        <v>674</v>
      </c>
      <c r="AR47" s="193"/>
      <c r="AS47" s="193"/>
      <c r="AT47" s="322"/>
      <c r="AU47" s="204" t="s">
        <v>674</v>
      </c>
      <c r="AV47" s="204"/>
      <c r="AW47" s="204"/>
      <c r="AX47" s="206"/>
      <c r="AY47">
        <f t="shared" si="5"/>
        <v>1</v>
      </c>
    </row>
    <row r="48" spans="1:51" ht="33"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t="s">
        <v>674</v>
      </c>
      <c r="AF48" s="204"/>
      <c r="AG48" s="204"/>
      <c r="AH48" s="204"/>
      <c r="AI48" s="203" t="s">
        <v>674</v>
      </c>
      <c r="AJ48" s="204"/>
      <c r="AK48" s="204"/>
      <c r="AL48" s="204"/>
      <c r="AM48" s="203" t="s">
        <v>674</v>
      </c>
      <c r="AN48" s="204"/>
      <c r="AO48" s="204"/>
      <c r="AP48" s="204"/>
      <c r="AQ48" s="321" t="s">
        <v>674</v>
      </c>
      <c r="AR48" s="193"/>
      <c r="AS48" s="193"/>
      <c r="AT48" s="322"/>
      <c r="AU48" s="204" t="s">
        <v>674</v>
      </c>
      <c r="AV48" s="204"/>
      <c r="AW48" s="204"/>
      <c r="AX48" s="206"/>
      <c r="AY48">
        <f t="shared" si="5"/>
        <v>1</v>
      </c>
    </row>
    <row r="49" spans="1:51" ht="23.25" customHeight="1" x14ac:dyDescent="0.15">
      <c r="A49" s="213" t="s">
        <v>299</v>
      </c>
      <c r="B49" s="214"/>
      <c r="C49" s="214"/>
      <c r="D49" s="214"/>
      <c r="E49" s="214"/>
      <c r="F49" s="215"/>
      <c r="G49" s="219" t="s">
        <v>645</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1</v>
      </c>
    </row>
    <row r="50" spans="1:51" ht="23.25"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1</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54" customHeight="1" x14ac:dyDescent="0.15">
      <c r="A101" s="403"/>
      <c r="B101" s="404"/>
      <c r="C101" s="404"/>
      <c r="D101" s="404"/>
      <c r="E101" s="404"/>
      <c r="F101" s="405"/>
      <c r="G101" s="93" t="s">
        <v>675</v>
      </c>
      <c r="H101" s="93"/>
      <c r="I101" s="93"/>
      <c r="J101" s="93"/>
      <c r="K101" s="93"/>
      <c r="L101" s="93"/>
      <c r="M101" s="93"/>
      <c r="N101" s="93"/>
      <c r="O101" s="93"/>
      <c r="P101" s="93"/>
      <c r="Q101" s="93"/>
      <c r="R101" s="93"/>
      <c r="S101" s="93"/>
      <c r="T101" s="93"/>
      <c r="U101" s="93"/>
      <c r="V101" s="93"/>
      <c r="W101" s="93"/>
      <c r="X101" s="94"/>
      <c r="Y101" s="526" t="s">
        <v>54</v>
      </c>
      <c r="Z101" s="527"/>
      <c r="AA101" s="528"/>
      <c r="AB101" s="445" t="s">
        <v>676</v>
      </c>
      <c r="AC101" s="445"/>
      <c r="AD101" s="445"/>
      <c r="AE101" s="267">
        <v>3</v>
      </c>
      <c r="AF101" s="267"/>
      <c r="AG101" s="267"/>
      <c r="AH101" s="267"/>
      <c r="AI101" s="267">
        <v>21</v>
      </c>
      <c r="AJ101" s="267"/>
      <c r="AK101" s="267"/>
      <c r="AL101" s="267"/>
      <c r="AM101" s="267">
        <v>25</v>
      </c>
      <c r="AN101" s="267"/>
      <c r="AO101" s="267"/>
      <c r="AP101" s="267"/>
      <c r="AQ101" s="267" t="s">
        <v>674</v>
      </c>
      <c r="AR101" s="267"/>
      <c r="AS101" s="267"/>
      <c r="AT101" s="267"/>
      <c r="AU101" s="203" t="s">
        <v>674</v>
      </c>
      <c r="AV101" s="204"/>
      <c r="AW101" s="204"/>
      <c r="AX101" s="206"/>
    </row>
    <row r="102" spans="1:60" ht="54"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676</v>
      </c>
      <c r="AC102" s="445"/>
      <c r="AD102" s="445"/>
      <c r="AE102" s="267">
        <v>3</v>
      </c>
      <c r="AF102" s="267"/>
      <c r="AG102" s="267"/>
      <c r="AH102" s="267"/>
      <c r="AI102" s="267">
        <v>21</v>
      </c>
      <c r="AJ102" s="267"/>
      <c r="AK102" s="267"/>
      <c r="AL102" s="267"/>
      <c r="AM102" s="267">
        <v>25</v>
      </c>
      <c r="AN102" s="267"/>
      <c r="AO102" s="267"/>
      <c r="AP102" s="267"/>
      <c r="AQ102" s="267">
        <v>15</v>
      </c>
      <c r="AR102" s="267"/>
      <c r="AS102" s="267"/>
      <c r="AT102" s="267"/>
      <c r="AU102" s="210" t="s">
        <v>674</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309</v>
      </c>
      <c r="AF115" s="232"/>
      <c r="AG115" s="232"/>
      <c r="AH115" s="232"/>
      <c r="AI115" s="232" t="s">
        <v>331</v>
      </c>
      <c r="AJ115" s="232"/>
      <c r="AK115" s="232"/>
      <c r="AL115" s="232"/>
      <c r="AM115" s="232" t="s">
        <v>428</v>
      </c>
      <c r="AN115" s="232"/>
      <c r="AO115" s="232"/>
      <c r="AP115" s="232"/>
      <c r="AQ115" s="574" t="s">
        <v>463</v>
      </c>
      <c r="AR115" s="575"/>
      <c r="AS115" s="575"/>
      <c r="AT115" s="575"/>
      <c r="AU115" s="575"/>
      <c r="AV115" s="575"/>
      <c r="AW115" s="575"/>
      <c r="AX115" s="576"/>
    </row>
    <row r="116" spans="1:51" ht="23.25" customHeight="1" x14ac:dyDescent="0.15">
      <c r="A116" s="420"/>
      <c r="B116" s="421"/>
      <c r="C116" s="421"/>
      <c r="D116" s="421"/>
      <c r="E116" s="421"/>
      <c r="F116" s="422"/>
      <c r="G116" s="372" t="s">
        <v>679</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677</v>
      </c>
      <c r="AC116" s="447"/>
      <c r="AD116" s="448"/>
      <c r="AE116" s="267">
        <v>220.33</v>
      </c>
      <c r="AF116" s="267"/>
      <c r="AG116" s="267"/>
      <c r="AH116" s="267"/>
      <c r="AI116" s="267">
        <v>7.9</v>
      </c>
      <c r="AJ116" s="267"/>
      <c r="AK116" s="267"/>
      <c r="AL116" s="267"/>
      <c r="AM116" s="267">
        <v>70.040000000000006</v>
      </c>
      <c r="AN116" s="267"/>
      <c r="AO116" s="267"/>
      <c r="AP116" s="267"/>
      <c r="AQ116" s="203">
        <v>114.2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678</v>
      </c>
      <c r="AC117" s="457"/>
      <c r="AD117" s="458"/>
      <c r="AE117" s="535" t="s">
        <v>680</v>
      </c>
      <c r="AF117" s="535"/>
      <c r="AG117" s="535"/>
      <c r="AH117" s="535"/>
      <c r="AI117" s="535" t="s">
        <v>681</v>
      </c>
      <c r="AJ117" s="535"/>
      <c r="AK117" s="535"/>
      <c r="AL117" s="535"/>
      <c r="AM117" s="535" t="s">
        <v>712</v>
      </c>
      <c r="AN117" s="535"/>
      <c r="AO117" s="535"/>
      <c r="AP117" s="535"/>
      <c r="AQ117" s="535" t="s">
        <v>711</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309</v>
      </c>
      <c r="AF118" s="232"/>
      <c r="AG118" s="232"/>
      <c r="AH118" s="232"/>
      <c r="AI118" s="232" t="s">
        <v>331</v>
      </c>
      <c r="AJ118" s="232"/>
      <c r="AK118" s="232"/>
      <c r="AL118" s="232"/>
      <c r="AM118" s="232" t="s">
        <v>428</v>
      </c>
      <c r="AN118" s="232"/>
      <c r="AO118" s="232"/>
      <c r="AP118" s="232"/>
      <c r="AQ118" s="574" t="s">
        <v>463</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309</v>
      </c>
      <c r="AF121" s="232"/>
      <c r="AG121" s="232"/>
      <c r="AH121" s="232"/>
      <c r="AI121" s="232" t="s">
        <v>331</v>
      </c>
      <c r="AJ121" s="232"/>
      <c r="AK121" s="232"/>
      <c r="AL121" s="232"/>
      <c r="AM121" s="232" t="s">
        <v>428</v>
      </c>
      <c r="AN121" s="232"/>
      <c r="AO121" s="232"/>
      <c r="AP121" s="232"/>
      <c r="AQ121" s="574" t="s">
        <v>463</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309</v>
      </c>
      <c r="AF124" s="232"/>
      <c r="AG124" s="232"/>
      <c r="AH124" s="232"/>
      <c r="AI124" s="232" t="s">
        <v>331</v>
      </c>
      <c r="AJ124" s="232"/>
      <c r="AK124" s="232"/>
      <c r="AL124" s="232"/>
      <c r="AM124" s="232" t="s">
        <v>428</v>
      </c>
      <c r="AN124" s="232"/>
      <c r="AO124" s="232"/>
      <c r="AP124" s="232"/>
      <c r="AQ124" s="574" t="s">
        <v>463</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4" t="s">
        <v>463</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324</v>
      </c>
      <c r="B130" s="171"/>
      <c r="C130" s="170" t="s">
        <v>188</v>
      </c>
      <c r="D130" s="171"/>
      <c r="E130" s="155" t="s">
        <v>217</v>
      </c>
      <c r="F130" s="156"/>
      <c r="G130" s="157" t="s">
        <v>670</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671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674</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669</v>
      </c>
      <c r="H134" s="93"/>
      <c r="I134" s="93"/>
      <c r="J134" s="93"/>
      <c r="K134" s="93"/>
      <c r="L134" s="93"/>
      <c r="M134" s="93"/>
      <c r="N134" s="93"/>
      <c r="O134" s="93"/>
      <c r="P134" s="93"/>
      <c r="Q134" s="93"/>
      <c r="R134" s="93"/>
      <c r="S134" s="93"/>
      <c r="T134" s="93"/>
      <c r="U134" s="93"/>
      <c r="V134" s="93"/>
      <c r="W134" s="93"/>
      <c r="X134" s="94"/>
      <c r="Y134" s="187" t="s">
        <v>199</v>
      </c>
      <c r="Z134" s="188"/>
      <c r="AA134" s="189"/>
      <c r="AB134" s="190" t="s">
        <v>673</v>
      </c>
      <c r="AC134" s="191"/>
      <c r="AD134" s="191"/>
      <c r="AE134" s="192">
        <v>57</v>
      </c>
      <c r="AF134" s="193"/>
      <c r="AG134" s="193"/>
      <c r="AH134" s="193"/>
      <c r="AI134" s="192">
        <v>59</v>
      </c>
      <c r="AJ134" s="193"/>
      <c r="AK134" s="193"/>
      <c r="AL134" s="193"/>
      <c r="AM134" s="192">
        <v>58</v>
      </c>
      <c r="AN134" s="193"/>
      <c r="AO134" s="193"/>
      <c r="AP134" s="193"/>
      <c r="AQ134" s="192" t="s">
        <v>674</v>
      </c>
      <c r="AR134" s="193"/>
      <c r="AS134" s="193"/>
      <c r="AT134" s="193"/>
      <c r="AU134" s="192" t="s">
        <v>674</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673</v>
      </c>
      <c r="AC135" s="199"/>
      <c r="AD135" s="199"/>
      <c r="AE135" s="192">
        <v>40</v>
      </c>
      <c r="AF135" s="193"/>
      <c r="AG135" s="193"/>
      <c r="AH135" s="193"/>
      <c r="AI135" s="192">
        <v>40</v>
      </c>
      <c r="AJ135" s="193"/>
      <c r="AK135" s="193"/>
      <c r="AL135" s="193"/>
      <c r="AM135" s="192">
        <v>40</v>
      </c>
      <c r="AN135" s="193"/>
      <c r="AO135" s="193"/>
      <c r="AP135" s="193"/>
      <c r="AQ135" s="192">
        <v>40</v>
      </c>
      <c r="AR135" s="193"/>
      <c r="AS135" s="193"/>
      <c r="AT135" s="193"/>
      <c r="AU135" s="192">
        <v>40</v>
      </c>
      <c r="AV135" s="193"/>
      <c r="AW135" s="193"/>
      <c r="AX135" s="194"/>
      <c r="AY135">
        <f t="shared" si="13"/>
        <v>1</v>
      </c>
    </row>
    <row r="136" spans="1:51" ht="18.75"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1</v>
      </c>
    </row>
    <row r="137" spans="1:51" ht="18.75"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t="s">
        <v>674</v>
      </c>
      <c r="AR137" s="185"/>
      <c r="AS137" s="121" t="s">
        <v>185</v>
      </c>
      <c r="AT137" s="122"/>
      <c r="AU137" s="186">
        <v>3</v>
      </c>
      <c r="AV137" s="186"/>
      <c r="AW137" s="121" t="s">
        <v>175</v>
      </c>
      <c r="AX137" s="181"/>
      <c r="AY137">
        <f>$AY$136</f>
        <v>1</v>
      </c>
    </row>
    <row r="138" spans="1:51" ht="39.75" customHeight="1" x14ac:dyDescent="0.15">
      <c r="A138" s="175"/>
      <c r="B138" s="172"/>
      <c r="C138" s="166"/>
      <c r="D138" s="172"/>
      <c r="E138" s="166"/>
      <c r="F138" s="167"/>
      <c r="G138" s="92" t="s">
        <v>672</v>
      </c>
      <c r="H138" s="93"/>
      <c r="I138" s="93"/>
      <c r="J138" s="93"/>
      <c r="K138" s="93"/>
      <c r="L138" s="93"/>
      <c r="M138" s="93"/>
      <c r="N138" s="93"/>
      <c r="O138" s="93"/>
      <c r="P138" s="93"/>
      <c r="Q138" s="93"/>
      <c r="R138" s="93"/>
      <c r="S138" s="93"/>
      <c r="T138" s="93"/>
      <c r="U138" s="93"/>
      <c r="V138" s="93"/>
      <c r="W138" s="93"/>
      <c r="X138" s="94"/>
      <c r="Y138" s="187" t="s">
        <v>199</v>
      </c>
      <c r="Z138" s="188"/>
      <c r="AA138" s="189"/>
      <c r="AB138" s="190" t="s">
        <v>673</v>
      </c>
      <c r="AC138" s="191"/>
      <c r="AD138" s="191"/>
      <c r="AE138" s="192">
        <v>18</v>
      </c>
      <c r="AF138" s="193"/>
      <c r="AG138" s="193"/>
      <c r="AH138" s="193"/>
      <c r="AI138" s="192">
        <v>30</v>
      </c>
      <c r="AJ138" s="193"/>
      <c r="AK138" s="193"/>
      <c r="AL138" s="193"/>
      <c r="AM138" s="192">
        <v>14</v>
      </c>
      <c r="AN138" s="193"/>
      <c r="AO138" s="193"/>
      <c r="AP138" s="193"/>
      <c r="AQ138" s="192" t="s">
        <v>674</v>
      </c>
      <c r="AR138" s="193"/>
      <c r="AS138" s="193"/>
      <c r="AT138" s="193"/>
      <c r="AU138" s="192" t="s">
        <v>674</v>
      </c>
      <c r="AV138" s="193"/>
      <c r="AW138" s="193"/>
      <c r="AX138" s="194"/>
      <c r="AY138">
        <f t="shared" ref="AY138:AY139" si="14">$AY$136</f>
        <v>1</v>
      </c>
    </row>
    <row r="139" spans="1:51" ht="39.75"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t="s">
        <v>673</v>
      </c>
      <c r="AC139" s="199"/>
      <c r="AD139" s="199"/>
      <c r="AE139" s="192" t="s">
        <v>674</v>
      </c>
      <c r="AF139" s="193"/>
      <c r="AG139" s="193"/>
      <c r="AH139" s="193"/>
      <c r="AI139" s="192" t="s">
        <v>674</v>
      </c>
      <c r="AJ139" s="193"/>
      <c r="AK139" s="193"/>
      <c r="AL139" s="193"/>
      <c r="AM139" s="192" t="s">
        <v>674</v>
      </c>
      <c r="AN139" s="193"/>
      <c r="AO139" s="193"/>
      <c r="AP139" s="193"/>
      <c r="AQ139" s="192" t="s">
        <v>674</v>
      </c>
      <c r="AR139" s="193"/>
      <c r="AS139" s="193"/>
      <c r="AT139" s="193"/>
      <c r="AU139" s="192" t="s">
        <v>674</v>
      </c>
      <c r="AV139" s="193"/>
      <c r="AW139" s="193"/>
      <c r="AX139" s="194"/>
      <c r="AY139">
        <f t="shared" si="14"/>
        <v>1</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668</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thickBot="1" x14ac:dyDescent="0.2">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hidden="1" customHeight="1" x14ac:dyDescent="0.15">
      <c r="A430" s="175"/>
      <c r="B430" s="172"/>
      <c r="C430" s="164" t="s">
        <v>592</v>
      </c>
      <c r="D430" s="912"/>
      <c r="E430" s="160" t="s">
        <v>318</v>
      </c>
      <c r="F430" s="878"/>
      <c r="G430" s="879" t="s">
        <v>204</v>
      </c>
      <c r="H430" s="111"/>
      <c r="I430" s="111"/>
      <c r="J430" s="880"/>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hidden="1"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0</v>
      </c>
    </row>
    <row r="432" spans="1:51" ht="18.75" hidden="1"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c r="AF432" s="186"/>
      <c r="AG432" s="121" t="s">
        <v>185</v>
      </c>
      <c r="AH432" s="122"/>
      <c r="AI432" s="320"/>
      <c r="AJ432" s="320"/>
      <c r="AK432" s="320"/>
      <c r="AL432" s="142"/>
      <c r="AM432" s="320"/>
      <c r="AN432" s="320"/>
      <c r="AO432" s="320"/>
      <c r="AP432" s="142"/>
      <c r="AQ432" s="235"/>
      <c r="AR432" s="186"/>
      <c r="AS432" s="121" t="s">
        <v>185</v>
      </c>
      <c r="AT432" s="122"/>
      <c r="AU432" s="186"/>
      <c r="AV432" s="186"/>
      <c r="AW432" s="121" t="s">
        <v>175</v>
      </c>
      <c r="AX432" s="181"/>
      <c r="AY432">
        <f>$AY$431</f>
        <v>0</v>
      </c>
    </row>
    <row r="433" spans="1:51" ht="23.25" hidden="1" customHeight="1" x14ac:dyDescent="0.15">
      <c r="A433" s="175"/>
      <c r="B433" s="172"/>
      <c r="C433" s="166"/>
      <c r="D433" s="172"/>
      <c r="E433" s="323"/>
      <c r="F433" s="324"/>
      <c r="G433" s="92"/>
      <c r="H433" s="93"/>
      <c r="I433" s="93"/>
      <c r="J433" s="93"/>
      <c r="K433" s="93"/>
      <c r="L433" s="93"/>
      <c r="M433" s="93"/>
      <c r="N433" s="93"/>
      <c r="O433" s="93"/>
      <c r="P433" s="93"/>
      <c r="Q433" s="93"/>
      <c r="R433" s="93"/>
      <c r="S433" s="93"/>
      <c r="T433" s="93"/>
      <c r="U433" s="93"/>
      <c r="V433" s="93"/>
      <c r="W433" s="93"/>
      <c r="X433" s="94"/>
      <c r="Y433" s="187" t="s">
        <v>12</v>
      </c>
      <c r="Z433" s="188"/>
      <c r="AA433" s="189"/>
      <c r="AB433" s="199"/>
      <c r="AC433" s="199"/>
      <c r="AD433" s="199"/>
      <c r="AE433" s="321"/>
      <c r="AF433" s="193"/>
      <c r="AG433" s="193"/>
      <c r="AH433" s="193"/>
      <c r="AI433" s="321"/>
      <c r="AJ433" s="193"/>
      <c r="AK433" s="193"/>
      <c r="AL433" s="193"/>
      <c r="AM433" s="321"/>
      <c r="AN433" s="193"/>
      <c r="AO433" s="193"/>
      <c r="AP433" s="322"/>
      <c r="AQ433" s="321"/>
      <c r="AR433" s="193"/>
      <c r="AS433" s="193"/>
      <c r="AT433" s="322"/>
      <c r="AU433" s="193"/>
      <c r="AV433" s="193"/>
      <c r="AW433" s="193"/>
      <c r="AX433" s="194"/>
      <c r="AY433">
        <f t="shared" ref="AY433:AY435" si="63">$AY$431</f>
        <v>0</v>
      </c>
    </row>
    <row r="434" spans="1:51" ht="23.25" hidden="1"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c r="AC434" s="191"/>
      <c r="AD434" s="191"/>
      <c r="AE434" s="321"/>
      <c r="AF434" s="193"/>
      <c r="AG434" s="193"/>
      <c r="AH434" s="322"/>
      <c r="AI434" s="321"/>
      <c r="AJ434" s="193"/>
      <c r="AK434" s="193"/>
      <c r="AL434" s="193"/>
      <c r="AM434" s="321"/>
      <c r="AN434" s="193"/>
      <c r="AO434" s="193"/>
      <c r="AP434" s="322"/>
      <c r="AQ434" s="321"/>
      <c r="AR434" s="193"/>
      <c r="AS434" s="193"/>
      <c r="AT434" s="322"/>
      <c r="AU434" s="193"/>
      <c r="AV434" s="193"/>
      <c r="AW434" s="193"/>
      <c r="AX434" s="194"/>
      <c r="AY434">
        <f t="shared" si="63"/>
        <v>0</v>
      </c>
    </row>
    <row r="435" spans="1:51" ht="23.25" hidden="1"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c r="AF435" s="193"/>
      <c r="AG435" s="193"/>
      <c r="AH435" s="322"/>
      <c r="AI435" s="321"/>
      <c r="AJ435" s="193"/>
      <c r="AK435" s="193"/>
      <c r="AL435" s="193"/>
      <c r="AM435" s="321"/>
      <c r="AN435" s="193"/>
      <c r="AO435" s="193"/>
      <c r="AP435" s="322"/>
      <c r="AQ435" s="321"/>
      <c r="AR435" s="193"/>
      <c r="AS435" s="193"/>
      <c r="AT435" s="322"/>
      <c r="AU435" s="193"/>
      <c r="AV435" s="193"/>
      <c r="AW435" s="193"/>
      <c r="AX435" s="194"/>
      <c r="AY435">
        <f t="shared" si="63"/>
        <v>0</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0</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c r="AF457" s="186"/>
      <c r="AG457" s="121" t="s">
        <v>185</v>
      </c>
      <c r="AH457" s="122"/>
      <c r="AI457" s="320"/>
      <c r="AJ457" s="320"/>
      <c r="AK457" s="320"/>
      <c r="AL457" s="142"/>
      <c r="AM457" s="320"/>
      <c r="AN457" s="320"/>
      <c r="AO457" s="320"/>
      <c r="AP457" s="142"/>
      <c r="AQ457" s="235"/>
      <c r="AR457" s="186"/>
      <c r="AS457" s="121" t="s">
        <v>185</v>
      </c>
      <c r="AT457" s="122"/>
      <c r="AU457" s="186"/>
      <c r="AV457" s="186"/>
      <c r="AW457" s="121" t="s">
        <v>175</v>
      </c>
      <c r="AX457" s="181"/>
      <c r="AY457">
        <f>$AY$456</f>
        <v>0</v>
      </c>
    </row>
    <row r="458" spans="1:51" ht="23.25" hidden="1" customHeight="1" x14ac:dyDescent="0.15">
      <c r="A458" s="175"/>
      <c r="B458" s="172"/>
      <c r="C458" s="166"/>
      <c r="D458" s="172"/>
      <c r="E458" s="323"/>
      <c r="F458" s="324"/>
      <c r="G458" s="92"/>
      <c r="H458" s="93"/>
      <c r="I458" s="93"/>
      <c r="J458" s="93"/>
      <c r="K458" s="93"/>
      <c r="L458" s="93"/>
      <c r="M458" s="93"/>
      <c r="N458" s="93"/>
      <c r="O458" s="93"/>
      <c r="P458" s="93"/>
      <c r="Q458" s="93"/>
      <c r="R458" s="93"/>
      <c r="S458" s="93"/>
      <c r="T458" s="93"/>
      <c r="U458" s="93"/>
      <c r="V458" s="93"/>
      <c r="W458" s="93"/>
      <c r="X458" s="94"/>
      <c r="Y458" s="187" t="s">
        <v>12</v>
      </c>
      <c r="Z458" s="188"/>
      <c r="AA458" s="189"/>
      <c r="AB458" s="199"/>
      <c r="AC458" s="199"/>
      <c r="AD458" s="199"/>
      <c r="AE458" s="321"/>
      <c r="AF458" s="193"/>
      <c r="AG458" s="193"/>
      <c r="AH458" s="193"/>
      <c r="AI458" s="321"/>
      <c r="AJ458" s="193"/>
      <c r="AK458" s="193"/>
      <c r="AL458" s="193"/>
      <c r="AM458" s="321"/>
      <c r="AN458" s="193"/>
      <c r="AO458" s="193"/>
      <c r="AP458" s="322"/>
      <c r="AQ458" s="321"/>
      <c r="AR458" s="193"/>
      <c r="AS458" s="193"/>
      <c r="AT458" s="322"/>
      <c r="AU458" s="193"/>
      <c r="AV458" s="193"/>
      <c r="AW458" s="193"/>
      <c r="AX458" s="194"/>
      <c r="AY458">
        <f t="shared" ref="AY458:AY460" si="68">$AY$456</f>
        <v>0</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c r="AC459" s="191"/>
      <c r="AD459" s="191"/>
      <c r="AE459" s="321"/>
      <c r="AF459" s="193"/>
      <c r="AG459" s="193"/>
      <c r="AH459" s="322"/>
      <c r="AI459" s="321"/>
      <c r="AJ459" s="193"/>
      <c r="AK459" s="193"/>
      <c r="AL459" s="193"/>
      <c r="AM459" s="321"/>
      <c r="AN459" s="193"/>
      <c r="AO459" s="193"/>
      <c r="AP459" s="322"/>
      <c r="AQ459" s="321"/>
      <c r="AR459" s="193"/>
      <c r="AS459" s="193"/>
      <c r="AT459" s="322"/>
      <c r="AU459" s="193"/>
      <c r="AV459" s="193"/>
      <c r="AW459" s="193"/>
      <c r="AX459" s="194"/>
      <c r="AY459">
        <f t="shared" si="68"/>
        <v>0</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c r="AF460" s="193"/>
      <c r="AG460" s="193"/>
      <c r="AH460" s="322"/>
      <c r="AI460" s="321"/>
      <c r="AJ460" s="193"/>
      <c r="AK460" s="193"/>
      <c r="AL460" s="193"/>
      <c r="AM460" s="321"/>
      <c r="AN460" s="193"/>
      <c r="AO460" s="193"/>
      <c r="AP460" s="322"/>
      <c r="AQ460" s="321"/>
      <c r="AR460" s="193"/>
      <c r="AS460" s="193"/>
      <c r="AT460" s="322"/>
      <c r="AU460" s="193"/>
      <c r="AV460" s="193"/>
      <c r="AW460" s="193"/>
      <c r="AX460" s="194"/>
      <c r="AY460">
        <f t="shared" si="68"/>
        <v>0</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40.5"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636</v>
      </c>
      <c r="AE702" s="327"/>
      <c r="AF702" s="327"/>
      <c r="AG702" s="364" t="s">
        <v>657</v>
      </c>
      <c r="AH702" s="365"/>
      <c r="AI702" s="365"/>
      <c r="AJ702" s="365"/>
      <c r="AK702" s="365"/>
      <c r="AL702" s="365"/>
      <c r="AM702" s="365"/>
      <c r="AN702" s="365"/>
      <c r="AO702" s="365"/>
      <c r="AP702" s="365"/>
      <c r="AQ702" s="365"/>
      <c r="AR702" s="365"/>
      <c r="AS702" s="365"/>
      <c r="AT702" s="365"/>
      <c r="AU702" s="365"/>
      <c r="AV702" s="365"/>
      <c r="AW702" s="365"/>
      <c r="AX702" s="366"/>
    </row>
    <row r="703" spans="1:51" ht="27"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636</v>
      </c>
      <c r="AE703" s="308"/>
      <c r="AF703" s="308"/>
      <c r="AG703" s="89" t="s">
        <v>658</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636</v>
      </c>
      <c r="AE704" s="766"/>
      <c r="AF704" s="766"/>
      <c r="AG704" s="153" t="s">
        <v>659</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636</v>
      </c>
      <c r="AE705" s="698"/>
      <c r="AF705" s="698"/>
      <c r="AG705" s="113" t="s">
        <v>660</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300</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716</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714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656</v>
      </c>
      <c r="AE708" s="588"/>
      <c r="AF708" s="588"/>
      <c r="AG708" s="725"/>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636</v>
      </c>
      <c r="AE709" s="308"/>
      <c r="AF709" s="308"/>
      <c r="AG709" s="89" t="s">
        <v>661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636</v>
      </c>
      <c r="AE710" s="308"/>
      <c r="AF710" s="308"/>
      <c r="AG710" s="89" t="s">
        <v>662</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636</v>
      </c>
      <c r="AE711" s="308"/>
      <c r="AF711" s="308"/>
      <c r="AG711" s="89" t="s">
        <v>663</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656</v>
      </c>
      <c r="AE712" s="766"/>
      <c r="AF712" s="766"/>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636</v>
      </c>
      <c r="AE713" s="308"/>
      <c r="AF713" s="646"/>
      <c r="AG713" s="89" t="s">
        <v>664</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636</v>
      </c>
      <c r="AE714" s="788"/>
      <c r="AF714" s="789"/>
      <c r="AG714" s="719" t="s">
        <v>667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636</v>
      </c>
      <c r="AE715" s="588"/>
      <c r="AF715" s="639"/>
      <c r="AG715" s="725" t="s">
        <v>717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636</v>
      </c>
      <c r="AE716" s="610"/>
      <c r="AF716" s="610"/>
      <c r="AG716" s="89" t="s">
        <v>665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636</v>
      </c>
      <c r="AE717" s="308"/>
      <c r="AF717" s="308"/>
      <c r="AG717" s="89" t="s">
        <v>718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636</v>
      </c>
      <c r="AE718" s="308"/>
      <c r="AF718" s="308"/>
      <c r="AG718" s="115" t="s">
        <v>666</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656</v>
      </c>
      <c r="AE719" s="588"/>
      <c r="AF719" s="588"/>
      <c r="AG719" s="113"/>
      <c r="AH719" s="93"/>
      <c r="AI719" s="93"/>
      <c r="AJ719" s="93"/>
      <c r="AK719" s="93"/>
      <c r="AL719" s="93"/>
      <c r="AM719" s="93"/>
      <c r="AN719" s="93"/>
      <c r="AO719" s="93"/>
      <c r="AP719" s="93"/>
      <c r="AQ719" s="93"/>
      <c r="AR719" s="93"/>
      <c r="AS719" s="93"/>
      <c r="AT719" s="93"/>
      <c r="AU719" s="93"/>
      <c r="AV719" s="93"/>
      <c r="AW719" s="93"/>
      <c r="AX719" s="114"/>
    </row>
    <row r="720" spans="1:50" ht="19.7" hidden="1"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hidden="1"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719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655</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67.5" customHeight="1" thickBot="1" x14ac:dyDescent="0.2">
      <c r="A729" s="617"/>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67.5"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66" customHeight="1" thickBot="1" x14ac:dyDescent="0.2">
      <c r="A733" s="656"/>
      <c r="B733" s="657"/>
      <c r="C733" s="657"/>
      <c r="D733" s="657"/>
      <c r="E733" s="658"/>
      <c r="F733" s="620"/>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67.5" customHeight="1" thickBot="1" x14ac:dyDescent="0.2">
      <c r="A735" s="773" t="s">
        <v>654</v>
      </c>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593</v>
      </c>
      <c r="B737" s="196"/>
      <c r="C737" s="196"/>
      <c r="D737" s="197"/>
      <c r="E737" s="935" t="s">
        <v>646</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647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648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649</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650</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651</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652</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649</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653</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466</v>
      </c>
      <c r="B746" s="346"/>
      <c r="C746" s="346"/>
      <c r="D746" s="346"/>
      <c r="E746" s="941" t="s">
        <v>632</v>
      </c>
      <c r="F746" s="939"/>
      <c r="G746" s="939"/>
      <c r="H746" s="85" t="str">
        <f>IF(E746="","","-")</f>
        <v>-</v>
      </c>
      <c r="I746" s="939"/>
      <c r="J746" s="939"/>
      <c r="K746" s="85" t="str">
        <f>IF(I746="","","-")</f>
        <v/>
      </c>
      <c r="L746" s="940">
        <v>424</v>
      </c>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632</v>
      </c>
      <c r="F747" s="939"/>
      <c r="G747" s="939"/>
      <c r="H747" s="85" t="str">
        <f>IF(E747="","","-")</f>
        <v>-</v>
      </c>
      <c r="I747" s="939"/>
      <c r="J747" s="939"/>
      <c r="K747" s="85" t="str">
        <f>IF(I747="","","-")</f>
        <v/>
      </c>
      <c r="L747" s="940">
        <v>456</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303</v>
      </c>
      <c r="B748" s="598"/>
      <c r="C748" s="598"/>
      <c r="D748" s="598"/>
      <c r="E748" s="598"/>
      <c r="F748" s="599"/>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305</v>
      </c>
      <c r="B787" s="612"/>
      <c r="C787" s="612"/>
      <c r="D787" s="612"/>
      <c r="E787" s="612"/>
      <c r="F787" s="613"/>
      <c r="G787" s="578" t="s">
        <v>709</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690</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t="s">
        <v>689</v>
      </c>
      <c r="H789" s="654"/>
      <c r="I789" s="654"/>
      <c r="J789" s="654"/>
      <c r="K789" s="655"/>
      <c r="L789" s="647" t="s">
        <v>688</v>
      </c>
      <c r="M789" s="648"/>
      <c r="N789" s="648"/>
      <c r="O789" s="648"/>
      <c r="P789" s="648"/>
      <c r="Q789" s="648"/>
      <c r="R789" s="648"/>
      <c r="S789" s="648"/>
      <c r="T789" s="648"/>
      <c r="U789" s="648"/>
      <c r="V789" s="648"/>
      <c r="W789" s="648"/>
      <c r="X789" s="649"/>
      <c r="Y789" s="367">
        <v>2044.6287400000001</v>
      </c>
      <c r="Z789" s="368"/>
      <c r="AA789" s="368"/>
      <c r="AB789" s="785"/>
      <c r="AC789" s="653" t="s">
        <v>691</v>
      </c>
      <c r="AD789" s="654"/>
      <c r="AE789" s="654"/>
      <c r="AF789" s="654"/>
      <c r="AG789" s="655"/>
      <c r="AH789" s="647" t="s">
        <v>692</v>
      </c>
      <c r="AI789" s="648"/>
      <c r="AJ789" s="648"/>
      <c r="AK789" s="648"/>
      <c r="AL789" s="648"/>
      <c r="AM789" s="648"/>
      <c r="AN789" s="648"/>
      <c r="AO789" s="648"/>
      <c r="AP789" s="648"/>
      <c r="AQ789" s="648"/>
      <c r="AR789" s="648"/>
      <c r="AS789" s="648"/>
      <c r="AT789" s="649"/>
      <c r="AU789" s="367">
        <v>1634.82</v>
      </c>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2044.6287400000001</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1634.82</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693</v>
      </c>
      <c r="D845" s="328"/>
      <c r="E845" s="328"/>
      <c r="F845" s="328"/>
      <c r="G845" s="328"/>
      <c r="H845" s="328"/>
      <c r="I845" s="328"/>
      <c r="J845" s="329">
        <v>9050005005205</v>
      </c>
      <c r="K845" s="330"/>
      <c r="L845" s="330"/>
      <c r="M845" s="330"/>
      <c r="N845" s="330"/>
      <c r="O845" s="330"/>
      <c r="P845" s="344" t="s">
        <v>694</v>
      </c>
      <c r="Q845" s="331"/>
      <c r="R845" s="331"/>
      <c r="S845" s="331"/>
      <c r="T845" s="331"/>
      <c r="U845" s="331"/>
      <c r="V845" s="331"/>
      <c r="W845" s="331"/>
      <c r="X845" s="331"/>
      <c r="Y845" s="332">
        <v>2044.6287400000001</v>
      </c>
      <c r="Z845" s="333"/>
      <c r="AA845" s="333"/>
      <c r="AB845" s="334"/>
      <c r="AC845" s="335" t="s">
        <v>695</v>
      </c>
      <c r="AD845" s="336"/>
      <c r="AE845" s="336"/>
      <c r="AF845" s="336"/>
      <c r="AG845" s="336"/>
      <c r="AH845" s="351" t="s">
        <v>694</v>
      </c>
      <c r="AI845" s="352"/>
      <c r="AJ845" s="352"/>
      <c r="AK845" s="352"/>
      <c r="AL845" s="339" t="s">
        <v>694</v>
      </c>
      <c r="AM845" s="340"/>
      <c r="AN845" s="340"/>
      <c r="AO845" s="341"/>
      <c r="AP845" s="342" t="s">
        <v>694</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0.5" customHeight="1" x14ac:dyDescent="0.15">
      <c r="A878" s="355">
        <v>1</v>
      </c>
      <c r="B878" s="355">
        <v>1</v>
      </c>
      <c r="C878" s="343" t="s">
        <v>696</v>
      </c>
      <c r="D878" s="328"/>
      <c r="E878" s="328"/>
      <c r="F878" s="328"/>
      <c r="G878" s="328"/>
      <c r="H878" s="328"/>
      <c r="I878" s="328"/>
      <c r="J878" s="329">
        <v>6010001196062</v>
      </c>
      <c r="K878" s="330"/>
      <c r="L878" s="330"/>
      <c r="M878" s="330"/>
      <c r="N878" s="330"/>
      <c r="O878" s="330"/>
      <c r="P878" s="344" t="s">
        <v>692</v>
      </c>
      <c r="Q878" s="331"/>
      <c r="R878" s="331"/>
      <c r="S878" s="331"/>
      <c r="T878" s="331"/>
      <c r="U878" s="331"/>
      <c r="V878" s="331"/>
      <c r="W878" s="331"/>
      <c r="X878" s="331"/>
      <c r="Y878" s="332">
        <v>1634.82</v>
      </c>
      <c r="Z878" s="333"/>
      <c r="AA878" s="333"/>
      <c r="AB878" s="334"/>
      <c r="AC878" s="335" t="s">
        <v>291</v>
      </c>
      <c r="AD878" s="336"/>
      <c r="AE878" s="336"/>
      <c r="AF878" s="336"/>
      <c r="AG878" s="336"/>
      <c r="AH878" s="351" t="s">
        <v>715</v>
      </c>
      <c r="AI878" s="352"/>
      <c r="AJ878" s="352"/>
      <c r="AK878" s="352"/>
      <c r="AL878" s="339" t="s">
        <v>715</v>
      </c>
      <c r="AM878" s="340"/>
      <c r="AN878" s="340"/>
      <c r="AO878" s="341"/>
      <c r="AP878" s="342" t="s">
        <v>713</v>
      </c>
      <c r="AQ878" s="342"/>
      <c r="AR878" s="342"/>
      <c r="AS878" s="342"/>
      <c r="AT878" s="342"/>
      <c r="AU878" s="342"/>
      <c r="AV878" s="342"/>
      <c r="AW878" s="342"/>
      <c r="AX878" s="342"/>
      <c r="AY878">
        <f t="shared" si="118"/>
        <v>1</v>
      </c>
    </row>
    <row r="879" spans="1:51" ht="40.5" customHeight="1" x14ac:dyDescent="0.15">
      <c r="A879" s="355">
        <v>2</v>
      </c>
      <c r="B879" s="355">
        <v>1</v>
      </c>
      <c r="C879" s="343" t="s">
        <v>697</v>
      </c>
      <c r="D879" s="328"/>
      <c r="E879" s="328"/>
      <c r="F879" s="328"/>
      <c r="G879" s="328"/>
      <c r="H879" s="328"/>
      <c r="I879" s="328"/>
      <c r="J879" s="329">
        <v>8011801003265</v>
      </c>
      <c r="K879" s="330"/>
      <c r="L879" s="330"/>
      <c r="M879" s="330"/>
      <c r="N879" s="330"/>
      <c r="O879" s="330"/>
      <c r="P879" s="344" t="s">
        <v>698</v>
      </c>
      <c r="Q879" s="331"/>
      <c r="R879" s="331"/>
      <c r="S879" s="331"/>
      <c r="T879" s="331"/>
      <c r="U879" s="331"/>
      <c r="V879" s="331"/>
      <c r="W879" s="331"/>
      <c r="X879" s="331"/>
      <c r="Y879" s="332">
        <v>194.13064</v>
      </c>
      <c r="Z879" s="333"/>
      <c r="AA879" s="333"/>
      <c r="AB879" s="334"/>
      <c r="AC879" s="335" t="s">
        <v>298</v>
      </c>
      <c r="AD879" s="336"/>
      <c r="AE879" s="336"/>
      <c r="AF879" s="336"/>
      <c r="AG879" s="336"/>
      <c r="AH879" s="351" t="s">
        <v>642</v>
      </c>
      <c r="AI879" s="352"/>
      <c r="AJ879" s="352"/>
      <c r="AK879" s="352"/>
      <c r="AL879" s="339">
        <v>91.5</v>
      </c>
      <c r="AM879" s="340"/>
      <c r="AN879" s="340"/>
      <c r="AO879" s="341"/>
      <c r="AP879" s="342" t="s">
        <v>710</v>
      </c>
      <c r="AQ879" s="342"/>
      <c r="AR879" s="342"/>
      <c r="AS879" s="342"/>
      <c r="AT879" s="342"/>
      <c r="AU879" s="342"/>
      <c r="AV879" s="342"/>
      <c r="AW879" s="342"/>
      <c r="AX879" s="342"/>
      <c r="AY879">
        <f>COUNTA($C$879)</f>
        <v>1</v>
      </c>
    </row>
    <row r="880" spans="1:51" ht="30" customHeight="1" x14ac:dyDescent="0.15">
      <c r="A880" s="355">
        <v>3</v>
      </c>
      <c r="B880" s="355">
        <v>1</v>
      </c>
      <c r="C880" s="343" t="s">
        <v>699</v>
      </c>
      <c r="D880" s="328"/>
      <c r="E880" s="328"/>
      <c r="F880" s="328"/>
      <c r="G880" s="328"/>
      <c r="H880" s="328"/>
      <c r="I880" s="328"/>
      <c r="J880" s="329">
        <v>8050001011521</v>
      </c>
      <c r="K880" s="330"/>
      <c r="L880" s="330"/>
      <c r="M880" s="330"/>
      <c r="N880" s="330"/>
      <c r="O880" s="330"/>
      <c r="P880" s="344" t="s">
        <v>700</v>
      </c>
      <c r="Q880" s="331"/>
      <c r="R880" s="331"/>
      <c r="S880" s="331"/>
      <c r="T880" s="331"/>
      <c r="U880" s="331"/>
      <c r="V880" s="331"/>
      <c r="W880" s="331"/>
      <c r="X880" s="331"/>
      <c r="Y880" s="332">
        <v>115.797</v>
      </c>
      <c r="Z880" s="333"/>
      <c r="AA880" s="333"/>
      <c r="AB880" s="334"/>
      <c r="AC880" s="335" t="s">
        <v>291</v>
      </c>
      <c r="AD880" s="336"/>
      <c r="AE880" s="336"/>
      <c r="AF880" s="336"/>
      <c r="AG880" s="336"/>
      <c r="AH880" s="337">
        <v>2</v>
      </c>
      <c r="AI880" s="338"/>
      <c r="AJ880" s="338"/>
      <c r="AK880" s="338"/>
      <c r="AL880" s="339">
        <v>83.8</v>
      </c>
      <c r="AM880" s="340"/>
      <c r="AN880" s="340"/>
      <c r="AO880" s="341"/>
      <c r="AP880" s="342" t="s">
        <v>710</v>
      </c>
      <c r="AQ880" s="342"/>
      <c r="AR880" s="342"/>
      <c r="AS880" s="342"/>
      <c r="AT880" s="342"/>
      <c r="AU880" s="342"/>
      <c r="AV880" s="342"/>
      <c r="AW880" s="342"/>
      <c r="AX880" s="342"/>
      <c r="AY880">
        <f>COUNTA($C$880)</f>
        <v>1</v>
      </c>
    </row>
    <row r="881" spans="1:51" ht="40.5" customHeight="1" x14ac:dyDescent="0.15">
      <c r="A881" s="355">
        <v>4</v>
      </c>
      <c r="B881" s="355">
        <v>1</v>
      </c>
      <c r="C881" s="343" t="s">
        <v>701</v>
      </c>
      <c r="D881" s="328"/>
      <c r="E881" s="328"/>
      <c r="F881" s="328"/>
      <c r="G881" s="328"/>
      <c r="H881" s="328"/>
      <c r="I881" s="328"/>
      <c r="J881" s="329">
        <v>4010601019269</v>
      </c>
      <c r="K881" s="330"/>
      <c r="L881" s="330"/>
      <c r="M881" s="330"/>
      <c r="N881" s="330"/>
      <c r="O881" s="330"/>
      <c r="P881" s="344" t="s">
        <v>702</v>
      </c>
      <c r="Q881" s="331"/>
      <c r="R881" s="331"/>
      <c r="S881" s="331"/>
      <c r="T881" s="331"/>
      <c r="U881" s="331"/>
      <c r="V881" s="331"/>
      <c r="W881" s="331"/>
      <c r="X881" s="331"/>
      <c r="Y881" s="332">
        <v>94.93</v>
      </c>
      <c r="Z881" s="333"/>
      <c r="AA881" s="333"/>
      <c r="AB881" s="334"/>
      <c r="AC881" s="335" t="s">
        <v>298</v>
      </c>
      <c r="AD881" s="336"/>
      <c r="AE881" s="336"/>
      <c r="AF881" s="336"/>
      <c r="AG881" s="336"/>
      <c r="AH881" s="337" t="s">
        <v>642</v>
      </c>
      <c r="AI881" s="338"/>
      <c r="AJ881" s="338"/>
      <c r="AK881" s="338"/>
      <c r="AL881" s="339">
        <v>86.9</v>
      </c>
      <c r="AM881" s="340"/>
      <c r="AN881" s="340"/>
      <c r="AO881" s="341"/>
      <c r="AP881" s="342" t="s">
        <v>710</v>
      </c>
      <c r="AQ881" s="342"/>
      <c r="AR881" s="342"/>
      <c r="AS881" s="342"/>
      <c r="AT881" s="342"/>
      <c r="AU881" s="342"/>
      <c r="AV881" s="342"/>
      <c r="AW881" s="342"/>
      <c r="AX881" s="342"/>
      <c r="AY881">
        <f>COUNTA($C$881)</f>
        <v>1</v>
      </c>
    </row>
    <row r="882" spans="1:51" ht="30" customHeight="1" x14ac:dyDescent="0.15">
      <c r="A882" s="355">
        <v>5</v>
      </c>
      <c r="B882" s="355">
        <v>1</v>
      </c>
      <c r="C882" s="343" t="s">
        <v>721</v>
      </c>
      <c r="D882" s="328"/>
      <c r="E882" s="328"/>
      <c r="F882" s="328"/>
      <c r="G882" s="328"/>
      <c r="H882" s="328"/>
      <c r="I882" s="328"/>
      <c r="J882" s="329">
        <v>3013201006646</v>
      </c>
      <c r="K882" s="330"/>
      <c r="L882" s="330"/>
      <c r="M882" s="330"/>
      <c r="N882" s="330"/>
      <c r="O882" s="330"/>
      <c r="P882" s="344" t="s">
        <v>703</v>
      </c>
      <c r="Q882" s="331"/>
      <c r="R882" s="331"/>
      <c r="S882" s="331"/>
      <c r="T882" s="331"/>
      <c r="U882" s="331"/>
      <c r="V882" s="331"/>
      <c r="W882" s="331"/>
      <c r="X882" s="331"/>
      <c r="Y882" s="332">
        <v>2.31</v>
      </c>
      <c r="Z882" s="333"/>
      <c r="AA882" s="333"/>
      <c r="AB882" s="334"/>
      <c r="AC882" s="335" t="s">
        <v>291</v>
      </c>
      <c r="AD882" s="336"/>
      <c r="AE882" s="336"/>
      <c r="AF882" s="336"/>
      <c r="AG882" s="336"/>
      <c r="AH882" s="337">
        <v>2</v>
      </c>
      <c r="AI882" s="338"/>
      <c r="AJ882" s="338"/>
      <c r="AK882" s="338"/>
      <c r="AL882" s="339">
        <v>80.599999999999994</v>
      </c>
      <c r="AM882" s="340"/>
      <c r="AN882" s="340"/>
      <c r="AO882" s="341"/>
      <c r="AP882" s="342" t="s">
        <v>710</v>
      </c>
      <c r="AQ882" s="342"/>
      <c r="AR882" s="342"/>
      <c r="AS882" s="342"/>
      <c r="AT882" s="342"/>
      <c r="AU882" s="342"/>
      <c r="AV882" s="342"/>
      <c r="AW882" s="342"/>
      <c r="AX882" s="342"/>
      <c r="AY882">
        <f>COUNTA($C$882)</f>
        <v>1</v>
      </c>
    </row>
    <row r="883" spans="1:51" ht="40.5" customHeight="1" x14ac:dyDescent="0.15">
      <c r="A883" s="355">
        <v>6</v>
      </c>
      <c r="B883" s="355">
        <v>1</v>
      </c>
      <c r="C883" s="343" t="s">
        <v>706</v>
      </c>
      <c r="D883" s="328"/>
      <c r="E883" s="328"/>
      <c r="F883" s="328"/>
      <c r="G883" s="328"/>
      <c r="H883" s="328"/>
      <c r="I883" s="328"/>
      <c r="J883" s="329">
        <v>7040001100607</v>
      </c>
      <c r="K883" s="330"/>
      <c r="L883" s="330"/>
      <c r="M883" s="330"/>
      <c r="N883" s="330"/>
      <c r="O883" s="330"/>
      <c r="P883" s="344" t="s">
        <v>704</v>
      </c>
      <c r="Q883" s="331"/>
      <c r="R883" s="331"/>
      <c r="S883" s="331"/>
      <c r="T883" s="331"/>
      <c r="U883" s="331"/>
      <c r="V883" s="331"/>
      <c r="W883" s="331"/>
      <c r="X883" s="331"/>
      <c r="Y883" s="332">
        <v>0.97899999999999998</v>
      </c>
      <c r="Z883" s="333"/>
      <c r="AA883" s="333"/>
      <c r="AB883" s="334"/>
      <c r="AC883" s="335" t="s">
        <v>297</v>
      </c>
      <c r="AD883" s="336"/>
      <c r="AE883" s="336"/>
      <c r="AF883" s="336"/>
      <c r="AG883" s="336"/>
      <c r="AH883" s="337" t="s">
        <v>642</v>
      </c>
      <c r="AI883" s="338"/>
      <c r="AJ883" s="338"/>
      <c r="AK883" s="338"/>
      <c r="AL883" s="339">
        <v>100</v>
      </c>
      <c r="AM883" s="340"/>
      <c r="AN883" s="340"/>
      <c r="AO883" s="341"/>
      <c r="AP883" s="342" t="s">
        <v>710</v>
      </c>
      <c r="AQ883" s="342"/>
      <c r="AR883" s="342"/>
      <c r="AS883" s="342"/>
      <c r="AT883" s="342"/>
      <c r="AU883" s="342"/>
      <c r="AV883" s="342"/>
      <c r="AW883" s="342"/>
      <c r="AX883" s="342"/>
      <c r="AY883">
        <f>COUNTA($C$883)</f>
        <v>1</v>
      </c>
    </row>
    <row r="884" spans="1:51" ht="30" customHeight="1" x14ac:dyDescent="0.15">
      <c r="A884" s="355">
        <v>7</v>
      </c>
      <c r="B884" s="355">
        <v>1</v>
      </c>
      <c r="C884" s="343" t="s">
        <v>720</v>
      </c>
      <c r="D884" s="328"/>
      <c r="E884" s="328"/>
      <c r="F884" s="328"/>
      <c r="G884" s="328"/>
      <c r="H884" s="328"/>
      <c r="I884" s="328"/>
      <c r="J884" s="329">
        <v>4050001032026</v>
      </c>
      <c r="K884" s="330"/>
      <c r="L884" s="330"/>
      <c r="M884" s="330"/>
      <c r="N884" s="330"/>
      <c r="O884" s="330"/>
      <c r="P884" s="344" t="s">
        <v>705</v>
      </c>
      <c r="Q884" s="331"/>
      <c r="R884" s="331"/>
      <c r="S884" s="331"/>
      <c r="T884" s="331"/>
      <c r="U884" s="331"/>
      <c r="V884" s="331"/>
      <c r="W884" s="331"/>
      <c r="X884" s="331"/>
      <c r="Y884" s="332">
        <v>0.95699999999999996</v>
      </c>
      <c r="Z884" s="333"/>
      <c r="AA884" s="333"/>
      <c r="AB884" s="334"/>
      <c r="AC884" s="335" t="s">
        <v>297</v>
      </c>
      <c r="AD884" s="336"/>
      <c r="AE884" s="336"/>
      <c r="AF884" s="336"/>
      <c r="AG884" s="336"/>
      <c r="AH884" s="337" t="s">
        <v>642</v>
      </c>
      <c r="AI884" s="338"/>
      <c r="AJ884" s="338"/>
      <c r="AK884" s="338"/>
      <c r="AL884" s="339">
        <v>100</v>
      </c>
      <c r="AM884" s="340"/>
      <c r="AN884" s="340"/>
      <c r="AO884" s="341"/>
      <c r="AP884" s="342" t="s">
        <v>710</v>
      </c>
      <c r="AQ884" s="342"/>
      <c r="AR884" s="342"/>
      <c r="AS884" s="342"/>
      <c r="AT884" s="342"/>
      <c r="AU884" s="342"/>
      <c r="AV884" s="342"/>
      <c r="AW884" s="342"/>
      <c r="AX884" s="342"/>
      <c r="AY884">
        <f>COUNTA($C$884)</f>
        <v>1</v>
      </c>
    </row>
    <row r="885" spans="1:51" ht="40.5" customHeight="1" x14ac:dyDescent="0.15">
      <c r="A885" s="355">
        <v>8</v>
      </c>
      <c r="B885" s="355">
        <v>1</v>
      </c>
      <c r="C885" s="343" t="s">
        <v>707</v>
      </c>
      <c r="D885" s="328"/>
      <c r="E885" s="328"/>
      <c r="F885" s="328"/>
      <c r="G885" s="328"/>
      <c r="H885" s="328"/>
      <c r="I885" s="328"/>
      <c r="J885" s="329">
        <v>7120001056023</v>
      </c>
      <c r="K885" s="330"/>
      <c r="L885" s="330"/>
      <c r="M885" s="330"/>
      <c r="N885" s="330"/>
      <c r="O885" s="330"/>
      <c r="P885" s="344" t="s">
        <v>708</v>
      </c>
      <c r="Q885" s="331"/>
      <c r="R885" s="331"/>
      <c r="S885" s="331"/>
      <c r="T885" s="331"/>
      <c r="U885" s="331"/>
      <c r="V885" s="331"/>
      <c r="W885" s="331"/>
      <c r="X885" s="331"/>
      <c r="Y885" s="332">
        <v>0.70509999999999995</v>
      </c>
      <c r="Z885" s="333"/>
      <c r="AA885" s="333"/>
      <c r="AB885" s="334"/>
      <c r="AC885" s="335" t="s">
        <v>297</v>
      </c>
      <c r="AD885" s="336"/>
      <c r="AE885" s="336"/>
      <c r="AF885" s="336"/>
      <c r="AG885" s="336"/>
      <c r="AH885" s="337" t="s">
        <v>642</v>
      </c>
      <c r="AI885" s="338"/>
      <c r="AJ885" s="338"/>
      <c r="AK885" s="338"/>
      <c r="AL885" s="339">
        <v>100</v>
      </c>
      <c r="AM885" s="340"/>
      <c r="AN885" s="340"/>
      <c r="AO885" s="341"/>
      <c r="AP885" s="342" t="s">
        <v>710</v>
      </c>
      <c r="AQ885" s="342"/>
      <c r="AR885" s="342"/>
      <c r="AS885" s="342"/>
      <c r="AT885" s="342"/>
      <c r="AU885" s="342"/>
      <c r="AV885" s="342"/>
      <c r="AW885" s="342"/>
      <c r="AX885" s="342"/>
      <c r="AY885">
        <f>COUNTA($C$885)</f>
        <v>1</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236"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636</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t="s">
        <v>636</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t="s">
        <v>636</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jogi</cp:lastModifiedBy>
  <cp:lastPrinted>2021-05-11T00:43:46Z</cp:lastPrinted>
  <dcterms:created xsi:type="dcterms:W3CDTF">2012-03-13T00:50:25Z</dcterms:created>
  <dcterms:modified xsi:type="dcterms:W3CDTF">2021-06-30T02:09:57Z</dcterms:modified>
</cp:coreProperties>
</file>