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codeName="ThisWorkbook" defaultThemeVersion="124226"/>
  <mc:AlternateContent xmlns:mc="http://schemas.openxmlformats.org/markup-compatibility/2006">
    <mc:Choice Requires="x15">
      <x15ac:absPath xmlns:x15ac="http://schemas.microsoft.com/office/spreadsheetml/2010/11/ac" url="\\KAIKEI-NAS1\001会計課共有f\32財務担当(独法)\H30Dドライブより移行\10.行政事業レビュー\令和3年度\7.事業番号等の修正依頼\2.提出\"/>
    </mc:Choice>
  </mc:AlternateContent>
  <xr:revisionPtr revIDLastSave="0" documentId="13_ncr:1_{82472720-3A00-45DC-BF1A-FB1F0B477D8C}" xr6:coauthVersionLast="36" xr6:coauthVersionMax="36" xr10:uidLastSave="{00000000-0000-0000-0000-000000000000}"/>
  <bookViews>
    <workbookView xWindow="930" yWindow="-120" windowWidth="19560" windowHeight="757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417" i="3"/>
  <c r="AY213" i="3"/>
  <c r="AY235" i="3"/>
  <c r="AY369" i="3"/>
  <c r="AY645" i="3"/>
  <c r="AY134"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<sst xmlns="http://schemas.openxmlformats.org/spreadsheetml/2006/main" count="2401" uniqueCount="752">
  <si>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</si>
  <si>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</si>
  <si>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</si>
  <si>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</si>
  <si>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</si>
  <si>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</si>
  <si>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</si>
  <si>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</si>
  <si>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</si>
  <si>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</si>
  <si>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</si>
  <si>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</si>
  <si>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</si>
  <si>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</si>
  <si>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</si>
  <si>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</si>
  <si>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</si>
  <si>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</si>
  <si>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</si>
  <si>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</si>
  <si>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</si>
  <si>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</si>
  <si>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</si>
  <si>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</si>
  <si>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</si>
  <si>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</si>
  <si>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</si>
  <si>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</si>
  <si>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</si>
  <si>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</si>
  <si>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</si>
  <si>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</si>
  <si>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</si>
  <si>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</si>
  <si>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</si>
  <si>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</si>
  <si>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</si>
  <si>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</si>
  <si>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</si>
  <si>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</si>
  <si>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</si>
  <si>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</si>
  <si>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</si>
  <si>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</si>
  <si>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</si>
  <si>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</si>
  <si>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</si>
  <si>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</si>
  <si>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</si>
  <si>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</si>
  <si>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</si>
  <si>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</si>
  <si>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</si>
  <si>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</si>
  <si>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</si>
  <si>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</si>
  <si>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</si>
  <si>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</si>
  <si>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</si>
  <si>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</si>
  <si>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</si>
  <si>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</si>
  <si>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</si>
  <si>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</si>
  <si>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</si>
  <si>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</si>
  <si>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</si>
  <si>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</si>
  <si>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</si>
  <si>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</si>
  <si>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</si>
  <si>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</si>
  <si>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</si>
  <si>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</si>
  <si>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</si>
  <si>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</si>
  <si>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</si>
  <si>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</si>
  <si>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</si>
  <si>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</si>
  <si>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</si>
  <si>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</si>
  <si>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</si>
  <si>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</si>
  <si>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</si>
  <si>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</si>
  <si>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</si>
  <si>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</si>
  <si>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</si>
  <si>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</si>
  <si>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</si>
  <si>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</si>
  <si>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</si>
  <si>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</si>
  <si>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</si>
  <si>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</si>
  <si>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</si>
  <si>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</si>
  <si>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</si>
  <si>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</si>
  <si>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</si>
  <si>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</si>
  <si>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</si>
  <si>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</si>
  <si>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</si>
  <si>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</si>
  <si>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</si>
  <si>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</si>
  <si>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</si>
  <si>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</si>
  <si>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</si>
  <si>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</si>
  <si>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</si>
  <si>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</si>
  <si>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</si>
  <si>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</si>
  <si>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</si>
  <si>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</si>
  <si>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</si>
  <si>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</si>
  <si>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</si>
  <si>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</si>
  <si>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</si>
  <si>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</si>
  <si>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</si>
  <si>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</si>
  <si>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</si>
  <si>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</si>
  <si>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</si>
  <si>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</si>
  <si>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</si>
  <si>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</si>
  <si>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</si>
  <si>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</si>
  <si>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</si>
  <si>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</si>
  <si>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</si>
  <si>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</si>
  <si>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</si>
  <si>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</si>
  <si>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</si>
  <si>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</si>
  <si>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</si>
  <si>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</si>
  <si>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</si>
  <si>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</si>
  <si>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</si>
  <si>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</si>
  <si>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</si>
  <si>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</si>
  <si>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</si>
  <si>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</si>
  <si>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</si>
  <si>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</si>
  <si>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</si>
  <si>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</si>
  <si>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</si>
  <si>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</si>
  <si>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</si>
  <si>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</si>
  <si>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</si>
  <si>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</si>
  <si>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</si>
  <si>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</si>
  <si>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</si>
  <si>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</si>
  <si>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</si>
  <si>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</si>
  <si>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</si>
  <si>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</si>
  <si>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</si>
  <si>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</si>
  <si>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</si>
  <si>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</si>
  <si>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</si>
  <si>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</si>
  <si>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</si>
  <si>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</si>
  <si>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</si>
  <si>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</si>
  <si>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</si>
  <si>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</si>
  <si>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</si>
  <si>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</si>
  <si>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</si>
  <si>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</si>
  <si>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</si>
  <si>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</si>
  <si>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</si>
  <si>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</si>
  <si>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</si>
  <si>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</si>
  <si>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</si>
  <si>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</si>
  <si>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</si>
  <si>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</si>
  <si>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</si>
  <si>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</si>
  <si>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</si>
  <si>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</si>
  <si>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</si>
  <si>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</si>
  <si>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</si>
  <si>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</si>
  <si>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</si>
  <si>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</si>
  <si>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</si>
  <si>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</si>
  <si>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</si>
  <si>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</si>
  <si>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</si>
  <si>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</si>
  <si>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</si>
  <si>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</si>
  <si>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</si>
  <si>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</si>
  <si>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</si>
  <si>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</si>
  <si>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</si>
  <si>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</si>
  <si>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</si>
  <si>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</si>
  <si>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</si>
  <si>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</si>
  <si>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</si>
  <si>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</si>
  <si>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</si>
  <si>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</si>
  <si>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</si>
  <si>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</si>
  <si>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</si>
  <si>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</si>
  <si>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</si>
  <si>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</si>
  <si>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</si>
  <si>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</si>
  <si>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</si>
  <si>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</si>
  <si>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</si>
  <si>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</si>
  <si>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</si>
  <si>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</si>
  <si>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</si>
  <si>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</si>
  <si>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</si>
  <si>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</si>
  <si>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</si>
  <si>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</si>
  <si>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</si>
  <si>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</si>
  <si>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</si>
  <si>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</si>
  <si>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</si>
  <si>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</si>
  <si>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</si>
  <si>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</si>
  <si>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</si>
  <si>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</si>
  <si>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</si>
  <si>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</si>
  <si>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</si>
  <si>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</si>
  <si>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</si>
  <si>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</si>
  <si>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</si>
  <si>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</si>
  <si>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</si>
  <si>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</si>
  <si>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</si>
  <si>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</si>
  <si>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</si>
  <si>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</si>
  <si>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</si>
  <si>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</si>
  <si>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</si>
  <si>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</si>
  <si>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</si>
  <si>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</si>
  <si>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</si>
  <si>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</si>
  <si>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</si>
  <si>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</si>
  <si>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</si>
  <si>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</si>
  <si>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</si>
  <si>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</si>
  <si>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</si>
  <si>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</si>
  <si>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</si>
  <si>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</si>
  <si>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</si>
  <si>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</si>
  <si>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</si>
  <si>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</si>
  <si>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</si>
  <si>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</si>
  <si>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</si>
  <si>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</si>
  <si>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</si>
  <si>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</si>
  <si>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</si>
  <si>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</si>
  <si>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</si>
  <si>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</si>
  <si>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</si>
  <si>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</si>
  <si>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</si>
  <si>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</si>
  <si>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</si>
  <si>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</si>
  <si>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</si>
  <si>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</si>
  <si>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</si>
  <si>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</si>
  <si>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</si>
  <si>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</si>
  <si>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</si>
  <si>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</si>
  <si>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</si>
  <si>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</si>
  <si>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</si>
  <si>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</si>
  <si>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</si>
  <si>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</si>
  <si>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</si>
  <si>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</si>
  <si>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</si>
  <si>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</si>
  <si>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</si>
  <si>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</si>
  <si>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</si>
  <si>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</si>
  <si>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</si>
  <si>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</si>
  <si>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</si>
  <si>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</si>
  <si>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</si>
  <si>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</si>
  <si>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</si>
  <si>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</si>
  <si>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</si>
  <si>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</si>
  <si>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</si>
  <si>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</si>
  <si>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</si>
  <si>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</si>
  <si>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</si>
  <si>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</si>
  <si>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</si>
  <si>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</si>
  <si>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</si>
  <si>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</si>
  <si>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</si>
  <si>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</si>
  <si>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</si>
  <si>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</si>
  <si>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</si>
  <si>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</si>
  <si>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</si>
  <si>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</si>
  <si>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</si>
  <si>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</si>
  <si>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</si>
  <si>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</si>
  <si>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</si>
  <si>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</si>
  <si>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</si>
  <si>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</si>
  <si>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</si>
  <si>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</si>
  <si>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</si>
  <si>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</si>
  <si>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</si>
  <si>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</si>
  <si>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</si>
  <si>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</si>
  <si>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</si>
  <si>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</si>
  <si>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</si>
  <si>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</si>
  <si>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</si>
  <si>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</si>
  <si>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</si>
  <si>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</si>
  <si>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</si>
  <si>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</si>
  <si>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</si>
  <si>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</si>
  <si>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</si>
  <si>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</si>
  <si>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</si>
  <si>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</si>
  <si>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</si>
  <si>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</si>
  <si>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</si>
  <si>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</si>
  <si>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</si>
  <si>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</si>
  <si>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</si>
  <si>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</si>
  <si>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</si>
  <si>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</si>
  <si>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</si>
  <si>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</si>
  <si>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</si>
  <si>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</si>
  <si>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</si>
  <si>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</si>
  <si>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</si>
  <si>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</si>
  <si>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</si>
  <si>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</si>
  <si>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</si>
  <si>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</si>
  <si>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</si>
  <si>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</si>
  <si>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</si>
  <si>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</si>
  <si>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</si>
  <si>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</si>
  <si>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</si>
  <si>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</si>
  <si>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</si>
  <si>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</si>
  <si>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</si>
  <si>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</si>
  <si>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</si>
  <si>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</si>
  <si>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</si>
  <si>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</si>
  <si>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</si>
  <si>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</si>
  <si>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</si>
  <si>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</si>
  <si>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</si>
  <si>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</si>
  <si>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</si>
  <si>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</si>
  <si>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</si>
  <si>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</si>
  <si>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</si>
  <si>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</si>
  <si>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</si>
  <si>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</si>
  <si>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</si>
  <si>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</si>
  <si>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</si>
  <si>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</si>
  <si>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</si>
  <si>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</si>
  <si>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</si>
  <si>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</si>
  <si>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</si>
  <si>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</si>
  <si>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</si>
  <si>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</si>
  <si>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</si>
  <si>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</si>
  <si>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</si>
  <si>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</si>
  <si>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</si>
  <si>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</si>
  <si>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</si>
  <si>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</si>
  <si>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</si>
  <si>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</si>
  <si>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</si>
  <si>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</si>
  <si>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</si>
  <si>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</si>
  <si>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</si>
  <si>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</si>
  <si>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</si>
  <si>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</si>
  <si>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</si>
  <si>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</si>
  <si>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</si>
  <si>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</si>
  <si>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</si>
  <si>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</si>
  <si>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</si>
  <si>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</si>
  <si>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</si>
  <si>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</si>
  <si>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</si>
  <si>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</si>
  <si>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</si>
  <si>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</si>
  <si>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</si>
  <si>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</si>
  <si>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</si>
  <si>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</si>
  <si>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</si>
  <si>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</si>
  <si>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</si>
  <si>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</si>
  <si>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</si>
  <si>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</si>
  <si>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</si>
  <si>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</si>
  <si>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</si>
  <si>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</si>
  <si>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</si>
  <si>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</si>
  <si>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</si>
  <si>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</si>
  <si>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</si>
  <si>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</si>
  <si>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</si>
  <si>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</si>
  <si>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</si>
  <si>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</si>
  <si>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</si>
  <si>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</si>
  <si>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</si>
  <si>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</si>
  <si>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</si>
  <si>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</si>
  <si>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</si>
  <si>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</si>
  <si>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</si>
  <si>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</si>
  <si>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</si>
  <si>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</si>
  <si>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</si>
  <si>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</si>
  <si>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</si>
  <si>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</si>
  <si>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</si>
  <si>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</si>
  <si>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</si>
  <si>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</si>
  <si>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</si>
  <si>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</si>
  <si>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</si>
  <si>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</si>
  <si>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</si>
  <si>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</si>
  <si>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</si>
  <si>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</si>
  <si>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</si>
  <si>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</si>
  <si>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</si>
  <si>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</si>
  <si>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</si>
  <si>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</si>
  <si>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</si>
  <si>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</si>
  <si>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</si>
  <si>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</si>
  <si>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</si>
  <si>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</si>
  <si>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</si>
  <si>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</si>
  <si>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</si>
  <si>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</si>
  <si>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</si>
  <si>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</si>
  <si>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</si>
  <si>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</si>
  <si>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</si>
  <si>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</si>
  <si>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</si>
  <si>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</si>
  <si>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</si>
  <si>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</si>
  <si>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</si>
  <si>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</si>
  <si>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</si>
  <si>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</si>
  <si>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</si>
  <si>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</si>
  <si>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</si>
  <si>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</si>
  <si>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</si>
  <si>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</si>
  <si>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</si>
  <si>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</si>
  <si>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</si>
  <si>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</si>
  <si>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</si>
  <si>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</si>
  <si>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</si>
  <si>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</si>
  <si>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</si>
  <si>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</si>
  <si>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</si>
  <si>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</si>
  <si>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</si>
  <si>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</si>
  <si>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</si>
  <si>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</si>
  <si>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</si>
  <si>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</si>
  <si>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</si>
  <si>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</si>
  <si>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</si>
  <si>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</si>
  <si>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</si>
  <si>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</si>
  <si>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</si>
  <si>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</si>
  <si>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</si>
  <si>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</si>
  <si>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</si>
  <si>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</si>
  <si>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</si>
  <si>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</si>
  <si>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</si>
  <si>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</si>
  <si>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</si>
  <si>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</si>
  <si>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</si>
  <si>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</si>
  <si>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</si>
  <si>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</si>
  <si>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</si>
  <si>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</si>
  <si>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</si>
  <si>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</si>
  <si>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</si>
  <si>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</si>
  <si>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</si>
  <si>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</si>
  <si>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</si>
  <si>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</si>
  <si>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</si>
  <si>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</si>
  <si>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</si>
  <si>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</si>
  <si>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国立研究開発法人建築研究所（運営費交付金）</t>
  </si>
  <si>
    <t>大臣官房</t>
  </si>
  <si>
    <t>総務課・会計課・技術調査課</t>
  </si>
  <si>
    <t>○</t>
  </si>
  <si>
    <t>独立行政法人通則法第４６条
（国立研究開発法人建築研究所法）</t>
  </si>
  <si>
    <t>第５期科学技術基本計画（平成28年1月22日閣議決定）
国土交通省技術基本計画（平成29年3月29日）</t>
  </si>
  <si>
    <t>国が実施する関連行政施策の立案や技術基準の策定等に研究開発の成果を反映し、それらが民間の技術開発や設計・施工の現場で活用されることにより、国民の安全の確保、健康で快適な居住空間の実現、省エネルギーや環境への配慮等持続可能性の確保、消費者への安心の提供など、我が国の住宅・建築・都市の質の確保・向上を目的としている。また、地震工学に関する研修は、開発途上国の技術者等の養成を通じ、世界的な地震防災対策の向上を目的としている。</t>
    <rPh sb="25" eb="27">
      <t>ケンキュウ</t>
    </rPh>
    <rPh sb="27" eb="29">
      <t>カイハツ</t>
    </rPh>
    <rPh sb="30" eb="32">
      <t>セイカ</t>
    </rPh>
    <rPh sb="149" eb="151">
      <t>モクテキ</t>
    </rPh>
    <rPh sb="203" eb="205">
      <t>モクテキ</t>
    </rPh>
    <phoneticPr fontId="5"/>
  </si>
  <si>
    <t>国土交通大臣から指示された中長期目標に基づき中長期計画等を定め、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</si>
  <si>
    <t>-</t>
  </si>
  <si>
    <t>人件費</t>
    <rPh sb="0" eb="3">
      <t>ジンケンヒ</t>
    </rPh>
    <phoneticPr fontId="5"/>
  </si>
  <si>
    <t>一般管理費</t>
    <rPh sb="0" eb="5">
      <t>イッパンカンリヒ</t>
    </rPh>
    <phoneticPr fontId="5"/>
  </si>
  <si>
    <t>業務経費</t>
    <rPh sb="0" eb="2">
      <t>ギョウム</t>
    </rPh>
    <rPh sb="2" eb="4">
      <t>ケイヒ</t>
    </rPh>
    <phoneticPr fontId="5"/>
  </si>
  <si>
    <t>11　ICTの利活用及び技術研究開発の推進</t>
  </si>
  <si>
    <t>41　技術研究開発の推進</t>
  </si>
  <si>
    <t>‐</t>
  </si>
  <si>
    <t>15</t>
    <phoneticPr fontId="5"/>
  </si>
  <si>
    <t>16</t>
    <phoneticPr fontId="5"/>
  </si>
  <si>
    <t>20</t>
    <phoneticPr fontId="5"/>
  </si>
  <si>
    <t>424</t>
    <phoneticPr fontId="5"/>
  </si>
  <si>
    <t>405</t>
    <phoneticPr fontId="5"/>
  </si>
  <si>
    <t>421</t>
    <phoneticPr fontId="5"/>
  </si>
  <si>
    <t>436</t>
    <phoneticPr fontId="5"/>
  </si>
  <si>
    <t>423</t>
    <phoneticPr fontId="5"/>
  </si>
  <si>
    <t>国交</t>
  </si>
  <si>
    <t>報</t>
    <rPh sb="0" eb="1">
      <t>ホウ</t>
    </rPh>
    <phoneticPr fontId="5"/>
  </si>
  <si>
    <t>回</t>
    <rPh sb="0" eb="1">
      <t>カイ</t>
    </rPh>
    <phoneticPr fontId="5"/>
  </si>
  <si>
    <t>件</t>
    <rPh sb="0" eb="1">
      <t>ケン</t>
    </rPh>
    <phoneticPr fontId="5"/>
  </si>
  <si>
    <t>-</t>
    <phoneticPr fontId="5"/>
  </si>
  <si>
    <t>建築及び都市計画に係る技術に関する調査、試験、研究及び開発並びに成果の普及等
（国土交通大臣より査読付論文は毎年度60報以上発表となることが目標値として定められている。）</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</si>
  <si>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</si>
  <si>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建築及び都市計画に係る技術に関する成果の普及等
（国土交通大臣より成果発表会は毎年度10回以上発表することが目標値として定められている。）</t>
    <rPh sb="33" eb="35">
      <t>セイカ</t>
    </rPh>
    <rPh sb="35" eb="38">
      <t>ハッピョウカイ</t>
    </rPh>
    <rPh sb="44" eb="45">
      <t>カイ</t>
    </rPh>
    <rPh sb="54" eb="57">
      <t>モクヒョウチ</t>
    </rPh>
    <rPh sb="60" eb="61">
      <t>サダ</t>
    </rPh>
    <phoneticPr fontId="5"/>
  </si>
  <si>
    <t>成果発表会の開催数</t>
  </si>
  <si>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</si>
  <si>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</si>
  <si>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建築研究所が作成に参画した主な国の技術基準数（公布ベース）</t>
  </si>
  <si>
    <t>実施研究課題数
（重点的研究開発課題、基盤研究課題の合計）</t>
  </si>
  <si>
    <t>研究課題１課題当たりコスト ＝
執行額（国費)(X) ／ 実施研究課題数（Y）</t>
  </si>
  <si>
    <t>課題</t>
    <rPh sb="0" eb="2">
      <t>カダイ</t>
    </rPh>
    <phoneticPr fontId="5"/>
  </si>
  <si>
    <t>百万円</t>
    <rPh sb="0" eb="1">
      <t>ヒャク</t>
    </rPh>
    <rPh sb="1" eb="3">
      <t>マンエン</t>
    </rPh>
    <phoneticPr fontId="5"/>
  </si>
  <si>
    <t>X / Y</t>
  </si>
  <si>
    <t>1754/57</t>
  </si>
  <si>
    <t>1758/59</t>
  </si>
  <si>
    <t>1808/40</t>
    <phoneticPr fontId="5"/>
  </si>
  <si>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</si>
  <si>
    <t>実施研究課題数</t>
  </si>
  <si>
    <t>建築研究所が作成に参画した主な国の技術基準数</t>
  </si>
  <si>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3">
      <t>ナカ</t>
    </rPh>
    <rPh sb="13" eb="15">
      <t>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</si>
  <si>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公的研究機関としての公平・中立な立場（アンパイヤ側）を活かすことができる研究開発等を実施している。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7" eb="18">
      <t>バ</t>
    </rPh>
    <rPh sb="24" eb="25">
      <t>ガワ</t>
    </rPh>
    <rPh sb="27" eb="28">
      <t>イ</t>
    </rPh>
    <rPh sb="36" eb="38">
      <t>ケンキュウ</t>
    </rPh>
    <rPh sb="38" eb="40">
      <t>カイハツ</t>
    </rPh>
    <rPh sb="40" eb="41">
      <t>トウ</t>
    </rPh>
    <rPh sb="42" eb="44">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</si>
  <si>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</si>
  <si>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</si>
  <si>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</si>
  <si>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</si>
  <si>
    <t>研究の一部を他の機関と共同で取り組むことが効果的・効率的であると見込める場合には、共同研究協定を締結し、適切な役割分担の下で共同研究を実施している。</t>
  </si>
  <si>
    <t>活動実績は、当初見込みを上回っている。</t>
  </si>
  <si>
    <t>建築研究所の研究成果により、国の技術基準の策定・改定がなされている。</t>
  </si>
  <si>
    <t>・一者応札・一者応募の取り組みとして、公告期間の十分な確保や応募要件の緩和・見直し、調達情報の周知方法の改善等を行う。また、発注予定情報については、ホームページに掲載し、公告とほぼ同時に調達情報メールの配信を行い、調達情報メールの配信サービスについてのチラシをシンポジウム等で配布する。</t>
  </si>
  <si>
    <t>令和2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0" eb="2">
      <t>レイワ</t>
    </rPh>
    <rPh sb="12" eb="14">
      <t>コクリツ</t>
    </rPh>
    <rPh sb="14" eb="16">
      <t>ケンキュウ</t>
    </rPh>
    <rPh sb="16" eb="18">
      <t>カイハツ</t>
    </rPh>
    <rPh sb="18" eb="20">
      <t>ホウジン</t>
    </rPh>
    <rPh sb="20" eb="22">
      <t>ケンチク</t>
    </rPh>
    <rPh sb="22" eb="25">
      <t>ケンキュウジョ</t>
    </rPh>
    <rPh sb="25" eb="27">
      <t>チョウタツ</t>
    </rPh>
    <rPh sb="27" eb="28">
      <t>トウ</t>
    </rPh>
    <rPh sb="28" eb="31">
      <t>ゴウリカ</t>
    </rPh>
    <rPh sb="31" eb="33">
      <t>ケイカク</t>
    </rPh>
    <rPh sb="34" eb="35">
      <t>オヨ</t>
    </rPh>
    <rPh sb="75" eb="77">
      <t>シコウ</t>
    </rPh>
    <rPh sb="85" eb="86">
      <t>シャ</t>
    </rPh>
    <rPh sb="90" eb="91">
      <t>シャ</t>
    </rPh>
    <rPh sb="97" eb="98">
      <t>トウ</t>
    </rPh>
    <phoneticPr fontId="5"/>
  </si>
  <si>
    <t>令和2年6月に「国立研究開発法人建築研究所調達等合理化計画」を策定している。</t>
    <rPh sb="0" eb="2">
      <t>レイワ</t>
    </rPh>
    <rPh sb="31" eb="33">
      <t>サクテイ</t>
    </rPh>
    <phoneticPr fontId="5"/>
  </si>
  <si>
    <t>有</t>
  </si>
  <si>
    <t>A.国立研究開発法人建築研究所</t>
    <rPh sb="2" eb="4">
      <t>コクリツ</t>
    </rPh>
    <rPh sb="4" eb="6">
      <t>ケンキュウ</t>
    </rPh>
    <rPh sb="6" eb="8">
      <t>カイハツ</t>
    </rPh>
    <rPh sb="8" eb="10">
      <t>ホウジン</t>
    </rPh>
    <rPh sb="10" eb="12">
      <t>ケンチク</t>
    </rPh>
    <rPh sb="12" eb="15">
      <t>ケンキュウショ</t>
    </rPh>
    <phoneticPr fontId="5"/>
  </si>
  <si>
    <t>D.国立大学法人政策研究大学院大学</t>
    <rPh sb="2" eb="4">
      <t>コクリツ</t>
    </rPh>
    <rPh sb="4" eb="6">
      <t>ダイガク</t>
    </rPh>
    <rPh sb="6" eb="8">
      <t>ホウジン</t>
    </rPh>
    <rPh sb="8" eb="10">
      <t>セイサク</t>
    </rPh>
    <rPh sb="10" eb="12">
      <t>ケンキュウ</t>
    </rPh>
    <rPh sb="12" eb="15">
      <t>ダイガクイン</t>
    </rPh>
    <rPh sb="15" eb="17">
      <t>ダイガク</t>
    </rPh>
    <phoneticPr fontId="5"/>
  </si>
  <si>
    <t>C.一般財団法人ベターリビング</t>
    <rPh sb="2" eb="8">
      <t>イッパンザイダンホウジン</t>
    </rPh>
    <phoneticPr fontId="5"/>
  </si>
  <si>
    <t>B.アカデミックエクスプレス株式会社</t>
    <rPh sb="14" eb="18">
      <t>カブシキガイシャ</t>
    </rPh>
    <phoneticPr fontId="5"/>
  </si>
  <si>
    <t>運営費交付金交付</t>
  </si>
  <si>
    <t>-</t>
    <phoneticPr fontId="5"/>
  </si>
  <si>
    <t>国立研究開発法人建築研究所</t>
    <rPh sb="0" eb="6">
      <t>コクリツケンキュウカイハツ</t>
    </rPh>
    <rPh sb="6" eb="8">
      <t>ホウジン</t>
    </rPh>
    <rPh sb="8" eb="10">
      <t>ケンチク</t>
    </rPh>
    <rPh sb="10" eb="13">
      <t>ケンキュウジョ</t>
    </rPh>
    <phoneticPr fontId="5"/>
  </si>
  <si>
    <t>国立研究開発法人建築研究所 安全･安心ﾌﾟﾛｸﾞﾗﾑ実施補助業務　他1件</t>
  </si>
  <si>
    <t>国立大学法人政策研究大学院大学</t>
  </si>
  <si>
    <t>アカデミックエクスプレス株式会社</t>
    <phoneticPr fontId="5"/>
  </si>
  <si>
    <t>株式会社常陽産業研究所</t>
    <phoneticPr fontId="5"/>
  </si>
  <si>
    <t>有限会社中村商事</t>
    <phoneticPr fontId="5"/>
  </si>
  <si>
    <t>株式会社巴技研</t>
    <phoneticPr fontId="5"/>
  </si>
  <si>
    <t>アシス株式会社</t>
    <phoneticPr fontId="5"/>
  </si>
  <si>
    <t>アイエヌジー株式会社</t>
    <phoneticPr fontId="5"/>
  </si>
  <si>
    <t>株式会社東亜理科</t>
    <phoneticPr fontId="5"/>
  </si>
  <si>
    <t>株式会社八洋コンサルタント</t>
    <phoneticPr fontId="5"/>
  </si>
  <si>
    <t>扶桑機工株式会社</t>
    <phoneticPr fontId="5"/>
  </si>
  <si>
    <t>一般財団法人ベターリビング</t>
    <phoneticPr fontId="5"/>
  </si>
  <si>
    <t>一般社団法人日本建築構造技術者協会</t>
    <phoneticPr fontId="5"/>
  </si>
  <si>
    <t>一般社団法人日本CLT協会</t>
    <phoneticPr fontId="5"/>
  </si>
  <si>
    <t>一般社団法人buildingSMART Japan</t>
    <phoneticPr fontId="5"/>
  </si>
  <si>
    <t>公益財団法人日本住宅・木材技術センター</t>
    <phoneticPr fontId="5"/>
  </si>
  <si>
    <t>一般社団法人改修設計センター</t>
    <phoneticPr fontId="5"/>
  </si>
  <si>
    <t>一般社団法人建築研究振興協会</t>
    <phoneticPr fontId="5"/>
  </si>
  <si>
    <t>株式会社竹中工務店</t>
    <phoneticPr fontId="5"/>
  </si>
  <si>
    <t>外部委託等</t>
    <rPh sb="0" eb="2">
      <t>ガイブ</t>
    </rPh>
    <rPh sb="2" eb="5">
      <t>イタクトウ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</si>
  <si>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</si>
  <si>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</si>
  <si>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</si>
  <si>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｢革新的社会資本整備研究開発推進事業｣における企業財務状況調査等補助業務</t>
    <phoneticPr fontId="5"/>
  </si>
  <si>
    <t>中低層杭基礎建物－地盤連成系の動的相互作用ばねと基礎入力動の解析業務</t>
    <phoneticPr fontId="5"/>
  </si>
  <si>
    <t>杭基礎部分架構試験体の製作、設置及び廃棄業務</t>
    <phoneticPr fontId="5"/>
  </si>
  <si>
    <t>都市構造の予測結果に対する評価のためのWebｱﾌﾟﾘｹｰｼｮﾝのﾌﾟﾛﾄﾀｲﾌﾟ作成作業</t>
    <phoneticPr fontId="5"/>
  </si>
  <si>
    <t>都市構造の予測結果に対する評価のためのWebｱﾌﾟﾘｹｰｼｮﾝのﾌﾟﾛﾄﾀｲﾌﾟ作成作業　他3件</t>
    <rPh sb="45" eb="46">
      <t>ホカ</t>
    </rPh>
    <rPh sb="47" eb="48">
      <t>ケン</t>
    </rPh>
    <phoneticPr fontId="5"/>
  </si>
  <si>
    <t>鉄骨造立体骨組試験体の製作業務　他4件</t>
    <rPh sb="16" eb="17">
      <t>ホカ</t>
    </rPh>
    <rPh sb="18" eb="19">
      <t>ケン</t>
    </rPh>
    <phoneticPr fontId="5"/>
  </si>
  <si>
    <t>欧米の火災安全設計法とﾘｽｸ評価に関する資料収集業務　他5件</t>
    <rPh sb="27" eb="28">
      <t>ホカ</t>
    </rPh>
    <rPh sb="29" eb="30">
      <t>ケン</t>
    </rPh>
    <phoneticPr fontId="5"/>
  </si>
  <si>
    <t>対流熱伝達率測定試験体製作業務　他5件</t>
    <rPh sb="16" eb="17">
      <t>ホカ</t>
    </rPh>
    <rPh sb="18" eb="19">
      <t>ケン</t>
    </rPh>
    <phoneticPr fontId="5"/>
  </si>
  <si>
    <t>混合ｾﾒﾝﾄを用いたｺﾝｸﾘｰﾄ供試体の製作　他1件</t>
    <rPh sb="23" eb="24">
      <t>ホカ</t>
    </rPh>
    <rPh sb="25" eb="26">
      <t>ケン</t>
    </rPh>
    <phoneticPr fontId="5"/>
  </si>
  <si>
    <t>角形鋼管柱曲げ試験体の製作　他1件</t>
    <rPh sb="14" eb="15">
      <t>ホカ</t>
    </rPh>
    <rPh sb="16" eb="17">
      <t>ケン</t>
    </rPh>
    <phoneticPr fontId="5"/>
  </si>
  <si>
    <t>CLT耐力壁試験補助業務　他13件</t>
    <rPh sb="13" eb="14">
      <t>ホカ</t>
    </rPh>
    <rPh sb="16" eb="17">
      <t>ケン</t>
    </rPh>
    <phoneticPr fontId="5"/>
  </si>
  <si>
    <t>CLTﾊﾟﾈﾙ工法耐力壁における垂れ壁・直交壁の効果等に関する調査</t>
    <phoneticPr fontId="5"/>
  </si>
  <si>
    <t>試設計鉄骨造建物のｴﾈﾙｷﾞｰ法による耐震計算業務　他1件</t>
    <rPh sb="26" eb="27">
      <t>ホカ</t>
    </rPh>
    <rPh sb="28" eb="29">
      <t>ケン</t>
    </rPh>
    <phoneticPr fontId="5"/>
  </si>
  <si>
    <t>国内の設計業務における専門技術者の参画状況に関する情報収集・整理業務</t>
    <phoneticPr fontId="5"/>
  </si>
  <si>
    <t>再帰反射舗装材料の日射反射率の入射角特性試験</t>
    <phoneticPr fontId="5"/>
  </si>
  <si>
    <t>ﾀｲﾙ仕上げ外壁試験体の熱画像に表示される表面温度の抽出・整理業務</t>
    <phoneticPr fontId="5"/>
  </si>
  <si>
    <t>木質系異種複合部材の破壊ﾓｰﾄﾞと性能評価法に関する調査</t>
    <phoneticPr fontId="5"/>
  </si>
  <si>
    <t>長尺あと施工ｱﾝｶｰの塑性域での繰返し加力による損傷状況の確認業務</t>
    <phoneticPr fontId="5"/>
  </si>
  <si>
    <t>建築確認における申請図書を代替する申請ﾃﾞｰﾀの情報構成に係る検討業務</t>
    <phoneticPr fontId="5"/>
  </si>
  <si>
    <t>BIMﾌﾟﾛｼﾞｪｸﾄに供する共通ﾃﾞｰﾀ環境の具備する機能に関する調査業務</t>
    <phoneticPr fontId="5"/>
  </si>
  <si>
    <t>一般社団法人日本建築あと施工アンカー協会</t>
    <phoneticPr fontId="5"/>
  </si>
  <si>
    <t>一般財団法人建材試験センター</t>
    <phoneticPr fontId="5"/>
  </si>
  <si>
    <t>一般財団法人日本建築センター</t>
    <phoneticPr fontId="5"/>
  </si>
  <si>
    <t>国立研究開発法人建築研究所 安全･安心ﾌﾟﾛｸﾞﾗﾑ実施補助業務</t>
    <phoneticPr fontId="5"/>
  </si>
  <si>
    <t>国立研究開発法人建築研究所 持続可能ﾌﾟﾛｸﾞﾗﾑ実施補助業務</t>
    <phoneticPr fontId="5"/>
  </si>
  <si>
    <t>役務費</t>
    <rPh sb="0" eb="2">
      <t>エキム</t>
    </rPh>
    <rPh sb="2" eb="3">
      <t>ヒ</t>
    </rPh>
    <phoneticPr fontId="5"/>
  </si>
  <si>
    <t>将来都市構造予測ﾌﾟﾛｸﾞﾗﾑの改良業務</t>
    <phoneticPr fontId="5"/>
  </si>
  <si>
    <t>夏季条件におけるｴｱｺﾝの性能測定補助業務　他4件</t>
    <rPh sb="22" eb="23">
      <t>ホカ</t>
    </rPh>
    <rPh sb="24" eb="25">
      <t>ケン</t>
    </rPh>
    <phoneticPr fontId="5"/>
  </si>
  <si>
    <t>1779/58</t>
    <phoneticPr fontId="5"/>
  </si>
  <si>
    <t>成果実績は、目標値を上回っている。</t>
    <rPh sb="0" eb="2">
      <t>セイカ</t>
    </rPh>
    <rPh sb="2" eb="4">
      <t>ジッセキ</t>
    </rPh>
    <rPh sb="6" eb="9">
      <t>モクヒョウチ</t>
    </rPh>
    <rPh sb="10" eb="12">
      <t>ウワマワ</t>
    </rPh>
    <phoneticPr fontId="5"/>
  </si>
  <si>
    <t>・独立行政法人通則法に基づき、国土交通省国立研究開発法人審議会の意見を聴いた上で、国土交通大臣が業務実績について評価した結果、令和元年度の業務評価について、「顕著な成果の創出が認められる」と評価された。</t>
    <rPh sb="1" eb="3">
      <t>ドクリツ</t>
    </rPh>
    <rPh sb="3" eb="5">
      <t>ギョウセイ</t>
    </rPh>
    <rPh sb="5" eb="7">
      <t>ホウジン</t>
    </rPh>
    <rPh sb="7" eb="10">
      <t>ツウソクホウ</t>
    </rPh>
    <rPh sb="11" eb="12">
      <t>モト</t>
    </rPh>
    <rPh sb="15" eb="17">
      <t>コクド</t>
    </rPh>
    <rPh sb="17" eb="20">
      <t>コウツウショウ</t>
    </rPh>
    <rPh sb="20" eb="22">
      <t>コクリツ</t>
    </rPh>
    <rPh sb="22" eb="24">
      <t>ケンキュウ</t>
    </rPh>
    <rPh sb="24" eb="26">
      <t>カイハツ</t>
    </rPh>
    <rPh sb="26" eb="28">
      <t>ホウジン</t>
    </rPh>
    <rPh sb="28" eb="30">
      <t>シンギ</t>
    </rPh>
    <rPh sb="32" eb="34">
      <t>イケン</t>
    </rPh>
    <rPh sb="35" eb="36">
      <t>キ</t>
    </rPh>
    <rPh sb="38" eb="39">
      <t>ウエ</t>
    </rPh>
    <rPh sb="41" eb="43">
      <t>コクド</t>
    </rPh>
    <rPh sb="43" eb="45">
      <t>コウツウ</t>
    </rPh>
    <rPh sb="45" eb="47">
      <t>ダイジン</t>
    </rPh>
    <rPh sb="48" eb="50">
      <t>ギョウム</t>
    </rPh>
    <rPh sb="50" eb="52">
      <t>ジッセキ</t>
    </rPh>
    <rPh sb="56" eb="58">
      <t>ヒョウカ</t>
    </rPh>
    <rPh sb="60" eb="62">
      <t>ケッカ</t>
    </rPh>
    <rPh sb="68" eb="70">
      <t>ヘイネンド</t>
    </rPh>
    <rPh sb="69" eb="71">
      <t>ギョウム</t>
    </rPh>
    <rPh sb="71" eb="73">
      <t>ヒョウカ</t>
    </rPh>
    <rPh sb="95" eb="97">
      <t>ヒョウカ</t>
    </rPh>
    <phoneticPr fontId="5"/>
  </si>
  <si>
    <t>-</t>
    <phoneticPr fontId="5"/>
  </si>
  <si>
    <t>総務課長 佐々木 俊一
会計課長 大沼 俊之
技術調査課長 森戸 義貴</t>
    <rPh sb="0" eb="2">
      <t>ソウム</t>
    </rPh>
    <rPh sb="2" eb="4">
      <t>カチョウ</t>
    </rPh>
    <rPh sb="5" eb="8">
      <t>ササキ</t>
    </rPh>
    <rPh sb="9" eb="11">
      <t>シュンイチ</t>
    </rPh>
    <rPh sb="12" eb="14">
      <t>カイケイ</t>
    </rPh>
    <rPh sb="14" eb="16">
      <t>カチョウ</t>
    </rPh>
    <rPh sb="17" eb="19">
      <t>オオヌマ</t>
    </rPh>
    <rPh sb="20" eb="22">
      <t>トシユキ</t>
    </rPh>
    <rPh sb="23" eb="25">
      <t>ギジュツ</t>
    </rPh>
    <rPh sb="25" eb="27">
      <t>チョウサ</t>
    </rPh>
    <rPh sb="27" eb="29">
      <t>カチョウ</t>
    </rPh>
    <rPh sb="30" eb="32">
      <t>モリト</t>
    </rPh>
    <rPh sb="33" eb="35">
      <t>ヨシタカ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</si>
</sst>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xdr:colOff>
      <xdr:row>748</xdr:row>
      <xdr:rowOff>0</xdr:rowOff>
    </xdr:from>
    <xdr:to>
      <xdr:col>44</xdr:col>
      <xdr:colOff>204106</xdr:colOff>
      <xdr:row>766</xdr:row>
      <xdr:rowOff>13608</xdr:rowOff>
    </xdr:to>
    <xdr:pic>
      <xdr:nvPicPr>
        <xdr:cNvPr id="3" name="図 2">
          <a:extLst>
            <a:ext uri="{FF2B5EF4-FFF2-40B4-BE49-F238E27FC236}">
              <a16:creationId xmlns:a16="http://schemas.microsoft.com/office/drawing/2014/main" id="{71642885-F9C4-4669-B9DF-F7AE126553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285" y="43692536"/>
          <a:ext cx="6735535" cy="6653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0" zoomScaleNormal="75" zoomScaleSheetLayoutView="70"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653</v>
      </c>
      <c r="AK2" s="191"/>
      <c r="AL2" s="191"/>
      <c r="AM2" s="191"/>
      <c r="AN2" s="83" t="s">
        <v>323</v>
      </c>
      <c r="AO2" s="191">
        <v>20</v>
      </c>
      <c r="AP2" s="191"/>
      <c r="AQ2" s="191"/>
      <c r="AR2" s="84" t="s">
        <v>628</v>
      </c>
      <c r="AS2" s="192">
        <v>490</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40.5" customHeight="1" x14ac:dyDescent="0.15">
      <c r="A5" s="692" t="s">
        <v>66</v>
      </c>
      <c r="B5" s="693"/>
      <c r="C5" s="693"/>
      <c r="D5" s="693"/>
      <c r="E5" s="693"/>
      <c r="F5" s="694"/>
      <c r="G5" s="539" t="s">
        <v>408</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632</v>
      </c>
      <c r="AF5" s="701"/>
      <c r="AG5" s="701"/>
      <c r="AH5" s="701"/>
      <c r="AI5" s="701"/>
      <c r="AJ5" s="701"/>
      <c r="AK5" s="701"/>
      <c r="AL5" s="701"/>
      <c r="AM5" s="701"/>
      <c r="AN5" s="701"/>
      <c r="AO5" s="701"/>
      <c r="AP5" s="702"/>
      <c r="AQ5" s="703" t="s">
        <v>751</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634</v>
      </c>
      <c r="H7" s="809"/>
      <c r="I7" s="809"/>
      <c r="J7" s="809"/>
      <c r="K7" s="809"/>
      <c r="L7" s="809"/>
      <c r="M7" s="809"/>
      <c r="N7" s="809"/>
      <c r="O7" s="809"/>
      <c r="P7" s="809"/>
      <c r="Q7" s="809"/>
      <c r="R7" s="809"/>
      <c r="S7" s="809"/>
      <c r="T7" s="809"/>
      <c r="U7" s="809"/>
      <c r="V7" s="809"/>
      <c r="W7" s="809"/>
      <c r="X7" s="810"/>
      <c r="Y7" s="377" t="s">
        <v>306</v>
      </c>
      <c r="Z7" s="281"/>
      <c r="AA7" s="281"/>
      <c r="AB7" s="281"/>
      <c r="AC7" s="281"/>
      <c r="AD7" s="378"/>
      <c r="AE7" s="364" t="s">
        <v>635</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637</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307</v>
      </c>
      <c r="Q12" s="283"/>
      <c r="R12" s="283"/>
      <c r="S12" s="283"/>
      <c r="T12" s="283"/>
      <c r="U12" s="283"/>
      <c r="V12" s="284"/>
      <c r="W12" s="288" t="s">
        <v>329</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1754</v>
      </c>
      <c r="Q13" s="149"/>
      <c r="R13" s="149"/>
      <c r="S13" s="149"/>
      <c r="T13" s="149"/>
      <c r="U13" s="149"/>
      <c r="V13" s="150"/>
      <c r="W13" s="148">
        <v>1758</v>
      </c>
      <c r="X13" s="149"/>
      <c r="Y13" s="149"/>
      <c r="Z13" s="149"/>
      <c r="AA13" s="149"/>
      <c r="AB13" s="149"/>
      <c r="AC13" s="150"/>
      <c r="AD13" s="148">
        <v>1779</v>
      </c>
      <c r="AE13" s="149"/>
      <c r="AF13" s="149"/>
      <c r="AG13" s="149"/>
      <c r="AH13" s="149"/>
      <c r="AI13" s="149"/>
      <c r="AJ13" s="150"/>
      <c r="AK13" s="148">
        <v>1808</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t="s">
        <v>638</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638</v>
      </c>
      <c r="Q17" s="149"/>
      <c r="R17" s="149"/>
      <c r="S17" s="149"/>
      <c r="T17" s="149"/>
      <c r="U17" s="149"/>
      <c r="V17" s="150"/>
      <c r="W17" s="148" t="s">
        <v>638</v>
      </c>
      <c r="X17" s="149"/>
      <c r="Y17" s="149"/>
      <c r="Z17" s="149"/>
      <c r="AA17" s="149"/>
      <c r="AB17" s="149"/>
      <c r="AC17" s="150"/>
      <c r="AD17" s="148" t="s">
        <v>638</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1754</v>
      </c>
      <c r="Q18" s="155"/>
      <c r="R18" s="155"/>
      <c r="S18" s="155"/>
      <c r="T18" s="155"/>
      <c r="U18" s="155"/>
      <c r="V18" s="156"/>
      <c r="W18" s="154">
        <f>SUM(W13:AC17)</f>
        <v>1758</v>
      </c>
      <c r="X18" s="155"/>
      <c r="Y18" s="155"/>
      <c r="Z18" s="155"/>
      <c r="AA18" s="155"/>
      <c r="AB18" s="155"/>
      <c r="AC18" s="156"/>
      <c r="AD18" s="154">
        <f>SUM(AD13:AJ17)</f>
        <v>1779</v>
      </c>
      <c r="AE18" s="155"/>
      <c r="AF18" s="155"/>
      <c r="AG18" s="155"/>
      <c r="AH18" s="155"/>
      <c r="AI18" s="155"/>
      <c r="AJ18" s="156"/>
      <c r="AK18" s="154">
        <f>SUM(AK13:AQ17)</f>
        <v>1808</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1754</v>
      </c>
      <c r="Q19" s="149"/>
      <c r="R19" s="149"/>
      <c r="S19" s="149"/>
      <c r="T19" s="149"/>
      <c r="U19" s="149"/>
      <c r="V19" s="150"/>
      <c r="W19" s="148">
        <v>1758</v>
      </c>
      <c r="X19" s="149"/>
      <c r="Y19" s="149"/>
      <c r="Z19" s="149"/>
      <c r="AA19" s="149"/>
      <c r="AB19" s="149"/>
      <c r="AC19" s="150"/>
      <c r="AD19" s="148">
        <v>1779</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1</v>
      </c>
      <c r="Q20" s="520"/>
      <c r="R20" s="520"/>
      <c r="S20" s="520"/>
      <c r="T20" s="520"/>
      <c r="U20" s="520"/>
      <c r="V20" s="520"/>
      <c r="W20" s="520">
        <f t="shared" ref="W20" si="0">IF(W18=0, "-", SUM(W19)/W18)</f>
        <v>1</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272</v>
      </c>
      <c r="H21" s="904"/>
      <c r="I21" s="904"/>
      <c r="J21" s="904"/>
      <c r="K21" s="904"/>
      <c r="L21" s="904"/>
      <c r="M21" s="904"/>
      <c r="N21" s="904"/>
      <c r="O21" s="904"/>
      <c r="P21" s="520">
        <f>IF(P19=0, "-", SUM(P19)/SUM(P13,P14))</f>
        <v>1</v>
      </c>
      <c r="Q21" s="520"/>
      <c r="R21" s="520"/>
      <c r="S21" s="520"/>
      <c r="T21" s="520"/>
      <c r="U21" s="520"/>
      <c r="V21" s="520"/>
      <c r="W21" s="520">
        <f t="shared" ref="W21" si="2">IF(W19=0, "-", SUM(W19)/SUM(W13,W14))</f>
        <v>1</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252</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1049</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640</v>
      </c>
      <c r="H24" s="121"/>
      <c r="I24" s="121"/>
      <c r="J24" s="121"/>
      <c r="K24" s="121"/>
      <c r="L24" s="121"/>
      <c r="M24" s="121"/>
      <c r="N24" s="121"/>
      <c r="O24" s="122"/>
      <c r="P24" s="148">
        <v>214</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641</v>
      </c>
      <c r="H25" s="121"/>
      <c r="I25" s="121"/>
      <c r="J25" s="121"/>
      <c r="K25" s="121"/>
      <c r="L25" s="121"/>
      <c r="M25" s="121"/>
      <c r="N25" s="121"/>
      <c r="O25" s="122"/>
      <c r="P25" s="148">
        <v>545</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1808</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268</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307</v>
      </c>
      <c r="AF30" s="368"/>
      <c r="AG30" s="368"/>
      <c r="AH30" s="369"/>
      <c r="AI30" s="370" t="s">
        <v>329</v>
      </c>
      <c r="AJ30" s="370"/>
      <c r="AK30" s="370"/>
      <c r="AL30" s="367"/>
      <c r="AM30" s="370" t="s">
        <v>426</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657</v>
      </c>
      <c r="AR31" s="163"/>
      <c r="AS31" s="164" t="s">
        <v>185</v>
      </c>
      <c r="AT31" s="187"/>
      <c r="AU31" s="256">
        <v>3</v>
      </c>
      <c r="AV31" s="256"/>
      <c r="AW31" s="360" t="s">
        <v>175</v>
      </c>
      <c r="AX31" s="361"/>
    </row>
    <row r="32" spans="1:50" ht="40.5" customHeight="1" x14ac:dyDescent="0.15">
      <c r="A32" s="496"/>
      <c r="B32" s="494"/>
      <c r="C32" s="494"/>
      <c r="D32" s="494"/>
      <c r="E32" s="494"/>
      <c r="F32" s="495"/>
      <c r="G32" s="521" t="s">
        <v>658</v>
      </c>
      <c r="H32" s="522"/>
      <c r="I32" s="522"/>
      <c r="J32" s="522"/>
      <c r="K32" s="522"/>
      <c r="L32" s="522"/>
      <c r="M32" s="522"/>
      <c r="N32" s="522"/>
      <c r="O32" s="523"/>
      <c r="P32" s="176" t="s">
        <v>659</v>
      </c>
      <c r="Q32" s="176"/>
      <c r="R32" s="176"/>
      <c r="S32" s="176"/>
      <c r="T32" s="176"/>
      <c r="U32" s="176"/>
      <c r="V32" s="176"/>
      <c r="W32" s="176"/>
      <c r="X32" s="218"/>
      <c r="Y32" s="324" t="s">
        <v>12</v>
      </c>
      <c r="Z32" s="530"/>
      <c r="AA32" s="531"/>
      <c r="AB32" s="532" t="s">
        <v>654</v>
      </c>
      <c r="AC32" s="532"/>
      <c r="AD32" s="532"/>
      <c r="AE32" s="348">
        <v>77</v>
      </c>
      <c r="AF32" s="349"/>
      <c r="AG32" s="349"/>
      <c r="AH32" s="349"/>
      <c r="AI32" s="348">
        <v>64</v>
      </c>
      <c r="AJ32" s="349"/>
      <c r="AK32" s="349"/>
      <c r="AL32" s="349"/>
      <c r="AM32" s="348">
        <v>87</v>
      </c>
      <c r="AN32" s="349"/>
      <c r="AO32" s="349"/>
      <c r="AP32" s="349"/>
      <c r="AQ32" s="151" t="s">
        <v>657</v>
      </c>
      <c r="AR32" s="152"/>
      <c r="AS32" s="152"/>
      <c r="AT32" s="153"/>
      <c r="AU32" s="349" t="s">
        <v>657</v>
      </c>
      <c r="AV32" s="349"/>
      <c r="AW32" s="349"/>
      <c r="AX32" s="350"/>
    </row>
    <row r="33" spans="1:51" ht="40.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654</v>
      </c>
      <c r="AC33" s="503"/>
      <c r="AD33" s="503"/>
      <c r="AE33" s="348">
        <v>60</v>
      </c>
      <c r="AF33" s="349"/>
      <c r="AG33" s="349"/>
      <c r="AH33" s="349"/>
      <c r="AI33" s="348">
        <v>60</v>
      </c>
      <c r="AJ33" s="349"/>
      <c r="AK33" s="349"/>
      <c r="AL33" s="349"/>
      <c r="AM33" s="348">
        <v>60</v>
      </c>
      <c r="AN33" s="349"/>
      <c r="AO33" s="349"/>
      <c r="AP33" s="349"/>
      <c r="AQ33" s="151" t="s">
        <v>657</v>
      </c>
      <c r="AR33" s="152"/>
      <c r="AS33" s="152"/>
      <c r="AT33" s="153"/>
      <c r="AU33" s="349">
        <v>60</v>
      </c>
      <c r="AV33" s="349"/>
      <c r="AW33" s="349"/>
      <c r="AX33" s="350"/>
    </row>
    <row r="34" spans="1:51" ht="40.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128.33000000000001</v>
      </c>
      <c r="AF34" s="349"/>
      <c r="AG34" s="349"/>
      <c r="AH34" s="349"/>
      <c r="AI34" s="348">
        <v>106.66</v>
      </c>
      <c r="AJ34" s="349"/>
      <c r="AK34" s="349"/>
      <c r="AL34" s="349"/>
      <c r="AM34" s="348">
        <v>145</v>
      </c>
      <c r="AN34" s="349"/>
      <c r="AO34" s="349"/>
      <c r="AP34" s="349"/>
      <c r="AQ34" s="151" t="s">
        <v>657</v>
      </c>
      <c r="AR34" s="152"/>
      <c r="AS34" s="152"/>
      <c r="AT34" s="153"/>
      <c r="AU34" s="349" t="s">
        <v>657</v>
      </c>
      <c r="AV34" s="349"/>
      <c r="AW34" s="349"/>
      <c r="AX34" s="350"/>
    </row>
    <row r="35" spans="1:51" ht="23.25" customHeight="1" x14ac:dyDescent="0.15">
      <c r="A35" s="876" t="s">
        <v>297</v>
      </c>
      <c r="B35" s="877"/>
      <c r="C35" s="877"/>
      <c r="D35" s="877"/>
      <c r="E35" s="877"/>
      <c r="F35" s="878"/>
      <c r="G35" s="882" t="s">
        <v>662</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customHeight="1" x14ac:dyDescent="0.15">
      <c r="A37" s="625" t="s">
        <v>268</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307</v>
      </c>
      <c r="AF37" s="320"/>
      <c r="AG37" s="320"/>
      <c r="AH37" s="320"/>
      <c r="AI37" s="320" t="s">
        <v>329</v>
      </c>
      <c r="AJ37" s="320"/>
      <c r="AK37" s="320"/>
      <c r="AL37" s="320"/>
      <c r="AM37" s="320" t="s">
        <v>426</v>
      </c>
      <c r="AN37" s="320"/>
      <c r="AO37" s="320"/>
      <c r="AP37" s="320"/>
      <c r="AQ37" s="252" t="s">
        <v>184</v>
      </c>
      <c r="AR37" s="253"/>
      <c r="AS37" s="253"/>
      <c r="AT37" s="254"/>
      <c r="AU37" s="362" t="s">
        <v>133</v>
      </c>
      <c r="AV37" s="362"/>
      <c r="AW37" s="362"/>
      <c r="AX37" s="363"/>
      <c r="AY37">
        <f>COUNTA($G$39)</f>
        <v>1</v>
      </c>
    </row>
    <row r="38" spans="1:51" ht="18.75"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t="s">
        <v>657</v>
      </c>
      <c r="AR38" s="163"/>
      <c r="AS38" s="164" t="s">
        <v>185</v>
      </c>
      <c r="AT38" s="187"/>
      <c r="AU38" s="256">
        <v>3</v>
      </c>
      <c r="AV38" s="256"/>
      <c r="AW38" s="360" t="s">
        <v>175</v>
      </c>
      <c r="AX38" s="361"/>
      <c r="AY38">
        <f>$AY$37</f>
        <v>1</v>
      </c>
    </row>
    <row r="39" spans="1:51" ht="40.5" customHeight="1" x14ac:dyDescent="0.15">
      <c r="A39" s="496"/>
      <c r="B39" s="494"/>
      <c r="C39" s="494"/>
      <c r="D39" s="494"/>
      <c r="E39" s="494"/>
      <c r="F39" s="495"/>
      <c r="G39" s="521" t="s">
        <v>660</v>
      </c>
      <c r="H39" s="522"/>
      <c r="I39" s="522"/>
      <c r="J39" s="522"/>
      <c r="K39" s="522"/>
      <c r="L39" s="522"/>
      <c r="M39" s="522"/>
      <c r="N39" s="522"/>
      <c r="O39" s="523"/>
      <c r="P39" s="176" t="s">
        <v>661</v>
      </c>
      <c r="Q39" s="176"/>
      <c r="R39" s="176"/>
      <c r="S39" s="176"/>
      <c r="T39" s="176"/>
      <c r="U39" s="176"/>
      <c r="V39" s="176"/>
      <c r="W39" s="176"/>
      <c r="X39" s="218"/>
      <c r="Y39" s="324" t="s">
        <v>12</v>
      </c>
      <c r="Z39" s="530"/>
      <c r="AA39" s="531"/>
      <c r="AB39" s="532" t="s">
        <v>655</v>
      </c>
      <c r="AC39" s="532"/>
      <c r="AD39" s="532"/>
      <c r="AE39" s="348">
        <v>11</v>
      </c>
      <c r="AF39" s="349"/>
      <c r="AG39" s="349"/>
      <c r="AH39" s="349"/>
      <c r="AI39" s="348">
        <v>9</v>
      </c>
      <c r="AJ39" s="349"/>
      <c r="AK39" s="349"/>
      <c r="AL39" s="349"/>
      <c r="AM39" s="348">
        <v>10</v>
      </c>
      <c r="AN39" s="349"/>
      <c r="AO39" s="349"/>
      <c r="AP39" s="349"/>
      <c r="AQ39" s="151" t="s">
        <v>657</v>
      </c>
      <c r="AR39" s="152"/>
      <c r="AS39" s="152"/>
      <c r="AT39" s="153"/>
      <c r="AU39" s="349" t="s">
        <v>657</v>
      </c>
      <c r="AV39" s="349"/>
      <c r="AW39" s="349"/>
      <c r="AX39" s="350"/>
      <c r="AY39">
        <f t="shared" ref="AY39:AY43" si="4">$AY$37</f>
        <v>1</v>
      </c>
    </row>
    <row r="40" spans="1:51" ht="40.5"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655</v>
      </c>
      <c r="AC40" s="503"/>
      <c r="AD40" s="503"/>
      <c r="AE40" s="348">
        <v>10</v>
      </c>
      <c r="AF40" s="349"/>
      <c r="AG40" s="349"/>
      <c r="AH40" s="349"/>
      <c r="AI40" s="348">
        <v>10</v>
      </c>
      <c r="AJ40" s="349"/>
      <c r="AK40" s="349"/>
      <c r="AL40" s="349"/>
      <c r="AM40" s="348">
        <v>10</v>
      </c>
      <c r="AN40" s="349"/>
      <c r="AO40" s="349"/>
      <c r="AP40" s="349"/>
      <c r="AQ40" s="151" t="s">
        <v>657</v>
      </c>
      <c r="AR40" s="152"/>
      <c r="AS40" s="152"/>
      <c r="AT40" s="153"/>
      <c r="AU40" s="349">
        <v>10</v>
      </c>
      <c r="AV40" s="349"/>
      <c r="AW40" s="349"/>
      <c r="AX40" s="350"/>
      <c r="AY40">
        <f t="shared" si="4"/>
        <v>1</v>
      </c>
    </row>
    <row r="41" spans="1:51" ht="40.5"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v>110</v>
      </c>
      <c r="AF41" s="349"/>
      <c r="AG41" s="349"/>
      <c r="AH41" s="349"/>
      <c r="AI41" s="348">
        <v>90</v>
      </c>
      <c r="AJ41" s="349"/>
      <c r="AK41" s="349"/>
      <c r="AL41" s="349"/>
      <c r="AM41" s="348">
        <v>100</v>
      </c>
      <c r="AN41" s="349"/>
      <c r="AO41" s="349"/>
      <c r="AP41" s="349"/>
      <c r="AQ41" s="151" t="s">
        <v>657</v>
      </c>
      <c r="AR41" s="152"/>
      <c r="AS41" s="152"/>
      <c r="AT41" s="153"/>
      <c r="AU41" s="349" t="s">
        <v>657</v>
      </c>
      <c r="AV41" s="349"/>
      <c r="AW41" s="349"/>
      <c r="AX41" s="350"/>
      <c r="AY41">
        <f t="shared" si="4"/>
        <v>1</v>
      </c>
    </row>
    <row r="42" spans="1:51" ht="23.25" customHeight="1" x14ac:dyDescent="0.15">
      <c r="A42" s="876" t="s">
        <v>297</v>
      </c>
      <c r="B42" s="877"/>
      <c r="C42" s="877"/>
      <c r="D42" s="877"/>
      <c r="E42" s="877"/>
      <c r="F42" s="878"/>
      <c r="G42" s="882" t="s">
        <v>662</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1</v>
      </c>
    </row>
    <row r="43" spans="1:5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1</v>
      </c>
    </row>
    <row r="44" spans="1:51" ht="18.75" customHeight="1" x14ac:dyDescent="0.15">
      <c r="A44" s="625" t="s">
        <v>268</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307</v>
      </c>
      <c r="AF44" s="320"/>
      <c r="AG44" s="320"/>
      <c r="AH44" s="320"/>
      <c r="AI44" s="320" t="s">
        <v>329</v>
      </c>
      <c r="AJ44" s="320"/>
      <c r="AK44" s="320"/>
      <c r="AL44" s="320"/>
      <c r="AM44" s="320" t="s">
        <v>426</v>
      </c>
      <c r="AN44" s="320"/>
      <c r="AO44" s="320"/>
      <c r="AP44" s="320"/>
      <c r="AQ44" s="252" t="s">
        <v>184</v>
      </c>
      <c r="AR44" s="253"/>
      <c r="AS44" s="253"/>
      <c r="AT44" s="254"/>
      <c r="AU44" s="362" t="s">
        <v>133</v>
      </c>
      <c r="AV44" s="362"/>
      <c r="AW44" s="362"/>
      <c r="AX44" s="363"/>
      <c r="AY44">
        <f>COUNTA($G$46)</f>
        <v>1</v>
      </c>
    </row>
    <row r="45" spans="1:51" ht="18.75"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t="s">
        <v>657</v>
      </c>
      <c r="AR45" s="163"/>
      <c r="AS45" s="164" t="s">
        <v>185</v>
      </c>
      <c r="AT45" s="187"/>
      <c r="AU45" s="256">
        <v>3</v>
      </c>
      <c r="AV45" s="256"/>
      <c r="AW45" s="360" t="s">
        <v>175</v>
      </c>
      <c r="AX45" s="361"/>
      <c r="AY45">
        <f>$AY$44</f>
        <v>1</v>
      </c>
    </row>
    <row r="46" spans="1:51" ht="40.5" customHeight="1" x14ac:dyDescent="0.15">
      <c r="A46" s="496"/>
      <c r="B46" s="494"/>
      <c r="C46" s="494"/>
      <c r="D46" s="494"/>
      <c r="E46" s="494"/>
      <c r="F46" s="495"/>
      <c r="G46" s="521" t="s">
        <v>663</v>
      </c>
      <c r="H46" s="522"/>
      <c r="I46" s="522"/>
      <c r="J46" s="522"/>
      <c r="K46" s="522"/>
      <c r="L46" s="522"/>
      <c r="M46" s="522"/>
      <c r="N46" s="522"/>
      <c r="O46" s="523"/>
      <c r="P46" s="176" t="s">
        <v>664</v>
      </c>
      <c r="Q46" s="176"/>
      <c r="R46" s="176"/>
      <c r="S46" s="176"/>
      <c r="T46" s="176"/>
      <c r="U46" s="176"/>
      <c r="V46" s="176"/>
      <c r="W46" s="176"/>
      <c r="X46" s="218"/>
      <c r="Y46" s="324" t="s">
        <v>12</v>
      </c>
      <c r="Z46" s="530"/>
      <c r="AA46" s="531"/>
      <c r="AB46" s="532" t="s">
        <v>656</v>
      </c>
      <c r="AC46" s="532"/>
      <c r="AD46" s="532"/>
      <c r="AE46" s="343">
        <v>18</v>
      </c>
      <c r="AF46" s="343"/>
      <c r="AG46" s="343"/>
      <c r="AH46" s="343"/>
      <c r="AI46" s="343">
        <v>30</v>
      </c>
      <c r="AJ46" s="343"/>
      <c r="AK46" s="343"/>
      <c r="AL46" s="343"/>
      <c r="AM46" s="343">
        <v>14</v>
      </c>
      <c r="AN46" s="343"/>
      <c r="AO46" s="343"/>
      <c r="AP46" s="343"/>
      <c r="AQ46" s="151" t="s">
        <v>657</v>
      </c>
      <c r="AR46" s="152"/>
      <c r="AS46" s="152"/>
      <c r="AT46" s="153"/>
      <c r="AU46" s="349" t="s">
        <v>657</v>
      </c>
      <c r="AV46" s="349"/>
      <c r="AW46" s="349"/>
      <c r="AX46" s="350"/>
      <c r="AY46">
        <f t="shared" ref="AY46:AY50" si="5">$AY$44</f>
        <v>1</v>
      </c>
    </row>
    <row r="47" spans="1:51" ht="40.5"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t="s">
        <v>638</v>
      </c>
      <c r="AC47" s="503"/>
      <c r="AD47" s="503"/>
      <c r="AE47" s="348" t="s">
        <v>657</v>
      </c>
      <c r="AF47" s="349"/>
      <c r="AG47" s="349"/>
      <c r="AH47" s="349"/>
      <c r="AI47" s="348" t="s">
        <v>657</v>
      </c>
      <c r="AJ47" s="349"/>
      <c r="AK47" s="349"/>
      <c r="AL47" s="349"/>
      <c r="AM47" s="348" t="s">
        <v>657</v>
      </c>
      <c r="AN47" s="349"/>
      <c r="AO47" s="349"/>
      <c r="AP47" s="349"/>
      <c r="AQ47" s="151" t="s">
        <v>657</v>
      </c>
      <c r="AR47" s="152"/>
      <c r="AS47" s="152"/>
      <c r="AT47" s="153"/>
      <c r="AU47" s="349" t="s">
        <v>657</v>
      </c>
      <c r="AV47" s="349"/>
      <c r="AW47" s="349"/>
      <c r="AX47" s="350"/>
      <c r="AY47">
        <f t="shared" si="5"/>
        <v>1</v>
      </c>
    </row>
    <row r="48" spans="1:51" ht="40.5"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t="s">
        <v>657</v>
      </c>
      <c r="AF48" s="349"/>
      <c r="AG48" s="349"/>
      <c r="AH48" s="349"/>
      <c r="AI48" s="348" t="s">
        <v>657</v>
      </c>
      <c r="AJ48" s="349"/>
      <c r="AK48" s="349"/>
      <c r="AL48" s="349"/>
      <c r="AM48" s="348" t="s">
        <v>657</v>
      </c>
      <c r="AN48" s="349"/>
      <c r="AO48" s="349"/>
      <c r="AP48" s="349"/>
      <c r="AQ48" s="151" t="s">
        <v>657</v>
      </c>
      <c r="AR48" s="152"/>
      <c r="AS48" s="152"/>
      <c r="AT48" s="153"/>
      <c r="AU48" s="349" t="s">
        <v>657</v>
      </c>
      <c r="AV48" s="349"/>
      <c r="AW48" s="349"/>
      <c r="AX48" s="350"/>
      <c r="AY48">
        <f t="shared" si="5"/>
        <v>1</v>
      </c>
    </row>
    <row r="49" spans="1:51" ht="23.25" customHeight="1" x14ac:dyDescent="0.15">
      <c r="A49" s="876" t="s">
        <v>297</v>
      </c>
      <c r="B49" s="877"/>
      <c r="C49" s="877"/>
      <c r="D49" s="877"/>
      <c r="E49" s="877"/>
      <c r="F49" s="878"/>
      <c r="G49" s="882" t="s">
        <v>662</v>
      </c>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1</v>
      </c>
    </row>
    <row r="50" spans="1:51" ht="23.25" customHeight="1" thickBot="1" x14ac:dyDescent="0.2">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1</v>
      </c>
    </row>
    <row r="51" spans="1:51" ht="18.75" hidden="1" customHeight="1" x14ac:dyDescent="0.15">
      <c r="A51" s="493" t="s">
        <v>268</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307</v>
      </c>
      <c r="AF51" s="320"/>
      <c r="AG51" s="320"/>
      <c r="AH51" s="320"/>
      <c r="AI51" s="320" t="s">
        <v>329</v>
      </c>
      <c r="AJ51" s="320"/>
      <c r="AK51" s="320"/>
      <c r="AL51" s="320"/>
      <c r="AM51" s="320" t="s">
        <v>426</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297</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268</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307</v>
      </c>
      <c r="AF58" s="320"/>
      <c r="AG58" s="320"/>
      <c r="AH58" s="320"/>
      <c r="AI58" s="320" t="s">
        <v>329</v>
      </c>
      <c r="AJ58" s="320"/>
      <c r="AK58" s="320"/>
      <c r="AL58" s="320"/>
      <c r="AM58" s="320" t="s">
        <v>426</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297</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thickBot="1" x14ac:dyDescent="0.2">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269</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264</v>
      </c>
      <c r="X65" s="849"/>
      <c r="Y65" s="852"/>
      <c r="Z65" s="852"/>
      <c r="AA65" s="853"/>
      <c r="AB65" s="846" t="s">
        <v>11</v>
      </c>
      <c r="AC65" s="842"/>
      <c r="AD65" s="843"/>
      <c r="AE65" s="320" t="s">
        <v>307</v>
      </c>
      <c r="AF65" s="320"/>
      <c r="AG65" s="320"/>
      <c r="AH65" s="320"/>
      <c r="AI65" s="320" t="s">
        <v>329</v>
      </c>
      <c r="AJ65" s="320"/>
      <c r="AK65" s="320"/>
      <c r="AL65" s="320"/>
      <c r="AM65" s="320" t="s">
        <v>426</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267</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287</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287</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288</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273</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286</v>
      </c>
      <c r="X70" s="923"/>
      <c r="Y70" s="928" t="s">
        <v>12</v>
      </c>
      <c r="Z70" s="928"/>
      <c r="AA70" s="929"/>
      <c r="AB70" s="930" t="s">
        <v>287</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287</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288</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269</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300</v>
      </c>
      <c r="B78" s="892"/>
      <c r="C78" s="892"/>
      <c r="D78" s="892"/>
      <c r="E78" s="889" t="s">
        <v>247</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263</v>
      </c>
      <c r="AP79" s="112"/>
      <c r="AQ79" s="112"/>
      <c r="AR79" s="62"/>
      <c r="AS79" s="111"/>
      <c r="AT79" s="112"/>
      <c r="AU79" s="112"/>
      <c r="AV79" s="112"/>
      <c r="AW79" s="112"/>
      <c r="AX79" s="113"/>
      <c r="AY79">
        <f>COUNTIF($AR$79,"☑")</f>
        <v>0</v>
      </c>
    </row>
    <row r="80" spans="1:51" ht="18.75" hidden="1" customHeight="1" x14ac:dyDescent="0.15">
      <c r="A80" s="500" t="s">
        <v>146</v>
      </c>
      <c r="B80" s="825" t="s">
        <v>260</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307</v>
      </c>
      <c r="AF85" s="320"/>
      <c r="AG85" s="320"/>
      <c r="AH85" s="320"/>
      <c r="AI85" s="320" t="s">
        <v>329</v>
      </c>
      <c r="AJ85" s="320"/>
      <c r="AK85" s="320"/>
      <c r="AL85" s="320"/>
      <c r="AM85" s="320" t="s">
        <v>426</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307</v>
      </c>
      <c r="AF90" s="320"/>
      <c r="AG90" s="320"/>
      <c r="AH90" s="320"/>
      <c r="AI90" s="320" t="s">
        <v>329</v>
      </c>
      <c r="AJ90" s="320"/>
      <c r="AK90" s="320"/>
      <c r="AL90" s="320"/>
      <c r="AM90" s="320" t="s">
        <v>426</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307</v>
      </c>
      <c r="AF95" s="320"/>
      <c r="AG95" s="320"/>
      <c r="AH95" s="320"/>
      <c r="AI95" s="320" t="s">
        <v>329</v>
      </c>
      <c r="AJ95" s="320"/>
      <c r="AK95" s="320"/>
      <c r="AL95" s="320"/>
      <c r="AM95" s="320" t="s">
        <v>426</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270</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307</v>
      </c>
      <c r="AF100" s="803"/>
      <c r="AG100" s="803"/>
      <c r="AH100" s="804"/>
      <c r="AI100" s="802" t="s">
        <v>329</v>
      </c>
      <c r="AJ100" s="803"/>
      <c r="AK100" s="803"/>
      <c r="AL100" s="804"/>
      <c r="AM100" s="802" t="s">
        <v>426</v>
      </c>
      <c r="AN100" s="803"/>
      <c r="AO100" s="803"/>
      <c r="AP100" s="804"/>
      <c r="AQ100" s="905" t="s">
        <v>334</v>
      </c>
      <c r="AR100" s="906"/>
      <c r="AS100" s="906"/>
      <c r="AT100" s="907"/>
      <c r="AU100" s="905" t="s">
        <v>460</v>
      </c>
      <c r="AV100" s="906"/>
      <c r="AW100" s="906"/>
      <c r="AX100" s="908"/>
    </row>
    <row r="101" spans="1:60" ht="23.25" customHeight="1" x14ac:dyDescent="0.15">
      <c r="A101" s="472"/>
      <c r="B101" s="473"/>
      <c r="C101" s="473"/>
      <c r="D101" s="473"/>
      <c r="E101" s="473"/>
      <c r="F101" s="474"/>
      <c r="G101" s="176" t="s">
        <v>665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667</v>
      </c>
      <c r="AC101" s="532"/>
      <c r="AD101" s="532"/>
      <c r="AE101" s="343">
        <v>57</v>
      </c>
      <c r="AF101" s="343"/>
      <c r="AG101" s="343"/>
      <c r="AH101" s="343"/>
      <c r="AI101" s="343">
        <v>59</v>
      </c>
      <c r="AJ101" s="343"/>
      <c r="AK101" s="343"/>
      <c r="AL101" s="343"/>
      <c r="AM101" s="343">
        <v>58</v>
      </c>
      <c r="AN101" s="343"/>
      <c r="AO101" s="343"/>
      <c r="AP101" s="343"/>
      <c r="AQ101" s="343" t="s">
        <v>657</v>
      </c>
      <c r="AR101" s="343"/>
      <c r="AS101" s="343"/>
      <c r="AT101" s="343"/>
      <c r="AU101" s="348" t="s">
        <v>657</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667</v>
      </c>
      <c r="AC102" s="532"/>
      <c r="AD102" s="532"/>
      <c r="AE102" s="343">
        <v>40</v>
      </c>
      <c r="AF102" s="343"/>
      <c r="AG102" s="343"/>
      <c r="AH102" s="343"/>
      <c r="AI102" s="343">
        <v>40</v>
      </c>
      <c r="AJ102" s="343"/>
      <c r="AK102" s="343"/>
      <c r="AL102" s="343"/>
      <c r="AM102" s="343">
        <v>40</v>
      </c>
      <c r="AN102" s="343"/>
      <c r="AO102" s="343"/>
      <c r="AP102" s="343"/>
      <c r="AQ102" s="343">
        <v>40</v>
      </c>
      <c r="AR102" s="343"/>
      <c r="AS102" s="343"/>
      <c r="AT102" s="343"/>
      <c r="AU102" s="356">
        <v>40</v>
      </c>
      <c r="AV102" s="357"/>
      <c r="AW102" s="357"/>
      <c r="AX102" s="909"/>
    </row>
    <row r="103" spans="1:60" ht="31.5" hidden="1" customHeight="1" x14ac:dyDescent="0.15">
      <c r="A103" s="469" t="s">
        <v>270</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307</v>
      </c>
      <c r="AF103" s="320"/>
      <c r="AG103" s="320"/>
      <c r="AH103" s="320"/>
      <c r="AI103" s="320" t="s">
        <v>329</v>
      </c>
      <c r="AJ103" s="320"/>
      <c r="AK103" s="320"/>
      <c r="AL103" s="320"/>
      <c r="AM103" s="320" t="s">
        <v>426</v>
      </c>
      <c r="AN103" s="320"/>
      <c r="AO103" s="320"/>
      <c r="AP103" s="320"/>
      <c r="AQ103" s="345" t="s">
        <v>334</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270</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307</v>
      </c>
      <c r="AF106" s="320"/>
      <c r="AG106" s="320"/>
      <c r="AH106" s="320"/>
      <c r="AI106" s="320" t="s">
        <v>329</v>
      </c>
      <c r="AJ106" s="320"/>
      <c r="AK106" s="320"/>
      <c r="AL106" s="320"/>
      <c r="AM106" s="320" t="s">
        <v>426</v>
      </c>
      <c r="AN106" s="320"/>
      <c r="AO106" s="320"/>
      <c r="AP106" s="320"/>
      <c r="AQ106" s="345" t="s">
        <v>334</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270</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307</v>
      </c>
      <c r="AF109" s="320"/>
      <c r="AG109" s="320"/>
      <c r="AH109" s="320"/>
      <c r="AI109" s="320" t="s">
        <v>329</v>
      </c>
      <c r="AJ109" s="320"/>
      <c r="AK109" s="320"/>
      <c r="AL109" s="320"/>
      <c r="AM109" s="320" t="s">
        <v>426</v>
      </c>
      <c r="AN109" s="320"/>
      <c r="AO109" s="320"/>
      <c r="AP109" s="320"/>
      <c r="AQ109" s="345" t="s">
        <v>334</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270</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307</v>
      </c>
      <c r="AF112" s="320"/>
      <c r="AG112" s="320"/>
      <c r="AH112" s="320"/>
      <c r="AI112" s="320" t="s">
        <v>329</v>
      </c>
      <c r="AJ112" s="320"/>
      <c r="AK112" s="320"/>
      <c r="AL112" s="320"/>
      <c r="AM112" s="320" t="s">
        <v>426</v>
      </c>
      <c r="AN112" s="320"/>
      <c r="AO112" s="320"/>
      <c r="AP112" s="320"/>
      <c r="AQ112" s="345" t="s">
        <v>334</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307</v>
      </c>
      <c r="AF115" s="320"/>
      <c r="AG115" s="320"/>
      <c r="AH115" s="320"/>
      <c r="AI115" s="320" t="s">
        <v>329</v>
      </c>
      <c r="AJ115" s="320"/>
      <c r="AK115" s="320"/>
      <c r="AL115" s="320"/>
      <c r="AM115" s="320" t="s">
        <v>426</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666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668</v>
      </c>
      <c r="AC116" s="286"/>
      <c r="AD116" s="287"/>
      <c r="AE116" s="343">
        <v>30.771000000000001</v>
      </c>
      <c r="AF116" s="343"/>
      <c r="AG116" s="343"/>
      <c r="AH116" s="343"/>
      <c r="AI116" s="343">
        <v>29.795999999999999</v>
      </c>
      <c r="AJ116" s="343"/>
      <c r="AK116" s="343"/>
      <c r="AL116" s="343"/>
      <c r="AM116" s="343">
        <v>30.672000000000001</v>
      </c>
      <c r="AN116" s="343"/>
      <c r="AO116" s="343"/>
      <c r="AP116" s="343"/>
      <c r="AQ116" s="348">
        <v>45.2</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669</v>
      </c>
      <c r="AC117" s="328"/>
      <c r="AD117" s="329"/>
      <c r="AE117" s="291" t="s">
        <v>670</v>
      </c>
      <c r="AF117" s="291"/>
      <c r="AG117" s="291"/>
      <c r="AH117" s="291"/>
      <c r="AI117" s="291" t="s">
        <v>671</v>
      </c>
      <c r="AJ117" s="291"/>
      <c r="AK117" s="291"/>
      <c r="AL117" s="291"/>
      <c r="AM117" s="291" t="s">
        <v>747</v>
      </c>
      <c r="AN117" s="291"/>
      <c r="AO117" s="291"/>
      <c r="AP117" s="291"/>
      <c r="AQ117" s="291" t="s">
        <v>672</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307</v>
      </c>
      <c r="AF118" s="320"/>
      <c r="AG118" s="320"/>
      <c r="AH118" s="320"/>
      <c r="AI118" s="320" t="s">
        <v>329</v>
      </c>
      <c r="AJ118" s="320"/>
      <c r="AK118" s="320"/>
      <c r="AL118" s="320"/>
      <c r="AM118" s="320" t="s">
        <v>426</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277</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276</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307</v>
      </c>
      <c r="AF121" s="320"/>
      <c r="AG121" s="320"/>
      <c r="AH121" s="320"/>
      <c r="AI121" s="320" t="s">
        <v>329</v>
      </c>
      <c r="AJ121" s="320"/>
      <c r="AK121" s="320"/>
      <c r="AL121" s="320"/>
      <c r="AM121" s="320" t="s">
        <v>426</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279</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307</v>
      </c>
      <c r="AF124" s="320"/>
      <c r="AG124" s="320"/>
      <c r="AH124" s="320"/>
      <c r="AI124" s="320" t="s">
        <v>329</v>
      </c>
      <c r="AJ124" s="320"/>
      <c r="AK124" s="320"/>
      <c r="AL124" s="320"/>
      <c r="AM124" s="320" t="s">
        <v>426</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457</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276</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458</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276</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322</v>
      </c>
      <c r="B130" s="970"/>
      <c r="C130" s="969" t="s">
        <v>188</v>
      </c>
      <c r="D130" s="970"/>
      <c r="E130" s="293" t="s">
        <v>217</v>
      </c>
      <c r="F130" s="294"/>
      <c r="G130" s="295" t="s">
        <v>642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657</v>
      </c>
      <c r="AR133" s="256"/>
      <c r="AS133" s="164" t="s">
        <v>185</v>
      </c>
      <c r="AT133" s="187"/>
      <c r="AU133" s="163">
        <v>3</v>
      </c>
      <c r="AV133" s="163"/>
      <c r="AW133" s="164" t="s">
        <v>175</v>
      </c>
      <c r="AX133" s="165"/>
      <c r="AY133">
        <f>$AY$132</f>
        <v>1</v>
      </c>
    </row>
    <row r="134" spans="1:51" ht="39.75" customHeight="1" x14ac:dyDescent="0.15">
      <c r="A134" s="973"/>
      <c r="B134" s="238"/>
      <c r="C134" s="237"/>
      <c r="D134" s="238"/>
      <c r="E134" s="237"/>
      <c r="F134" s="299"/>
      <c r="G134" s="217" t="s">
        <v>674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656</v>
      </c>
      <c r="AC134" s="209"/>
      <c r="AD134" s="209"/>
      <c r="AE134" s="251">
        <v>57</v>
      </c>
      <c r="AF134" s="152"/>
      <c r="AG134" s="152"/>
      <c r="AH134" s="152"/>
      <c r="AI134" s="251">
        <v>59</v>
      </c>
      <c r="AJ134" s="152"/>
      <c r="AK134" s="152"/>
      <c r="AL134" s="152"/>
      <c r="AM134" s="251">
        <v>58</v>
      </c>
      <c r="AN134" s="152"/>
      <c r="AO134" s="152"/>
      <c r="AP134" s="152"/>
      <c r="AQ134" s="251" t="s">
        <v>657</v>
      </c>
      <c r="AR134" s="152"/>
      <c r="AS134" s="152"/>
      <c r="AT134" s="152"/>
      <c r="AU134" s="251" t="s">
        <v>657</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656</v>
      </c>
      <c r="AC135" s="160"/>
      <c r="AD135" s="160"/>
      <c r="AE135" s="251">
        <v>40</v>
      </c>
      <c r="AF135" s="152"/>
      <c r="AG135" s="152"/>
      <c r="AH135" s="152"/>
      <c r="AI135" s="251">
        <v>40</v>
      </c>
      <c r="AJ135" s="152"/>
      <c r="AK135" s="152"/>
      <c r="AL135" s="152"/>
      <c r="AM135" s="251">
        <v>40</v>
      </c>
      <c r="AN135" s="152"/>
      <c r="AO135" s="152"/>
      <c r="AP135" s="152"/>
      <c r="AQ135" s="251" t="s">
        <v>657</v>
      </c>
      <c r="AR135" s="152"/>
      <c r="AS135" s="152"/>
      <c r="AT135" s="152"/>
      <c r="AU135" s="251">
        <v>40</v>
      </c>
      <c r="AV135" s="152"/>
      <c r="AW135" s="152"/>
      <c r="AX135" s="193"/>
      <c r="AY135">
        <f t="shared" si="13"/>
        <v>1</v>
      </c>
    </row>
    <row r="136" spans="1:51" ht="18.75"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618</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657</v>
      </c>
      <c r="AR137" s="256"/>
      <c r="AS137" s="164" t="s">
        <v>185</v>
      </c>
      <c r="AT137" s="187"/>
      <c r="AU137" s="163">
        <v>3</v>
      </c>
      <c r="AV137" s="163"/>
      <c r="AW137" s="164" t="s">
        <v>175</v>
      </c>
      <c r="AX137" s="165"/>
      <c r="AY137">
        <f>$AY$136</f>
        <v>1</v>
      </c>
    </row>
    <row r="138" spans="1:51" ht="39.75" customHeight="1" x14ac:dyDescent="0.15">
      <c r="A138" s="973"/>
      <c r="B138" s="238"/>
      <c r="C138" s="237"/>
      <c r="D138" s="238"/>
      <c r="E138" s="237"/>
      <c r="F138" s="299"/>
      <c r="G138" s="217" t="s">
        <v>675</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656</v>
      </c>
      <c r="AC138" s="209"/>
      <c r="AD138" s="209"/>
      <c r="AE138" s="251">
        <v>18</v>
      </c>
      <c r="AF138" s="152"/>
      <c r="AG138" s="152"/>
      <c r="AH138" s="152"/>
      <c r="AI138" s="251">
        <v>30</v>
      </c>
      <c r="AJ138" s="152"/>
      <c r="AK138" s="152"/>
      <c r="AL138" s="152"/>
      <c r="AM138" s="251">
        <v>14</v>
      </c>
      <c r="AN138" s="152"/>
      <c r="AO138" s="152"/>
      <c r="AP138" s="152"/>
      <c r="AQ138" s="251" t="s">
        <v>657</v>
      </c>
      <c r="AR138" s="152"/>
      <c r="AS138" s="152"/>
      <c r="AT138" s="152"/>
      <c r="AU138" s="251" t="s">
        <v>657</v>
      </c>
      <c r="AV138" s="152"/>
      <c r="AW138" s="152"/>
      <c r="AX138" s="193"/>
      <c r="AY138">
        <f t="shared" ref="AY138:AY139" si="14">$AY$136</f>
        <v>1</v>
      </c>
    </row>
    <row r="139" spans="1:51" ht="39.75"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656</v>
      </c>
      <c r="AC139" s="160"/>
      <c r="AD139" s="160"/>
      <c r="AE139" s="251" t="s">
        <v>638</v>
      </c>
      <c r="AF139" s="152"/>
      <c r="AG139" s="152"/>
      <c r="AH139" s="152"/>
      <c r="AI139" s="251" t="s">
        <v>638</v>
      </c>
      <c r="AJ139" s="152"/>
      <c r="AK139" s="152"/>
      <c r="AL139" s="152"/>
      <c r="AM139" s="251" t="s">
        <v>657</v>
      </c>
      <c r="AN139" s="152"/>
      <c r="AO139" s="152"/>
      <c r="AP139" s="152"/>
      <c r="AQ139" s="251" t="s">
        <v>657</v>
      </c>
      <c r="AR139" s="152"/>
      <c r="AS139" s="152"/>
      <c r="AT139" s="152"/>
      <c r="AU139" s="251" t="s">
        <v>657</v>
      </c>
      <c r="AV139" s="152"/>
      <c r="AW139" s="152"/>
      <c r="AX139" s="193"/>
      <c r="AY139">
        <f t="shared" si="14"/>
        <v>1</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673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590</v>
      </c>
      <c r="D430" s="236"/>
      <c r="E430" s="224" t="s">
        <v>316</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0.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633</v>
      </c>
      <c r="AE702" s="875"/>
      <c r="AF702" s="875"/>
      <c r="AG702" s="864" t="s">
        <v>676</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633</v>
      </c>
      <c r="AE703" s="170"/>
      <c r="AF703" s="170"/>
      <c r="AG703" s="648" t="s">
        <v>677</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633</v>
      </c>
      <c r="AE704" s="567"/>
      <c r="AF704" s="567"/>
      <c r="AG704" s="409" t="s">
        <v>678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633</v>
      </c>
      <c r="AE705" s="717"/>
      <c r="AF705" s="717"/>
      <c r="AG705" s="175" t="s">
        <v>686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298</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688</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688</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644</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633</v>
      </c>
      <c r="AE709" s="170"/>
      <c r="AF709" s="170"/>
      <c r="AG709" s="648" t="s">
        <v>679</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633</v>
      </c>
      <c r="AE710" s="170"/>
      <c r="AF710" s="170"/>
      <c r="AG710" s="648" t="s">
        <v>680</v>
      </c>
      <c r="AH710" s="649"/>
      <c r="AI710" s="649"/>
      <c r="AJ710" s="649"/>
      <c r="AK710" s="649"/>
      <c r="AL710" s="649"/>
      <c r="AM710" s="649"/>
      <c r="AN710" s="649"/>
      <c r="AO710" s="649"/>
      <c r="AP710" s="649"/>
      <c r="AQ710" s="649"/>
      <c r="AR710" s="649"/>
      <c r="AS710" s="649"/>
      <c r="AT710" s="649"/>
      <c r="AU710" s="649"/>
      <c r="AV710" s="649"/>
      <c r="AW710" s="649"/>
      <c r="AX710" s="650"/>
    </row>
    <row r="711" spans="1:50" ht="54"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633</v>
      </c>
      <c r="AE711" s="170"/>
      <c r="AF711" s="170"/>
      <c r="AG711" s="648" t="s">
        <v>681</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265</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644</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644</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244</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633</v>
      </c>
      <c r="AE714" s="573"/>
      <c r="AF714" s="574"/>
      <c r="AG714" s="673" t="s">
        <v>687</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245</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633</v>
      </c>
      <c r="AE715" s="652"/>
      <c r="AF715" s="758"/>
      <c r="AG715" s="507" t="s">
        <v>748</v>
      </c>
      <c r="AH715" s="508"/>
      <c r="AI715" s="508"/>
      <c r="AJ715" s="508"/>
      <c r="AK715" s="508"/>
      <c r="AL715" s="508"/>
      <c r="AM715" s="508"/>
      <c r="AN715" s="508"/>
      <c r="AO715" s="508"/>
      <c r="AP715" s="508"/>
      <c r="AQ715" s="508"/>
      <c r="AR715" s="508"/>
      <c r="AS715" s="508"/>
      <c r="AT715" s="508"/>
      <c r="AU715" s="508"/>
      <c r="AV715" s="508"/>
      <c r="AW715" s="508"/>
      <c r="AX715" s="509"/>
    </row>
    <row r="716" spans="1:50" ht="40.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633</v>
      </c>
      <c r="AE716" s="740"/>
      <c r="AF716" s="740"/>
      <c r="AG716" s="648" t="s">
        <v>682</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633</v>
      </c>
      <c r="AE717" s="170"/>
      <c r="AF717" s="170"/>
      <c r="AG717" s="648" t="s">
        <v>683</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633</v>
      </c>
      <c r="AE718" s="170"/>
      <c r="AF718" s="170"/>
      <c r="AG718" s="178" t="s">
        <v>684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644</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hidden="1" customHeight="1" x14ac:dyDescent="0.15">
      <c r="A720" s="634"/>
      <c r="B720" s="635"/>
      <c r="C720" s="913" t="s">
        <v>258</v>
      </c>
      <c r="D720" s="911"/>
      <c r="E720" s="911"/>
      <c r="F720" s="914"/>
      <c r="G720" s="910" t="s">
        <v>259</v>
      </c>
      <c r="H720" s="911"/>
      <c r="I720" s="911"/>
      <c r="J720" s="911"/>
      <c r="K720" s="911"/>
      <c r="L720" s="911"/>
      <c r="M720" s="911"/>
      <c r="N720" s="910" t="s">
        <v>262</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hidden="1"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749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685</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271</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645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646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647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648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649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650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651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648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652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c r="J746" s="98"/>
      <c r="K746" s="85" t="str">
        <f>IF(I746="","","-")</f>
        <v/>
      </c>
      <c r="L746" s="89">
        <v>423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629</v>
      </c>
      <c r="F747" s="98"/>
      <c r="G747" s="98"/>
      <c r="H747" s="85" t="str">
        <f>IF(E747="","","-")</f>
        <v>-</v>
      </c>
      <c r="I747" s="98"/>
      <c r="J747" s="98"/>
      <c r="K747" s="85" t="str">
        <f>IF(I747="","","-")</f>
        <v/>
      </c>
      <c r="L747" s="89">
        <v>455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thickBo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thickBo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303</v>
      </c>
      <c r="B787" s="742"/>
      <c r="C787" s="742"/>
      <c r="D787" s="742"/>
      <c r="E787" s="742"/>
      <c r="F787" s="743"/>
      <c r="G787" s="420" t="s">
        <v>689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692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639</v>
      </c>
      <c r="H789" s="431"/>
      <c r="I789" s="431"/>
      <c r="J789" s="431"/>
      <c r="K789" s="432"/>
      <c r="L789" s="433" t="s">
        <v>716</v>
      </c>
      <c r="M789" s="434"/>
      <c r="N789" s="434"/>
      <c r="O789" s="434"/>
      <c r="P789" s="434"/>
      <c r="Q789" s="434"/>
      <c r="R789" s="434"/>
      <c r="S789" s="434"/>
      <c r="T789" s="434"/>
      <c r="U789" s="434"/>
      <c r="V789" s="434"/>
      <c r="W789" s="434"/>
      <c r="X789" s="435"/>
      <c r="Y789" s="436">
        <v>1013.295</v>
      </c>
      <c r="Z789" s="437"/>
      <c r="AA789" s="437"/>
      <c r="AB789" s="538"/>
      <c r="AC789" s="430" t="s">
        <v>744</v>
      </c>
      <c r="AD789" s="431"/>
      <c r="AE789" s="431"/>
      <c r="AF789" s="431"/>
      <c r="AG789" s="432"/>
      <c r="AH789" s="433" t="s">
        <v>722</v>
      </c>
      <c r="AI789" s="434"/>
      <c r="AJ789" s="434"/>
      <c r="AK789" s="434"/>
      <c r="AL789" s="434"/>
      <c r="AM789" s="434"/>
      <c r="AN789" s="434"/>
      <c r="AO789" s="434"/>
      <c r="AP789" s="434"/>
      <c r="AQ789" s="434"/>
      <c r="AR789" s="434"/>
      <c r="AS789" s="434"/>
      <c r="AT789" s="435"/>
      <c r="AU789" s="436">
        <v>3.9996</v>
      </c>
      <c r="AV789" s="437"/>
      <c r="AW789" s="437"/>
      <c r="AX789" s="438"/>
    </row>
    <row r="790" spans="1:51" ht="24.75" customHeight="1" x14ac:dyDescent="0.15">
      <c r="A790" s="537"/>
      <c r="B790" s="744"/>
      <c r="C790" s="744"/>
      <c r="D790" s="744"/>
      <c r="E790" s="744"/>
      <c r="F790" s="745"/>
      <c r="G790" s="333" t="s">
        <v>79</v>
      </c>
      <c r="H790" s="334"/>
      <c r="I790" s="334"/>
      <c r="J790" s="334"/>
      <c r="K790" s="335"/>
      <c r="L790" s="383" t="s">
        <v>717</v>
      </c>
      <c r="M790" s="384"/>
      <c r="N790" s="384"/>
      <c r="O790" s="384"/>
      <c r="P790" s="384"/>
      <c r="Q790" s="384"/>
      <c r="R790" s="384"/>
      <c r="S790" s="384"/>
      <c r="T790" s="384"/>
      <c r="U790" s="384"/>
      <c r="V790" s="384"/>
      <c r="W790" s="384"/>
      <c r="X790" s="385"/>
      <c r="Y790" s="380">
        <v>597.173044</v>
      </c>
      <c r="Z790" s="381"/>
      <c r="AA790" s="381"/>
      <c r="AB790" s="387"/>
      <c r="AC790" s="333" t="s">
        <v>744</v>
      </c>
      <c r="AD790" s="334"/>
      <c r="AE790" s="334"/>
      <c r="AF790" s="334"/>
      <c r="AG790" s="335"/>
      <c r="AH790" s="383" t="s">
        <v>745</v>
      </c>
      <c r="AI790" s="384"/>
      <c r="AJ790" s="384"/>
      <c r="AK790" s="384"/>
      <c r="AL790" s="384"/>
      <c r="AM790" s="384"/>
      <c r="AN790" s="384"/>
      <c r="AO790" s="384"/>
      <c r="AP790" s="384"/>
      <c r="AQ790" s="384"/>
      <c r="AR790" s="384"/>
      <c r="AS790" s="384"/>
      <c r="AT790" s="385"/>
      <c r="AU790" s="380">
        <v>3.9929999999999999</v>
      </c>
      <c r="AV790" s="381"/>
      <c r="AW790" s="381"/>
      <c r="AX790" s="382"/>
    </row>
    <row r="791" spans="1:51" ht="24.75" customHeight="1" x14ac:dyDescent="0.15">
      <c r="A791" s="537"/>
      <c r="B791" s="744"/>
      <c r="C791" s="744"/>
      <c r="D791" s="744"/>
      <c r="E791" s="744"/>
      <c r="F791" s="745"/>
      <c r="G791" s="333" t="s">
        <v>715</v>
      </c>
      <c r="H791" s="334"/>
      <c r="I791" s="334"/>
      <c r="J791" s="334"/>
      <c r="K791" s="335"/>
      <c r="L791" s="383" t="s">
        <v>718</v>
      </c>
      <c r="M791" s="384"/>
      <c r="N791" s="384"/>
      <c r="O791" s="384"/>
      <c r="P791" s="384"/>
      <c r="Q791" s="384"/>
      <c r="R791" s="384"/>
      <c r="S791" s="384"/>
      <c r="T791" s="384"/>
      <c r="U791" s="384"/>
      <c r="V791" s="384"/>
      <c r="W791" s="384"/>
      <c r="X791" s="385"/>
      <c r="Y791" s="380">
        <v>168.52295599999999</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1778.991</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7.9925999999999995</v>
      </c>
      <c r="AV799" s="397"/>
      <c r="AW799" s="397"/>
      <c r="AX799" s="399"/>
    </row>
    <row r="800" spans="1:51" ht="24.75" customHeight="1" x14ac:dyDescent="0.15">
      <c r="A800" s="537"/>
      <c r="B800" s="744"/>
      <c r="C800" s="744"/>
      <c r="D800" s="744"/>
      <c r="E800" s="744"/>
      <c r="F800" s="745"/>
      <c r="G800" s="420" t="s">
        <v>691</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690</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1</v>
      </c>
    </row>
    <row r="801" spans="1:51" ht="24.75"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1</v>
      </c>
    </row>
    <row r="802" spans="1:51" ht="24.75"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t="s">
        <v>744</v>
      </c>
      <c r="AD802" s="431"/>
      <c r="AE802" s="431"/>
      <c r="AF802" s="431"/>
      <c r="AG802" s="432"/>
      <c r="AH802" s="433" t="s">
        <v>742</v>
      </c>
      <c r="AI802" s="434"/>
      <c r="AJ802" s="434"/>
      <c r="AK802" s="434"/>
      <c r="AL802" s="434"/>
      <c r="AM802" s="434"/>
      <c r="AN802" s="434"/>
      <c r="AO802" s="434"/>
      <c r="AP802" s="434"/>
      <c r="AQ802" s="434"/>
      <c r="AR802" s="434"/>
      <c r="AS802" s="434"/>
      <c r="AT802" s="435"/>
      <c r="AU802" s="436">
        <v>7.9999919999999998</v>
      </c>
      <c r="AV802" s="437"/>
      <c r="AW802" s="437"/>
      <c r="AX802" s="438"/>
      <c r="AY802">
        <f t="shared" ref="AY802:AY812" si="115">$AY$800</f>
        <v>1</v>
      </c>
    </row>
    <row r="803" spans="1:51" ht="24.75"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t="s">
        <v>744</v>
      </c>
      <c r="AD803" s="334"/>
      <c r="AE803" s="334"/>
      <c r="AF803" s="334"/>
      <c r="AG803" s="335"/>
      <c r="AH803" s="383" t="s">
        <v>743</v>
      </c>
      <c r="AI803" s="384"/>
      <c r="AJ803" s="384"/>
      <c r="AK803" s="384"/>
      <c r="AL803" s="384"/>
      <c r="AM803" s="384"/>
      <c r="AN803" s="384"/>
      <c r="AO803" s="384"/>
      <c r="AP803" s="384"/>
      <c r="AQ803" s="384"/>
      <c r="AR803" s="384"/>
      <c r="AS803" s="384"/>
      <c r="AT803" s="385"/>
      <c r="AU803" s="380">
        <v>7</v>
      </c>
      <c r="AV803" s="381"/>
      <c r="AW803" s="381"/>
      <c r="AX803" s="382"/>
      <c r="AY803">
        <f t="shared" si="115"/>
        <v>1</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1</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1</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1</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1</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1</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1</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1</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1</v>
      </c>
    </row>
    <row r="812" spans="1:51" ht="24.75" customHeight="1" x14ac:dyDescent="0.1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14.999991999999999</v>
      </c>
      <c r="AV812" s="397"/>
      <c r="AW812" s="397"/>
      <c r="AX812" s="399"/>
      <c r="AY812">
        <f t="shared" si="115"/>
        <v>1</v>
      </c>
    </row>
    <row r="813" spans="1:51" ht="24.75" hidden="1" customHeight="1" x14ac:dyDescent="0.15">
      <c r="A813" s="537"/>
      <c r="B813" s="744"/>
      <c r="C813" s="744"/>
      <c r="D813" s="744"/>
      <c r="E813" s="744"/>
      <c r="F813" s="745"/>
      <c r="G813" s="420" t="s">
        <v>241</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242</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263</v>
      </c>
      <c r="AM839" s="935"/>
      <c r="AN839" s="935"/>
      <c r="AO839" s="87" t="s">
        <v>261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257</v>
      </c>
      <c r="AD844" s="262"/>
      <c r="AE844" s="262"/>
      <c r="AF844" s="262"/>
      <c r="AG844" s="262"/>
      <c r="AH844" s="330" t="s">
        <v>285</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0" t="s">
        <v>695</v>
      </c>
      <c r="D845" s="400"/>
      <c r="E845" s="400"/>
      <c r="F845" s="400"/>
      <c r="G845" s="400"/>
      <c r="H845" s="400"/>
      <c r="I845" s="400"/>
      <c r="J845" s="401">
        <v>9050005005205</v>
      </c>
      <c r="K845" s="402"/>
      <c r="L845" s="402"/>
      <c r="M845" s="402"/>
      <c r="N845" s="402"/>
      <c r="O845" s="402"/>
      <c r="P845" s="406" t="s">
        <v>694</v>
      </c>
      <c r="Q845" s="302"/>
      <c r="R845" s="302"/>
      <c r="S845" s="302"/>
      <c r="T845" s="302"/>
      <c r="U845" s="302"/>
      <c r="V845" s="302"/>
      <c r="W845" s="302"/>
      <c r="X845" s="302"/>
      <c r="Y845" s="303">
        <v>1778.991</v>
      </c>
      <c r="Z845" s="304"/>
      <c r="AA845" s="304"/>
      <c r="AB845" s="305"/>
      <c r="AC845" s="307" t="s">
        <v>693</v>
      </c>
      <c r="AD845" s="308"/>
      <c r="AE845" s="308"/>
      <c r="AF845" s="308"/>
      <c r="AG845" s="308"/>
      <c r="AH845" s="403" t="s">
        <v>694</v>
      </c>
      <c r="AI845" s="404"/>
      <c r="AJ845" s="404"/>
      <c r="AK845" s="404"/>
      <c r="AL845" s="311" t="s">
        <v>694</v>
      </c>
      <c r="AM845" s="312"/>
      <c r="AN845" s="312"/>
      <c r="AO845" s="313"/>
      <c r="AP845" s="306" t="s">
        <v>694</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257</v>
      </c>
      <c r="AD877" s="262"/>
      <c r="AE877" s="262"/>
      <c r="AF877" s="262"/>
      <c r="AG877" s="262"/>
      <c r="AH877" s="330" t="s">
        <v>285</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54" customHeight="1" x14ac:dyDescent="0.15">
      <c r="A878" s="386">
        <v>1</v>
      </c>
      <c r="B878" s="386">
        <v>1</v>
      </c>
      <c r="C878" s="405" t="s">
        <v>698</v>
      </c>
      <c r="D878" s="400"/>
      <c r="E878" s="400"/>
      <c r="F878" s="400"/>
      <c r="G878" s="400"/>
      <c r="H878" s="400"/>
      <c r="I878" s="400"/>
      <c r="J878" s="401">
        <v>9050001017674</v>
      </c>
      <c r="K878" s="402"/>
      <c r="L878" s="402"/>
      <c r="M878" s="402"/>
      <c r="N878" s="402"/>
      <c r="O878" s="402"/>
      <c r="P878" s="406" t="s">
        <v>723</v>
      </c>
      <c r="Q878" s="302"/>
      <c r="R878" s="302"/>
      <c r="S878" s="302"/>
      <c r="T878" s="302"/>
      <c r="U878" s="302"/>
      <c r="V878" s="302"/>
      <c r="W878" s="302"/>
      <c r="X878" s="302"/>
      <c r="Y878" s="303">
        <v>9.1387999999999998</v>
      </c>
      <c r="Z878" s="304"/>
      <c r="AA878" s="304"/>
      <c r="AB878" s="305"/>
      <c r="AC878" s="307" t="s">
        <v>293</v>
      </c>
      <c r="AD878" s="308"/>
      <c r="AE878" s="308"/>
      <c r="AF878" s="308"/>
      <c r="AG878" s="308"/>
      <c r="AH878" s="403">
        <v>1</v>
      </c>
      <c r="AI878" s="404"/>
      <c r="AJ878" s="404"/>
      <c r="AK878" s="404"/>
      <c r="AL878" s="311">
        <v>99.9</v>
      </c>
      <c r="AM878" s="312"/>
      <c r="AN878" s="312"/>
      <c r="AO878" s="313"/>
      <c r="AP878" s="306" t="s">
        <v>694</v>
      </c>
      <c r="AQ878" s="306"/>
      <c r="AR878" s="306"/>
      <c r="AS878" s="306"/>
      <c r="AT878" s="306"/>
      <c r="AU878" s="306"/>
      <c r="AV878" s="306"/>
      <c r="AW878" s="306"/>
      <c r="AX878" s="306"/>
      <c r="AY878">
        <f t="shared" si="118"/>
        <v>1</v>
      </c>
    </row>
    <row r="879" spans="1:51" ht="54" customHeight="1" x14ac:dyDescent="0.15">
      <c r="A879" s="386">
        <v>2</v>
      </c>
      <c r="B879" s="386">
        <v>1</v>
      </c>
      <c r="C879" s="405" t="s">
        <v>699</v>
      </c>
      <c r="D879" s="400"/>
      <c r="E879" s="400"/>
      <c r="F879" s="400"/>
      <c r="G879" s="400"/>
      <c r="H879" s="400"/>
      <c r="I879" s="400"/>
      <c r="J879" s="401">
        <v>6050001001169</v>
      </c>
      <c r="K879" s="402"/>
      <c r="L879" s="402"/>
      <c r="M879" s="402"/>
      <c r="N879" s="402"/>
      <c r="O879" s="402"/>
      <c r="P879" s="406" t="s">
        <v>719</v>
      </c>
      <c r="Q879" s="302"/>
      <c r="R879" s="302"/>
      <c r="S879" s="302"/>
      <c r="T879" s="302"/>
      <c r="U879" s="302"/>
      <c r="V879" s="302"/>
      <c r="W879" s="302"/>
      <c r="X879" s="302"/>
      <c r="Y879" s="303">
        <v>8.58</v>
      </c>
      <c r="Z879" s="304"/>
      <c r="AA879" s="304"/>
      <c r="AB879" s="305"/>
      <c r="AC879" s="307" t="s">
        <v>293</v>
      </c>
      <c r="AD879" s="308"/>
      <c r="AE879" s="308"/>
      <c r="AF879" s="308"/>
      <c r="AG879" s="308"/>
      <c r="AH879" s="403">
        <v>2</v>
      </c>
      <c r="AI879" s="404"/>
      <c r="AJ879" s="404"/>
      <c r="AK879" s="404"/>
      <c r="AL879" s="311">
        <v>93.3</v>
      </c>
      <c r="AM879" s="312"/>
      <c r="AN879" s="312"/>
      <c r="AO879" s="313"/>
      <c r="AP879" s="306" t="s">
        <v>694</v>
      </c>
      <c r="AQ879" s="306"/>
      <c r="AR879" s="306"/>
      <c r="AS879" s="306"/>
      <c r="AT879" s="306"/>
      <c r="AU879" s="306"/>
      <c r="AV879" s="306"/>
      <c r="AW879" s="306"/>
      <c r="AX879" s="306"/>
      <c r="AY879">
        <f>COUNTA($C$879)</f>
        <v>1</v>
      </c>
    </row>
    <row r="880" spans="1:51" ht="30" customHeight="1" x14ac:dyDescent="0.15">
      <c r="A880" s="386">
        <v>3</v>
      </c>
      <c r="B880" s="386">
        <v>1</v>
      </c>
      <c r="C880" s="405" t="s">
        <v>700</v>
      </c>
      <c r="D880" s="400"/>
      <c r="E880" s="400"/>
      <c r="F880" s="400"/>
      <c r="G880" s="400"/>
      <c r="H880" s="400"/>
      <c r="I880" s="400"/>
      <c r="J880" s="401">
        <v>8050002041377</v>
      </c>
      <c r="K880" s="402"/>
      <c r="L880" s="402"/>
      <c r="M880" s="402"/>
      <c r="N880" s="402"/>
      <c r="O880" s="402"/>
      <c r="P880" s="406" t="s">
        <v>729</v>
      </c>
      <c r="Q880" s="302"/>
      <c r="R880" s="302"/>
      <c r="S880" s="302"/>
      <c r="T880" s="302"/>
      <c r="U880" s="302"/>
      <c r="V880" s="302"/>
      <c r="W880" s="302"/>
      <c r="X880" s="302"/>
      <c r="Y880" s="303">
        <v>6.8146610000000001</v>
      </c>
      <c r="Z880" s="304"/>
      <c r="AA880" s="304"/>
      <c r="AB880" s="305"/>
      <c r="AC880" s="307" t="s">
        <v>295</v>
      </c>
      <c r="AD880" s="308"/>
      <c r="AE880" s="308"/>
      <c r="AF880" s="308"/>
      <c r="AG880" s="308"/>
      <c r="AH880" s="309" t="s">
        <v>638</v>
      </c>
      <c r="AI880" s="310"/>
      <c r="AJ880" s="310"/>
      <c r="AK880" s="310"/>
      <c r="AL880" s="311">
        <v>100</v>
      </c>
      <c r="AM880" s="312"/>
      <c r="AN880" s="312"/>
      <c r="AO880" s="313"/>
      <c r="AP880" s="306" t="s">
        <v>694</v>
      </c>
      <c r="AQ880" s="306"/>
      <c r="AR880" s="306"/>
      <c r="AS880" s="306"/>
      <c r="AT880" s="306"/>
      <c r="AU880" s="306"/>
      <c r="AV880" s="306"/>
      <c r="AW880" s="306"/>
      <c r="AX880" s="306"/>
      <c r="AY880">
        <f>COUNTA($C$880)</f>
        <v>1</v>
      </c>
    </row>
    <row r="881" spans="1:51" ht="30" customHeight="1" x14ac:dyDescent="0.15">
      <c r="A881" s="386">
        <v>4</v>
      </c>
      <c r="B881" s="386">
        <v>1</v>
      </c>
      <c r="C881" s="405" t="s">
        <v>701</v>
      </c>
      <c r="D881" s="400"/>
      <c r="E881" s="400"/>
      <c r="F881" s="400"/>
      <c r="G881" s="400"/>
      <c r="H881" s="400"/>
      <c r="I881" s="400"/>
      <c r="J881" s="401">
        <v>8010001089859</v>
      </c>
      <c r="K881" s="402"/>
      <c r="L881" s="402"/>
      <c r="M881" s="402"/>
      <c r="N881" s="402"/>
      <c r="O881" s="402"/>
      <c r="P881" s="406" t="s">
        <v>724</v>
      </c>
      <c r="Q881" s="302"/>
      <c r="R881" s="302"/>
      <c r="S881" s="302"/>
      <c r="T881" s="302"/>
      <c r="U881" s="302"/>
      <c r="V881" s="302"/>
      <c r="W881" s="302"/>
      <c r="X881" s="302"/>
      <c r="Y881" s="303">
        <v>6.3304999999999998</v>
      </c>
      <c r="Z881" s="304"/>
      <c r="AA881" s="304"/>
      <c r="AB881" s="305"/>
      <c r="AC881" s="307" t="s">
        <v>289</v>
      </c>
      <c r="AD881" s="308"/>
      <c r="AE881" s="308"/>
      <c r="AF881" s="308"/>
      <c r="AG881" s="308"/>
      <c r="AH881" s="309">
        <v>1</v>
      </c>
      <c r="AI881" s="310"/>
      <c r="AJ881" s="310"/>
      <c r="AK881" s="310"/>
      <c r="AL881" s="311">
        <v>96.8</v>
      </c>
      <c r="AM881" s="312"/>
      <c r="AN881" s="312"/>
      <c r="AO881" s="313"/>
      <c r="AP881" s="306" t="s">
        <v>694</v>
      </c>
      <c r="AQ881" s="306"/>
      <c r="AR881" s="306"/>
      <c r="AS881" s="306"/>
      <c r="AT881" s="306"/>
      <c r="AU881" s="306"/>
      <c r="AV881" s="306"/>
      <c r="AW881" s="306"/>
      <c r="AX881" s="306"/>
      <c r="AY881">
        <f>COUNTA($C$881)</f>
        <v>1</v>
      </c>
    </row>
    <row r="882" spans="1:51" ht="54" customHeight="1" x14ac:dyDescent="0.15">
      <c r="A882" s="386">
        <v>5</v>
      </c>
      <c r="B882" s="386">
        <v>1</v>
      </c>
      <c r="C882" s="405" t="s">
        <v>714</v>
      </c>
      <c r="D882" s="400"/>
      <c r="E882" s="400"/>
      <c r="F882" s="400"/>
      <c r="G882" s="400"/>
      <c r="H882" s="400"/>
      <c r="I882" s="400"/>
      <c r="J882" s="401">
        <v>3120001077469</v>
      </c>
      <c r="K882" s="402"/>
      <c r="L882" s="402"/>
      <c r="M882" s="402"/>
      <c r="N882" s="402"/>
      <c r="O882" s="402"/>
      <c r="P882" s="406" t="s">
        <v>720</v>
      </c>
      <c r="Q882" s="302"/>
      <c r="R882" s="302"/>
      <c r="S882" s="302"/>
      <c r="T882" s="302"/>
      <c r="U882" s="302"/>
      <c r="V882" s="302"/>
      <c r="W882" s="302"/>
      <c r="X882" s="302"/>
      <c r="Y882" s="303">
        <v>6.2149999999999999</v>
      </c>
      <c r="Z882" s="304"/>
      <c r="AA882" s="304"/>
      <c r="AB882" s="305"/>
      <c r="AC882" s="307" t="s">
        <v>289</v>
      </c>
      <c r="AD882" s="308"/>
      <c r="AE882" s="308"/>
      <c r="AF882" s="308"/>
      <c r="AG882" s="308"/>
      <c r="AH882" s="309">
        <v>1</v>
      </c>
      <c r="AI882" s="310"/>
      <c r="AJ882" s="310"/>
      <c r="AK882" s="310"/>
      <c r="AL882" s="311">
        <v>95.3</v>
      </c>
      <c r="AM882" s="312"/>
      <c r="AN882" s="312"/>
      <c r="AO882" s="313"/>
      <c r="AP882" s="306" t="s">
        <v>694</v>
      </c>
      <c r="AQ882" s="306"/>
      <c r="AR882" s="306"/>
      <c r="AS882" s="306"/>
      <c r="AT882" s="306"/>
      <c r="AU882" s="306"/>
      <c r="AV882" s="306"/>
      <c r="AW882" s="306"/>
      <c r="AX882" s="306"/>
      <c r="AY882">
        <f>COUNTA($C$882)</f>
        <v>1</v>
      </c>
    </row>
    <row r="883" spans="1:51" ht="30" customHeight="1" x14ac:dyDescent="0.15">
      <c r="A883" s="386">
        <v>6</v>
      </c>
      <c r="B883" s="386">
        <v>1</v>
      </c>
      <c r="C883" s="405" t="s">
        <v>702</v>
      </c>
      <c r="D883" s="400"/>
      <c r="E883" s="400"/>
      <c r="F883" s="400"/>
      <c r="G883" s="400"/>
      <c r="H883" s="400"/>
      <c r="I883" s="400"/>
      <c r="J883" s="401">
        <v>9050001026270</v>
      </c>
      <c r="K883" s="402"/>
      <c r="L883" s="402"/>
      <c r="M883" s="402"/>
      <c r="N883" s="402"/>
      <c r="O883" s="402"/>
      <c r="P883" s="406" t="s">
        <v>721</v>
      </c>
      <c r="Q883" s="302"/>
      <c r="R883" s="302"/>
      <c r="S883" s="302"/>
      <c r="T883" s="302"/>
      <c r="U883" s="302"/>
      <c r="V883" s="302"/>
      <c r="W883" s="302"/>
      <c r="X883" s="302"/>
      <c r="Y883" s="303">
        <v>4.5209999999999999</v>
      </c>
      <c r="Z883" s="304"/>
      <c r="AA883" s="304"/>
      <c r="AB883" s="305"/>
      <c r="AC883" s="307" t="s">
        <v>289</v>
      </c>
      <c r="AD883" s="308"/>
      <c r="AE883" s="308"/>
      <c r="AF883" s="308"/>
      <c r="AG883" s="308"/>
      <c r="AH883" s="309">
        <v>2</v>
      </c>
      <c r="AI883" s="310"/>
      <c r="AJ883" s="310"/>
      <c r="AK883" s="310"/>
      <c r="AL883" s="311">
        <v>90.7</v>
      </c>
      <c r="AM883" s="312"/>
      <c r="AN883" s="312"/>
      <c r="AO883" s="313"/>
      <c r="AP883" s="306" t="s">
        <v>694</v>
      </c>
      <c r="AQ883" s="306"/>
      <c r="AR883" s="306"/>
      <c r="AS883" s="306"/>
      <c r="AT883" s="306"/>
      <c r="AU883" s="306"/>
      <c r="AV883" s="306"/>
      <c r="AW883" s="306"/>
      <c r="AX883" s="306"/>
      <c r="AY883">
        <f>COUNTA($C$883)</f>
        <v>1</v>
      </c>
    </row>
    <row r="884" spans="1:51" ht="40.5" customHeight="1" x14ac:dyDescent="0.15">
      <c r="A884" s="386">
        <v>7</v>
      </c>
      <c r="B884" s="386">
        <v>1</v>
      </c>
      <c r="C884" s="405" t="s">
        <v>703</v>
      </c>
      <c r="D884" s="400"/>
      <c r="E884" s="400"/>
      <c r="F884" s="400"/>
      <c r="G884" s="400"/>
      <c r="H884" s="400"/>
      <c r="I884" s="400"/>
      <c r="J884" s="401">
        <v>5010001080226</v>
      </c>
      <c r="K884" s="402"/>
      <c r="L884" s="402"/>
      <c r="M884" s="402"/>
      <c r="N884" s="402"/>
      <c r="O884" s="402"/>
      <c r="P884" s="406" t="s">
        <v>725</v>
      </c>
      <c r="Q884" s="302"/>
      <c r="R884" s="302"/>
      <c r="S884" s="302"/>
      <c r="T884" s="302"/>
      <c r="U884" s="302"/>
      <c r="V884" s="302"/>
      <c r="W884" s="302"/>
      <c r="X884" s="302"/>
      <c r="Y884" s="303">
        <v>3.5750000000000002</v>
      </c>
      <c r="Z884" s="304"/>
      <c r="AA884" s="304"/>
      <c r="AB884" s="305"/>
      <c r="AC884" s="307" t="s">
        <v>295</v>
      </c>
      <c r="AD884" s="308"/>
      <c r="AE884" s="308"/>
      <c r="AF884" s="308"/>
      <c r="AG884" s="308"/>
      <c r="AH884" s="309" t="s">
        <v>638</v>
      </c>
      <c r="AI884" s="310"/>
      <c r="AJ884" s="310"/>
      <c r="AK884" s="310"/>
      <c r="AL884" s="311">
        <v>100</v>
      </c>
      <c r="AM884" s="312"/>
      <c r="AN884" s="312"/>
      <c r="AO884" s="313"/>
      <c r="AP884" s="306" t="s">
        <v>694</v>
      </c>
      <c r="AQ884" s="306"/>
      <c r="AR884" s="306"/>
      <c r="AS884" s="306"/>
      <c r="AT884" s="306"/>
      <c r="AU884" s="306"/>
      <c r="AV884" s="306"/>
      <c r="AW884" s="306"/>
      <c r="AX884" s="306"/>
      <c r="AY884">
        <f>COUNTA($C$884)</f>
        <v>1</v>
      </c>
    </row>
    <row r="885" spans="1:51" ht="30" customHeight="1" x14ac:dyDescent="0.15">
      <c r="A885" s="386">
        <v>8</v>
      </c>
      <c r="B885" s="386">
        <v>1</v>
      </c>
      <c r="C885" s="405" t="s">
        <v>704</v>
      </c>
      <c r="D885" s="400"/>
      <c r="E885" s="400"/>
      <c r="F885" s="400"/>
      <c r="G885" s="400"/>
      <c r="H885" s="400"/>
      <c r="I885" s="400"/>
      <c r="J885" s="401">
        <v>6010001024025</v>
      </c>
      <c r="K885" s="402"/>
      <c r="L885" s="402"/>
      <c r="M885" s="402"/>
      <c r="N885" s="402"/>
      <c r="O885" s="402"/>
      <c r="P885" s="406" t="s">
        <v>726</v>
      </c>
      <c r="Q885" s="302"/>
      <c r="R885" s="302"/>
      <c r="S885" s="302"/>
      <c r="T885" s="302"/>
      <c r="U885" s="302"/>
      <c r="V885" s="302"/>
      <c r="W885" s="302"/>
      <c r="X885" s="302"/>
      <c r="Y885" s="303">
        <v>3.3987159999999998</v>
      </c>
      <c r="Z885" s="304"/>
      <c r="AA885" s="304"/>
      <c r="AB885" s="305"/>
      <c r="AC885" s="307" t="s">
        <v>295</v>
      </c>
      <c r="AD885" s="308"/>
      <c r="AE885" s="308"/>
      <c r="AF885" s="308"/>
      <c r="AG885" s="308"/>
      <c r="AH885" s="309" t="s">
        <v>638</v>
      </c>
      <c r="AI885" s="310"/>
      <c r="AJ885" s="310"/>
      <c r="AK885" s="310"/>
      <c r="AL885" s="311">
        <v>100</v>
      </c>
      <c r="AM885" s="312"/>
      <c r="AN885" s="312"/>
      <c r="AO885" s="313"/>
      <c r="AP885" s="306" t="s">
        <v>694</v>
      </c>
      <c r="AQ885" s="306"/>
      <c r="AR885" s="306"/>
      <c r="AS885" s="306"/>
      <c r="AT885" s="306"/>
      <c r="AU885" s="306"/>
      <c r="AV885" s="306"/>
      <c r="AW885" s="306"/>
      <c r="AX885" s="306"/>
      <c r="AY885">
        <f>COUNTA($C$885)</f>
        <v>1</v>
      </c>
    </row>
    <row r="886" spans="1:51" ht="30" customHeight="1" x14ac:dyDescent="0.15">
      <c r="A886" s="386">
        <v>9</v>
      </c>
      <c r="B886" s="386">
        <v>1</v>
      </c>
      <c r="C886" s="405" t="s">
        <v>705</v>
      </c>
      <c r="D886" s="400"/>
      <c r="E886" s="400"/>
      <c r="F886" s="400"/>
      <c r="G886" s="400"/>
      <c r="H886" s="400"/>
      <c r="I886" s="400"/>
      <c r="J886" s="401">
        <v>8010001127032</v>
      </c>
      <c r="K886" s="402"/>
      <c r="L886" s="402"/>
      <c r="M886" s="402"/>
      <c r="N886" s="402"/>
      <c r="O886" s="402"/>
      <c r="P886" s="406" t="s">
        <v>727</v>
      </c>
      <c r="Q886" s="302"/>
      <c r="R886" s="302"/>
      <c r="S886" s="302"/>
      <c r="T886" s="302"/>
      <c r="U886" s="302"/>
      <c r="V886" s="302"/>
      <c r="W886" s="302"/>
      <c r="X886" s="302"/>
      <c r="Y886" s="303">
        <v>3.3660000000000001</v>
      </c>
      <c r="Z886" s="304"/>
      <c r="AA886" s="304"/>
      <c r="AB886" s="305"/>
      <c r="AC886" s="307" t="s">
        <v>289</v>
      </c>
      <c r="AD886" s="308"/>
      <c r="AE886" s="308"/>
      <c r="AF886" s="308"/>
      <c r="AG886" s="308"/>
      <c r="AH886" s="309">
        <v>1</v>
      </c>
      <c r="AI886" s="310"/>
      <c r="AJ886" s="310"/>
      <c r="AK886" s="310"/>
      <c r="AL886" s="311">
        <v>96.2</v>
      </c>
      <c r="AM886" s="312"/>
      <c r="AN886" s="312"/>
      <c r="AO886" s="313"/>
      <c r="AP886" s="306" t="s">
        <v>694</v>
      </c>
      <c r="AQ886" s="306"/>
      <c r="AR886" s="306"/>
      <c r="AS886" s="306"/>
      <c r="AT886" s="306"/>
      <c r="AU886" s="306"/>
      <c r="AV886" s="306"/>
      <c r="AW886" s="306"/>
      <c r="AX886" s="306"/>
      <c r="AY886">
        <f>COUNTA($C$886)</f>
        <v>1</v>
      </c>
    </row>
    <row r="887" spans="1:51" ht="30" customHeight="1" x14ac:dyDescent="0.15">
      <c r="A887" s="386">
        <v>10</v>
      </c>
      <c r="B887" s="386">
        <v>1</v>
      </c>
      <c r="C887" s="405" t="s">
        <v>706</v>
      </c>
      <c r="D887" s="400"/>
      <c r="E887" s="400"/>
      <c r="F887" s="400"/>
      <c r="G887" s="400"/>
      <c r="H887" s="400"/>
      <c r="I887" s="400"/>
      <c r="J887" s="401">
        <v>4120101022126</v>
      </c>
      <c r="K887" s="402"/>
      <c r="L887" s="402"/>
      <c r="M887" s="402"/>
      <c r="N887" s="402"/>
      <c r="O887" s="402"/>
      <c r="P887" s="406" t="s">
        <v>728</v>
      </c>
      <c r="Q887" s="302"/>
      <c r="R887" s="302"/>
      <c r="S887" s="302"/>
      <c r="T887" s="302"/>
      <c r="U887" s="302"/>
      <c r="V887" s="302"/>
      <c r="W887" s="302"/>
      <c r="X887" s="302"/>
      <c r="Y887" s="303">
        <v>3.209724</v>
      </c>
      <c r="Z887" s="304"/>
      <c r="AA887" s="304"/>
      <c r="AB887" s="305"/>
      <c r="AC887" s="307" t="s">
        <v>289</v>
      </c>
      <c r="AD887" s="308"/>
      <c r="AE887" s="308"/>
      <c r="AF887" s="308"/>
      <c r="AG887" s="308"/>
      <c r="AH887" s="309">
        <v>1</v>
      </c>
      <c r="AI887" s="310"/>
      <c r="AJ887" s="310"/>
      <c r="AK887" s="310"/>
      <c r="AL887" s="311">
        <v>93.1</v>
      </c>
      <c r="AM887" s="312"/>
      <c r="AN887" s="312"/>
      <c r="AO887" s="313"/>
      <c r="AP887" s="306" t="s">
        <v>694</v>
      </c>
      <c r="AQ887" s="306"/>
      <c r="AR887" s="306"/>
      <c r="AS887" s="306"/>
      <c r="AT887" s="306"/>
      <c r="AU887" s="306"/>
      <c r="AV887" s="306"/>
      <c r="AW887" s="306"/>
      <c r="AX887" s="306"/>
      <c r="AY887">
        <f>COUNTA($C$887)</f>
        <v>1</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257</v>
      </c>
      <c r="AD910" s="262"/>
      <c r="AE910" s="262"/>
      <c r="AF910" s="262"/>
      <c r="AG910" s="262"/>
      <c r="AH910" s="330" t="s">
        <v>285</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15">
      <c r="A911" s="386">
        <v>1</v>
      </c>
      <c r="B911" s="386">
        <v>1</v>
      </c>
      <c r="C911" s="405" t="s">
        <v>707</v>
      </c>
      <c r="D911" s="400"/>
      <c r="E911" s="400"/>
      <c r="F911" s="400"/>
      <c r="G911" s="400"/>
      <c r="H911" s="400"/>
      <c r="I911" s="400"/>
      <c r="J911" s="401">
        <v>6010005017933</v>
      </c>
      <c r="K911" s="402"/>
      <c r="L911" s="402"/>
      <c r="M911" s="402"/>
      <c r="N911" s="402"/>
      <c r="O911" s="402"/>
      <c r="P911" s="406" t="s">
        <v>746</v>
      </c>
      <c r="Q911" s="302"/>
      <c r="R911" s="302"/>
      <c r="S911" s="302"/>
      <c r="T911" s="302"/>
      <c r="U911" s="302"/>
      <c r="V911" s="302"/>
      <c r="W911" s="302"/>
      <c r="X911" s="302"/>
      <c r="Y911" s="303">
        <v>4.5869999999999997</v>
      </c>
      <c r="Z911" s="304"/>
      <c r="AA911" s="304"/>
      <c r="AB911" s="305"/>
      <c r="AC911" s="307" t="s">
        <v>295</v>
      </c>
      <c r="AD911" s="308"/>
      <c r="AE911" s="308"/>
      <c r="AF911" s="308"/>
      <c r="AG911" s="308"/>
      <c r="AH911" s="403" t="s">
        <v>638</v>
      </c>
      <c r="AI911" s="404"/>
      <c r="AJ911" s="404"/>
      <c r="AK911" s="404"/>
      <c r="AL911" s="311">
        <v>100</v>
      </c>
      <c r="AM911" s="312"/>
      <c r="AN911" s="312"/>
      <c r="AO911" s="313"/>
      <c r="AP911" s="306" t="s">
        <v>694</v>
      </c>
      <c r="AQ911" s="306"/>
      <c r="AR911" s="306"/>
      <c r="AS911" s="306"/>
      <c r="AT911" s="306"/>
      <c r="AU911" s="306"/>
      <c r="AV911" s="306"/>
      <c r="AW911" s="306"/>
      <c r="AX911" s="306"/>
      <c r="AY911">
        <f t="shared" si="119"/>
        <v>1</v>
      </c>
    </row>
    <row r="912" spans="1:51" ht="40.5" customHeight="1" x14ac:dyDescent="0.15">
      <c r="A912" s="386">
        <v>2</v>
      </c>
      <c r="B912" s="386">
        <v>1</v>
      </c>
      <c r="C912" s="405" t="s">
        <v>708</v>
      </c>
      <c r="D912" s="400"/>
      <c r="E912" s="400"/>
      <c r="F912" s="400"/>
      <c r="G912" s="400"/>
      <c r="H912" s="400"/>
      <c r="I912" s="400"/>
      <c r="J912" s="401">
        <v>7010005018699</v>
      </c>
      <c r="K912" s="402"/>
      <c r="L912" s="402"/>
      <c r="M912" s="402"/>
      <c r="N912" s="402"/>
      <c r="O912" s="402"/>
      <c r="P912" s="406" t="s">
        <v>731</v>
      </c>
      <c r="Q912" s="302"/>
      <c r="R912" s="302"/>
      <c r="S912" s="302"/>
      <c r="T912" s="302"/>
      <c r="U912" s="302"/>
      <c r="V912" s="302"/>
      <c r="W912" s="302"/>
      <c r="X912" s="302"/>
      <c r="Y912" s="303">
        <v>3.8279999999999998</v>
      </c>
      <c r="Z912" s="304"/>
      <c r="AA912" s="304"/>
      <c r="AB912" s="305"/>
      <c r="AC912" s="307" t="s">
        <v>289</v>
      </c>
      <c r="AD912" s="308"/>
      <c r="AE912" s="308"/>
      <c r="AF912" s="308"/>
      <c r="AG912" s="308"/>
      <c r="AH912" s="403">
        <v>1</v>
      </c>
      <c r="AI912" s="404"/>
      <c r="AJ912" s="404"/>
      <c r="AK912" s="404"/>
      <c r="AL912" s="311">
        <v>89.9</v>
      </c>
      <c r="AM912" s="312"/>
      <c r="AN912" s="312"/>
      <c r="AO912" s="313"/>
      <c r="AP912" s="306" t="s">
        <v>694</v>
      </c>
      <c r="AQ912" s="306"/>
      <c r="AR912" s="306"/>
      <c r="AS912" s="306"/>
      <c r="AT912" s="306"/>
      <c r="AU912" s="306"/>
      <c r="AV912" s="306"/>
      <c r="AW912" s="306"/>
      <c r="AX912" s="306"/>
      <c r="AY912">
        <f>COUNTA($C$912)</f>
        <v>1</v>
      </c>
    </row>
    <row r="913" spans="1:51" ht="40.5" customHeight="1" x14ac:dyDescent="0.15">
      <c r="A913" s="386">
        <v>3</v>
      </c>
      <c r="B913" s="386">
        <v>1</v>
      </c>
      <c r="C913" s="405" t="s">
        <v>709</v>
      </c>
      <c r="D913" s="400"/>
      <c r="E913" s="400"/>
      <c r="F913" s="400"/>
      <c r="G913" s="400"/>
      <c r="H913" s="400"/>
      <c r="I913" s="400"/>
      <c r="J913" s="401">
        <v>9010005022328</v>
      </c>
      <c r="K913" s="402"/>
      <c r="L913" s="402"/>
      <c r="M913" s="402"/>
      <c r="N913" s="402"/>
      <c r="O913" s="402"/>
      <c r="P913" s="406" t="s">
        <v>730</v>
      </c>
      <c r="Q913" s="302"/>
      <c r="R913" s="302"/>
      <c r="S913" s="302"/>
      <c r="T913" s="302"/>
      <c r="U913" s="302"/>
      <c r="V913" s="302"/>
      <c r="W913" s="302"/>
      <c r="X913" s="302"/>
      <c r="Y913" s="303">
        <v>2.4860000000000002</v>
      </c>
      <c r="Z913" s="304"/>
      <c r="AA913" s="304"/>
      <c r="AB913" s="305"/>
      <c r="AC913" s="307" t="s">
        <v>289</v>
      </c>
      <c r="AD913" s="308"/>
      <c r="AE913" s="308"/>
      <c r="AF913" s="308"/>
      <c r="AG913" s="308"/>
      <c r="AH913" s="309">
        <v>2</v>
      </c>
      <c r="AI913" s="310"/>
      <c r="AJ913" s="310"/>
      <c r="AK913" s="310"/>
      <c r="AL913" s="311">
        <v>99.6</v>
      </c>
      <c r="AM913" s="312"/>
      <c r="AN913" s="312"/>
      <c r="AO913" s="313"/>
      <c r="AP913" s="306" t="s">
        <v>694</v>
      </c>
      <c r="AQ913" s="306"/>
      <c r="AR913" s="306"/>
      <c r="AS913" s="306"/>
      <c r="AT913" s="306"/>
      <c r="AU913" s="306"/>
      <c r="AV913" s="306"/>
      <c r="AW913" s="306"/>
      <c r="AX913" s="306"/>
      <c r="AY913">
        <f>COUNTA($C$913)</f>
        <v>1</v>
      </c>
    </row>
    <row r="914" spans="1:51" ht="40.5" customHeight="1" x14ac:dyDescent="0.15">
      <c r="A914" s="386">
        <v>4</v>
      </c>
      <c r="B914" s="386">
        <v>1</v>
      </c>
      <c r="C914" s="405" t="s">
        <v>741</v>
      </c>
      <c r="D914" s="400"/>
      <c r="E914" s="400"/>
      <c r="F914" s="400"/>
      <c r="G914" s="400"/>
      <c r="H914" s="400"/>
      <c r="I914" s="400"/>
      <c r="J914" s="401">
        <v>7010005016554</v>
      </c>
      <c r="K914" s="402"/>
      <c r="L914" s="402"/>
      <c r="M914" s="402"/>
      <c r="N914" s="402"/>
      <c r="O914" s="402"/>
      <c r="P914" s="406" t="s">
        <v>737</v>
      </c>
      <c r="Q914" s="302"/>
      <c r="R914" s="302"/>
      <c r="S914" s="302"/>
      <c r="T914" s="302"/>
      <c r="U914" s="302"/>
      <c r="V914" s="302"/>
      <c r="W914" s="302"/>
      <c r="X914" s="302"/>
      <c r="Y914" s="303">
        <v>1.98</v>
      </c>
      <c r="Z914" s="304"/>
      <c r="AA914" s="304"/>
      <c r="AB914" s="305"/>
      <c r="AC914" s="307" t="s">
        <v>289</v>
      </c>
      <c r="AD914" s="308"/>
      <c r="AE914" s="308"/>
      <c r="AF914" s="308"/>
      <c r="AG914" s="308"/>
      <c r="AH914" s="309">
        <v>1</v>
      </c>
      <c r="AI914" s="310"/>
      <c r="AJ914" s="310"/>
      <c r="AK914" s="310"/>
      <c r="AL914" s="311">
        <v>90.5</v>
      </c>
      <c r="AM914" s="312"/>
      <c r="AN914" s="312"/>
      <c r="AO914" s="313"/>
      <c r="AP914" s="306" t="s">
        <v>694</v>
      </c>
      <c r="AQ914" s="306"/>
      <c r="AR914" s="306"/>
      <c r="AS914" s="306"/>
      <c r="AT914" s="306"/>
      <c r="AU914" s="306"/>
      <c r="AV914" s="306"/>
      <c r="AW914" s="306"/>
      <c r="AX914" s="306"/>
      <c r="AY914">
        <f>COUNTA($C$914)</f>
        <v>1</v>
      </c>
    </row>
    <row r="915" spans="1:51" ht="40.5" customHeight="1" x14ac:dyDescent="0.15">
      <c r="A915" s="386">
        <v>5</v>
      </c>
      <c r="B915" s="386">
        <v>1</v>
      </c>
      <c r="C915" s="405" t="s">
        <v>710</v>
      </c>
      <c r="D915" s="400"/>
      <c r="E915" s="400"/>
      <c r="F915" s="400"/>
      <c r="G915" s="400"/>
      <c r="H915" s="400"/>
      <c r="I915" s="400"/>
      <c r="J915" s="401">
        <v>1010705001547</v>
      </c>
      <c r="K915" s="402"/>
      <c r="L915" s="402"/>
      <c r="M915" s="402"/>
      <c r="N915" s="402"/>
      <c r="O915" s="402"/>
      <c r="P915" s="406" t="s">
        <v>738</v>
      </c>
      <c r="Q915" s="302"/>
      <c r="R915" s="302"/>
      <c r="S915" s="302"/>
      <c r="T915" s="302"/>
      <c r="U915" s="302"/>
      <c r="V915" s="302"/>
      <c r="W915" s="302"/>
      <c r="X915" s="302"/>
      <c r="Y915" s="303">
        <v>1.98</v>
      </c>
      <c r="Z915" s="304"/>
      <c r="AA915" s="304"/>
      <c r="AB915" s="305"/>
      <c r="AC915" s="307" t="s">
        <v>289</v>
      </c>
      <c r="AD915" s="308"/>
      <c r="AE915" s="308"/>
      <c r="AF915" s="308"/>
      <c r="AG915" s="308"/>
      <c r="AH915" s="309">
        <v>1</v>
      </c>
      <c r="AI915" s="310"/>
      <c r="AJ915" s="310"/>
      <c r="AK915" s="310"/>
      <c r="AL915" s="311">
        <v>90.5</v>
      </c>
      <c r="AM915" s="312"/>
      <c r="AN915" s="312"/>
      <c r="AO915" s="313"/>
      <c r="AP915" s="306" t="s">
        <v>694</v>
      </c>
      <c r="AQ915" s="306"/>
      <c r="AR915" s="306"/>
      <c r="AS915" s="306"/>
      <c r="AT915" s="306"/>
      <c r="AU915" s="306"/>
      <c r="AV915" s="306"/>
      <c r="AW915" s="306"/>
      <c r="AX915" s="306"/>
      <c r="AY915">
        <f>COUNTA($C$915)</f>
        <v>1</v>
      </c>
    </row>
    <row r="916" spans="1:51" ht="40.5" customHeight="1" x14ac:dyDescent="0.15">
      <c r="A916" s="386">
        <v>6</v>
      </c>
      <c r="B916" s="386">
        <v>1</v>
      </c>
      <c r="C916" s="405" t="s">
        <v>739</v>
      </c>
      <c r="D916" s="400"/>
      <c r="E916" s="400"/>
      <c r="F916" s="400"/>
      <c r="G916" s="400"/>
      <c r="H916" s="400"/>
      <c r="I916" s="400"/>
      <c r="J916" s="401">
        <v>7010005003750</v>
      </c>
      <c r="K916" s="402"/>
      <c r="L916" s="402"/>
      <c r="M916" s="402"/>
      <c r="N916" s="402"/>
      <c r="O916" s="402"/>
      <c r="P916" s="406" t="s">
        <v>736</v>
      </c>
      <c r="Q916" s="302"/>
      <c r="R916" s="302"/>
      <c r="S916" s="302"/>
      <c r="T916" s="302"/>
      <c r="U916" s="302"/>
      <c r="V916" s="302"/>
      <c r="W916" s="302"/>
      <c r="X916" s="302"/>
      <c r="Y916" s="303">
        <v>1.2607299999999999</v>
      </c>
      <c r="Z916" s="304"/>
      <c r="AA916" s="304"/>
      <c r="AB916" s="305"/>
      <c r="AC916" s="307" t="s">
        <v>289</v>
      </c>
      <c r="AD916" s="308"/>
      <c r="AE916" s="308"/>
      <c r="AF916" s="308"/>
      <c r="AG916" s="308"/>
      <c r="AH916" s="309">
        <v>1</v>
      </c>
      <c r="AI916" s="310"/>
      <c r="AJ916" s="310"/>
      <c r="AK916" s="310"/>
      <c r="AL916" s="311">
        <v>98.8</v>
      </c>
      <c r="AM916" s="312"/>
      <c r="AN916" s="312"/>
      <c r="AO916" s="313"/>
      <c r="AP916" s="306" t="s">
        <v>694</v>
      </c>
      <c r="AQ916" s="306"/>
      <c r="AR916" s="306"/>
      <c r="AS916" s="306"/>
      <c r="AT916" s="306"/>
      <c r="AU916" s="306"/>
      <c r="AV916" s="306"/>
      <c r="AW916" s="306"/>
      <c r="AX916" s="306"/>
      <c r="AY916">
        <f>COUNTA($C$916)</f>
        <v>1</v>
      </c>
    </row>
    <row r="917" spans="1:51" ht="40.5" customHeight="1" x14ac:dyDescent="0.15">
      <c r="A917" s="386">
        <v>7</v>
      </c>
      <c r="B917" s="386">
        <v>1</v>
      </c>
      <c r="C917" s="405" t="s">
        <v>711</v>
      </c>
      <c r="D917" s="400"/>
      <c r="E917" s="400"/>
      <c r="F917" s="400"/>
      <c r="G917" s="400"/>
      <c r="H917" s="400"/>
      <c r="I917" s="400"/>
      <c r="J917" s="401">
        <v>5010605002253</v>
      </c>
      <c r="K917" s="402"/>
      <c r="L917" s="402"/>
      <c r="M917" s="402"/>
      <c r="N917" s="402"/>
      <c r="O917" s="402"/>
      <c r="P917" s="406" t="s">
        <v>735</v>
      </c>
      <c r="Q917" s="302"/>
      <c r="R917" s="302"/>
      <c r="S917" s="302"/>
      <c r="T917" s="302"/>
      <c r="U917" s="302"/>
      <c r="V917" s="302"/>
      <c r="W917" s="302"/>
      <c r="X917" s="302"/>
      <c r="Y917" s="303">
        <v>0.99439999999999995</v>
      </c>
      <c r="Z917" s="304"/>
      <c r="AA917" s="304"/>
      <c r="AB917" s="305"/>
      <c r="AC917" s="307" t="s">
        <v>295</v>
      </c>
      <c r="AD917" s="308"/>
      <c r="AE917" s="308"/>
      <c r="AF917" s="308"/>
      <c r="AG917" s="308"/>
      <c r="AH917" s="309" t="s">
        <v>638</v>
      </c>
      <c r="AI917" s="310"/>
      <c r="AJ917" s="310"/>
      <c r="AK917" s="310"/>
      <c r="AL917" s="311">
        <v>100</v>
      </c>
      <c r="AM917" s="312"/>
      <c r="AN917" s="312"/>
      <c r="AO917" s="313"/>
      <c r="AP917" s="306" t="s">
        <v>694</v>
      </c>
      <c r="AQ917" s="306"/>
      <c r="AR917" s="306"/>
      <c r="AS917" s="306"/>
      <c r="AT917" s="306"/>
      <c r="AU917" s="306"/>
      <c r="AV917" s="306"/>
      <c r="AW917" s="306"/>
      <c r="AX917" s="306"/>
      <c r="AY917">
        <f>COUNTA($C$917)</f>
        <v>1</v>
      </c>
    </row>
    <row r="918" spans="1:51" ht="40.5" customHeight="1" x14ac:dyDescent="0.15">
      <c r="A918" s="386">
        <v>8</v>
      </c>
      <c r="B918" s="386">
        <v>1</v>
      </c>
      <c r="C918" s="405" t="s">
        <v>712</v>
      </c>
      <c r="D918" s="400"/>
      <c r="E918" s="400"/>
      <c r="F918" s="400"/>
      <c r="G918" s="400"/>
      <c r="H918" s="400"/>
      <c r="I918" s="400"/>
      <c r="J918" s="401">
        <v>3370005003025</v>
      </c>
      <c r="K918" s="402"/>
      <c r="L918" s="402"/>
      <c r="M918" s="402"/>
      <c r="N918" s="402"/>
      <c r="O918" s="402"/>
      <c r="P918" s="406" t="s">
        <v>734</v>
      </c>
      <c r="Q918" s="302"/>
      <c r="R918" s="302"/>
      <c r="S918" s="302"/>
      <c r="T918" s="302"/>
      <c r="U918" s="302"/>
      <c r="V918" s="302"/>
      <c r="W918" s="302"/>
      <c r="X918" s="302"/>
      <c r="Y918" s="303">
        <v>0.99</v>
      </c>
      <c r="Z918" s="304"/>
      <c r="AA918" s="304"/>
      <c r="AB918" s="305"/>
      <c r="AC918" s="307" t="s">
        <v>295</v>
      </c>
      <c r="AD918" s="308"/>
      <c r="AE918" s="308"/>
      <c r="AF918" s="308"/>
      <c r="AG918" s="308"/>
      <c r="AH918" s="309" t="s">
        <v>638</v>
      </c>
      <c r="AI918" s="310"/>
      <c r="AJ918" s="310"/>
      <c r="AK918" s="310"/>
      <c r="AL918" s="311">
        <v>100</v>
      </c>
      <c r="AM918" s="312"/>
      <c r="AN918" s="312"/>
      <c r="AO918" s="313"/>
      <c r="AP918" s="306" t="s">
        <v>694</v>
      </c>
      <c r="AQ918" s="306"/>
      <c r="AR918" s="306"/>
      <c r="AS918" s="306"/>
      <c r="AT918" s="306"/>
      <c r="AU918" s="306"/>
      <c r="AV918" s="306"/>
      <c r="AW918" s="306"/>
      <c r="AX918" s="306"/>
      <c r="AY918">
        <f>COUNTA($C$918)</f>
        <v>1</v>
      </c>
    </row>
    <row r="919" spans="1:51" ht="40.5" customHeight="1" x14ac:dyDescent="0.15">
      <c r="A919" s="386">
        <v>9</v>
      </c>
      <c r="B919" s="386">
        <v>1</v>
      </c>
      <c r="C919" s="405" t="s">
        <v>713</v>
      </c>
      <c r="D919" s="400"/>
      <c r="E919" s="400"/>
      <c r="F919" s="400"/>
      <c r="G919" s="400"/>
      <c r="H919" s="400"/>
      <c r="I919" s="400"/>
      <c r="J919" s="401">
        <v>2010405010590</v>
      </c>
      <c r="K919" s="402"/>
      <c r="L919" s="402"/>
      <c r="M919" s="402"/>
      <c r="N919" s="402"/>
      <c r="O919" s="402"/>
      <c r="P919" s="406" t="s">
        <v>732</v>
      </c>
      <c r="Q919" s="302"/>
      <c r="R919" s="302"/>
      <c r="S919" s="302"/>
      <c r="T919" s="302"/>
      <c r="U919" s="302"/>
      <c r="V919" s="302"/>
      <c r="W919" s="302"/>
      <c r="X919" s="302"/>
      <c r="Y919" s="303">
        <v>0.98839999999999995</v>
      </c>
      <c r="Z919" s="304"/>
      <c r="AA919" s="304"/>
      <c r="AB919" s="305"/>
      <c r="AC919" s="307" t="s">
        <v>295</v>
      </c>
      <c r="AD919" s="308"/>
      <c r="AE919" s="308"/>
      <c r="AF919" s="308"/>
      <c r="AG919" s="308"/>
      <c r="AH919" s="309" t="s">
        <v>638</v>
      </c>
      <c r="AI919" s="310"/>
      <c r="AJ919" s="310"/>
      <c r="AK919" s="310"/>
      <c r="AL919" s="311">
        <v>100</v>
      </c>
      <c r="AM919" s="312"/>
      <c r="AN919" s="312"/>
      <c r="AO919" s="313"/>
      <c r="AP919" s="306" t="s">
        <v>694</v>
      </c>
      <c r="AQ919" s="306"/>
      <c r="AR919" s="306"/>
      <c r="AS919" s="306"/>
      <c r="AT919" s="306"/>
      <c r="AU919" s="306"/>
      <c r="AV919" s="306"/>
      <c r="AW919" s="306"/>
      <c r="AX919" s="306"/>
      <c r="AY919">
        <f>COUNTA($C$919)</f>
        <v>1</v>
      </c>
    </row>
    <row r="920" spans="1:51" ht="30" customHeight="1" x14ac:dyDescent="0.15">
      <c r="A920" s="386">
        <v>10</v>
      </c>
      <c r="B920" s="386">
        <v>1</v>
      </c>
      <c r="C920" s="405" t="s">
        <v>740</v>
      </c>
      <c r="D920" s="400"/>
      <c r="E920" s="400"/>
      <c r="F920" s="400"/>
      <c r="G920" s="400"/>
      <c r="H920" s="400"/>
      <c r="I920" s="400"/>
      <c r="J920" s="401">
        <v>1010005018597</v>
      </c>
      <c r="K920" s="402"/>
      <c r="L920" s="402"/>
      <c r="M920" s="402"/>
      <c r="N920" s="402"/>
      <c r="O920" s="402"/>
      <c r="P920" s="406" t="s">
        <v>733</v>
      </c>
      <c r="Q920" s="302"/>
      <c r="R920" s="302"/>
      <c r="S920" s="302"/>
      <c r="T920" s="302"/>
      <c r="U920" s="302"/>
      <c r="V920" s="302"/>
      <c r="W920" s="302"/>
      <c r="X920" s="302"/>
      <c r="Y920" s="303">
        <v>0.98009999999999997</v>
      </c>
      <c r="Z920" s="304"/>
      <c r="AA920" s="304"/>
      <c r="AB920" s="305"/>
      <c r="AC920" s="307" t="s">
        <v>295</v>
      </c>
      <c r="AD920" s="308"/>
      <c r="AE920" s="308"/>
      <c r="AF920" s="308"/>
      <c r="AG920" s="308"/>
      <c r="AH920" s="309" t="s">
        <v>638</v>
      </c>
      <c r="AI920" s="310"/>
      <c r="AJ920" s="310"/>
      <c r="AK920" s="310"/>
      <c r="AL920" s="311">
        <v>100</v>
      </c>
      <c r="AM920" s="312"/>
      <c r="AN920" s="312"/>
      <c r="AO920" s="313"/>
      <c r="AP920" s="306" t="s">
        <v>694</v>
      </c>
      <c r="AQ920" s="306"/>
      <c r="AR920" s="306"/>
      <c r="AS920" s="306"/>
      <c r="AT920" s="306"/>
      <c r="AU920" s="306"/>
      <c r="AV920" s="306"/>
      <c r="AW920" s="306"/>
      <c r="AX920" s="306"/>
      <c r="AY920">
        <f>COUNTA($C$920)</f>
        <v>1</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257</v>
      </c>
      <c r="AD943" s="262"/>
      <c r="AE943" s="262"/>
      <c r="AF943" s="262"/>
      <c r="AG943" s="262"/>
      <c r="AH943" s="330" t="s">
        <v>285</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40.5" customHeight="1" x14ac:dyDescent="0.15">
      <c r="A944" s="386">
        <v>1</v>
      </c>
      <c r="B944" s="386">
        <v>1</v>
      </c>
      <c r="C944" s="400" t="s">
        <v>697</v>
      </c>
      <c r="D944" s="400"/>
      <c r="E944" s="400"/>
      <c r="F944" s="400"/>
      <c r="G944" s="400"/>
      <c r="H944" s="400"/>
      <c r="I944" s="400"/>
      <c r="J944" s="401">
        <v>5010405004953</v>
      </c>
      <c r="K944" s="402"/>
      <c r="L944" s="402"/>
      <c r="M944" s="402"/>
      <c r="N944" s="402"/>
      <c r="O944" s="402"/>
      <c r="P944" s="302" t="s">
        <v>696</v>
      </c>
      <c r="Q944" s="302"/>
      <c r="R944" s="302"/>
      <c r="S944" s="302"/>
      <c r="T944" s="302"/>
      <c r="U944" s="302"/>
      <c r="V944" s="302"/>
      <c r="W944" s="302"/>
      <c r="X944" s="302"/>
      <c r="Y944" s="303">
        <v>14.999992000000001</v>
      </c>
      <c r="Z944" s="304"/>
      <c r="AA944" s="304"/>
      <c r="AB944" s="305"/>
      <c r="AC944" s="307" t="s">
        <v>293</v>
      </c>
      <c r="AD944" s="308"/>
      <c r="AE944" s="308"/>
      <c r="AF944" s="308"/>
      <c r="AG944" s="308"/>
      <c r="AH944" s="403" t="s">
        <v>750</v>
      </c>
      <c r="AI944" s="404"/>
      <c r="AJ944" s="404"/>
      <c r="AK944" s="404"/>
      <c r="AL944" s="311" t="s">
        <v>750</v>
      </c>
      <c r="AM944" s="312"/>
      <c r="AN944" s="312"/>
      <c r="AO944" s="313"/>
      <c r="AP944" s="306" t="s">
        <v>694</v>
      </c>
      <c r="AQ944" s="306"/>
      <c r="AR944" s="306"/>
      <c r="AS944" s="306"/>
      <c r="AT944" s="306"/>
      <c r="AU944" s="306"/>
      <c r="AV944" s="306"/>
      <c r="AW944" s="306"/>
      <c r="AX944" s="306"/>
      <c r="AY944">
        <f t="shared" si="120"/>
        <v>1</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257</v>
      </c>
      <c r="AD976" s="262"/>
      <c r="AE976" s="262"/>
      <c r="AF976" s="262"/>
      <c r="AG976" s="262"/>
      <c r="AH976" s="330" t="s">
        <v>285</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257</v>
      </c>
      <c r="AD1009" s="262"/>
      <c r="AE1009" s="262"/>
      <c r="AF1009" s="262"/>
      <c r="AG1009" s="262"/>
      <c r="AH1009" s="330" t="s">
        <v>285</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257</v>
      </c>
      <c r="AD1042" s="262"/>
      <c r="AE1042" s="262"/>
      <c r="AF1042" s="262"/>
      <c r="AG1042" s="262"/>
      <c r="AH1042" s="330" t="s">
        <v>285</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257</v>
      </c>
      <c r="AD1075" s="262"/>
      <c r="AE1075" s="262"/>
      <c r="AF1075" s="262"/>
      <c r="AG1075" s="262"/>
      <c r="AH1075" s="330" t="s">
        <v>285</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248</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263</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249</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35" max="49" man="1"/>
    <brk id="841"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633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560</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633</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592</v>
      </c>
      <c r="W3" s="32" t="s">
        <v>149</v>
      </c>
      <c r="Y3" s="32" t="s">
        <v>68</v>
      </c>
      <c r="Z3" s="32" t="s">
        <v>467</v>
      </c>
      <c r="AA3" s="79" t="s">
        <v>428</v>
      </c>
      <c r="AB3" s="79" t="s">
        <v>561</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
      </c>
      <c r="T4" s="13"/>
      <c r="U4" s="32" t="s">
        <v>593</v>
      </c>
      <c r="W4" s="32" t="s">
        <v>150</v>
      </c>
      <c r="Y4" s="32" t="s">
        <v>335</v>
      </c>
      <c r="Z4" s="32" t="s">
        <v>468</v>
      </c>
      <c r="AA4" s="79" t="s">
        <v>429</v>
      </c>
      <c r="AB4" s="79" t="s">
        <v>562</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x14ac:dyDescent="0.15">
      <c r="A6" s="14" t="s">
        <v>88</v>
      </c>
      <c r="B6" s="15" t="s">
        <v>633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t="s">
        <v>633</v>
      </c>
      <c r="R6" s="13" t="str">
        <f t="shared" si="3"/>
        <v>交付</v>
      </c>
      <c r="S6" s="13" t="str">
        <f t="shared" si="4"/>
        <v>交付</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交付</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交付</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x14ac:dyDescent="0.15">
      <c r="A10" s="14" t="s">
        <v>246</v>
      </c>
      <c r="B10" s="15"/>
      <c r="C10" s="13" t="str">
        <f t="shared" si="0"/>
        <v/>
      </c>
      <c r="D10" s="13" t="str">
        <f t="shared" si="8"/>
        <v>科学技術・イノベーション</v>
      </c>
      <c r="F10" s="18" t="s">
        <v>116</v>
      </c>
      <c r="G10" s="17"/>
      <c r="H10" s="13" t="str">
        <f t="shared" si="1"/>
        <v/>
      </c>
      <c r="I10" s="13" t="str">
        <f t="shared" si="5"/>
        <v>一般会計</v>
      </c>
      <c r="K10" s="14" t="s">
        <v>250</v>
      </c>
      <c r="L10" s="15"/>
      <c r="M10" s="13" t="str">
        <f t="shared" si="2"/>
        <v/>
      </c>
      <c r="N10" s="13" t="str">
        <f t="shared" si="6"/>
        <v>文教及び科学振興</v>
      </c>
      <c r="O10" s="13"/>
      <c r="P10" s="13" t="str">
        <f>S8</f>
        <v>交付</v>
      </c>
      <c r="Q10" s="19"/>
      <c r="T10" s="13"/>
      <c r="W10" s="32" t="s">
        <v>155</v>
      </c>
      <c r="Y10" s="32" t="s">
        <v>341</v>
      </c>
      <c r="Z10" s="32" t="s">
        <v>474</v>
      </c>
      <c r="AA10" s="79" t="s">
        <v>435</v>
      </c>
      <c r="AB10" s="79" t="s">
        <v>568</v>
      </c>
      <c r="AC10" s="31"/>
      <c r="AD10" s="31"/>
      <c r="AE10" s="31"/>
      <c r="AF10" s="30"/>
      <c r="AG10" s="44" t="s">
        <v>281</v>
      </c>
      <c r="AK10" s="42" t="str">
        <f t="shared" si="7"/>
        <v>I</v>
      </c>
      <c r="AP10" s="42" t="s">
        <v>275</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x14ac:dyDescent="0.15">
      <c r="A24" s="74" t="s">
        <v>321</v>
      </c>
      <c r="B24" s="15"/>
      <c r="C24" s="13" t="str">
        <f t="shared" si="9"/>
        <v/>
      </c>
      <c r="D24" s="13" t="str">
        <f>IF(C24="",D23,IF(D23&lt;&gt;"",CONCATENATE(D23,"、",C24),C24))</f>
        <v>科学技術・イノベーション</v>
      </c>
      <c r="F24" s="18" t="s">
        <v>326</v>
      </c>
      <c r="G24" s="17"/>
      <c r="H24" s="13" t="str">
        <f t="shared" si="1"/>
        <v/>
      </c>
      <c r="I24" s="13" t="str">
        <f t="shared" si="5"/>
        <v>一般会計</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359</v>
      </c>
      <c r="Z28" s="32" t="s">
        <v>492</v>
      </c>
      <c r="AA28" s="79" t="s">
        <v>453</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365</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367</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501</v>
      </c>
      <c r="AF37" s="30"/>
      <c r="AK37" s="42" t="str">
        <f t="shared" si="7"/>
        <v>j</v>
      </c>
    </row>
    <row r="38" spans="1:37" x14ac:dyDescent="0.15">
      <c r="A38" s="13"/>
      <c r="B38" s="13"/>
      <c r="F38" s="13"/>
      <c r="G38" s="19"/>
      <c r="K38" s="13"/>
      <c r="L38" s="13"/>
      <c r="O38" s="13"/>
      <c r="P38" s="13"/>
      <c r="Q38" s="19"/>
      <c r="T38" s="13"/>
      <c r="U38" s="32" t="s">
        <v>305</v>
      </c>
      <c r="Y38" s="32" t="s">
        <v>369</v>
      </c>
      <c r="Z38" s="32" t="s">
        <v>502</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503</v>
      </c>
      <c r="AF39" s="30"/>
      <c r="AK39" s="42" t="str">
        <f t="shared" si="7"/>
        <v>l</v>
      </c>
    </row>
    <row r="40" spans="1:37" x14ac:dyDescent="0.15">
      <c r="A40" s="13"/>
      <c r="B40" s="13"/>
      <c r="F40" s="13"/>
      <c r="G40" s="19"/>
      <c r="K40" s="13"/>
      <c r="L40" s="13"/>
      <c r="O40" s="13"/>
      <c r="P40" s="13"/>
      <c r="Q40" s="19"/>
      <c r="T40" s="13"/>
      <c r="Y40" s="32" t="s">
        <v>371</v>
      </c>
      <c r="Z40" s="32" t="s">
        <v>504</v>
      </c>
      <c r="AF40" s="30"/>
      <c r="AK40" s="42" t="str">
        <f t="shared" si="7"/>
        <v>m</v>
      </c>
    </row>
    <row r="41" spans="1:37" x14ac:dyDescent="0.15">
      <c r="A41" s="13"/>
      <c r="B41" s="13"/>
      <c r="F41" s="13"/>
      <c r="G41" s="19"/>
      <c r="K41" s="13"/>
      <c r="L41" s="13"/>
      <c r="O41" s="13"/>
      <c r="P41" s="13"/>
      <c r="Q41" s="19"/>
      <c r="T41" s="13"/>
      <c r="Y41" s="32" t="s">
        <v>372</v>
      </c>
      <c r="Z41" s="32" t="s">
        <v>505</v>
      </c>
      <c r="AF41" s="30"/>
      <c r="AK41" s="42" t="str">
        <f t="shared" si="7"/>
        <v>n</v>
      </c>
    </row>
    <row r="42" spans="1:37" x14ac:dyDescent="0.15">
      <c r="A42" s="13"/>
      <c r="B42" s="13"/>
      <c r="F42" s="13"/>
      <c r="G42" s="19"/>
      <c r="K42" s="13"/>
      <c r="L42" s="13"/>
      <c r="O42" s="13"/>
      <c r="P42" s="13"/>
      <c r="Q42" s="19"/>
      <c r="T42" s="13"/>
      <c r="Y42" s="32" t="s">
        <v>373</v>
      </c>
      <c r="Z42" s="32" t="s">
        <v>506</v>
      </c>
      <c r="AF42" s="30"/>
      <c r="AK42" s="42" t="str">
        <f t="shared" si="7"/>
        <v>o</v>
      </c>
    </row>
    <row r="43" spans="1:37" x14ac:dyDescent="0.15">
      <c r="A43" s="13"/>
      <c r="B43" s="13"/>
      <c r="F43" s="13"/>
      <c r="G43" s="19"/>
      <c r="K43" s="13"/>
      <c r="L43" s="13"/>
      <c r="O43" s="13"/>
      <c r="P43" s="13"/>
      <c r="Q43" s="19"/>
      <c r="T43" s="13"/>
      <c r="Y43" s="32" t="s">
        <v>374</v>
      </c>
      <c r="Z43" s="32" t="s">
        <v>507</v>
      </c>
      <c r="AF43" s="30"/>
      <c r="AK43" s="42" t="str">
        <f t="shared" si="7"/>
        <v>p</v>
      </c>
    </row>
    <row r="44" spans="1:37" x14ac:dyDescent="0.15">
      <c r="A44" s="13"/>
      <c r="B44" s="13"/>
      <c r="F44" s="13"/>
      <c r="G44" s="19"/>
      <c r="K44" s="13"/>
      <c r="L44" s="13"/>
      <c r="O44" s="13"/>
      <c r="P44" s="13"/>
      <c r="Q44" s="19"/>
      <c r="T44" s="13"/>
      <c r="Y44" s="32" t="s">
        <v>375</v>
      </c>
      <c r="Z44" s="32" t="s">
        <v>508</v>
      </c>
      <c r="AF44" s="30"/>
      <c r="AK44" s="42" t="str">
        <f t="shared" si="7"/>
        <v>q</v>
      </c>
    </row>
    <row r="45" spans="1:37" x14ac:dyDescent="0.15">
      <c r="A45" s="13"/>
      <c r="B45" s="13"/>
      <c r="F45" s="13"/>
      <c r="G45" s="19"/>
      <c r="K45" s="13"/>
      <c r="L45" s="13"/>
      <c r="O45" s="13"/>
      <c r="P45" s="13"/>
      <c r="Q45" s="19"/>
      <c r="T45" s="13"/>
      <c r="Y45" s="32" t="s">
        <v>376</v>
      </c>
      <c r="Z45" s="32" t="s">
        <v>509</v>
      </c>
      <c r="AF45" s="30"/>
      <c r="AK45" s="42" t="str">
        <f t="shared" si="7"/>
        <v>r</v>
      </c>
    </row>
    <row r="46" spans="1:37" x14ac:dyDescent="0.15">
      <c r="A46" s="13"/>
      <c r="B46" s="13"/>
      <c r="F46" s="13"/>
      <c r="G46" s="19"/>
      <c r="K46" s="13"/>
      <c r="L46" s="13"/>
      <c r="O46" s="13"/>
      <c r="P46" s="13"/>
      <c r="Q46" s="19"/>
      <c r="T46" s="13"/>
      <c r="Y46" s="32" t="s">
        <v>377</v>
      </c>
      <c r="Z46" s="32" t="s">
        <v>510</v>
      </c>
      <c r="AF46" s="30"/>
      <c r="AK46" s="42" t="str">
        <f t="shared" si="7"/>
        <v>s</v>
      </c>
    </row>
    <row r="47" spans="1:37" x14ac:dyDescent="0.15">
      <c r="A47" s="13"/>
      <c r="B47" s="13"/>
      <c r="F47" s="13"/>
      <c r="G47" s="19"/>
      <c r="K47" s="13"/>
      <c r="L47" s="13"/>
      <c r="O47" s="13"/>
      <c r="P47" s="13"/>
      <c r="Q47" s="19"/>
      <c r="T47" s="13"/>
      <c r="Y47" s="32" t="s">
        <v>378</v>
      </c>
      <c r="Z47" s="32" t="s">
        <v>511</v>
      </c>
      <c r="AF47" s="30"/>
      <c r="AK47" s="42" t="str">
        <f t="shared" si="7"/>
        <v>t</v>
      </c>
    </row>
    <row r="48" spans="1:37" x14ac:dyDescent="0.15">
      <c r="A48" s="13"/>
      <c r="B48" s="13"/>
      <c r="F48" s="13"/>
      <c r="G48" s="19"/>
      <c r="K48" s="13"/>
      <c r="L48" s="13"/>
      <c r="O48" s="13"/>
      <c r="P48" s="13"/>
      <c r="Q48" s="19"/>
      <c r="T48" s="13"/>
      <c r="Y48" s="32" t="s">
        <v>379</v>
      </c>
      <c r="Z48" s="32" t="s">
        <v>512</v>
      </c>
      <c r="AF48" s="30"/>
      <c r="AK48" s="42" t="str">
        <f t="shared" si="7"/>
        <v>u</v>
      </c>
    </row>
    <row r="49" spans="1:37" x14ac:dyDescent="0.15">
      <c r="A49" s="13"/>
      <c r="B49" s="13"/>
      <c r="F49" s="13"/>
      <c r="G49" s="19"/>
      <c r="K49" s="13"/>
      <c r="L49" s="13"/>
      <c r="O49" s="13"/>
      <c r="P49" s="13"/>
      <c r="Q49" s="19"/>
      <c r="T49" s="13"/>
      <c r="Y49" s="32" t="s">
        <v>380</v>
      </c>
      <c r="Z49" s="32" t="s">
        <v>513</v>
      </c>
      <c r="AF49" s="30"/>
      <c r="AK49" s="42" t="str">
        <f t="shared" si="7"/>
        <v>v</v>
      </c>
    </row>
    <row r="50" spans="1:37" x14ac:dyDescent="0.15">
      <c r="A50" s="13"/>
      <c r="B50" s="13"/>
      <c r="F50" s="13"/>
      <c r="G50" s="19"/>
      <c r="K50" s="13"/>
      <c r="L50" s="13"/>
      <c r="O50" s="13"/>
      <c r="P50" s="13"/>
      <c r="Q50" s="19"/>
      <c r="T50" s="13"/>
      <c r="Y50" s="32" t="s">
        <v>381</v>
      </c>
      <c r="Z50" s="32" t="s">
        <v>514</v>
      </c>
      <c r="AF50" s="30"/>
    </row>
    <row r="51" spans="1:37" x14ac:dyDescent="0.15">
      <c r="A51" s="13"/>
      <c r="B51" s="13"/>
      <c r="F51" s="13"/>
      <c r="G51" s="19"/>
      <c r="K51" s="13"/>
      <c r="L51" s="13"/>
      <c r="O51" s="13"/>
      <c r="P51" s="13"/>
      <c r="Q51" s="19"/>
      <c r="T51" s="13"/>
      <c r="Y51" s="32" t="s">
        <v>382</v>
      </c>
      <c r="Z51" s="32" t="s">
        <v>515</v>
      </c>
      <c r="AF51" s="30"/>
    </row>
    <row r="52" spans="1:37" x14ac:dyDescent="0.15">
      <c r="A52" s="13"/>
      <c r="B52" s="13"/>
      <c r="F52" s="13"/>
      <c r="G52" s="19"/>
      <c r="K52" s="13"/>
      <c r="L52" s="13"/>
      <c r="O52" s="13"/>
      <c r="P52" s="13"/>
      <c r="Q52" s="19"/>
      <c r="T52" s="13"/>
      <c r="Y52" s="32" t="s">
        <v>383</v>
      </c>
      <c r="Z52" s="32" t="s">
        <v>516</v>
      </c>
      <c r="AF52" s="30"/>
    </row>
    <row r="53" spans="1:37" x14ac:dyDescent="0.15">
      <c r="A53" s="13"/>
      <c r="B53" s="13"/>
      <c r="F53" s="13"/>
      <c r="G53" s="19"/>
      <c r="K53" s="13"/>
      <c r="L53" s="13"/>
      <c r="O53" s="13"/>
      <c r="P53" s="13"/>
      <c r="Q53" s="19"/>
      <c r="T53" s="13"/>
      <c r="Y53" s="32" t="s">
        <v>384</v>
      </c>
      <c r="Z53" s="32" t="s">
        <v>517</v>
      </c>
      <c r="AF53" s="30"/>
    </row>
    <row r="54" spans="1:37" x14ac:dyDescent="0.15">
      <c r="A54" s="13"/>
      <c r="B54" s="13"/>
      <c r="F54" s="13"/>
      <c r="G54" s="19"/>
      <c r="K54" s="13"/>
      <c r="L54" s="13"/>
      <c r="O54" s="13"/>
      <c r="P54" s="20"/>
      <c r="Q54" s="19"/>
      <c r="T54" s="13"/>
      <c r="Y54" s="32" t="s">
        <v>385</v>
      </c>
      <c r="Z54" s="32" t="s">
        <v>518</v>
      </c>
      <c r="AF54" s="30"/>
    </row>
    <row r="55" spans="1:37" x14ac:dyDescent="0.15">
      <c r="A55" s="13"/>
      <c r="B55" s="13"/>
      <c r="F55" s="13"/>
      <c r="G55" s="19"/>
      <c r="K55" s="13"/>
      <c r="L55" s="13"/>
      <c r="O55" s="13"/>
      <c r="P55" s="13"/>
      <c r="Q55" s="19"/>
      <c r="T55" s="13"/>
      <c r="Y55" s="32" t="s">
        <v>386</v>
      </c>
      <c r="Z55" s="32" t="s">
        <v>519</v>
      </c>
      <c r="AF55" s="30"/>
    </row>
    <row r="56" spans="1:37" x14ac:dyDescent="0.15">
      <c r="A56" s="13"/>
      <c r="B56" s="13"/>
      <c r="F56" s="13"/>
      <c r="G56" s="19"/>
      <c r="K56" s="13"/>
      <c r="L56" s="13"/>
      <c r="O56" s="13"/>
      <c r="P56" s="13"/>
      <c r="Q56" s="19"/>
      <c r="T56" s="13"/>
      <c r="Y56" s="32" t="s">
        <v>387</v>
      </c>
      <c r="Z56" s="32" t="s">
        <v>520</v>
      </c>
      <c r="AF56" s="30"/>
    </row>
    <row r="57" spans="1:37" x14ac:dyDescent="0.15">
      <c r="A57" s="13"/>
      <c r="B57" s="13"/>
      <c r="F57" s="13"/>
      <c r="G57" s="19"/>
      <c r="K57" s="13"/>
      <c r="L57" s="13"/>
      <c r="O57" s="13"/>
      <c r="P57" s="13"/>
      <c r="Q57" s="19"/>
      <c r="T57" s="13"/>
      <c r="Y57" s="32" t="s">
        <v>388</v>
      </c>
      <c r="Z57" s="32" t="s">
        <v>521</v>
      </c>
      <c r="AF57" s="30"/>
    </row>
    <row r="58" spans="1:37" x14ac:dyDescent="0.15">
      <c r="A58" s="13"/>
      <c r="B58" s="13"/>
      <c r="F58" s="13"/>
      <c r="G58" s="19"/>
      <c r="K58" s="13"/>
      <c r="L58" s="13"/>
      <c r="O58" s="13"/>
      <c r="P58" s="13"/>
      <c r="Q58" s="19"/>
      <c r="T58" s="13"/>
      <c r="Y58" s="32" t="s">
        <v>389</v>
      </c>
      <c r="Z58" s="32" t="s">
        <v>522</v>
      </c>
      <c r="AF58" s="30"/>
    </row>
    <row r="59" spans="1:37" x14ac:dyDescent="0.15">
      <c r="A59" s="13"/>
      <c r="B59" s="13"/>
      <c r="F59" s="13"/>
      <c r="G59" s="19"/>
      <c r="K59" s="13"/>
      <c r="L59" s="13"/>
      <c r="O59" s="13"/>
      <c r="P59" s="13"/>
      <c r="Q59" s="19"/>
      <c r="T59" s="13"/>
      <c r="Y59" s="32" t="s">
        <v>390</v>
      </c>
      <c r="Z59" s="32" t="s">
        <v>523</v>
      </c>
      <c r="AF59" s="30"/>
    </row>
    <row r="60" spans="1:37" x14ac:dyDescent="0.15">
      <c r="A60" s="13"/>
      <c r="B60" s="13"/>
      <c r="F60" s="13"/>
      <c r="G60" s="19"/>
      <c r="K60" s="13"/>
      <c r="L60" s="13"/>
      <c r="O60" s="13"/>
      <c r="P60" s="13"/>
      <c r="Q60" s="19"/>
      <c r="T60" s="13"/>
      <c r="Y60" s="32" t="s">
        <v>391</v>
      </c>
      <c r="Z60" s="32" t="s">
        <v>524</v>
      </c>
      <c r="AF60" s="30"/>
    </row>
    <row r="61" spans="1:37" x14ac:dyDescent="0.15">
      <c r="A61" s="13"/>
      <c r="B61" s="13"/>
      <c r="F61" s="13"/>
      <c r="G61" s="19"/>
      <c r="K61" s="13"/>
      <c r="L61" s="13"/>
      <c r="O61" s="13"/>
      <c r="P61" s="13"/>
      <c r="Q61" s="19"/>
      <c r="T61" s="13"/>
      <c r="Y61" s="32" t="s">
        <v>392</v>
      </c>
      <c r="Z61" s="32" t="s">
        <v>525</v>
      </c>
      <c r="AF61" s="30"/>
    </row>
    <row r="62" spans="1:37" x14ac:dyDescent="0.15">
      <c r="A62" s="13"/>
      <c r="B62" s="13"/>
      <c r="F62" s="13"/>
      <c r="G62" s="19"/>
      <c r="K62" s="13"/>
      <c r="L62" s="13"/>
      <c r="O62" s="13"/>
      <c r="P62" s="13"/>
      <c r="Q62" s="19"/>
      <c r="T62" s="13"/>
      <c r="Y62" s="32" t="s">
        <v>393</v>
      </c>
      <c r="Z62" s="32" t="s">
        <v>526</v>
      </c>
      <c r="AF62" s="30"/>
    </row>
    <row r="63" spans="1:37" x14ac:dyDescent="0.15">
      <c r="A63" s="13"/>
      <c r="B63" s="13"/>
      <c r="F63" s="13"/>
      <c r="G63" s="19"/>
      <c r="K63" s="13"/>
      <c r="L63" s="13"/>
      <c r="O63" s="13"/>
      <c r="P63" s="13"/>
      <c r="Q63" s="19"/>
      <c r="T63" s="13"/>
      <c r="Y63" s="32" t="s">
        <v>394</v>
      </c>
      <c r="Z63" s="32" t="s">
        <v>527</v>
      </c>
      <c r="AF63" s="30"/>
    </row>
    <row r="64" spans="1:37" x14ac:dyDescent="0.15">
      <c r="A64" s="13"/>
      <c r="B64" s="13"/>
      <c r="F64" s="13"/>
      <c r="G64" s="19"/>
      <c r="K64" s="13"/>
      <c r="L64" s="13"/>
      <c r="O64" s="13"/>
      <c r="P64" s="13"/>
      <c r="Q64" s="19"/>
      <c r="T64" s="13"/>
      <c r="Y64" s="32" t="s">
        <v>395</v>
      </c>
      <c r="Z64" s="32" t="s">
        <v>528</v>
      </c>
      <c r="AF64" s="30"/>
    </row>
    <row r="65" spans="1:32" x14ac:dyDescent="0.15">
      <c r="A65" s="13"/>
      <c r="B65" s="13"/>
      <c r="F65" s="13"/>
      <c r="G65" s="19"/>
      <c r="K65" s="13"/>
      <c r="L65" s="13"/>
      <c r="O65" s="13"/>
      <c r="P65" s="13"/>
      <c r="Q65" s="19"/>
      <c r="T65" s="13"/>
      <c r="Y65" s="32" t="s">
        <v>396</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397</v>
      </c>
      <c r="Z67" s="32" t="s">
        <v>531</v>
      </c>
      <c r="AF67" s="30"/>
    </row>
    <row r="68" spans="1:32" x14ac:dyDescent="0.15">
      <c r="A68" s="13"/>
      <c r="B68" s="13"/>
      <c r="F68" s="13"/>
      <c r="G68" s="19"/>
      <c r="K68" s="13"/>
      <c r="L68" s="13"/>
      <c r="O68" s="13"/>
      <c r="P68" s="13"/>
      <c r="Q68" s="19"/>
      <c r="T68" s="13"/>
      <c r="Y68" s="32" t="s">
        <v>398</v>
      </c>
      <c r="Z68" s="32" t="s">
        <v>532</v>
      </c>
      <c r="AF68" s="30"/>
    </row>
    <row r="69" spans="1:32" x14ac:dyDescent="0.15">
      <c r="A69" s="13"/>
      <c r="B69" s="13"/>
      <c r="F69" s="13"/>
      <c r="G69" s="19"/>
      <c r="K69" s="13"/>
      <c r="L69" s="13"/>
      <c r="O69" s="13"/>
      <c r="P69" s="13"/>
      <c r="Q69" s="19"/>
      <c r="T69" s="13"/>
      <c r="Y69" s="32" t="s">
        <v>399</v>
      </c>
      <c r="Z69" s="32" t="s">
        <v>533</v>
      </c>
      <c r="AF69" s="30"/>
    </row>
    <row r="70" spans="1:32" x14ac:dyDescent="0.15">
      <c r="A70" s="13"/>
      <c r="B70" s="13"/>
      <c r="Y70" s="32" t="s">
        <v>400</v>
      </c>
      <c r="Z70" s="32" t="s">
        <v>534</v>
      </c>
    </row>
    <row r="71" spans="1:32" x14ac:dyDescent="0.15">
      <c r="Y71" s="32" t="s">
        <v>401</v>
      </c>
      <c r="Z71" s="32" t="s">
        <v>535</v>
      </c>
    </row>
    <row r="72" spans="1:32" x14ac:dyDescent="0.15">
      <c r="Y72" s="32" t="s">
        <v>402</v>
      </c>
      <c r="Z72" s="32" t="s">
        <v>536</v>
      </c>
    </row>
    <row r="73" spans="1:32" x14ac:dyDescent="0.15">
      <c r="Y73" s="32" t="s">
        <v>403</v>
      </c>
      <c r="Z73" s="32" t="s">
        <v>537</v>
      </c>
    </row>
    <row r="74" spans="1:32" x14ac:dyDescent="0.15">
      <c r="Y74" s="32" t="s">
        <v>404</v>
      </c>
      <c r="Z74" s="32" t="s">
        <v>538</v>
      </c>
    </row>
    <row r="75" spans="1:32" x14ac:dyDescent="0.15">
      <c r="Y75" s="32" t="s">
        <v>405</v>
      </c>
      <c r="Z75" s="32" t="s">
        <v>539</v>
      </c>
    </row>
    <row r="76" spans="1:32" x14ac:dyDescent="0.15">
      <c r="Y76" s="32" t="s">
        <v>406</v>
      </c>
      <c r="Z76" s="32" t="s">
        <v>540</v>
      </c>
    </row>
    <row r="77" spans="1:32" x14ac:dyDescent="0.15">
      <c r="Y77" s="32" t="s">
        <v>407</v>
      </c>
      <c r="Z77" s="32" t="s">
        <v>541</v>
      </c>
    </row>
    <row r="78" spans="1:32" x14ac:dyDescent="0.15">
      <c r="Y78" s="32" t="s">
        <v>408</v>
      </c>
      <c r="Z78" s="32" t="s">
        <v>542</v>
      </c>
    </row>
    <row r="79" spans="1:32" x14ac:dyDescent="0.15">
      <c r="Y79" s="32" t="s">
        <v>409</v>
      </c>
      <c r="Z79" s="32" t="s">
        <v>543</v>
      </c>
    </row>
    <row r="80" spans="1:32" x14ac:dyDescent="0.15">
      <c r="Y80" s="32" t="s">
        <v>410</v>
      </c>
      <c r="Z80" s="32" t="s">
        <v>544</v>
      </c>
    </row>
    <row r="81" spans="25:26" x14ac:dyDescent="0.15">
      <c r="Y81" s="32" t="s">
        <v>411</v>
      </c>
      <c r="Z81" s="32" t="s">
        <v>545</v>
      </c>
    </row>
    <row r="82" spans="25:26" x14ac:dyDescent="0.15">
      <c r="Y82" s="32" t="s">
        <v>412</v>
      </c>
      <c r="Z82" s="32" t="s">
        <v>546</v>
      </c>
    </row>
    <row r="83" spans="25:26" x14ac:dyDescent="0.15">
      <c r="Y83" s="32" t="s">
        <v>413</v>
      </c>
      <c r="Z83" s="32" t="s">
        <v>547</v>
      </c>
    </row>
    <row r="84" spans="25:26" x14ac:dyDescent="0.15">
      <c r="Y84" s="32" t="s">
        <v>414</v>
      </c>
      <c r="Z84" s="32" t="s">
        <v>548</v>
      </c>
    </row>
    <row r="85" spans="25:26" x14ac:dyDescent="0.15">
      <c r="Y85" s="32" t="s">
        <v>415</v>
      </c>
      <c r="Z85" s="32" t="s">
        <v>549</v>
      </c>
    </row>
    <row r="86" spans="25:26" x14ac:dyDescent="0.15">
      <c r="Y86" s="32" t="s">
        <v>416</v>
      </c>
      <c r="Z86" s="32" t="s">
        <v>550</v>
      </c>
    </row>
    <row r="87" spans="25:26" x14ac:dyDescent="0.15">
      <c r="Y87" s="32" t="s">
        <v>417</v>
      </c>
      <c r="Z87" s="32" t="s">
        <v>551</v>
      </c>
    </row>
    <row r="88" spans="25:26" x14ac:dyDescent="0.15">
      <c r="Y88" s="32" t="s">
        <v>418</v>
      </c>
      <c r="Z88" s="32" t="s">
        <v>552</v>
      </c>
    </row>
    <row r="89" spans="25:26" x14ac:dyDescent="0.15">
      <c r="Y89" s="32" t="s">
        <v>419</v>
      </c>
      <c r="Z89" s="32" t="s">
        <v>553</v>
      </c>
    </row>
    <row r="90" spans="25:26" x14ac:dyDescent="0.15">
      <c r="Y90" s="32" t="s">
        <v>420</v>
      </c>
      <c r="Z90" s="32" t="s">
        <v>554</v>
      </c>
    </row>
    <row r="91" spans="25:26" x14ac:dyDescent="0.15">
      <c r="Y91" s="32" t="s">
        <v>421</v>
      </c>
      <c r="Z91" s="32" t="s">
        <v>555</v>
      </c>
    </row>
    <row r="92" spans="25:26" x14ac:dyDescent="0.15">
      <c r="Y92" s="32" t="s">
        <v>422</v>
      </c>
      <c r="Z92" s="32" t="s">
        <v>556</v>
      </c>
    </row>
    <row r="93" spans="25:26" x14ac:dyDescent="0.15">
      <c r="Y93" s="32" t="s">
        <v>423</v>
      </c>
      <c r="Z93" s="32" t="s">
        <v>557</v>
      </c>
    </row>
    <row r="94" spans="25:26" x14ac:dyDescent="0.15">
      <c r="Y94" s="32" t="s">
        <v>424</v>
      </c>
      <c r="Z94" s="32" t="s">
        <v>558</v>
      </c>
    </row>
    <row r="95" spans="25:26" x14ac:dyDescent="0.15">
      <c r="Y95" s="32" t="s">
        <v>425</v>
      </c>
      <c r="Z95" s="32" t="s">
        <v>559</v>
      </c>
    </row>
    <row r="96" spans="25:26" x14ac:dyDescent="0.15">
      <c r="Y96" s="32" t="s">
        <v>327</v>
      </c>
      <c r="Z96" s="32" t="s">
        <v>560</v>
      </c>
    </row>
    <row r="97" spans="25:26" x14ac:dyDescent="0.15">
      <c r="Y97" s="32" t="s">
        <v>426</v>
      </c>
      <c r="Z97" s="32" t="s">
        <v>561</v>
      </c>
    </row>
    <row r="98" spans="25:26" x14ac:dyDescent="0.15">
      <c r="Y98" s="32" t="s">
        <v>427</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jogi</cp:lastModifiedBy>
  <cp:lastPrinted>2021-05-12T04:13:47Z</cp:lastPrinted>
  <dcterms:created xsi:type="dcterms:W3CDTF">2012-03-13T00:50:25Z</dcterms:created>
  <dcterms:modified xsi:type="dcterms:W3CDTF">2021-06-30T02:10:38Z</dcterms:modified>
</cp:coreProperties>
</file>