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19560"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459" i="3"/>
  <c r="AY271"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<sst xmlns="http://schemas.openxmlformats.org/spreadsheetml/2006/main" count="3051" uniqueCount="769">
  <si>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</si>
  <si>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</si>
  <si>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</si>
  <si>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</si>
  <si>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</si>
  <si>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</si>
  <si>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</si>
  <si>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</si>
  <si>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</si>
  <si>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</si>
  <si>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</si>
  <si>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</si>
  <si>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</si>
  <si>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</si>
  <si>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</si>
  <si>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</si>
  <si>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</si>
  <si>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</si>
  <si>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</si>
  <si>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</si>
  <si>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</si>
  <si>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</si>
  <si>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</si>
  <si>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</si>
  <si>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</si>
  <si>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</si>
  <si>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</si>
  <si>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</si>
  <si>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</si>
  <si>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</si>
  <si>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</si>
  <si>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</si>
  <si>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</si>
  <si>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</si>
  <si>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</si>
  <si>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</si>
  <si>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</si>
  <si>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</si>
  <si>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</si>
  <si>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</si>
  <si>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</si>
  <si>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</si>
  <si>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</si>
  <si>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</si>
  <si>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</si>
  <si>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</si>
  <si>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</si>
  <si>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</si>
  <si>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</si>
  <si>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</si>
  <si>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</si>
  <si>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</si>
  <si>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</si>
  <si>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</si>
  <si>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</si>
  <si>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</si>
  <si>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</si>
  <si>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</si>
  <si>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</si>
  <si>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</si>
  <si>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</si>
  <si>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</si>
  <si>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</si>
  <si>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</si>
  <si>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</si>
  <si>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</si>
  <si>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</si>
  <si>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</si>
  <si>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</si>
  <si>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</si>
  <si>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</si>
  <si>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</si>
  <si>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</si>
  <si>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</si>
  <si>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</si>
  <si>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</si>
  <si>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</si>
  <si>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</si>
  <si>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</si>
  <si>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</si>
  <si>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</si>
  <si>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</si>
  <si>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</si>
  <si>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</si>
  <si>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</si>
  <si>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</si>
  <si>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</si>
  <si>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</si>
  <si>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</si>
  <si>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</si>
  <si>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</si>
  <si>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</si>
  <si>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</si>
  <si>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</si>
  <si>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</si>
  <si>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</si>
  <si>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</si>
  <si>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</si>
  <si>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</si>
  <si>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</si>
  <si>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</si>
  <si>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</si>
  <si>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</si>
  <si>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</si>
  <si>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</si>
  <si>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</si>
  <si>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</si>
  <si>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</si>
  <si>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</si>
  <si>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</si>
  <si>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</si>
  <si>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</si>
  <si>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</si>
  <si>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</si>
  <si>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</si>
  <si>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</si>
  <si>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</si>
  <si>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</si>
  <si>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</si>
  <si>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</si>
  <si>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</si>
  <si>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</si>
  <si>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</si>
  <si>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</si>
  <si>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</si>
  <si>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</si>
  <si>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</si>
  <si>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</si>
  <si>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</si>
  <si>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</si>
  <si>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</si>
  <si>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</si>
  <si>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</si>
  <si>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</si>
  <si>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</si>
  <si>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</si>
  <si>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</si>
  <si>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</si>
  <si>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</si>
  <si>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</si>
  <si>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</si>
  <si>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</si>
  <si>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</si>
  <si>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</si>
  <si>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</si>
  <si>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</si>
  <si>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</si>
  <si>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</si>
  <si>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</si>
  <si>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</si>
  <si>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</si>
  <si>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</si>
  <si>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</si>
  <si>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</si>
  <si>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</si>
  <si>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</si>
  <si>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</si>
  <si>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</si>
  <si>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</si>
  <si>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</si>
  <si>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</si>
  <si>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</si>
  <si>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</si>
  <si>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</si>
  <si>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</si>
  <si>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</si>
  <si>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</si>
  <si>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</si>
  <si>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</si>
  <si>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</si>
  <si>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</si>
  <si>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</si>
  <si>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</si>
  <si>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</si>
  <si>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</si>
  <si>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</si>
  <si>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</si>
  <si>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</si>
  <si>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</si>
  <si>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</si>
  <si>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</si>
  <si>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</si>
  <si>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</si>
  <si>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</si>
  <si>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</si>
  <si>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</si>
  <si>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</si>
  <si>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</si>
  <si>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</si>
  <si>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</si>
  <si>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</si>
  <si>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</si>
  <si>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</si>
  <si>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</si>
  <si>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</si>
  <si>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</si>
  <si>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</si>
  <si>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</si>
  <si>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</si>
  <si>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</si>
  <si>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</si>
  <si>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</si>
  <si>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</si>
  <si>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</si>
  <si>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</si>
  <si>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</si>
  <si>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</si>
  <si>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</si>
  <si>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</si>
  <si>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</si>
  <si>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</si>
  <si>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</si>
  <si>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</si>
  <si>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</si>
  <si>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</si>
  <si>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</si>
  <si>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</si>
  <si>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</si>
  <si>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</si>
  <si>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</si>
  <si>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</si>
  <si>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</si>
  <si>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</si>
  <si>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</si>
  <si>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</si>
  <si>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</si>
  <si>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</si>
  <si>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</si>
  <si>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</si>
  <si>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</si>
  <si>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</si>
  <si>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</si>
  <si>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</si>
  <si>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</si>
  <si>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</si>
  <si>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</si>
  <si>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</si>
  <si>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</si>
  <si>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</si>
  <si>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</si>
  <si>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</si>
  <si>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</si>
  <si>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</si>
  <si>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</si>
  <si>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</si>
  <si>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</si>
  <si>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</si>
  <si>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</si>
  <si>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</si>
  <si>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</si>
  <si>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</si>
  <si>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</si>
  <si>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</si>
  <si>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</si>
  <si>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</si>
  <si>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</si>
  <si>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</si>
  <si>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</si>
  <si>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</si>
  <si>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</si>
  <si>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</si>
  <si>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</si>
  <si>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</si>
  <si>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</si>
  <si>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</si>
  <si>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</si>
  <si>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</si>
  <si>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</si>
  <si>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</si>
  <si>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</si>
  <si>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</si>
  <si>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</si>
  <si>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</si>
  <si>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</si>
  <si>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</si>
  <si>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</si>
  <si>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</si>
  <si>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</si>
  <si>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</si>
  <si>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</si>
  <si>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</si>
  <si>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</si>
  <si>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</si>
  <si>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</si>
  <si>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</si>
  <si>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</si>
  <si>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</si>
  <si>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</si>
  <si>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</si>
  <si>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</si>
  <si>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</si>
  <si>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</si>
  <si>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</si>
  <si>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</si>
  <si>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</si>
  <si>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</si>
  <si>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</si>
  <si>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</si>
  <si>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</si>
  <si>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</si>
  <si>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</si>
  <si>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</si>
  <si>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</si>
  <si>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</si>
  <si>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</si>
  <si>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</si>
  <si>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</si>
  <si>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</si>
  <si>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</si>
  <si>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</si>
  <si>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</si>
  <si>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</si>
  <si>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</si>
  <si>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</si>
  <si>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</si>
  <si>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</si>
  <si>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</si>
  <si>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</si>
  <si>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</si>
  <si>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</si>
  <si>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</si>
  <si>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</si>
  <si>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</si>
  <si>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</si>
  <si>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</si>
  <si>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</si>
  <si>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</si>
  <si>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</si>
  <si>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</si>
  <si>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</si>
  <si>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</si>
  <si>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</si>
  <si>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</si>
  <si>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</si>
  <si>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</si>
  <si>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</si>
  <si>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</si>
  <si>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</si>
  <si>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</si>
  <si>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</si>
  <si>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</si>
  <si>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</si>
  <si>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</si>
  <si>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</si>
  <si>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</si>
  <si>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</si>
  <si>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</si>
  <si>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</si>
  <si>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</si>
  <si>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</si>
  <si>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</si>
  <si>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</si>
  <si>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</si>
  <si>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</si>
  <si>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</si>
  <si>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</si>
  <si>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</si>
  <si>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</si>
  <si>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</si>
  <si>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</si>
  <si>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</si>
  <si>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</si>
  <si>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</si>
  <si>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</si>
  <si>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</si>
  <si>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</si>
  <si>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</si>
  <si>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</si>
  <si>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</si>
  <si>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</si>
  <si>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</si>
  <si>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</si>
  <si>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</si>
  <si>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</si>
  <si>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</si>
  <si>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</si>
  <si>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</si>
  <si>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</si>
  <si>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</si>
  <si>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</si>
  <si>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</si>
  <si>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</si>
  <si>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</si>
  <si>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</si>
  <si>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</si>
  <si>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</si>
  <si>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</si>
  <si>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</si>
  <si>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</si>
  <si>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</si>
  <si>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</si>
  <si>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</si>
  <si>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</si>
  <si>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</si>
  <si>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</si>
  <si>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</si>
  <si>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</si>
  <si>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</si>
  <si>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</si>
  <si>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</si>
  <si>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</si>
  <si>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</si>
  <si>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</si>
  <si>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</si>
  <si>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</si>
  <si>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</si>
  <si>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</si>
  <si>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</si>
  <si>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</si>
  <si>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</si>
  <si>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</si>
  <si>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</si>
  <si>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</si>
  <si>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</si>
  <si>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</si>
  <si>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</si>
  <si>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</si>
  <si>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</si>
  <si>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</si>
  <si>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</si>
  <si>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</si>
  <si>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</si>
  <si>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</si>
  <si>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</si>
  <si>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</si>
  <si>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</si>
  <si>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</si>
  <si>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</si>
  <si>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</si>
  <si>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</si>
  <si>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</si>
  <si>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</si>
  <si>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</si>
  <si>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</si>
  <si>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</si>
  <si>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</si>
  <si>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</si>
  <si>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</si>
  <si>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</si>
  <si>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</si>
  <si>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</si>
  <si>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</si>
  <si>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</si>
  <si>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</si>
  <si>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</si>
  <si>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</si>
  <si>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</si>
  <si>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</si>
  <si>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</si>
  <si>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</si>
  <si>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</si>
  <si>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</si>
  <si>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</si>
  <si>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</si>
  <si>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</si>
  <si>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</si>
  <si>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</si>
  <si>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</si>
  <si>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</si>
  <si>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</si>
  <si>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</si>
  <si>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</si>
  <si>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</si>
  <si>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</si>
  <si>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</si>
  <si>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</si>
  <si>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</si>
  <si>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</si>
  <si>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</si>
  <si>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</si>
  <si>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</si>
  <si>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</si>
  <si>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</si>
  <si>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</si>
  <si>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</si>
  <si>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</si>
  <si>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</si>
  <si>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</si>
  <si>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</si>
  <si>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</si>
  <si>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</si>
  <si>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</si>
  <si>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</si>
  <si>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</si>
  <si>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</si>
  <si>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</si>
  <si>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</si>
  <si>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</si>
  <si>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</si>
  <si>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</si>
  <si>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</si>
  <si>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</si>
  <si>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</si>
  <si>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</si>
  <si>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</si>
  <si>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</si>
  <si>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</si>
  <si>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</si>
  <si>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</si>
  <si>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</si>
  <si>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</si>
  <si>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</si>
  <si>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</si>
  <si>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</si>
  <si>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</si>
  <si>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</si>
  <si>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</si>
  <si>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</si>
  <si>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</si>
  <si>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</si>
  <si>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</si>
  <si>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</si>
  <si>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</si>
  <si>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</si>
  <si>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</si>
  <si>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</si>
  <si>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</si>
  <si>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</si>
  <si>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</si>
  <si>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</si>
  <si>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</si>
  <si>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</si>
  <si>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</si>
  <si>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</si>
  <si>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</si>
  <si>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</si>
  <si>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</si>
  <si>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</si>
  <si>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</si>
  <si>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</si>
  <si>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</si>
  <si>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</si>
  <si>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</si>
  <si>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</si>
  <si>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</si>
  <si>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</si>
  <si>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</si>
  <si>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</si>
  <si>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</si>
  <si>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</si>
  <si>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</si>
  <si>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</si>
  <si>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</si>
  <si>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</si>
  <si>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</si>
  <si>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</si>
  <si>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</si>
  <si>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</si>
  <si>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</si>
  <si>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</si>
  <si>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</si>
  <si>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</si>
  <si>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</si>
  <si>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</si>
  <si>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</si>
  <si>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</si>
  <si>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</si>
  <si>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</si>
  <si>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</si>
  <si>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</si>
  <si>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</si>
  <si>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</si>
  <si>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</si>
  <si>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</si>
  <si>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</si>
  <si>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</si>
  <si>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</si>
  <si>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</si>
  <si>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</si>
  <si>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</si>
  <si>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</si>
  <si>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</si>
  <si>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</si>
  <si>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</si>
  <si>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</si>
  <si>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</si>
  <si>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</si>
  <si>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</si>
  <si>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</si>
  <si>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</si>
  <si>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</si>
  <si>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</si>
  <si>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</si>
  <si>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</si>
  <si>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</si>
  <si>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</si>
  <si>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</si>
  <si>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</si>
  <si>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</si>
  <si>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</si>
  <si>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</si>
  <si>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</si>
  <si>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</si>
  <si>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</si>
  <si>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</si>
  <si>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</si>
  <si>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</si>
  <si>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</si>
  <si>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</si>
  <si>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</si>
  <si>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</si>
  <si>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</si>
  <si>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</si>
  <si>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</si>
  <si>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</si>
  <si>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</si>
  <si>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</si>
  <si>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</si>
  <si>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</si>
  <si>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</si>
  <si>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</si>
  <si>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</si>
  <si>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</si>
  <si>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</si>
  <si>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</si>
  <si>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</si>
  <si>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</si>
  <si>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</si>
  <si>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</si>
  <si>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</si>
  <si>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</si>
  <si>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</si>
  <si>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</si>
  <si>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</si>
  <si>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</si>
  <si>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</si>
  <si>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</si>
  <si>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</si>
  <si>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</si>
  <si>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</si>
  <si>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</si>
  <si>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</si>
  <si>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</si>
  <si>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</si>
  <si>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</si>
  <si>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</si>
  <si>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</si>
  <si>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</si>
  <si>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</si>
  <si>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</si>
  <si>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</si>
  <si>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</si>
  <si>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</si>
  <si>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</si>
  <si>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</si>
  <si>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</si>
  <si>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</si>
  <si>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</si>
  <si>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</si>
  <si>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</si>
  <si>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</si>
  <si>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</si>
  <si>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</si>
  <si>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</si>
  <si>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</si>
  <si>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</si>
  <si>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</si>
  <si>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</si>
  <si>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</si>
  <si>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</si>
  <si>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</si>
  <si>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</si>
  <si>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</si>
  <si>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</si>
  <si>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</si>
  <si>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</si>
  <si>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</si>
  <si>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</si>
  <si>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</si>
  <si>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</si>
  <si>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</si>
  <si>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</si>
  <si>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</si>
  <si>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</si>
  <si>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</si>
  <si>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</si>
  <si>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</si>
  <si>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</si>
  <si>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</si>
  <si>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</si>
  <si>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</si>
  <si>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</si>
  <si>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</si>
  <si>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</si>
  <si>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</si>
  <si>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</si>
  <si>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</si>
  <si>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</si>
  <si>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</si>
  <si>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</si>
  <si>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</si>
  <si>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</si>
  <si>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</si>
  <si>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</si>
  <si>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</si>
  <si>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</si>
  <si>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</si>
  <si>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</si>
  <si>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</si>
  <si>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</si>
  <si>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</si>
  <si>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</si>
  <si>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</si>
  <si>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</si>
  <si>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</si>
  <si>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</si>
  <si>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</si>
  <si>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</si>
  <si>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</si>
  <si>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</si>
  <si>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</si>
  <si>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</si>
  <si>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総合政策局</t>
  </si>
  <si>
    <t>平成30年度</t>
  </si>
  <si>
    <t>令和2年度</t>
  </si>
  <si>
    <t>技術政策課</t>
  </si>
  <si>
    <t>海上交通システムに高精度測位技術（準天頂衛星等）を適用し、信頼性の高い船舶位置情報の取得を可能とするための技術開発を行うとともに、これにより開発される船舶搭載機器と自動操船技術（操船装置及び操船指令装置）とのインターフェースの検討を行う。</t>
  </si>
  <si>
    <t>-</t>
  </si>
  <si>
    <t>学会等での報告、論文等の掲載等の公表件数を１件以上とする。</t>
  </si>
  <si>
    <t>公表件数</t>
  </si>
  <si>
    <t>件</t>
  </si>
  <si>
    <t>「高精度測位技術を活用した自動離着桟システムに関する技術開発」の研究成果報告書</t>
  </si>
  <si>
    <t>準天頂衛星等の高精度測位技術を活用した自動離着桟システムの構築のための基本仕様の作成を行うための技術開発課題件数</t>
  </si>
  <si>
    <t>執行額（見込みの場合は予算額）／技術開発課題の件数</t>
    <phoneticPr fontId="5"/>
  </si>
  <si>
    <t>百万円/件</t>
  </si>
  <si>
    <t>執行額/
活動実績</t>
    <phoneticPr fontId="5"/>
  </si>
  <si>
    <t>20/1</t>
  </si>
  <si>
    <t>11 ＩＣＴの利活用及び技術研究開発の推進</t>
  </si>
  <si>
    <t>41 技術研究開発を推進する</t>
  </si>
  <si>
    <t>目標を達成した技術研究課題の割合</t>
  </si>
  <si>
    <t>%</t>
  </si>
  <si>
    <t>新30-0049</t>
  </si>
  <si>
    <t>新30-0048</t>
  </si>
  <si>
    <t>○</t>
  </si>
  <si>
    <t>国交</t>
  </si>
  <si>
    <t>課長　伊藤　真澄</t>
    <rPh sb="3" eb="5">
      <t>イトウ</t>
    </rPh>
    <rPh sb="6" eb="8">
      <t>マスミ</t>
    </rPh>
    <phoneticPr fontId="5"/>
  </si>
  <si>
    <t>高精度測位技術を活用した自動離着桟システムに関する技術開発</t>
    <phoneticPr fontId="5"/>
  </si>
  <si>
    <t>地理空間情報活用推進基本法（平成19年法律第63号）　第21条
宇宙基本法（平成20年法律第43号）　第13条</t>
    <phoneticPr fontId="5"/>
  </si>
  <si>
    <t>平成30年11月より準天頂衛星システムが４機体制でのサービスを開始しており、高精度測位技術を交通運輸分野で活用するための技術開発を促進させていく必要がある。また、IoT、AI等近年の情報通信技術の進展を背景に、海上輸送においても自動化技術を導入し、人的要因による海難事故の防止、船員の労働環境の改善等へ対応することが求められている。本技術開発では、船員の作業負担の大きい船舶の離着桟への自動化技術の導入により、これら課題へ対応することを目的とする。</t>
    <phoneticPr fontId="5"/>
  </si>
  <si>
    <t>第6期科学技術・イノベーション基本計画（令和3年3月26日閣議決定）
国土交通省技術基本計画（平成29年3月29日策定）
地理空間情報活用推進基本計画（平成29年3月24日閣議決定）
宇宙基本計画（令和2年6月30日閣議決定）　等</t>
    <phoneticPr fontId="5"/>
  </si>
  <si>
    <t>20/1</t>
    <phoneticPr fontId="5"/>
  </si>
  <si>
    <t>本施策は、特に船員の負担の大きい離着桟時における船員の負担を軽減するものであり、社会的ニーズに対応している。</t>
    <phoneticPr fontId="5"/>
  </si>
  <si>
    <t>本施策は、特定の地域のみを対象としたものではなく、わが国全体の海上交通システムに係る安全性・信頼性の高い技術の確立を目的としており、国が実施する必要がある。</t>
    <phoneticPr fontId="5"/>
  </si>
  <si>
    <t>本施策は、準天頂衛星システムの４機体制でのサービス開始に伴い、交通運輸分野における準天頂衛星システムの利活用の促進を図るものであり、優先度は高い。</t>
    <phoneticPr fontId="5"/>
  </si>
  <si>
    <t>有</t>
  </si>
  <si>
    <t>無</t>
  </si>
  <si>
    <t>企画競争により、競争性の確保に努めている。</t>
    <phoneticPr fontId="5"/>
  </si>
  <si>
    <t>‐</t>
  </si>
  <si>
    <t>民間企業等を対象に、当該業務を計画するに当たって必要な経費の見積もりをとるとともに、企画競争により支出先を選定しており、妥当。</t>
    <phoneticPr fontId="5"/>
  </si>
  <si>
    <t>会議の開催回数を必要最小限とした。</t>
    <phoneticPr fontId="5"/>
  </si>
  <si>
    <t>研究開発の実施に必要なものに限定されている。</t>
    <phoneticPr fontId="5"/>
  </si>
  <si>
    <t>外部有識者も交えた会議を開催し、技術的な知見・助言を得ることで、より効率的な技術的手法を選択するなど適切に業務を実施している。</t>
    <phoneticPr fontId="5"/>
  </si>
  <si>
    <t>見込みに見合った活動実績が出ている。</t>
    <phoneticPr fontId="5"/>
  </si>
  <si>
    <t>以下に示す理由により、当該事業は適切である。
・わが国全体の海上交通システムに係る安全性・信頼性の高い技術の確立の観点から、国費投入の必要がある。
・企画競争による競争性の確保や、必要最小限の会議開催等に努めており、効率的である。
・外部有識者も交えた会議を通して技術的な知見・助言を得ることで、より効率的な技術的手法を選択するなど適切に業務を実施しており、有効である。</t>
    <phoneticPr fontId="5"/>
  </si>
  <si>
    <t>研究成果の社会実装に向けた取組を実施していく。</t>
    <phoneticPr fontId="5"/>
  </si>
  <si>
    <t>A.(株)三井造船昭島研究所</t>
    <rPh sb="5" eb="7">
      <t>ミツイ</t>
    </rPh>
    <rPh sb="7" eb="9">
      <t>ゾウセン</t>
    </rPh>
    <rPh sb="9" eb="11">
      <t>アキシマ</t>
    </rPh>
    <rPh sb="11" eb="14">
      <t>ケンキュウショ</t>
    </rPh>
    <phoneticPr fontId="5"/>
  </si>
  <si>
    <t>物品費</t>
    <rPh sb="0" eb="2">
      <t>ブッピン</t>
    </rPh>
    <rPh sb="2" eb="3">
      <t>ヒ</t>
    </rPh>
    <phoneticPr fontId="5"/>
  </si>
  <si>
    <t>海上交通システムへの適用に関する検討に必要な備品</t>
    <rPh sb="0" eb="2">
      <t>カイジョウ</t>
    </rPh>
    <rPh sb="2" eb="4">
      <t>コウツウ</t>
    </rPh>
    <rPh sb="10" eb="12">
      <t>テキヨウ</t>
    </rPh>
    <rPh sb="13" eb="14">
      <t>カン</t>
    </rPh>
    <rPh sb="16" eb="18">
      <t>ケントウ</t>
    </rPh>
    <rPh sb="19" eb="21">
      <t>ヒツヨウ</t>
    </rPh>
    <rPh sb="22" eb="24">
      <t>ビヒン</t>
    </rPh>
    <phoneticPr fontId="5"/>
  </si>
  <si>
    <t>人件費・謝金</t>
    <rPh sb="0" eb="3">
      <t>ジンケンヒ</t>
    </rPh>
    <rPh sb="4" eb="6">
      <t>シャキン</t>
    </rPh>
    <phoneticPr fontId="5"/>
  </si>
  <si>
    <t>研究者人件費・外部有識者への謝金</t>
    <rPh sb="0" eb="2">
      <t>ケンキュウ</t>
    </rPh>
    <rPh sb="2" eb="3">
      <t>シャ</t>
    </rPh>
    <rPh sb="3" eb="6">
      <t>ジンケンヒ</t>
    </rPh>
    <rPh sb="7" eb="9">
      <t>ガイブ</t>
    </rPh>
    <rPh sb="9" eb="12">
      <t>ユウシキシャ</t>
    </rPh>
    <rPh sb="14" eb="16">
      <t>シャキン</t>
    </rPh>
    <phoneticPr fontId="5"/>
  </si>
  <si>
    <t>外注費</t>
    <rPh sb="0" eb="3">
      <t>ガイチュウヒ</t>
    </rPh>
    <phoneticPr fontId="5"/>
  </si>
  <si>
    <t>諸経費</t>
    <rPh sb="0" eb="3">
      <t>ショケイヒ</t>
    </rPh>
    <phoneticPr fontId="5"/>
  </si>
  <si>
    <t>一般管理費等</t>
    <rPh sb="0" eb="2">
      <t>イッパン</t>
    </rPh>
    <rPh sb="2" eb="5">
      <t>カンリヒ</t>
    </rPh>
    <rPh sb="5" eb="6">
      <t>トウ</t>
    </rPh>
    <phoneticPr fontId="5"/>
  </si>
  <si>
    <t>システム開発に係る外注費</t>
    <rPh sb="4" eb="6">
      <t>カイハツ</t>
    </rPh>
    <rPh sb="7" eb="8">
      <t>カカ</t>
    </rPh>
    <rPh sb="9" eb="12">
      <t>ガイチュウヒ</t>
    </rPh>
    <phoneticPr fontId="5"/>
  </si>
  <si>
    <t>(株)三井造船昭島研究所</t>
    <phoneticPr fontId="5"/>
  </si>
  <si>
    <t>高精度測位技術を活用した自動離着桟システムに関する技術開発</t>
    <rPh sb="0" eb="3">
      <t>コウセイド</t>
    </rPh>
    <rPh sb="3" eb="5">
      <t>ソクイ</t>
    </rPh>
    <rPh sb="5" eb="7">
      <t>ギジュツ</t>
    </rPh>
    <rPh sb="8" eb="10">
      <t>カツヨウ</t>
    </rPh>
    <rPh sb="12" eb="14">
      <t>ジドウ</t>
    </rPh>
    <rPh sb="14" eb="16">
      <t>リチャク</t>
    </rPh>
    <rPh sb="16" eb="17">
      <t>サン</t>
    </rPh>
    <rPh sb="22" eb="23">
      <t>カン</t>
    </rPh>
    <rPh sb="25" eb="27">
      <t>ギジュツ</t>
    </rPh>
    <rPh sb="27" eb="29">
      <t>カイハツ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</si>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</sst>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34071</xdr:colOff>
      <xdr:row>749</xdr:row>
      <xdr:rowOff>19707</xdr:rowOff>
    </xdr:from>
    <xdr:to>
      <xdr:col>33</xdr:col>
      <xdr:colOff>108317</xdr:colOff>
      <xdr:row>751</xdr:row>
      <xdr:rowOff>13195</xdr:rowOff>
    </xdr:to>
    <xdr:sp macro="" textlink="">
      <xdr:nvSpPr>
        <xdr:cNvPr id="2" name="正方形/長方形 1">
          <a:extLst>
            <a:ext uri="{FF2B5EF4-FFF2-40B4-BE49-F238E27FC236}">
              <a16:creationId xmlns:a16="http://schemas.microsoft.com/office/drawing/2014/main" id="{5A8690CC-27B8-4E44-9374-89958FEC50F3}"/>
            </a:ext>
          </a:extLst>
        </xdr:cNvPr>
        <xdr:cNvSpPr/>
      </xdr:nvSpPr>
      <xdr:spPr>
        <a:xfrm>
          <a:off x="4369588" y="236876897"/>
          <a:ext cx="2242005"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20</a:t>
          </a:r>
          <a:r>
            <a:rPr kumimoji="1" lang="ja-JP" altLang="en-US" sz="1100"/>
            <a:t>百万円</a:t>
          </a:r>
        </a:p>
      </xdr:txBody>
    </xdr:sp>
    <xdr:clientData/>
  </xdr:twoCellAnchor>
  <xdr:twoCellAnchor>
    <xdr:from>
      <xdr:col>21</xdr:col>
      <xdr:colOff>190500</xdr:colOff>
      <xdr:row>751</xdr:row>
      <xdr:rowOff>106549</xdr:rowOff>
    </xdr:from>
    <xdr:to>
      <xdr:col>33</xdr:col>
      <xdr:colOff>71895</xdr:colOff>
      <xdr:row>752</xdr:row>
      <xdr:rowOff>172035</xdr:rowOff>
    </xdr:to>
    <xdr:sp macro="" textlink="">
      <xdr:nvSpPr>
        <xdr:cNvPr id="3" name="大かっこ 2">
          <a:extLst>
            <a:ext uri="{FF2B5EF4-FFF2-40B4-BE49-F238E27FC236}">
              <a16:creationId xmlns:a16="http://schemas.microsoft.com/office/drawing/2014/main" id="{4FE0C23F-ECBA-4AAB-9293-1420573010FF}"/>
            </a:ext>
          </a:extLst>
        </xdr:cNvPr>
        <xdr:cNvSpPr/>
      </xdr:nvSpPr>
      <xdr:spPr>
        <a:xfrm>
          <a:off x="4328948" y="237673187"/>
          <a:ext cx="2246223" cy="4202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27</xdr:col>
      <xdr:colOff>159341</xdr:colOff>
      <xdr:row>752</xdr:row>
      <xdr:rowOff>113140</xdr:rowOff>
    </xdr:from>
    <xdr:to>
      <xdr:col>27</xdr:col>
      <xdr:colOff>159341</xdr:colOff>
      <xdr:row>754</xdr:row>
      <xdr:rowOff>333086</xdr:rowOff>
    </xdr:to>
    <xdr:cxnSp macro="">
      <xdr:nvCxnSpPr>
        <xdr:cNvPr id="4" name="直線矢印コネクタ 3">
          <a:extLst>
            <a:ext uri="{FF2B5EF4-FFF2-40B4-BE49-F238E27FC236}">
              <a16:creationId xmlns:a16="http://schemas.microsoft.com/office/drawing/2014/main" id="{02F9E6B5-4D73-4A77-B4FD-5C96DA990989}"/>
            </a:ext>
          </a:extLst>
        </xdr:cNvPr>
        <xdr:cNvCxnSpPr/>
      </xdr:nvCxnSpPr>
      <xdr:spPr>
        <a:xfrm>
          <a:off x="5560016" y="43251865"/>
          <a:ext cx="0" cy="9247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169282</xdr:colOff>
      <xdr:row>754</xdr:row>
      <xdr:rowOff>336507</xdr:rowOff>
    </xdr:from>
    <xdr:to>
      <xdr:col>32</xdr:col>
      <xdr:colOff>165184</xdr:colOff>
      <xdr:row>755</xdr:row>
      <xdr:rowOff>246897</xdr:rowOff>
    </xdr:to>
    <xdr:sp macro="" textlink="">
      <xdr:nvSpPr>
        <xdr:cNvPr id="5" name="正方形/長方形 4">
          <a:extLst>
            <a:ext uri="{FF2B5EF4-FFF2-40B4-BE49-F238E27FC236}">
              <a16:creationId xmlns:a16="http://schemas.microsoft.com/office/drawing/2014/main" id="{EDA73C5C-624D-4D2B-8B81-0D1571E670F6}"/>
            </a:ext>
          </a:extLst>
        </xdr:cNvPr>
        <xdr:cNvSpPr/>
      </xdr:nvSpPr>
      <xdr:spPr>
        <a:xfrm>
          <a:off x="4969882" y="44180082"/>
          <a:ext cx="1596102" cy="2628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64551</xdr:colOff>
      <xdr:row>755</xdr:row>
      <xdr:rowOff>307538</xdr:rowOff>
    </xdr:from>
    <xdr:to>
      <xdr:col>33</xdr:col>
      <xdr:colOff>138797</xdr:colOff>
      <xdr:row>758</xdr:row>
      <xdr:rowOff>24308</xdr:rowOff>
    </xdr:to>
    <xdr:sp macro="" textlink="">
      <xdr:nvSpPr>
        <xdr:cNvPr id="6" name="正方形/長方形 5">
          <a:extLst>
            <a:ext uri="{FF2B5EF4-FFF2-40B4-BE49-F238E27FC236}">
              <a16:creationId xmlns:a16="http://schemas.microsoft.com/office/drawing/2014/main" id="{B43D1E4C-8F1D-499F-9288-9F2A9AEAB5E3}"/>
            </a:ext>
          </a:extLst>
        </xdr:cNvPr>
        <xdr:cNvSpPr/>
      </xdr:nvSpPr>
      <xdr:spPr>
        <a:xfrm>
          <a:off x="4400068" y="239293072"/>
          <a:ext cx="2242005"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三井造船昭島研究所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22</xdr:col>
      <xdr:colOff>34071</xdr:colOff>
      <xdr:row>758</xdr:row>
      <xdr:rowOff>158400</xdr:rowOff>
    </xdr:from>
    <xdr:to>
      <xdr:col>33</xdr:col>
      <xdr:colOff>104915</xdr:colOff>
      <xdr:row>759</xdr:row>
      <xdr:rowOff>227062</xdr:rowOff>
    </xdr:to>
    <xdr:sp macro="" textlink="">
      <xdr:nvSpPr>
        <xdr:cNvPr id="7" name="大かっこ 6">
          <a:extLst>
            <a:ext uri="{FF2B5EF4-FFF2-40B4-BE49-F238E27FC236}">
              <a16:creationId xmlns:a16="http://schemas.microsoft.com/office/drawing/2014/main" id="{AE9B2A09-B3DE-4C04-940E-3CC9E36E574D}"/>
            </a:ext>
          </a:extLst>
        </xdr:cNvPr>
        <xdr:cNvSpPr/>
      </xdr:nvSpPr>
      <xdr:spPr>
        <a:xfrm>
          <a:off x="4369588" y="240208107"/>
          <a:ext cx="223860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v>20</v>
      </c>
      <c r="AP2" s="206"/>
      <c r="AQ2" s="206"/>
      <c r="AR2" s="99" t="s">
        <v>710</v>
      </c>
      <c r="AS2" s="207">
        <v>507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735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5" customHeight="1" x14ac:dyDescent="0.15">
      <c r="A7" s="820" t="s">
        <v>22</v>
      </c>
      <c r="B7" s="821"/>
      <c r="C7" s="821"/>
      <c r="D7" s="821"/>
      <c r="E7" s="821"/>
      <c r="F7" s="822"/>
      <c r="G7" s="823" t="s">
        <v>737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21</v>
      </c>
      <c r="Q13" s="164"/>
      <c r="R13" s="164"/>
      <c r="S13" s="164"/>
      <c r="T13" s="164"/>
      <c r="U13" s="164"/>
      <c r="V13" s="165"/>
      <c r="W13" s="163">
        <v>21</v>
      </c>
      <c r="X13" s="164"/>
      <c r="Y13" s="164"/>
      <c r="Z13" s="164"/>
      <c r="AA13" s="164"/>
      <c r="AB13" s="164"/>
      <c r="AC13" s="165"/>
      <c r="AD13" s="163">
        <v>21</v>
      </c>
      <c r="AE13" s="164"/>
      <c r="AF13" s="164"/>
      <c r="AG13" s="164"/>
      <c r="AH13" s="164"/>
      <c r="AI13" s="164"/>
      <c r="AJ13" s="165"/>
      <c r="AK13" s="163" t="s">
        <v>767</v>
      </c>
      <c r="AL13" s="164"/>
      <c r="AM13" s="164"/>
      <c r="AN13" s="164"/>
      <c r="AO13" s="164"/>
      <c r="AP13" s="164"/>
      <c r="AQ13" s="165"/>
      <c r="AR13" s="160" t="s">
        <v>767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767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767</v>
      </c>
      <c r="AL15" s="164"/>
      <c r="AM15" s="164"/>
      <c r="AN15" s="164"/>
      <c r="AO15" s="164"/>
      <c r="AP15" s="164"/>
      <c r="AQ15" s="165"/>
      <c r="AR15" s="163" t="s">
        <v>767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767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767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21</v>
      </c>
      <c r="Q18" s="170"/>
      <c r="R18" s="170"/>
      <c r="S18" s="170"/>
      <c r="T18" s="170"/>
      <c r="U18" s="170"/>
      <c r="V18" s="171"/>
      <c r="W18" s="169">
        <f>SUM(W13:AC17)</f>
        <v>21</v>
      </c>
      <c r="X18" s="170"/>
      <c r="Y18" s="170"/>
      <c r="Z18" s="170"/>
      <c r="AA18" s="170"/>
      <c r="AB18" s="170"/>
      <c r="AC18" s="171"/>
      <c r="AD18" s="169">
        <f>SUM(AD13:AJ17)</f>
        <v>21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20</v>
      </c>
      <c r="Q19" s="164"/>
      <c r="R19" s="164"/>
      <c r="S19" s="164"/>
      <c r="T19" s="164"/>
      <c r="U19" s="164"/>
      <c r="V19" s="165"/>
      <c r="W19" s="163">
        <v>20</v>
      </c>
      <c r="X19" s="164"/>
      <c r="Y19" s="164"/>
      <c r="Z19" s="164"/>
      <c r="AA19" s="164"/>
      <c r="AB19" s="164"/>
      <c r="AC19" s="165"/>
      <c r="AD19" s="163">
        <v>20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0.95238095238095233</v>
      </c>
      <c r="Q20" s="535"/>
      <c r="R20" s="535"/>
      <c r="S20" s="535"/>
      <c r="T20" s="535"/>
      <c r="U20" s="535"/>
      <c r="V20" s="535"/>
      <c r="W20" s="535">
        <f t="shared" ref="W20" si="0">IF(W18=0, "-", SUM(W19)/W18)</f>
        <v>0.95238095238095233</v>
      </c>
      <c r="X20" s="535"/>
      <c r="Y20" s="535"/>
      <c r="Z20" s="535"/>
      <c r="AA20" s="535"/>
      <c r="AB20" s="535"/>
      <c r="AC20" s="535"/>
      <c r="AD20" s="535">
        <f t="shared" ref="AD20" si="1">IF(AD18=0, "-", SUM(AD19)/AD18)</f>
        <v>0.95238095238095233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0.95238095238095233</v>
      </c>
      <c r="Q21" s="535"/>
      <c r="R21" s="535"/>
      <c r="S21" s="535"/>
      <c r="T21" s="535"/>
      <c r="U21" s="535"/>
      <c r="V21" s="535"/>
      <c r="W21" s="535">
        <f t="shared" ref="W21" si="2">IF(W19=0, "-", SUM(W19)/SUM(W13,W14))</f>
        <v>0.95238095238095233</v>
      </c>
      <c r="X21" s="535"/>
      <c r="Y21" s="535"/>
      <c r="Z21" s="535"/>
      <c r="AA21" s="535"/>
      <c r="AB21" s="535"/>
      <c r="AC21" s="535"/>
      <c r="AD21" s="535">
        <f t="shared" ref="AD21" si="3">IF(AD19=0, "-", SUM(AD19)/SUM(AD13,AD14))</f>
        <v>0.95238095238095233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767</v>
      </c>
      <c r="AR31" s="178"/>
      <c r="AS31" s="179" t="s">
        <v>233</v>
      </c>
      <c r="AT31" s="202"/>
      <c r="AU31" s="271">
        <v>2</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720</v>
      </c>
      <c r="AC32" s="547"/>
      <c r="AD32" s="547"/>
      <c r="AE32" s="363">
        <v>0</v>
      </c>
      <c r="AF32" s="364"/>
      <c r="AG32" s="364"/>
      <c r="AH32" s="364"/>
      <c r="AI32" s="363">
        <v>2</v>
      </c>
      <c r="AJ32" s="364"/>
      <c r="AK32" s="364"/>
      <c r="AL32" s="364"/>
      <c r="AM32" s="363"/>
      <c r="AN32" s="364"/>
      <c r="AO32" s="364"/>
      <c r="AP32" s="364"/>
      <c r="AQ32" s="166" t="s">
        <v>767</v>
      </c>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717</v>
      </c>
      <c r="AF33" s="364"/>
      <c r="AG33" s="364"/>
      <c r="AH33" s="364"/>
      <c r="AI33" s="363" t="s">
        <v>717</v>
      </c>
      <c r="AJ33" s="364"/>
      <c r="AK33" s="364"/>
      <c r="AL33" s="364"/>
      <c r="AM33" s="363"/>
      <c r="AN33" s="364"/>
      <c r="AO33" s="364"/>
      <c r="AP33" s="364"/>
      <c r="AQ33" s="166" t="s">
        <v>767</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c r="AN34" s="364"/>
      <c r="AO34" s="364"/>
      <c r="AP34" s="364"/>
      <c r="AQ34" s="166" t="s">
        <v>767</v>
      </c>
      <c r="AR34" s="167"/>
      <c r="AS34" s="167"/>
      <c r="AT34" s="168"/>
      <c r="AU34" s="364"/>
      <c r="AV34" s="364"/>
      <c r="AW34" s="364"/>
      <c r="AX34" s="365"/>
    </row>
    <row r="35" spans="1:51" ht="23.25" customHeight="1" x14ac:dyDescent="0.15">
      <c r="A35" s="891" t="s">
        <v>381</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720</v>
      </c>
      <c r="AC101" s="547"/>
      <c r="AD101" s="547"/>
      <c r="AE101" s="358">
        <v>1</v>
      </c>
      <c r="AF101" s="358"/>
      <c r="AG101" s="358"/>
      <c r="AH101" s="358"/>
      <c r="AI101" s="358">
        <v>1</v>
      </c>
      <c r="AJ101" s="358"/>
      <c r="AK101" s="358"/>
      <c r="AL101" s="358"/>
      <c r="AM101" s="358">
        <v>1</v>
      </c>
      <c r="AN101" s="358"/>
      <c r="AO101" s="358"/>
      <c r="AP101" s="358"/>
      <c r="AQ101" s="358" t="s">
        <v>767</v>
      </c>
      <c r="AR101" s="358"/>
      <c r="AS101" s="358"/>
      <c r="AT101" s="358"/>
      <c r="AU101" s="363" t="s">
        <v>767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v>1</v>
      </c>
      <c r="AF102" s="358"/>
      <c r="AG102" s="358"/>
      <c r="AH102" s="358"/>
      <c r="AI102" s="358">
        <v>1</v>
      </c>
      <c r="AJ102" s="358"/>
      <c r="AK102" s="358"/>
      <c r="AL102" s="358"/>
      <c r="AM102" s="358">
        <v>1</v>
      </c>
      <c r="AN102" s="358"/>
      <c r="AO102" s="358"/>
      <c r="AP102" s="358"/>
      <c r="AQ102" s="358" t="s">
        <v>767</v>
      </c>
      <c r="AR102" s="358"/>
      <c r="AS102" s="358"/>
      <c r="AT102" s="358"/>
      <c r="AU102" s="371" t="s">
        <v>767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20</v>
      </c>
      <c r="AF116" s="358"/>
      <c r="AG116" s="358"/>
      <c r="AH116" s="358"/>
      <c r="AI116" s="358">
        <v>20</v>
      </c>
      <c r="AJ116" s="358"/>
      <c r="AK116" s="358"/>
      <c r="AL116" s="358"/>
      <c r="AM116" s="358">
        <v>20</v>
      </c>
      <c r="AN116" s="358"/>
      <c r="AO116" s="358"/>
      <c r="AP116" s="358"/>
      <c r="AQ116" s="363" t="s">
        <v>767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726</v>
      </c>
      <c r="AJ117" s="306"/>
      <c r="AK117" s="306"/>
      <c r="AL117" s="306"/>
      <c r="AM117" s="306" t="s">
        <v>740</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767</v>
      </c>
      <c r="AR133" s="271"/>
      <c r="AS133" s="179" t="s">
        <v>233</v>
      </c>
      <c r="AT133" s="202"/>
      <c r="AU133" s="178" t="s">
        <v>767</v>
      </c>
      <c r="AV133" s="178"/>
      <c r="AW133" s="179" t="s">
        <v>179</v>
      </c>
      <c r="AX133" s="180"/>
      <c r="AY133">
        <f>$AY$132</f>
        <v>1</v>
      </c>
    </row>
    <row r="134" spans="1:51" ht="39.75" customHeight="1" x14ac:dyDescent="0.15">
      <c r="A134" s="988"/>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96.3</v>
      </c>
      <c r="AF134" s="167"/>
      <c r="AG134" s="167"/>
      <c r="AH134" s="167"/>
      <c r="AI134" s="266">
        <v>96.2</v>
      </c>
      <c r="AJ134" s="167"/>
      <c r="AK134" s="167"/>
      <c r="AL134" s="167"/>
      <c r="AM134" s="266">
        <v>100</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v>90</v>
      </c>
      <c r="AF135" s="167"/>
      <c r="AG135" s="167"/>
      <c r="AH135" s="167"/>
      <c r="AI135" s="266">
        <v>90</v>
      </c>
      <c r="AJ135" s="167"/>
      <c r="AK135" s="167"/>
      <c r="AL135" s="167"/>
      <c r="AM135" s="266">
        <v>90</v>
      </c>
      <c r="AN135" s="167"/>
      <c r="AO135" s="167"/>
      <c r="AP135" s="167"/>
      <c r="AQ135" s="266" t="s">
        <v>717</v>
      </c>
      <c r="AR135" s="167"/>
      <c r="AS135" s="167"/>
      <c r="AT135" s="167"/>
      <c r="AU135" s="266">
        <v>90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t="s">
        <v>717</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1</v>
      </c>
    </row>
    <row r="486" spans="1:51" ht="18.75"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t="s">
        <v>768</v>
      </c>
      <c r="AF486" s="178"/>
      <c r="AG486" s="179" t="s">
        <v>233</v>
      </c>
      <c r="AH486" s="202"/>
      <c r="AI486" s="216"/>
      <c r="AJ486" s="216"/>
      <c r="AK486" s="216"/>
      <c r="AL486" s="217"/>
      <c r="AM486" s="216"/>
      <c r="AN486" s="216"/>
      <c r="AO486" s="216"/>
      <c r="AP486" s="217"/>
      <c r="AQ486" s="231" t="s">
        <v>768</v>
      </c>
      <c r="AR486" s="178"/>
      <c r="AS486" s="179" t="s">
        <v>233</v>
      </c>
      <c r="AT486" s="202"/>
      <c r="AU486" s="178" t="s">
        <v>768</v>
      </c>
      <c r="AV486" s="178"/>
      <c r="AW486" s="179" t="s">
        <v>179</v>
      </c>
      <c r="AX486" s="180"/>
      <c r="AY486">
        <f>$AY$485</f>
        <v>1</v>
      </c>
    </row>
    <row r="487" spans="1:51" ht="23.25" customHeight="1" x14ac:dyDescent="0.15">
      <c r="A487" s="988"/>
      <c r="B487" s="253"/>
      <c r="C487" s="252"/>
      <c r="D487" s="253"/>
      <c r="E487" s="196"/>
      <c r="F487" s="197"/>
      <c r="G487" s="232" t="s">
        <v>717</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t="s">
        <v>768</v>
      </c>
      <c r="AC487" s="175"/>
      <c r="AD487" s="175"/>
      <c r="AE487" s="166" t="s">
        <v>768</v>
      </c>
      <c r="AF487" s="167"/>
      <c r="AG487" s="167"/>
      <c r="AH487" s="167"/>
      <c r="AI487" s="166" t="s">
        <v>717</v>
      </c>
      <c r="AJ487" s="167"/>
      <c r="AK487" s="167"/>
      <c r="AL487" s="167"/>
      <c r="AM487" s="166" t="s">
        <v>717</v>
      </c>
      <c r="AN487" s="167"/>
      <c r="AO487" s="167"/>
      <c r="AP487" s="168"/>
      <c r="AQ487" s="166" t="s">
        <v>717</v>
      </c>
      <c r="AR487" s="167"/>
      <c r="AS487" s="167"/>
      <c r="AT487" s="168"/>
      <c r="AU487" s="167" t="s">
        <v>717</v>
      </c>
      <c r="AV487" s="167"/>
      <c r="AW487" s="167"/>
      <c r="AX487" s="208"/>
      <c r="AY487">
        <f t="shared" ref="AY487:AY489" si="73">$AY$485</f>
        <v>1</v>
      </c>
    </row>
    <row r="488" spans="1:51" ht="23.25"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t="s">
        <v>717</v>
      </c>
      <c r="AC488" s="224"/>
      <c r="AD488" s="224"/>
      <c r="AE488" s="166" t="s">
        <v>717</v>
      </c>
      <c r="AF488" s="167"/>
      <c r="AG488" s="167"/>
      <c r="AH488" s="168"/>
      <c r="AI488" s="166" t="s">
        <v>717</v>
      </c>
      <c r="AJ488" s="167"/>
      <c r="AK488" s="167"/>
      <c r="AL488" s="167"/>
      <c r="AM488" s="166" t="s">
        <v>717</v>
      </c>
      <c r="AN488" s="167"/>
      <c r="AO488" s="167"/>
      <c r="AP488" s="168"/>
      <c r="AQ488" s="166" t="s">
        <v>717</v>
      </c>
      <c r="AR488" s="167"/>
      <c r="AS488" s="167"/>
      <c r="AT488" s="168"/>
      <c r="AU488" s="167" t="s">
        <v>717</v>
      </c>
      <c r="AV488" s="167"/>
      <c r="AW488" s="167"/>
      <c r="AX488" s="208"/>
      <c r="AY488">
        <f t="shared" si="73"/>
        <v>1</v>
      </c>
    </row>
    <row r="489" spans="1:51" ht="23.25"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t="s">
        <v>717</v>
      </c>
      <c r="AF489" s="167"/>
      <c r="AG489" s="167"/>
      <c r="AH489" s="168"/>
      <c r="AI489" s="166" t="s">
        <v>717</v>
      </c>
      <c r="AJ489" s="167"/>
      <c r="AK489" s="167"/>
      <c r="AL489" s="167"/>
      <c r="AM489" s="166" t="s">
        <v>717</v>
      </c>
      <c r="AN489" s="167"/>
      <c r="AO489" s="167"/>
      <c r="AP489" s="168"/>
      <c r="AQ489" s="166" t="s">
        <v>717</v>
      </c>
      <c r="AR489" s="167"/>
      <c r="AS489" s="167"/>
      <c r="AT489" s="168"/>
      <c r="AU489" s="167" t="s">
        <v>717</v>
      </c>
      <c r="AV489" s="167"/>
      <c r="AW489" s="167"/>
      <c r="AX489" s="208"/>
      <c r="AY489">
        <f t="shared" si="73"/>
        <v>1</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1</v>
      </c>
    </row>
    <row r="511" spans="1:51" ht="18.75"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t="s">
        <v>717</v>
      </c>
      <c r="AF511" s="178"/>
      <c r="AG511" s="179" t="s">
        <v>233</v>
      </c>
      <c r="AH511" s="202"/>
      <c r="AI511" s="216"/>
      <c r="AJ511" s="216"/>
      <c r="AK511" s="216"/>
      <c r="AL511" s="217"/>
      <c r="AM511" s="216"/>
      <c r="AN511" s="216"/>
      <c r="AO511" s="216"/>
      <c r="AP511" s="217"/>
      <c r="AQ511" s="231" t="s">
        <v>717</v>
      </c>
      <c r="AR511" s="178"/>
      <c r="AS511" s="179" t="s">
        <v>233</v>
      </c>
      <c r="AT511" s="202"/>
      <c r="AU511" s="178" t="s">
        <v>717</v>
      </c>
      <c r="AV511" s="178"/>
      <c r="AW511" s="179" t="s">
        <v>179</v>
      </c>
      <c r="AX511" s="180"/>
      <c r="AY511">
        <f>$AY$510</f>
        <v>1</v>
      </c>
    </row>
    <row r="512" spans="1:51" ht="23.25" customHeight="1" x14ac:dyDescent="0.15">
      <c r="A512" s="988"/>
      <c r="B512" s="253"/>
      <c r="C512" s="252"/>
      <c r="D512" s="253"/>
      <c r="E512" s="196"/>
      <c r="F512" s="197"/>
      <c r="G512" s="232" t="s">
        <v>717</v>
      </c>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t="s">
        <v>717</v>
      </c>
      <c r="AC512" s="175"/>
      <c r="AD512" s="175"/>
      <c r="AE512" s="166" t="s">
        <v>717</v>
      </c>
      <c r="AF512" s="167"/>
      <c r="AG512" s="167"/>
      <c r="AH512" s="167"/>
      <c r="AI512" s="166" t="s">
        <v>717</v>
      </c>
      <c r="AJ512" s="167"/>
      <c r="AK512" s="167"/>
      <c r="AL512" s="167"/>
      <c r="AM512" s="166" t="s">
        <v>717</v>
      </c>
      <c r="AN512" s="167"/>
      <c r="AO512" s="167"/>
      <c r="AP512" s="168"/>
      <c r="AQ512" s="166" t="s">
        <v>717</v>
      </c>
      <c r="AR512" s="167"/>
      <c r="AS512" s="167"/>
      <c r="AT512" s="168"/>
      <c r="AU512" s="167" t="s">
        <v>717</v>
      </c>
      <c r="AV512" s="167"/>
      <c r="AW512" s="167"/>
      <c r="AX512" s="208"/>
      <c r="AY512">
        <f t="shared" ref="AY512:AY514" si="78">$AY$510</f>
        <v>1</v>
      </c>
    </row>
    <row r="513" spans="1:51" ht="23.25"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t="s">
        <v>717</v>
      </c>
      <c r="AC513" s="224"/>
      <c r="AD513" s="224"/>
      <c r="AE513" s="166" t="s">
        <v>717</v>
      </c>
      <c r="AF513" s="167"/>
      <c r="AG513" s="167"/>
      <c r="AH513" s="168"/>
      <c r="AI513" s="166" t="s">
        <v>717</v>
      </c>
      <c r="AJ513" s="167"/>
      <c r="AK513" s="167"/>
      <c r="AL513" s="167"/>
      <c r="AM513" s="166" t="s">
        <v>717</v>
      </c>
      <c r="AN513" s="167"/>
      <c r="AO513" s="167"/>
      <c r="AP513" s="168"/>
      <c r="AQ513" s="166" t="s">
        <v>717</v>
      </c>
      <c r="AR513" s="167"/>
      <c r="AS513" s="167"/>
      <c r="AT513" s="168"/>
      <c r="AU513" s="167" t="s">
        <v>717</v>
      </c>
      <c r="AV513" s="167"/>
      <c r="AW513" s="167"/>
      <c r="AX513" s="208"/>
      <c r="AY513">
        <f t="shared" si="78"/>
        <v>1</v>
      </c>
    </row>
    <row r="514" spans="1:51" ht="23.25"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t="s">
        <v>717</v>
      </c>
      <c r="AF514" s="167"/>
      <c r="AG514" s="167"/>
      <c r="AH514" s="168"/>
      <c r="AI514" s="166" t="s">
        <v>717</v>
      </c>
      <c r="AJ514" s="167"/>
      <c r="AK514" s="167"/>
      <c r="AL514" s="167"/>
      <c r="AM514" s="166" t="s">
        <v>717</v>
      </c>
      <c r="AN514" s="167"/>
      <c r="AO514" s="167"/>
      <c r="AP514" s="168"/>
      <c r="AQ514" s="166" t="s">
        <v>717</v>
      </c>
      <c r="AR514" s="167"/>
      <c r="AS514" s="167"/>
      <c r="AT514" s="168"/>
      <c r="AU514" s="167" t="s">
        <v>717</v>
      </c>
      <c r="AV514" s="167"/>
      <c r="AW514" s="167"/>
      <c r="AX514" s="208"/>
      <c r="AY514">
        <f t="shared" si="78"/>
        <v>1</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24.75" customHeight="1" x14ac:dyDescent="0.15">
      <c r="A536" s="988"/>
      <c r="B536" s="253"/>
      <c r="C536" s="252"/>
      <c r="D536" s="253"/>
      <c r="E536" s="190" t="s">
        <v>768</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24.75" customHeight="1" thickBo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741</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742</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768</v>
      </c>
      <c r="AH708" s="523"/>
      <c r="AI708" s="523"/>
      <c r="AJ708" s="523"/>
      <c r="AK708" s="523"/>
      <c r="AL708" s="523"/>
      <c r="AM708" s="523"/>
      <c r="AN708" s="523"/>
      <c r="AO708" s="523"/>
      <c r="AP708" s="523"/>
      <c r="AQ708" s="523"/>
      <c r="AR708" s="523"/>
      <c r="AS708" s="523"/>
      <c r="AT708" s="523"/>
      <c r="AU708" s="523"/>
      <c r="AV708" s="523"/>
      <c r="AW708" s="523"/>
      <c r="AX708" s="524"/>
    </row>
    <row r="709" spans="1:50" ht="45.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748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t="s">
        <v>768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768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768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733</v>
      </c>
      <c r="AE714" s="588"/>
      <c r="AF714" s="589"/>
      <c r="AG714" s="688" t="s">
        <v>749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768</v>
      </c>
      <c r="AH715" s="523"/>
      <c r="AI715" s="523"/>
      <c r="AJ715" s="523"/>
      <c r="AK715" s="523"/>
      <c r="AL715" s="523"/>
      <c r="AM715" s="523"/>
      <c r="AN715" s="523"/>
      <c r="AO715" s="523"/>
      <c r="AP715" s="523"/>
      <c r="AQ715" s="523"/>
      <c r="AR715" s="523"/>
      <c r="AS715" s="523"/>
      <c r="AT715" s="523"/>
      <c r="AU715" s="523"/>
      <c r="AV715" s="523"/>
      <c r="AW715" s="523"/>
      <c r="AX715" s="524"/>
    </row>
    <row r="716" spans="1:50" ht="49.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733</v>
      </c>
      <c r="AE716" s="755"/>
      <c r="AF716" s="755"/>
      <c r="AG716" s="663" t="s">
        <v>751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471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756</v>
      </c>
      <c r="H789" s="446"/>
      <c r="I789" s="446"/>
      <c r="J789" s="446"/>
      <c r="K789" s="447"/>
      <c r="L789" s="448" t="s">
        <v>757</v>
      </c>
      <c r="M789" s="449"/>
      <c r="N789" s="449"/>
      <c r="O789" s="449"/>
      <c r="P789" s="449"/>
      <c r="Q789" s="449"/>
      <c r="R789" s="449"/>
      <c r="S789" s="449"/>
      <c r="T789" s="449"/>
      <c r="U789" s="449"/>
      <c r="V789" s="449"/>
      <c r="W789" s="449"/>
      <c r="X789" s="450"/>
      <c r="Y789" s="451">
        <v>7</v>
      </c>
      <c r="Z789" s="452"/>
      <c r="AA789" s="452"/>
      <c r="AB789" s="553"/>
      <c r="AC789" s="445" t="s">
        <v>768</v>
      </c>
      <c r="AD789" s="446"/>
      <c r="AE789" s="446"/>
      <c r="AF789" s="446"/>
      <c r="AG789" s="447"/>
      <c r="AH789" s="448" t="s">
        <v>768</v>
      </c>
      <c r="AI789" s="449"/>
      <c r="AJ789" s="449"/>
      <c r="AK789" s="449"/>
      <c r="AL789" s="449"/>
      <c r="AM789" s="449"/>
      <c r="AN789" s="449"/>
      <c r="AO789" s="449"/>
      <c r="AP789" s="449"/>
      <c r="AQ789" s="449"/>
      <c r="AR789" s="449"/>
      <c r="AS789" s="449"/>
      <c r="AT789" s="450"/>
      <c r="AU789" s="451" t="s">
        <v>768</v>
      </c>
      <c r="AV789" s="452"/>
      <c r="AW789" s="452"/>
      <c r="AX789" s="453"/>
    </row>
    <row r="790" spans="1:51" ht="24.75" customHeight="1" x14ac:dyDescent="0.15">
      <c r="A790" s="552"/>
      <c r="B790" s="759"/>
      <c r="C790" s="759"/>
      <c r="D790" s="759"/>
      <c r="E790" s="759"/>
      <c r="F790" s="760"/>
      <c r="G790" s="348" t="s">
        <v>758</v>
      </c>
      <c r="H790" s="349"/>
      <c r="I790" s="349"/>
      <c r="J790" s="349"/>
      <c r="K790" s="350"/>
      <c r="L790" s="398" t="s">
        <v>759</v>
      </c>
      <c r="M790" s="399"/>
      <c r="N790" s="399"/>
      <c r="O790" s="399"/>
      <c r="P790" s="399"/>
      <c r="Q790" s="399"/>
      <c r="R790" s="399"/>
      <c r="S790" s="399"/>
      <c r="T790" s="399"/>
      <c r="U790" s="399"/>
      <c r="V790" s="399"/>
      <c r="W790" s="399"/>
      <c r="X790" s="400"/>
      <c r="Y790" s="395">
        <v>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760</v>
      </c>
      <c r="H791" s="349"/>
      <c r="I791" s="349"/>
      <c r="J791" s="349"/>
      <c r="K791" s="350"/>
      <c r="L791" s="398" t="s">
        <v>763</v>
      </c>
      <c r="M791" s="399"/>
      <c r="N791" s="399"/>
      <c r="O791" s="399"/>
      <c r="P791" s="399"/>
      <c r="Q791" s="399"/>
      <c r="R791" s="399"/>
      <c r="S791" s="399"/>
      <c r="T791" s="399"/>
      <c r="U791" s="399"/>
      <c r="V791" s="399"/>
      <c r="W791" s="399"/>
      <c r="X791" s="400"/>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761</v>
      </c>
      <c r="H792" s="349"/>
      <c r="I792" s="349"/>
      <c r="J792" s="349"/>
      <c r="K792" s="350"/>
      <c r="L792" s="398" t="s">
        <v>762</v>
      </c>
      <c r="M792" s="399"/>
      <c r="N792" s="399"/>
      <c r="O792" s="399"/>
      <c r="P792" s="399"/>
      <c r="Q792" s="399"/>
      <c r="R792" s="399"/>
      <c r="S792" s="399"/>
      <c r="T792" s="399"/>
      <c r="U792" s="399"/>
      <c r="V792" s="399"/>
      <c r="W792" s="399"/>
      <c r="X792" s="400"/>
      <c r="Y792" s="395">
        <v>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75" customHeight="1" x14ac:dyDescent="0.15">
      <c r="A845" s="401">
        <v>1</v>
      </c>
      <c r="B845" s="401">
        <v>1</v>
      </c>
      <c r="C845" s="420" t="s">
        <v>764</v>
      </c>
      <c r="D845" s="415"/>
      <c r="E845" s="415"/>
      <c r="F845" s="415"/>
      <c r="G845" s="415"/>
      <c r="H845" s="415"/>
      <c r="I845" s="415"/>
      <c r="J845" s="416">
        <v>6012801002597</v>
      </c>
      <c r="K845" s="417"/>
      <c r="L845" s="417"/>
      <c r="M845" s="417"/>
      <c r="N845" s="417"/>
      <c r="O845" s="417"/>
      <c r="P845" s="421" t="s">
        <v>765</v>
      </c>
      <c r="Q845" s="317"/>
      <c r="R845" s="317"/>
      <c r="S845" s="317"/>
      <c r="T845" s="317"/>
      <c r="U845" s="317"/>
      <c r="V845" s="317"/>
      <c r="W845" s="317"/>
      <c r="X845" s="317"/>
      <c r="Y845" s="318">
        <v>20</v>
      </c>
      <c r="Z845" s="319"/>
      <c r="AA845" s="319"/>
      <c r="AB845" s="320"/>
      <c r="AC845" s="322" t="s">
        <v>377</v>
      </c>
      <c r="AD845" s="323"/>
      <c r="AE845" s="323"/>
      <c r="AF845" s="323"/>
      <c r="AG845" s="323"/>
      <c r="AH845" s="418">
        <v>1</v>
      </c>
      <c r="AI845" s="419"/>
      <c r="AJ845" s="419"/>
      <c r="AK845" s="419"/>
      <c r="AL845" s="326" t="s">
        <v>766</v>
      </c>
      <c r="AM845" s="327"/>
      <c r="AN845" s="327"/>
      <c r="AO845" s="328"/>
      <c r="AP845" s="321" t="s">
        <v>766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767</v>
      </c>
      <c r="F1110" s="886"/>
      <c r="G1110" s="886"/>
      <c r="H1110" s="886"/>
      <c r="I1110" s="886"/>
      <c r="J1110" s="416" t="s">
        <v>767</v>
      </c>
      <c r="K1110" s="417"/>
      <c r="L1110" s="417"/>
      <c r="M1110" s="417"/>
      <c r="N1110" s="417"/>
      <c r="O1110" s="417"/>
      <c r="P1110" s="421" t="s">
        <v>767</v>
      </c>
      <c r="Q1110" s="317"/>
      <c r="R1110" s="317"/>
      <c r="S1110" s="317"/>
      <c r="T1110" s="317"/>
      <c r="U1110" s="317"/>
      <c r="V1110" s="317"/>
      <c r="W1110" s="317"/>
      <c r="X1110" s="317"/>
      <c r="Y1110" s="318" t="s">
        <v>767</v>
      </c>
      <c r="Z1110" s="319"/>
      <c r="AA1110" s="319"/>
      <c r="AB1110" s="320"/>
      <c r="AC1110" s="322"/>
      <c r="AD1110" s="323"/>
      <c r="AE1110" s="323"/>
      <c r="AF1110" s="323"/>
      <c r="AG1110" s="323"/>
      <c r="AH1110" s="324" t="s">
        <v>767</v>
      </c>
      <c r="AI1110" s="325"/>
      <c r="AJ1110" s="325"/>
      <c r="AK1110" s="325"/>
      <c r="AL1110" s="326" t="s">
        <v>767</v>
      </c>
      <c r="AM1110" s="327"/>
      <c r="AN1110" s="327"/>
      <c r="AO1110" s="328"/>
      <c r="AP1110" s="321" t="s">
        <v>767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733</v>
      </c>
      <c r="M3" s="13" t="str">
        <f t="shared" ref="M3:M11" si="2">IF(L3="","",K3)</f>
        <v>文教及び科学振興</v>
      </c>
      <c r="N3" s="13" t="str">
        <f>IF(M3="",N2,IF(N2&lt;&gt;"",CONCATENATE(N2,"、",M3),M3))</f>
        <v>文教及び科学振興</v>
      </c>
      <c r="O3" s="13"/>
      <c r="P3" s="12" t="s">
        <v>75</v>
      </c>
      <c r="Q3" s="17" t="s">
        <v>733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2021-05-26T14:16:34Z</cp:lastPrinted>
  <dcterms:created xsi:type="dcterms:W3CDTF">2012-03-13T00:50:25Z</dcterms:created>
  <dcterms:modified xsi:type="dcterms:W3CDTF">2021-06-25T04:23:40Z</dcterms:modified>
</cp:coreProperties>
</file>