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交対室\"/>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6" i="3"/>
  <c r="AY832" i="3"/>
  <c r="AY828" i="3"/>
  <c r="AY826" i="3"/>
  <c r="AY835" i="3" s="1"/>
  <c r="AU825" i="3"/>
  <c r="Y825" i="3"/>
  <c r="AY822" i="3"/>
  <c r="AY818" i="3"/>
  <c r="AY816" i="3"/>
  <c r="AY814"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5" i="3" s="1"/>
  <c r="AY687" i="3"/>
  <c r="AY691" i="3" s="1"/>
  <c r="AY682" i="3"/>
  <c r="AY686" i="3" s="1"/>
  <c r="AY677" i="3"/>
  <c r="AY679" i="3" s="1"/>
  <c r="AY672" i="3"/>
  <c r="AY675" i="3" s="1"/>
  <c r="AY667" i="3"/>
  <c r="AY671" i="3" s="1"/>
  <c r="AY662" i="3"/>
  <c r="AY663" i="3" s="1"/>
  <c r="AY657" i="3"/>
  <c r="AY659" i="3" s="1"/>
  <c r="AY652" i="3"/>
  <c r="AY647" i="3"/>
  <c r="AY651" i="3" s="1"/>
  <c r="AY646" i="3"/>
  <c r="AY644" i="3"/>
  <c r="AY643" i="3"/>
  <c r="AY645" i="3" s="1"/>
  <c r="AY640" i="3"/>
  <c r="AY638" i="3"/>
  <c r="AY639" i="3" s="1"/>
  <c r="AY633" i="3"/>
  <c r="AY635" i="3" s="1"/>
  <c r="AY628" i="3"/>
  <c r="AY632" i="3" s="1"/>
  <c r="AY626" i="3"/>
  <c r="AY623" i="3"/>
  <c r="AY627" i="3" s="1"/>
  <c r="AY618" i="3"/>
  <c r="AY619" i="3" s="1"/>
  <c r="AY614" i="3"/>
  <c r="AY613" i="3"/>
  <c r="AY615" i="3" s="1"/>
  <c r="AY608" i="3"/>
  <c r="AY612" i="3" s="1"/>
  <c r="AY603" i="3"/>
  <c r="AY607" i="3" s="1"/>
  <c r="AY598" i="3"/>
  <c r="AY599" i="3" s="1"/>
  <c r="AY593" i="3"/>
  <c r="AY595" i="3" s="1"/>
  <c r="AY592" i="3"/>
  <c r="AY589" i="3"/>
  <c r="AY591" i="3" s="1"/>
  <c r="AY584" i="3"/>
  <c r="AY579" i="3"/>
  <c r="AY583" i="3" s="1"/>
  <c r="AY574" i="3"/>
  <c r="AY575" i="3" s="1"/>
  <c r="AY570" i="3"/>
  <c r="AY569" i="3"/>
  <c r="AY571" i="3" s="1"/>
  <c r="AY564" i="3"/>
  <c r="AY560" i="3"/>
  <c r="AY559" i="3"/>
  <c r="AY563" i="3" s="1"/>
  <c r="AY554" i="3"/>
  <c r="AY555" i="3" s="1"/>
  <c r="AY552" i="3"/>
  <c r="AY549" i="3"/>
  <c r="AY551" i="3" s="1"/>
  <c r="AY544" i="3"/>
  <c r="AY539" i="3"/>
  <c r="AY543" i="3" s="1"/>
  <c r="AY538" i="3"/>
  <c r="AY535" i="3"/>
  <c r="AY537" i="3" s="1"/>
  <c r="AY532" i="3"/>
  <c r="AY530" i="3"/>
  <c r="AY531" i="3" s="1"/>
  <c r="AY525" i="3"/>
  <c r="AY527" i="3" s="1"/>
  <c r="AY520" i="3"/>
  <c r="AY524" i="3" s="1"/>
  <c r="AY518" i="3"/>
  <c r="AY515" i="3"/>
  <c r="AY519" i="3" s="1"/>
  <c r="AY510" i="3"/>
  <c r="AY511" i="3" s="1"/>
  <c r="AY506" i="3"/>
  <c r="AY505" i="3"/>
  <c r="AY507" i="3" s="1"/>
  <c r="AY500" i="3"/>
  <c r="AY504" i="3" s="1"/>
  <c r="AY495" i="3"/>
  <c r="AY499" i="3" s="1"/>
  <c r="AY490" i="3"/>
  <c r="AY491" i="3" s="1"/>
  <c r="AY485" i="3"/>
  <c r="AY487" i="3" s="1"/>
  <c r="AY484" i="3"/>
  <c r="AY481" i="3"/>
  <c r="AY482" i="3" s="1"/>
  <c r="AY483" i="3" s="1"/>
  <c r="AY476" i="3"/>
  <c r="AY471" i="3"/>
  <c r="AY475" i="3" s="1"/>
  <c r="AY466" i="3"/>
  <c r="AY467" i="3" s="1"/>
  <c r="AY461" i="3"/>
  <c r="AY463" i="3" s="1"/>
  <c r="AY456" i="3"/>
  <c r="AY451" i="3"/>
  <c r="AY455" i="3" s="1"/>
  <c r="AY446" i="3"/>
  <c r="AY448" i="3" s="1"/>
  <c r="AY441" i="3"/>
  <c r="AY443" i="3" s="1"/>
  <c r="AY436" i="3"/>
  <c r="AY438" i="3" s="1"/>
  <c r="AY434" i="3"/>
  <c r="AY431" i="3"/>
  <c r="AY435" i="3" s="1"/>
  <c r="AY430" i="3"/>
  <c r="AY427" i="3"/>
  <c r="AY429" i="3" s="1"/>
  <c r="AY424" i="3"/>
  <c r="AY420" i="3"/>
  <c r="AY422" i="3" s="1"/>
  <c r="AY416" i="3"/>
  <c r="AY413" i="3"/>
  <c r="AY419" i="3" s="1"/>
  <c r="AY410" i="3"/>
  <c r="AY406" i="3"/>
  <c r="AY408" i="3" s="1"/>
  <c r="AY402" i="3"/>
  <c r="AY399" i="3"/>
  <c r="AY403" i="3" s="1"/>
  <c r="AY396" i="3"/>
  <c r="AY392" i="3"/>
  <c r="AY394" i="3" s="1"/>
  <c r="AY388" i="3"/>
  <c r="AY390" i="3" s="1"/>
  <c r="AY384" i="3"/>
  <c r="AY386" i="3" s="1"/>
  <c r="AY380" i="3"/>
  <c r="AY382" i="3" s="1"/>
  <c r="AY378" i="3"/>
  <c r="AY376" i="3"/>
  <c r="AY372" i="3"/>
  <c r="AY374" i="3" s="1"/>
  <c r="AY370" i="3"/>
  <c r="AY371" i="3" s="1"/>
  <c r="AY368" i="3"/>
  <c r="AY367" i="3"/>
  <c r="AY369" i="3" s="1"/>
  <c r="AY366" i="3"/>
  <c r="AY360" i="3"/>
  <c r="AY364" i="3" s="1"/>
  <c r="AY356" i="3"/>
  <c r="AY353" i="3"/>
  <c r="AY359" i="3" s="1"/>
  <c r="AY352" i="3"/>
  <c r="AY346" i="3"/>
  <c r="AY350" i="3" s="1"/>
  <c r="AY342" i="3"/>
  <c r="AY339" i="3"/>
  <c r="AY343" i="3" s="1"/>
  <c r="AY332" i="3"/>
  <c r="AY338" i="3" s="1"/>
  <c r="AY328" i="3"/>
  <c r="AY324" i="3"/>
  <c r="AY320" i="3"/>
  <c r="AY316" i="3"/>
  <c r="AY312" i="3"/>
  <c r="AY310" i="3"/>
  <c r="AY311" i="3" s="1"/>
  <c r="AY307" i="3"/>
  <c r="AY309" i="3" s="1"/>
  <c r="AY300" i="3"/>
  <c r="AY302" i="3" s="1"/>
  <c r="AY296" i="3"/>
  <c r="AY293" i="3"/>
  <c r="AY299" i="3" s="1"/>
  <c r="AY286" i="3"/>
  <c r="AY288" i="3" s="1"/>
  <c r="AY279" i="3"/>
  <c r="AY283" i="3" s="1"/>
  <c r="AY272" i="3"/>
  <c r="AY274" i="3" s="1"/>
  <c r="AY268" i="3"/>
  <c r="AY270" i="3" s="1"/>
  <c r="AY264" i="3"/>
  <c r="AY266" i="3" s="1"/>
  <c r="AY260" i="3"/>
  <c r="AY262" i="3" s="1"/>
  <c r="AY256" i="3"/>
  <c r="AY258" i="3" s="1"/>
  <c r="AY252" i="3"/>
  <c r="AY254" i="3" s="1"/>
  <c r="AY250" i="3"/>
  <c r="AY251" i="3" s="1"/>
  <c r="AY247" i="3"/>
  <c r="AY249" i="3" s="1"/>
  <c r="AY240" i="3"/>
  <c r="AY246" i="3" s="1"/>
  <c r="AY235" i="3"/>
  <c r="AY233" i="3"/>
  <c r="AY238" i="3" s="1"/>
  <c r="AY228" i="3"/>
  <c r="AY226" i="3"/>
  <c r="AY230" i="3" s="1"/>
  <c r="AY219" i="3"/>
  <c r="AY222" i="3" s="1"/>
  <c r="AY212" i="3"/>
  <c r="AY218" i="3" s="1"/>
  <c r="AY208" i="3"/>
  <c r="AY210" i="3" s="1"/>
  <c r="AY204" i="3"/>
  <c r="AY206" i="3" s="1"/>
  <c r="AY200" i="3"/>
  <c r="AY202" i="3" s="1"/>
  <c r="AY196" i="3"/>
  <c r="AY198" i="3" s="1"/>
  <c r="AY192" i="3"/>
  <c r="AY194" i="3" s="1"/>
  <c r="AY190" i="3"/>
  <c r="AY191" i="3" s="1"/>
  <c r="AY187" i="3"/>
  <c r="AY189" i="3" s="1"/>
  <c r="AY186" i="3"/>
  <c r="AY182" i="3"/>
  <c r="AY180" i="3"/>
  <c r="AY185" i="3" s="1"/>
  <c r="AY178" i="3"/>
  <c r="AY176" i="3"/>
  <c r="AY174" i="3"/>
  <c r="AY173" i="3"/>
  <c r="AY177" i="3" s="1"/>
  <c r="AY166" i="3"/>
  <c r="AY169" i="3" s="1"/>
  <c r="AY165" i="3"/>
  <c r="AY164" i="3"/>
  <c r="AY162" i="3"/>
  <c r="AY161" i="3"/>
  <c r="AY160" i="3"/>
  <c r="AY159" i="3"/>
  <c r="AY163" i="3" s="1"/>
  <c r="AY158" i="3"/>
  <c r="AY154" i="3"/>
  <c r="AY152" i="3"/>
  <c r="AY157" i="3" s="1"/>
  <c r="AY150" i="3"/>
  <c r="AY148" i="3"/>
  <c r="AY149" i="3" s="1"/>
  <c r="AY146" i="3"/>
  <c r="AY144" i="3"/>
  <c r="AY145" i="3" s="1"/>
  <c r="AY142" i="3"/>
  <c r="AY140" i="3"/>
  <c r="AY141" i="3" s="1"/>
  <c r="AY139" i="3"/>
  <c r="AY136" i="3"/>
  <c r="AY138" i="3" s="1"/>
  <c r="AY135" i="3"/>
  <c r="AY132" i="3"/>
  <c r="AY134" i="3" s="1"/>
  <c r="AY131" i="3"/>
  <c r="AY130" i="3"/>
  <c r="AY127" i="3"/>
  <c r="AY129" i="3" s="1"/>
  <c r="AY126" i="3"/>
  <c r="AY124" i="3"/>
  <c r="AY125" i="3" s="1"/>
  <c r="AY121" i="3"/>
  <c r="AY123" i="3" s="1"/>
  <c r="AY118" i="3"/>
  <c r="AY119" i="3" s="1"/>
  <c r="AY113" i="3"/>
  <c r="AY112" i="3"/>
  <c r="AY114" i="3" s="1"/>
  <c r="AY109" i="3"/>
  <c r="AY111" i="3" s="1"/>
  <c r="AY106" i="3"/>
  <c r="AY108" i="3" s="1"/>
  <c r="AY103" i="3"/>
  <c r="AY105" i="3" s="1"/>
  <c r="AY96" i="3"/>
  <c r="AY95" i="3"/>
  <c r="AY99" i="3" s="1"/>
  <c r="AY92" i="3"/>
  <c r="AY91" i="3"/>
  <c r="AY90" i="3"/>
  <c r="AY94" i="3" s="1"/>
  <c r="AY80" i="3"/>
  <c r="AY87" i="3" s="1"/>
  <c r="AY79" i="3"/>
  <c r="AY78" i="3"/>
  <c r="AY76" i="3"/>
  <c r="AY75" i="3"/>
  <c r="AY74" i="3"/>
  <c r="AY73" i="3"/>
  <c r="AY77" i="3" s="1"/>
  <c r="AY72" i="3"/>
  <c r="AY71" i="3"/>
  <c r="AY70" i="3"/>
  <c r="AY68" i="3"/>
  <c r="AY67" i="3"/>
  <c r="AY66" i="3"/>
  <c r="AY65" i="3"/>
  <c r="AY69" i="3" s="1"/>
  <c r="AY64" i="3"/>
  <c r="AY63" i="3"/>
  <c r="AY62" i="3"/>
  <c r="AY61" i="3"/>
  <c r="AY60" i="3"/>
  <c r="AY59" i="3"/>
  <c r="AY58" i="3"/>
  <c r="AY57" i="3"/>
  <c r="AY56" i="3"/>
  <c r="AY55" i="3"/>
  <c r="AY54" i="3"/>
  <c r="AY53" i="3"/>
  <c r="AY52" i="3"/>
  <c r="AY51" i="3"/>
  <c r="AY44" i="3"/>
  <c r="AY47" i="3" s="1"/>
  <c r="AY37" i="3"/>
  <c r="AY40" i="3" s="1"/>
  <c r="W29" i="3"/>
  <c r="P29" i="3"/>
  <c r="P28" i="3" s="1"/>
  <c r="W28" i="3"/>
  <c r="AD21" i="3"/>
  <c r="W21" i="3"/>
  <c r="P21" i="3"/>
  <c r="AD20" i="3"/>
  <c r="W20" i="3"/>
  <c r="P20" i="3"/>
  <c r="AR18" i="3"/>
  <c r="AK18" i="3"/>
  <c r="AD18" i="3"/>
  <c r="W18" i="3"/>
  <c r="P18" i="3"/>
  <c r="AE8" i="3"/>
  <c r="G8" i="3"/>
  <c r="G6" i="3"/>
  <c r="AV2" i="3"/>
  <c r="AY486" i="3" l="1"/>
  <c r="AY542" i="3"/>
  <c r="AY648" i="3"/>
  <c r="AY664" i="3"/>
  <c r="AY488" i="3"/>
  <c r="AY528" i="3"/>
  <c r="AY536" i="3"/>
  <c r="AY556" i="3"/>
  <c r="AY594" i="3"/>
  <c r="AY636" i="3"/>
  <c r="AY462" i="3"/>
  <c r="AY464" i="3"/>
  <c r="AY452" i="3"/>
  <c r="AY454" i="3"/>
  <c r="AY444" i="3"/>
  <c r="AY229" i="3"/>
  <c r="AY239" i="3"/>
  <c r="AY344" i="3"/>
  <c r="AY398" i="3"/>
  <c r="AY404" i="3"/>
  <c r="AY412" i="3"/>
  <c r="AY418" i="3"/>
  <c r="AY426" i="3"/>
  <c r="AY232" i="3"/>
  <c r="AY227" i="3"/>
  <c r="AY243" i="3"/>
  <c r="AY340" i="3"/>
  <c r="AY400" i="3"/>
  <c r="AY414" i="3"/>
  <c r="AY428" i="3"/>
  <c r="AY199" i="3"/>
  <c r="AY207" i="3"/>
  <c r="AY215" i="3"/>
  <c r="AY280" i="3"/>
  <c r="AY292" i="3"/>
  <c r="AY298" i="3"/>
  <c r="AY308" i="3"/>
  <c r="AY336" i="3"/>
  <c r="AY358" i="3"/>
  <c r="AY472" i="3"/>
  <c r="AY496" i="3"/>
  <c r="AY512" i="3"/>
  <c r="AY562" i="3"/>
  <c r="AY572" i="3"/>
  <c r="AY580" i="3"/>
  <c r="AY590" i="3"/>
  <c r="AY596" i="3"/>
  <c r="AY604" i="3"/>
  <c r="AY620" i="3"/>
  <c r="AY649" i="3"/>
  <c r="AY658" i="3"/>
  <c r="AY282" i="3"/>
  <c r="AY474" i="3"/>
  <c r="AY498" i="3"/>
  <c r="AY582" i="3"/>
  <c r="AY606" i="3"/>
  <c r="AY650" i="3"/>
  <c r="AY660" i="3"/>
  <c r="AY689" i="3"/>
  <c r="AY195" i="3"/>
  <c r="AY203" i="3"/>
  <c r="AY211" i="3"/>
  <c r="AY231" i="3"/>
  <c r="AY236" i="3"/>
  <c r="AY255" i="3"/>
  <c r="AY278" i="3"/>
  <c r="AY284" i="3"/>
  <c r="AY294" i="3"/>
  <c r="AY306" i="3"/>
  <c r="AY354" i="3"/>
  <c r="AY432" i="3"/>
  <c r="AY442" i="3"/>
  <c r="AY468" i="3"/>
  <c r="AY492" i="3"/>
  <c r="AY508" i="3"/>
  <c r="AY516" i="3"/>
  <c r="AY526" i="3"/>
  <c r="AY540" i="3"/>
  <c r="AY550" i="3"/>
  <c r="AY576" i="3"/>
  <c r="AY600" i="3"/>
  <c r="AY616" i="3"/>
  <c r="AY624" i="3"/>
  <c r="AY634" i="3"/>
  <c r="S3" i="4"/>
  <c r="S4" i="4" s="1"/>
  <c r="S5" i="4" s="1"/>
  <c r="S6" i="4" s="1"/>
  <c r="S7" i="4" s="1"/>
  <c r="S8" i="4" s="1"/>
  <c r="P10" i="4" s="1"/>
  <c r="G11" i="3" s="1"/>
  <c r="AY976" i="3"/>
  <c r="AY1008" i="3"/>
  <c r="AY1009" i="3"/>
  <c r="AY1041" i="3"/>
  <c r="AY801" i="3"/>
  <c r="AY805" i="3"/>
  <c r="AY809" i="3"/>
  <c r="AY815" i="3"/>
  <c r="AY819" i="3"/>
  <c r="AY823" i="3"/>
  <c r="AY825" i="3"/>
  <c r="AY829" i="3"/>
  <c r="AY833" i="3"/>
  <c r="AY837" i="3"/>
  <c r="AY804" i="3"/>
  <c r="AY802" i="3"/>
  <c r="AY806" i="3"/>
  <c r="AY810" i="3"/>
  <c r="AY812" i="3"/>
  <c r="AY820" i="3"/>
  <c r="AY824" i="3"/>
  <c r="AY830" i="3"/>
  <c r="AY834" i="3"/>
  <c r="AY808" i="3"/>
  <c r="AY803" i="3"/>
  <c r="AY807" i="3"/>
  <c r="AY817" i="3"/>
  <c r="AY827" i="3"/>
  <c r="AY831" i="3"/>
  <c r="AY669" i="3"/>
  <c r="AY683" i="3"/>
  <c r="AY688" i="3"/>
  <c r="AY684" i="3"/>
  <c r="AY668" i="3"/>
  <c r="AY680" i="3"/>
  <c r="AY685" i="3"/>
  <c r="AY673" i="3"/>
  <c r="AY681" i="3"/>
  <c r="AY693" i="3"/>
  <c r="AY696" i="3"/>
  <c r="AY670" i="3"/>
  <c r="AY674" i="3"/>
  <c r="AY678" i="3"/>
  <c r="AY690" i="3"/>
  <c r="AY694" i="3"/>
  <c r="AY698" i="3"/>
  <c r="AY676" i="3"/>
  <c r="AY223" i="3"/>
  <c r="AY323" i="3"/>
  <c r="AY321" i="3"/>
  <c r="AY201" i="3"/>
  <c r="AY217" i="3"/>
  <c r="AY237" i="3"/>
  <c r="AY241" i="3"/>
  <c r="AY245" i="3"/>
  <c r="AY253" i="3"/>
  <c r="AY319" i="3"/>
  <c r="AY317" i="3"/>
  <c r="AY327" i="3"/>
  <c r="AY325" i="3"/>
  <c r="AY335" i="3"/>
  <c r="AY337" i="3"/>
  <c r="AY333" i="3"/>
  <c r="AY351" i="3"/>
  <c r="AY347" i="3"/>
  <c r="AY349" i="3"/>
  <c r="AY363" i="3"/>
  <c r="AY365" i="3"/>
  <c r="AY361" i="3"/>
  <c r="AY479" i="3"/>
  <c r="AY478" i="3"/>
  <c r="AY477" i="3"/>
  <c r="AY547" i="3"/>
  <c r="AY546" i="3"/>
  <c r="AY545" i="3"/>
  <c r="AY587" i="3"/>
  <c r="AY586" i="3"/>
  <c r="AY585" i="3"/>
  <c r="AY315" i="3"/>
  <c r="AY313" i="3"/>
  <c r="AY331" i="3"/>
  <c r="AY329" i="3"/>
  <c r="AY459" i="3"/>
  <c r="AY458" i="3"/>
  <c r="AY457" i="3"/>
  <c r="AY567" i="3"/>
  <c r="AY566" i="3"/>
  <c r="AY565" i="3"/>
  <c r="AY655" i="3"/>
  <c r="AY654" i="3"/>
  <c r="AY653" i="3"/>
  <c r="AY216" i="3"/>
  <c r="AY220" i="3"/>
  <c r="AY224" i="3"/>
  <c r="AY244" i="3"/>
  <c r="AY248" i="3"/>
  <c r="AY259" i="3"/>
  <c r="AY257" i="3"/>
  <c r="AY267" i="3"/>
  <c r="AY265" i="3"/>
  <c r="AY275" i="3"/>
  <c r="AY277" i="3"/>
  <c r="AY273" i="3"/>
  <c r="AY291" i="3"/>
  <c r="AY287" i="3"/>
  <c r="AY289" i="3"/>
  <c r="AY303" i="3"/>
  <c r="AY305" i="3"/>
  <c r="AY301" i="3"/>
  <c r="AY314" i="3"/>
  <c r="AY322" i="3"/>
  <c r="AY330" i="3"/>
  <c r="AY375" i="3"/>
  <c r="AY373" i="3"/>
  <c r="AY383" i="3"/>
  <c r="AY381" i="3"/>
  <c r="AY391" i="3"/>
  <c r="AY389" i="3"/>
  <c r="AY439" i="3"/>
  <c r="AY437" i="3"/>
  <c r="AY460" i="3"/>
  <c r="AY523" i="3"/>
  <c r="AY522" i="3"/>
  <c r="AY521" i="3"/>
  <c r="AY568" i="3"/>
  <c r="AY631" i="3"/>
  <c r="AY630" i="3"/>
  <c r="AY629" i="3"/>
  <c r="AY656" i="3"/>
  <c r="AY193" i="3"/>
  <c r="AY197" i="3"/>
  <c r="AY205" i="3"/>
  <c r="AY209" i="3"/>
  <c r="AY213" i="3"/>
  <c r="AY221" i="3"/>
  <c r="AY225" i="3"/>
  <c r="AY214" i="3"/>
  <c r="AY234" i="3"/>
  <c r="AY242" i="3"/>
  <c r="AY263" i="3"/>
  <c r="AY261" i="3"/>
  <c r="AY271" i="3"/>
  <c r="AY269" i="3"/>
  <c r="AY276" i="3"/>
  <c r="AY290" i="3"/>
  <c r="AY304" i="3"/>
  <c r="AY318" i="3"/>
  <c r="AY326" i="3"/>
  <c r="AY334" i="3"/>
  <c r="AY348" i="3"/>
  <c r="AY362" i="3"/>
  <c r="AY379" i="3"/>
  <c r="AY377" i="3"/>
  <c r="AY387" i="3"/>
  <c r="AY385" i="3"/>
  <c r="AY395" i="3"/>
  <c r="AY397" i="3"/>
  <c r="AY393" i="3"/>
  <c r="AY411" i="3"/>
  <c r="AY407" i="3"/>
  <c r="AY409" i="3"/>
  <c r="AY423" i="3"/>
  <c r="AY425" i="3"/>
  <c r="AY421" i="3"/>
  <c r="AY440" i="3"/>
  <c r="AY447" i="3"/>
  <c r="AY450" i="3"/>
  <c r="AY449" i="3"/>
  <c r="AY480" i="3"/>
  <c r="AY503" i="3"/>
  <c r="AY502" i="3"/>
  <c r="AY501" i="3"/>
  <c r="AY548" i="3"/>
  <c r="AY588" i="3"/>
  <c r="AY611" i="3"/>
  <c r="AY610" i="3"/>
  <c r="AY609" i="3"/>
  <c r="AY281" i="3"/>
  <c r="AY285" i="3"/>
  <c r="AY297" i="3"/>
  <c r="AY341" i="3"/>
  <c r="AY345" i="3"/>
  <c r="AY357" i="3"/>
  <c r="AY401" i="3"/>
  <c r="AY405" i="3"/>
  <c r="AY417" i="3"/>
  <c r="AY433" i="3"/>
  <c r="AY445" i="3"/>
  <c r="AY453" i="3"/>
  <c r="AY465" i="3"/>
  <c r="AY469" i="3"/>
  <c r="AY473" i="3"/>
  <c r="AY489" i="3"/>
  <c r="AY493" i="3"/>
  <c r="AY497" i="3"/>
  <c r="AY509" i="3"/>
  <c r="AY513" i="3"/>
  <c r="AY517" i="3"/>
  <c r="AY529" i="3"/>
  <c r="AY533" i="3"/>
  <c r="AY541" i="3"/>
  <c r="AY553" i="3"/>
  <c r="AY557" i="3"/>
  <c r="AY561" i="3"/>
  <c r="AY573" i="3"/>
  <c r="AY577" i="3"/>
  <c r="AY581" i="3"/>
  <c r="AY597" i="3"/>
  <c r="AY601" i="3"/>
  <c r="AY605" i="3"/>
  <c r="AY617" i="3"/>
  <c r="AY621" i="3"/>
  <c r="AY625" i="3"/>
  <c r="AY637" i="3"/>
  <c r="AY641" i="3"/>
  <c r="AY661" i="3"/>
  <c r="AY665" i="3"/>
  <c r="AY470" i="3"/>
  <c r="AY494" i="3"/>
  <c r="AY514" i="3"/>
  <c r="AY534" i="3"/>
  <c r="AY558" i="3"/>
  <c r="AY578" i="3"/>
  <c r="AY602" i="3"/>
  <c r="AY622" i="3"/>
  <c r="AY642" i="3"/>
  <c r="AY666" i="3"/>
  <c r="AY295" i="3"/>
  <c r="AY355" i="3"/>
  <c r="AY415" i="3"/>
  <c r="AY170" i="3"/>
  <c r="AY155" i="3"/>
  <c r="AY167" i="3"/>
  <c r="AY171" i="3"/>
  <c r="AY175" i="3"/>
  <c r="AY179" i="3"/>
  <c r="AY183" i="3"/>
  <c r="AY156" i="3"/>
  <c r="AY168" i="3"/>
  <c r="AY172" i="3"/>
  <c r="AY184" i="3"/>
  <c r="AY153" i="3"/>
  <c r="AY181" i="3"/>
  <c r="AY143" i="3"/>
  <c r="AY147" i="3"/>
  <c r="AY151" i="3"/>
  <c r="AY122" i="3"/>
  <c r="AY128" i="3"/>
  <c r="AY110" i="3"/>
  <c r="AY107" i="3"/>
  <c r="AY84" i="3"/>
  <c r="AY81" i="3"/>
  <c r="AY85" i="3"/>
  <c r="AY89" i="3"/>
  <c r="AY93" i="3"/>
  <c r="AY97" i="3"/>
  <c r="AY88" i="3"/>
  <c r="AY82" i="3"/>
  <c r="AY86" i="3"/>
  <c r="AY98" i="3"/>
  <c r="AY83" i="3"/>
  <c r="AY45" i="3"/>
  <c r="AY49" i="3"/>
  <c r="AY46" i="3"/>
  <c r="AY50" i="3"/>
  <c r="AY48" i="3"/>
  <c r="AY876" i="3"/>
  <c r="AY877" i="3"/>
  <c r="AY104" i="3"/>
  <c r="AY188" i="3"/>
  <c r="AY137" i="3"/>
  <c r="AY133" i="3"/>
  <c r="AY120" i="3"/>
  <c r="AY41" i="3"/>
  <c r="AY42" i="3"/>
  <c r="AY38" i="3"/>
  <c r="AY39" i="3"/>
  <c r="AY43" i="3"/>
</calcChain>
</file>

<file path=xl/sharedStrings.xml><?xml version="1.0" encoding="utf-8"?>
<sst xmlns="http://schemas.openxmlformats.org/spreadsheetml/2006/main" count="2357" uniqueCount="692">
  <si>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</si>
  <si>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</si>
  <si>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</si>
  <si>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</si>
  <si>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</si>
  <si>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</si>
  <si>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</si>
  <si>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</si>
  <si>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</si>
  <si>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</si>
  <si>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</si>
  <si>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</si>
  <si>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</si>
  <si>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</si>
  <si>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</si>
  <si>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</si>
  <si>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</si>
  <si>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</si>
  <si>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</si>
  <si>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</si>
  <si>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</si>
  <si>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</si>
  <si>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</si>
  <si>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</si>
  <si>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</si>
  <si>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</si>
  <si>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</si>
  <si>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</si>
  <si>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</si>
  <si>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</si>
  <si>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</si>
  <si>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</si>
  <si>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</si>
  <si>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</si>
  <si>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</si>
  <si>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</si>
  <si>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</si>
  <si>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</si>
  <si>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</si>
  <si>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</si>
  <si>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</si>
  <si>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</si>
  <si>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</si>
  <si>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</si>
  <si>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</si>
  <si>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</si>
  <si>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</si>
  <si>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</si>
  <si>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</si>
  <si>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</si>
  <si>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</si>
  <si>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</si>
  <si>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</si>
  <si>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</si>
  <si>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</si>
  <si>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</si>
  <si>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</si>
  <si>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</si>
  <si>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</si>
  <si>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</si>
  <si>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</si>
  <si>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</si>
  <si>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</si>
  <si>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</si>
  <si>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</si>
  <si>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</si>
  <si>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</si>
  <si>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</si>
  <si>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</si>
  <si>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</si>
  <si>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</si>
  <si>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</si>
  <si>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</si>
  <si>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</si>
  <si>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</si>
  <si>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</si>
  <si>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</si>
  <si>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</si>
  <si>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</si>
  <si>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</si>
  <si>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</si>
  <si>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</si>
  <si>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</si>
  <si>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</si>
  <si>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</si>
  <si>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</si>
  <si>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</si>
  <si>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</si>
  <si>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</si>
  <si>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</si>
  <si>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</si>
  <si>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</si>
  <si>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</si>
  <si>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</si>
  <si>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</si>
  <si>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</si>
  <si>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</si>
  <si>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</si>
  <si>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</si>
  <si>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</si>
  <si>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</si>
  <si>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</si>
  <si>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</si>
  <si>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</si>
  <si>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</si>
  <si>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</si>
  <si>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</si>
  <si>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</si>
  <si>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</si>
  <si>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</si>
  <si>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</si>
  <si>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</si>
  <si>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</si>
  <si>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</si>
  <si>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</si>
  <si>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</si>
  <si>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</si>
  <si>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</si>
  <si>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</si>
  <si>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</si>
  <si>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</si>
  <si>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</si>
  <si>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</si>
  <si>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</si>
  <si>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</si>
  <si>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</si>
  <si>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</si>
  <si>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</si>
  <si>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</si>
  <si>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</si>
  <si>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</si>
  <si>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</si>
  <si>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</si>
  <si>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</si>
  <si>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</si>
  <si>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</si>
  <si>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</si>
  <si>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</si>
  <si>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</si>
  <si>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</si>
  <si>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</si>
  <si>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</si>
  <si>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</si>
  <si>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</si>
  <si>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</si>
  <si>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</si>
  <si>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</si>
  <si>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</si>
  <si>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</si>
  <si>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</si>
  <si>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</si>
  <si>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</si>
  <si>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</si>
  <si>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</si>
  <si>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</si>
  <si>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</si>
  <si>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</si>
  <si>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</si>
  <si>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</si>
  <si>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</si>
  <si>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</si>
  <si>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</si>
  <si>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</si>
  <si>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</si>
  <si>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</si>
  <si>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</si>
  <si>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</si>
  <si>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</si>
  <si>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</si>
  <si>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</si>
  <si>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</si>
  <si>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</si>
  <si>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</si>
  <si>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</si>
  <si>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</si>
  <si>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</si>
  <si>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</si>
  <si>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</si>
  <si>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</si>
  <si>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</si>
  <si>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</si>
  <si>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</si>
  <si>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</si>
  <si>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</si>
  <si>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</si>
  <si>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</si>
  <si>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</si>
  <si>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</si>
  <si>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</si>
  <si>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</si>
  <si>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</si>
  <si>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</si>
  <si>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</si>
  <si>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</si>
  <si>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</si>
  <si>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</si>
  <si>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</si>
  <si>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</si>
  <si>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</si>
  <si>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</si>
  <si>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</si>
  <si>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</si>
  <si>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</si>
  <si>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</si>
  <si>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</si>
  <si>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</si>
  <si>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</si>
  <si>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</si>
  <si>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</si>
  <si>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</si>
  <si>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</si>
  <si>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</si>
  <si>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</si>
  <si>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</si>
  <si>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</si>
  <si>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</si>
  <si>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</si>
  <si>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</si>
  <si>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</si>
  <si>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</si>
  <si>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</si>
  <si>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</si>
  <si>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</si>
  <si>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</si>
  <si>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</si>
  <si>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</si>
  <si>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</si>
  <si>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</si>
  <si>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</si>
  <si>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</si>
  <si>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</si>
  <si>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</si>
  <si>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</si>
  <si>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</si>
  <si>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</si>
  <si>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</si>
  <si>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</si>
  <si>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</si>
  <si>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</si>
  <si>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</si>
  <si>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</si>
  <si>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</si>
  <si>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</si>
  <si>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</si>
  <si>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</si>
  <si>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</si>
  <si>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</si>
  <si>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</si>
  <si>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</si>
  <si>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</si>
  <si>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</si>
  <si>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</si>
  <si>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</si>
  <si>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</si>
  <si>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</si>
  <si>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</si>
  <si>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</si>
  <si>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</si>
  <si>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</si>
  <si>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</si>
  <si>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</si>
  <si>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</si>
  <si>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</si>
  <si>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</si>
  <si>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</si>
  <si>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</si>
  <si>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</si>
  <si>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</si>
  <si>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</si>
  <si>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</si>
  <si>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</si>
  <si>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</si>
  <si>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</si>
  <si>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</si>
  <si>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</si>
  <si>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</si>
  <si>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</si>
  <si>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</si>
  <si>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</si>
  <si>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</si>
  <si>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</si>
  <si>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</si>
  <si>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</si>
  <si>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</si>
  <si>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</si>
  <si>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</si>
  <si>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</si>
  <si>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</si>
  <si>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</si>
  <si>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</si>
  <si>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</si>
  <si>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</si>
  <si>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</si>
  <si>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</si>
  <si>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</si>
  <si>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</si>
  <si>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</si>
  <si>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</si>
  <si>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</si>
  <si>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</si>
  <si>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</si>
  <si>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</si>
  <si>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</si>
  <si>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</si>
  <si>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</si>
  <si>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</si>
  <si>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</si>
  <si>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</si>
  <si>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</si>
  <si>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</si>
  <si>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</si>
  <si>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</si>
  <si>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</si>
  <si>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</si>
  <si>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</si>
  <si>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</si>
  <si>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</si>
  <si>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</si>
  <si>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</si>
  <si>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</si>
  <si>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</si>
  <si>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</si>
  <si>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</si>
  <si>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</si>
  <si>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</si>
  <si>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</si>
  <si>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</si>
  <si>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</si>
  <si>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</si>
  <si>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</si>
  <si>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</si>
  <si>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</si>
  <si>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</si>
  <si>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</si>
  <si>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</si>
  <si>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</si>
  <si>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</si>
  <si>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</si>
  <si>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</si>
  <si>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</si>
  <si>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</si>
  <si>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</si>
  <si>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</si>
  <si>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</si>
  <si>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</si>
  <si>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</si>
  <si>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</si>
  <si>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</si>
  <si>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</si>
  <si>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</si>
  <si>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</si>
  <si>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</si>
  <si>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</si>
  <si>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</si>
  <si>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</si>
  <si>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</si>
  <si>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</si>
  <si>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</si>
  <si>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</si>
  <si>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</si>
  <si>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</si>
  <si>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</si>
  <si>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</si>
  <si>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</si>
  <si>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</si>
  <si>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</si>
  <si>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</si>
  <si>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</si>
  <si>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</si>
  <si>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</si>
  <si>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</si>
  <si>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</si>
  <si>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</si>
  <si>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</si>
  <si>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</si>
  <si>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</si>
  <si>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</si>
  <si>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</si>
  <si>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</si>
  <si>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</si>
  <si>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</si>
  <si>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</si>
  <si>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</si>
  <si>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</si>
  <si>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</si>
  <si>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</si>
  <si>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</si>
  <si>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</si>
  <si>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</si>
  <si>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</si>
  <si>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</si>
  <si>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</si>
  <si>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</si>
  <si>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</si>
  <si>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</si>
  <si>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</si>
  <si>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</si>
  <si>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</si>
  <si>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</si>
  <si>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</si>
  <si>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</si>
  <si>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</si>
  <si>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</si>
  <si>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</si>
  <si>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</si>
  <si>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</si>
  <si>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</si>
  <si>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</si>
  <si>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</si>
  <si>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</si>
  <si>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</si>
  <si>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</si>
  <si>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交通安全対策基本法第3条</t>
    <rPh sb="0" eb="2">
      <t>コウツウ</t>
    </rPh>
    <rPh sb="2" eb="4">
      <t>アンゼン</t>
    </rPh>
    <rPh sb="4" eb="6">
      <t>タイサク</t>
    </rPh>
    <rPh sb="6" eb="9">
      <t>キホンホウ</t>
    </rPh>
    <rPh sb="9" eb="10">
      <t>ダイ</t>
    </rPh>
    <rPh sb="11" eb="12">
      <t>ジョウ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</si>
  <si>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</si>
  <si>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</si>
  <si>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</si>
  <si>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</si>
  <si>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</si>
  <si>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</si>
  <si>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</si>
  <si>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</si>
  <si>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</si>
  <si>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</si>
  <si>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</si>
  <si>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</si>
  <si>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</si>
  <si>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</si>
  <si>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</si>
  <si>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</si>
  <si>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</si>
  <si>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</si>
  <si>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</si>
  <si>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</si>
  <si>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</si>
  <si>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</si>
  <si>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</si>
  <si>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</si>
  <si>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</si>
  <si>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</si>
  <si>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</si>
  <si>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</si>
  <si>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</si>
  <si>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</si>
  <si>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</si>
  <si>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</si>
  <si>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</si>
  <si>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</si>
  <si>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</si>
  <si>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</si>
  <si>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</si>
  <si>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</si>
  <si>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</si>
  <si>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</si>
  <si>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</si>
  <si>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</si>
  <si>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</si>
  <si>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</si>
  <si>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総務課</t>
    <rPh sb="0" eb="3">
      <t>ソウムカ</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</si>
  <si>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</si>
  <si>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</si>
  <si>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</si>
  <si>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</si>
  <si>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</si>
  <si>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</si>
  <si>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交通安全基本計画</t>
    <rPh sb="0" eb="2">
      <t>コウツウ</t>
    </rPh>
    <rPh sb="2" eb="4">
      <t>アンゼン</t>
    </rPh>
    <rPh sb="4" eb="6">
      <t>キホン</t>
    </rPh>
    <rPh sb="6" eb="8">
      <t>ケイカク</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</si>
  <si>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</si>
  <si>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</si>
  <si>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</si>
  <si>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</si>
  <si>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</si>
  <si>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</si>
  <si>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</si>
  <si>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</si>
  <si>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</si>
  <si>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</si>
  <si>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</si>
  <si>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</si>
  <si>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</si>
  <si>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</si>
  <si>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</si>
  <si>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</si>
  <si>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</si>
  <si>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</si>
  <si>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</si>
  <si>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</si>
  <si>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</si>
  <si>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</si>
  <si>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</si>
  <si>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</si>
  <si>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</si>
  <si>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</si>
  <si>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</si>
  <si>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</si>
  <si>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</si>
  <si>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</si>
  <si>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</si>
  <si>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</si>
  <si>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</si>
  <si>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</si>
  <si>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</si>
  <si>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</si>
  <si>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</si>
  <si>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</si>
  <si>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</si>
  <si>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</si>
  <si>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</si>
  <si>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</si>
  <si>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</si>
  <si>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</si>
  <si>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</si>
  <si>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</si>
  <si>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</si>
  <si>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</si>
  <si>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</si>
  <si>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</si>
  <si>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</si>
  <si>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</si>
  <si>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</si>
  <si>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</si>
  <si>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</si>
  <si>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</si>
  <si>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</si>
  <si>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</si>
  <si>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</si>
  <si>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</si>
  <si>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</si>
  <si>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</si>
  <si>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</si>
  <si>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</si>
  <si>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</si>
  <si>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</si>
  <si>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</si>
  <si>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</si>
  <si>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</si>
  <si>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</si>
  <si>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</si>
  <si>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</si>
  <si>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</si>
  <si>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</si>
  <si>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</si>
  <si>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</si>
  <si>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地方自治体における交通安全対策の推進並びに交通事故相談活動を通じた損害賠償の適正化及び安全啓発等により、交通の安全確保や交通事故被害者等の福祉の向上を図る。</t>
  </si>
  <si>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</si>
  <si>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</si>
  <si>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</si>
  <si>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</si>
  <si>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</si>
  <si>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</si>
  <si>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</si>
  <si>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</si>
  <si>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</si>
  <si>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</si>
  <si>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</si>
  <si>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</si>
  <si>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</si>
  <si>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</si>
  <si>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</si>
  <si>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</si>
  <si>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</si>
  <si>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</si>
  <si>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</si>
  <si>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</si>
  <si>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</si>
  <si>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</si>
  <si>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</si>
  <si>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</si>
  <si>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</si>
  <si>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</si>
  <si>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</si>
  <si>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</si>
  <si>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</si>
  <si>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</si>
  <si>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</si>
  <si>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</si>
  <si>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</si>
  <si>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</si>
  <si>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</si>
  <si>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</si>
  <si>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</si>
  <si>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</si>
  <si>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</si>
  <si>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</si>
  <si>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</si>
  <si>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</si>
  <si>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</si>
  <si>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</si>
  <si>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</si>
  <si>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</si>
  <si>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</si>
  <si>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</si>
  <si>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</si>
  <si>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</si>
  <si>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</si>
  <si>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</si>
  <si>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</si>
  <si>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</si>
  <si>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</si>
  <si>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</si>
  <si>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</si>
  <si>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</si>
  <si>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</si>
  <si>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</si>
  <si>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</si>
  <si>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</si>
  <si>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</si>
  <si>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</si>
  <si>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</si>
  <si>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</si>
  <si>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</si>
  <si>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</si>
  <si>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</si>
  <si>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</si>
  <si>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</si>
  <si>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</si>
  <si>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</si>
  <si>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</si>
  <si>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</si>
  <si>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</si>
  <si>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</si>
  <si>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</si>
  <si>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</si>
  <si>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</si>
  <si>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交通安全対策推進経費</t>
    <rPh sb="0" eb="2">
      <t>コウツウ</t>
    </rPh>
    <rPh sb="2" eb="4">
      <t>アンゼン</t>
    </rPh>
    <rPh sb="4" eb="6">
      <t>タイサク</t>
    </rPh>
    <rPh sb="6" eb="8">
      <t>スイシン</t>
    </rPh>
    <rPh sb="8" eb="10">
      <t>ケイヒ</t>
    </rPh>
    <phoneticPr fontId="4"/>
  </si>
  <si>
    <t>総合政策局</t>
    <rPh sb="0" eb="2">
      <t>ソウゴウ</t>
    </rPh>
    <rPh sb="2" eb="5">
      <t>セイサクキョク</t>
    </rPh>
    <phoneticPr fontId="4"/>
  </si>
  <si>
    <t>○</t>
  </si>
  <si>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（内閣府）交通安全対策推進経費　0800</t>
  </si>
  <si>
    <t>公共交通等安全対策調査費</t>
    <rPh sb="0" eb="2">
      <t>コウキョウ</t>
    </rPh>
    <rPh sb="2" eb="4">
      <t>コウツウ</t>
    </rPh>
    <rPh sb="4" eb="5">
      <t>トウ</t>
    </rPh>
    <rPh sb="5" eb="7">
      <t>アンゼン</t>
    </rPh>
    <rPh sb="7" eb="9">
      <t>タイサク</t>
    </rPh>
    <rPh sb="9" eb="12">
      <t>チョウサヒ</t>
    </rPh>
    <phoneticPr fontId="4"/>
  </si>
  <si>
    <t>委員等旅費</t>
    <rPh sb="0" eb="2">
      <t>イイン</t>
    </rPh>
    <rPh sb="2" eb="3">
      <t>トウ</t>
    </rPh>
    <rPh sb="3" eb="5">
      <t>リョヒ</t>
    </rPh>
    <phoneticPr fontId="4"/>
  </si>
  <si>
    <t>人</t>
    <rPh sb="0" eb="1">
      <t>ヒト</t>
    </rPh>
    <phoneticPr fontId="4"/>
  </si>
  <si>
    <t>-</t>
    <phoneticPr fontId="4"/>
  </si>
  <si>
    <t>交通安全対策の推進に係る調査件数</t>
    <rPh sb="0" eb="2">
      <t>コウツウ</t>
    </rPh>
    <rPh sb="2" eb="4">
      <t>アンゼン</t>
    </rPh>
    <rPh sb="4" eb="6">
      <t>タイサク</t>
    </rPh>
    <rPh sb="7" eb="9">
      <t>スイシン</t>
    </rPh>
    <rPh sb="10" eb="11">
      <t>カカ</t>
    </rPh>
    <rPh sb="12" eb="14">
      <t>チョウサ</t>
    </rPh>
    <rPh sb="14" eb="16">
      <t>ケンスウ</t>
    </rPh>
    <phoneticPr fontId="4"/>
  </si>
  <si>
    <t>件</t>
    <rPh sb="0" eb="1">
      <t>ケン</t>
    </rPh>
    <phoneticPr fontId="4"/>
  </si>
  <si>
    <t>回</t>
    <rPh sb="0" eb="1">
      <t>カイ</t>
    </rPh>
    <phoneticPr fontId="4"/>
  </si>
  <si>
    <t>調査執行額（Ｘ）／調査件数（Y）　　　　　　　　　　　　　　</t>
    <rPh sb="0" eb="2">
      <t>チョウサ</t>
    </rPh>
    <rPh sb="2" eb="4">
      <t>シッコウ</t>
    </rPh>
    <rPh sb="4" eb="5">
      <t>ガク</t>
    </rPh>
    <rPh sb="9" eb="11">
      <t>チョウサ</t>
    </rPh>
    <rPh sb="11" eb="13">
      <t>ケンスウ</t>
    </rPh>
    <phoneticPr fontId="4"/>
  </si>
  <si>
    <t>人材育成（実務必携発刊、研修等）経費（Ｘ）／　回数（Ｙ）</t>
    <rPh sb="0" eb="2">
      <t>ジンザイ</t>
    </rPh>
    <rPh sb="2" eb="4">
      <t>イクセイ</t>
    </rPh>
    <rPh sb="5" eb="7">
      <t>ジツム</t>
    </rPh>
    <rPh sb="7" eb="9">
      <t>ヒッケイ</t>
    </rPh>
    <rPh sb="9" eb="11">
      <t>ハッカン</t>
    </rPh>
    <rPh sb="12" eb="14">
      <t>ケンシュウ</t>
    </rPh>
    <rPh sb="14" eb="15">
      <t>トウ</t>
    </rPh>
    <rPh sb="16" eb="18">
      <t>ケイヒ</t>
    </rPh>
    <rPh sb="23" eb="25">
      <t>カイスウ</t>
    </rPh>
    <phoneticPr fontId="4"/>
  </si>
  <si>
    <t>百万</t>
    <rPh sb="0" eb="2">
      <t>ヒャクマン</t>
    </rPh>
    <phoneticPr fontId="4"/>
  </si>
  <si>
    <t>　　Ｘ/Ｙ</t>
    <phoneticPr fontId="4"/>
  </si>
  <si>
    <t>1/1</t>
    <phoneticPr fontId="4"/>
  </si>
  <si>
    <t>2/1</t>
    <phoneticPr fontId="4"/>
  </si>
  <si>
    <t>12/4</t>
    <phoneticPr fontId="4"/>
  </si>
  <si>
    <t>11/4</t>
    <phoneticPr fontId="4"/>
  </si>
  <si>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</si>
  <si>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</si>
  <si>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t>事業用自動車による交通事故死者数（年）</t>
    <rPh sb="0" eb="3">
      <t>ジギョウヨウ</t>
    </rPh>
    <rPh sb="3" eb="6">
      <t>ジドウシャ</t>
    </rPh>
    <rPh sb="9" eb="11">
      <t>コウツウ</t>
    </rPh>
    <rPh sb="11" eb="13">
      <t>ジコ</t>
    </rPh>
    <rPh sb="13" eb="16">
      <t>シシャスウ</t>
    </rPh>
    <rPh sb="17" eb="18">
      <t>ネン</t>
    </rPh>
    <phoneticPr fontId="4"/>
  </si>
  <si>
    <t>事業用自動車による人身事故件数（年）</t>
    <rPh sb="0" eb="3">
      <t>ジギョウヨウ</t>
    </rPh>
    <rPh sb="3" eb="6">
      <t>ジドウシャ</t>
    </rPh>
    <rPh sb="9" eb="11">
      <t>ジンシン</t>
    </rPh>
    <rPh sb="11" eb="13">
      <t>ジコ</t>
    </rPh>
    <rPh sb="13" eb="15">
      <t>ケンスウ</t>
    </rPh>
    <rPh sb="16" eb="17">
      <t>ネン</t>
    </rPh>
    <phoneticPr fontId="4"/>
  </si>
  <si>
    <t>人</t>
    <rPh sb="0" eb="1">
      <t>ヒト</t>
    </rPh>
    <phoneticPr fontId="4"/>
  </si>
  <si>
    <t>‐</t>
  </si>
  <si>
    <t>支出先の選定については、一般競争入札を活用するとともに、より多くの事業者が入札に参加できるよう競争参加資格を拡大し、競争性の確保とコストの削減に努めている。</t>
    <phoneticPr fontId="35"/>
  </si>
  <si>
    <t>事業の実施に当たっては、相談員や関係者のニーズを把握した上で、必要最低限の調査項目や専門家による講義、事例研究等カリキュラムを決定するなど、必要なものに限定している。</t>
    <phoneticPr fontId="35"/>
  </si>
  <si>
    <t>成果実績は成果目標に見合ったものとなっている。</t>
    <phoneticPr fontId="35"/>
  </si>
  <si>
    <t>事業の実施に当たっては、相談員や関係者のニーズを把握した上で、必要最低限の調査項目や専門家による講義、事例研究等カリキュラムを決定するなど、効果的・効率的に実施している。</t>
    <phoneticPr fontId="35"/>
  </si>
  <si>
    <t>当初の見込みどおりに着実に全ての活動を実施している。</t>
    <phoneticPr fontId="35"/>
  </si>
  <si>
    <t>調査結果や実務必携を地方自治体等に提供することにより、交通安全対策の推進や交通事故被害者等の福祉の向上に寄与している。</t>
    <phoneticPr fontId="35"/>
  </si>
  <si>
    <t>新28-0016</t>
    <rPh sb="0" eb="1">
      <t>シン</t>
    </rPh>
    <phoneticPr fontId="4"/>
  </si>
  <si>
    <t>0147</t>
    <phoneticPr fontId="4"/>
  </si>
  <si>
    <t>雑役務費</t>
    <rPh sb="0" eb="1">
      <t>ザツ</t>
    </rPh>
    <rPh sb="1" eb="4">
      <t>エキムヒ</t>
    </rPh>
    <phoneticPr fontId="4"/>
  </si>
  <si>
    <t>実務必携発刊、研修の運営、報告書作成等</t>
    <rPh sb="0" eb="2">
      <t>ジツム</t>
    </rPh>
    <rPh sb="2" eb="4">
      <t>ヒッケイ</t>
    </rPh>
    <rPh sb="4" eb="6">
      <t>ハッカン</t>
    </rPh>
    <rPh sb="7" eb="9">
      <t>ケンシュウ</t>
    </rPh>
    <rPh sb="10" eb="12">
      <t>ウンエイ</t>
    </rPh>
    <rPh sb="13" eb="16">
      <t>ホウコクショ</t>
    </rPh>
    <rPh sb="16" eb="18">
      <t>サクセイ</t>
    </rPh>
    <rPh sb="18" eb="19">
      <t>トウ</t>
    </rPh>
    <phoneticPr fontId="4"/>
  </si>
  <si>
    <t>必要データの収集、整理及び報告書作成等</t>
    <rPh sb="0" eb="2">
      <t>ヒツヨウ</t>
    </rPh>
    <rPh sb="6" eb="8">
      <t>シュウシュウ</t>
    </rPh>
    <rPh sb="9" eb="11">
      <t>セイリ</t>
    </rPh>
    <rPh sb="11" eb="12">
      <t>オヨ</t>
    </rPh>
    <rPh sb="13" eb="16">
      <t>ホウコクショ</t>
    </rPh>
    <rPh sb="16" eb="18">
      <t>サクセイ</t>
    </rPh>
    <rPh sb="18" eb="19">
      <t>トウ</t>
    </rPh>
    <phoneticPr fontId="4"/>
  </si>
  <si>
    <t>交通事故相談員育成のための実務必携発刊、研修の運営支援</t>
    <rPh sb="0" eb="2">
      <t>コウツウ</t>
    </rPh>
    <rPh sb="2" eb="4">
      <t>ジコ</t>
    </rPh>
    <rPh sb="4" eb="7">
      <t>ソウダンイン</t>
    </rPh>
    <rPh sb="7" eb="9">
      <t>イクセイ</t>
    </rPh>
    <rPh sb="13" eb="15">
      <t>ジツム</t>
    </rPh>
    <rPh sb="15" eb="17">
      <t>ヒッケイ</t>
    </rPh>
    <rPh sb="17" eb="19">
      <t>ハッカン</t>
    </rPh>
    <rPh sb="20" eb="22">
      <t>ケンシュウ</t>
    </rPh>
    <rPh sb="23" eb="25">
      <t>ウンエイ</t>
    </rPh>
    <rPh sb="25" eb="27">
      <t>シエン</t>
    </rPh>
    <phoneticPr fontId="4"/>
  </si>
  <si>
    <t>実務必携発刊、研修等の開催回数</t>
    <rPh sb="0" eb="2">
      <t>ジツム</t>
    </rPh>
    <rPh sb="2" eb="4">
      <t>ヒッケイ</t>
    </rPh>
    <rPh sb="4" eb="6">
      <t>ハッカン</t>
    </rPh>
    <rPh sb="7" eb="9">
      <t>ケンシュウ</t>
    </rPh>
    <rPh sb="9" eb="10">
      <t>トウ</t>
    </rPh>
    <rPh sb="11" eb="13">
      <t>カイサイ</t>
    </rPh>
    <rPh sb="13" eb="15">
      <t>カイスウ</t>
    </rPh>
    <phoneticPr fontId="4"/>
  </si>
  <si>
    <t>A.株式会社イズミックス</t>
    <rPh sb="2" eb="4">
      <t>カブシキ</t>
    </rPh>
    <rPh sb="4" eb="6">
      <t>カイシャ</t>
    </rPh>
    <phoneticPr fontId="4"/>
  </si>
  <si>
    <t>B.株式会社アクス</t>
    <rPh sb="2" eb="6">
      <t>カブシキガイシャ</t>
    </rPh>
    <phoneticPr fontId="4"/>
  </si>
  <si>
    <t>株式会社イズミックス</t>
    <rPh sb="0" eb="2">
      <t>カブシキ</t>
    </rPh>
    <rPh sb="2" eb="4">
      <t>ガイシャ</t>
    </rPh>
    <phoneticPr fontId="4"/>
  </si>
  <si>
    <t>株式会社アクス</t>
    <rPh sb="0" eb="2">
      <t>カブシキ</t>
    </rPh>
    <rPh sb="2" eb="4">
      <t>カイシャ</t>
    </rPh>
    <phoneticPr fontId="4"/>
  </si>
  <si>
    <t>駅周辺の交通安全に関する調査</t>
    <rPh sb="0" eb="3">
      <t>エキシュウヘン</t>
    </rPh>
    <rPh sb="4" eb="6">
      <t>コウツウ</t>
    </rPh>
    <rPh sb="6" eb="8">
      <t>アンゼン</t>
    </rPh>
    <rPh sb="9" eb="10">
      <t>カン</t>
    </rPh>
    <rPh sb="12" eb="14">
      <t>チョウサ</t>
    </rPh>
    <phoneticPr fontId="4"/>
  </si>
  <si>
    <t>年間の24時間交通事故死者数を2,000人以下にする</t>
    <rPh sb="0" eb="2">
      <t>ネンカン</t>
    </rPh>
    <rPh sb="5" eb="7">
      <t>ジカン</t>
    </rPh>
    <rPh sb="7" eb="9">
      <t>コウツウ</t>
    </rPh>
    <rPh sb="9" eb="11">
      <t>ジコ</t>
    </rPh>
    <rPh sb="11" eb="14">
      <t>シシャスウ</t>
    </rPh>
    <rPh sb="16" eb="21">
      <t>０００ニン</t>
    </rPh>
    <rPh sb="21" eb="23">
      <t>イカ</t>
    </rPh>
    <phoneticPr fontId="4"/>
  </si>
  <si>
    <t>年間の24時間交通事故死者数</t>
    <rPh sb="0" eb="2">
      <t>ネンカン</t>
    </rPh>
    <rPh sb="5" eb="7">
      <t>ジカン</t>
    </rPh>
    <rPh sb="7" eb="9">
      <t>コウツウ</t>
    </rPh>
    <rPh sb="9" eb="11">
      <t>ジコ</t>
    </rPh>
    <rPh sb="11" eb="14">
      <t>シシャスウ</t>
    </rPh>
    <phoneticPr fontId="4"/>
  </si>
  <si>
    <t>年間の交通事故重傷者数を22,000人以下にする</t>
    <rPh sb="0" eb="2">
      <t>ネンカン</t>
    </rPh>
    <rPh sb="3" eb="5">
      <t>コウツウ</t>
    </rPh>
    <rPh sb="5" eb="7">
      <t>ジコ</t>
    </rPh>
    <rPh sb="7" eb="10">
      <t>ジュウショウシャ</t>
    </rPh>
    <rPh sb="10" eb="11">
      <t>スウ</t>
    </rPh>
    <rPh sb="18" eb="19">
      <t>ニン</t>
    </rPh>
    <rPh sb="19" eb="21">
      <t>イカ</t>
    </rPh>
    <phoneticPr fontId="4"/>
  </si>
  <si>
    <t>年間の交通事故重傷者数</t>
    <rPh sb="0" eb="2">
      <t>ネンカン</t>
    </rPh>
    <rPh sb="3" eb="5">
      <t>コウツウ</t>
    </rPh>
    <rPh sb="5" eb="7">
      <t>ジコ</t>
    </rPh>
    <rPh sb="7" eb="10">
      <t>ジュウショウシャ</t>
    </rPh>
    <rPh sb="10" eb="11">
      <t>スウ</t>
    </rPh>
    <phoneticPr fontId="4"/>
  </si>
  <si>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4"/>
  </si>
  <si>
    <t>％</t>
    <phoneticPr fontId="4"/>
  </si>
  <si>
    <t>-</t>
    <phoneticPr fontId="4"/>
  </si>
  <si>
    <t>2/1</t>
    <phoneticPr fontId="4"/>
  </si>
  <si>
    <t>研修会場は、国土交通省内の会議室や公共施設を利用する等コストの削減に努めている。</t>
    <phoneticPr fontId="35"/>
  </si>
  <si>
    <t>-</t>
    <phoneticPr fontId="4"/>
  </si>
  <si>
    <t>交通安全対策基本法に基づき策定された第11次交通安全基本計画の目標値。</t>
    <rPh sb="0" eb="2">
      <t>コウツウ</t>
    </rPh>
    <rPh sb="2" eb="4">
      <t>アンゼン</t>
    </rPh>
    <rPh sb="4" eb="6">
      <t>タイサク</t>
    </rPh>
    <rPh sb="6" eb="9">
      <t>キホンホウ</t>
    </rPh>
    <rPh sb="10" eb="11">
      <t>モト</t>
    </rPh>
    <rPh sb="13" eb="15">
      <t>サクテイ</t>
    </rPh>
    <rPh sb="18" eb="19">
      <t>ダイ</t>
    </rPh>
    <rPh sb="21" eb="22">
      <t>ジ</t>
    </rPh>
    <rPh sb="22" eb="24">
      <t>コウツウ</t>
    </rPh>
    <rPh sb="24" eb="26">
      <t>アンゼン</t>
    </rPh>
    <rPh sb="26" eb="28">
      <t>キホン</t>
    </rPh>
    <rPh sb="28" eb="30">
      <t>ケイカク</t>
    </rPh>
    <rPh sb="31" eb="33">
      <t>モクヒョウ</t>
    </rPh>
    <rPh sb="33" eb="34">
      <t>チ</t>
    </rPh>
    <phoneticPr fontId="4"/>
  </si>
  <si>
    <t>交通安全対策基本法に基づき策定された第11次交通安全基本計画の目標値。</t>
    <rPh sb="0" eb="2">
      <t>コウツウ</t>
    </rPh>
    <rPh sb="2" eb="4">
      <t>アンゼン</t>
    </rPh>
    <rPh sb="4" eb="6">
      <t>タイサク</t>
    </rPh>
    <rPh sb="6" eb="9">
      <t>キホンホウ</t>
    </rPh>
    <rPh sb="10" eb="11">
      <t>モト</t>
    </rPh>
    <rPh sb="13" eb="15">
      <t>サクテイ</t>
    </rPh>
    <rPh sb="18" eb="19">
      <t>ダイ</t>
    </rPh>
    <rPh sb="21" eb="22">
      <t>ジ</t>
    </rPh>
    <rPh sb="22" eb="24">
      <t>コウツウ</t>
    </rPh>
    <rPh sb="24" eb="26">
      <t>アンゼン</t>
    </rPh>
    <rPh sb="26" eb="28">
      <t>キホン</t>
    </rPh>
    <rPh sb="28" eb="30">
      <t>ケイカク</t>
    </rPh>
    <rPh sb="31" eb="34">
      <t>モクヒョウチ</t>
    </rPh>
    <rPh sb="33" eb="34">
      <t>チ</t>
    </rPh>
    <phoneticPr fontId="4"/>
  </si>
  <si>
    <t>交通事故発生件数に対する相談件数の割合</t>
    <rPh sb="0" eb="2">
      <t>コウツウ</t>
    </rPh>
    <rPh sb="2" eb="4">
      <t>ジコ</t>
    </rPh>
    <rPh sb="4" eb="6">
      <t>ハッセイ</t>
    </rPh>
    <rPh sb="6" eb="8">
      <t>ケンスウ</t>
    </rPh>
    <rPh sb="9" eb="10">
      <t>タイ</t>
    </rPh>
    <rPh sb="12" eb="14">
      <t>ソウダン</t>
    </rPh>
    <rPh sb="14" eb="16">
      <t>ケンスウ</t>
    </rPh>
    <rPh sb="17" eb="19">
      <t>ワリアイ</t>
    </rPh>
    <phoneticPr fontId="4"/>
  </si>
  <si>
    <t>有</t>
  </si>
  <si>
    <t>無</t>
  </si>
  <si>
    <t>10/5</t>
    <phoneticPr fontId="4"/>
  </si>
  <si>
    <t>11/5</t>
    <phoneticPr fontId="4"/>
  </si>
  <si>
    <t>-</t>
    <phoneticPr fontId="4"/>
  </si>
  <si>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53" eb="55">
      <t>アンゼン</t>
    </rPh>
    <rPh sb="56" eb="58">
      <t>アンシン</t>
    </rPh>
    <rPh sb="61" eb="63">
      <t>コウツウ</t>
    </rPh>
    <rPh sb="64" eb="66">
      <t>カクホ</t>
    </rPh>
    <rPh sb="67" eb="69">
      <t>キヨ</t>
    </rPh>
    <phoneticPr fontId="4"/>
  </si>
  <si>
    <t>政府全体として、交通事故削減に向けて目標が掲げられており、当該目標を達成するための対策を講じていく必要がある。</t>
    <phoneticPr fontId="35"/>
  </si>
  <si>
    <t>令和2年度の交通事故発生件数に対する相談件数の割合は8.2%となっており、年々減少傾向となっていることから、交通事故相談所の相談員の対応能力の向上を図ることにより、令和7年度までにその割合を10%（過去の実績を基に設定）以上とすることとした。</t>
    <rPh sb="0" eb="2">
      <t>レイワ</t>
    </rPh>
    <phoneticPr fontId="4"/>
  </si>
  <si>
    <t>・事業の実施に当たっては、相談員や関係者のニーズを把握した上で、必要最低限の調査項目や専門家による講義、事例研究等カリキュラムを決定するなど、限られた予算の中で効果的、効率的な実施に努めている。</t>
    <phoneticPr fontId="35"/>
  </si>
  <si>
    <t>・引き続き、効果的、効率的な事業の実施に努めるとともに、支出先の選定にあたっては、競争性の確保とコストの削減に努める。</t>
    <phoneticPr fontId="35"/>
  </si>
  <si>
    <t>-</t>
    <phoneticPr fontId="4"/>
  </si>
  <si>
    <t>-</t>
    <phoneticPr fontId="4"/>
  </si>
  <si>
    <t>-</t>
    <phoneticPr fontId="4"/>
  </si>
  <si>
    <t>課長　梶原　輝昭</t>
    <rPh sb="0" eb="2">
      <t>カチョウ</t>
    </rPh>
    <rPh sb="3" eb="5">
      <t>カジワラ</t>
    </rPh>
    <rPh sb="6" eb="8">
      <t>テルアキ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</si>
</sst>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30" fillId="0" borderId="52" xfId="4" applyFont="1" applyFill="1" applyBorder="1" applyAlignment="1" applyProtection="1">
      <alignment vertical="top"/>
      <protection locked="0"/>
    </xf>
    <xf numFmtId="0" fontId="30" fillId="0" borderId="0" xfId="4" applyFont="1" applyFill="1" applyBorder="1" applyAlignment="1" applyProtection="1">
      <alignment vertical="top"/>
      <protection locked="0"/>
    </xf>
    <xf numFmtId="0" fontId="30" fillId="0" borderId="156" xfId="4" applyFont="1" applyFill="1" applyBorder="1" applyAlignment="1" applyProtection="1">
      <alignment vertical="top"/>
      <protection locked="0"/>
    </xf>
    <xf numFmtId="0" fontId="30" fillId="0" borderId="97" xfId="4" applyFont="1" applyFill="1" applyBorder="1" applyAlignment="1" applyProtection="1">
      <alignment vertical="top"/>
      <protection locked="0"/>
    </xf>
    <xf numFmtId="0" fontId="30" fillId="0" borderId="26" xfId="4" applyFont="1" applyFill="1" applyBorder="1" applyAlignment="1" applyProtection="1">
      <alignment vertical="top"/>
      <protection locked="0"/>
    </xf>
    <xf numFmtId="0" fontId="30" fillId="0" borderId="157" xfId="4" applyFont="1" applyFill="1" applyBorder="1" applyAlignment="1" applyProtection="1">
      <alignment vertical="top"/>
      <protection locked="0"/>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133350</xdr:colOff>
      <xdr:row>749</xdr:row>
      <xdr:rowOff>26151</xdr:rowOff>
    </xdr:from>
    <xdr:to>
      <xdr:col>45</xdr:col>
      <xdr:colOff>33362</xdr:colOff>
      <xdr:row>761</xdr:row>
      <xdr:rowOff>314020</xdr:rowOff>
    </xdr:to>
    <xdr:grpSp>
      <xdr:nvGrpSpPr>
        <xdr:cNvPr id="2" name="グループ化 1"/>
        <xdr:cNvGrpSpPr/>
      </xdr:nvGrpSpPr>
      <xdr:grpSpPr>
        <a:xfrm>
          <a:off x="1343585" y="52828269"/>
          <a:ext cx="7766542" cy="4456457"/>
          <a:chOff x="179512" y="1145110"/>
          <a:chExt cx="7704456" cy="4516138"/>
        </a:xfrm>
      </xdr:grpSpPr>
      <xdr:sp macro="" textlink="">
        <xdr:nvSpPr>
          <xdr:cNvPr id="3" name="テキスト ボックス 1"/>
          <xdr:cNvSpPr txBox="1"/>
        </xdr:nvSpPr>
        <xdr:spPr>
          <a:xfrm>
            <a:off x="2195736" y="114511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lang="en-US" altLang="ja-JP"/>
          </a:p>
          <a:p>
            <a:pPr algn="ctr"/>
            <a:r>
              <a:rPr lang="en-US" altLang="ja-JP"/>
              <a:t>12</a:t>
            </a:r>
            <a:r>
              <a:rPr lang="ja-JP" altLang="en-US"/>
              <a:t>百万円</a:t>
            </a:r>
            <a:endParaRPr lang="en-US" altLang="ja-JP"/>
          </a:p>
        </xdr:txBody>
      </xdr:sp>
      <xdr:sp macro="" textlink="">
        <xdr:nvSpPr>
          <xdr:cNvPr id="4" name="テキスト ボックス 7"/>
          <xdr:cNvSpPr txBox="1"/>
        </xdr:nvSpPr>
        <xdr:spPr>
          <a:xfrm>
            <a:off x="650107" y="3663186"/>
            <a:ext cx="2588022" cy="443624"/>
          </a:xfrm>
          <a:prstGeom prst="rect">
            <a:avLst/>
          </a:prstGeom>
          <a:noFill/>
        </xdr:spPr>
        <xdr:txBody>
          <a:bodyPr wrap="square" rtlCol="0" anchor="ctr">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Arial" charset="0"/>
                <a:ea typeface="ＭＳ Ｐゴシック" charset="-128"/>
                <a:cs typeface="+mn-cs"/>
              </a:rPr>
              <a:t>委託</a:t>
            </a:r>
            <a:r>
              <a:rPr kumimoji="1" lang="en-US" altLang="ja-JP" sz="1100" kern="1200">
                <a:solidFill>
                  <a:schemeClr val="tx1"/>
                </a:solidFill>
                <a:effectLst/>
                <a:latin typeface="Arial" charset="0"/>
                <a:ea typeface="ＭＳ Ｐゴシック" charset="-128"/>
                <a:cs typeface="+mn-cs"/>
              </a:rPr>
              <a:t>【</a:t>
            </a:r>
            <a:r>
              <a:rPr kumimoji="1" lang="ja-JP" altLang="ja-JP" sz="1100" kern="1200">
                <a:solidFill>
                  <a:schemeClr val="tx1"/>
                </a:solidFill>
                <a:effectLst/>
                <a:latin typeface="Arial" charset="0"/>
                <a:ea typeface="ＭＳ Ｐゴシック" charset="-128"/>
                <a:cs typeface="+mn-cs"/>
              </a:rPr>
              <a:t>一般競争入札（最低価格）</a:t>
            </a:r>
            <a:r>
              <a:rPr kumimoji="1" lang="en-US" altLang="ja-JP" sz="1100" kern="1200">
                <a:solidFill>
                  <a:schemeClr val="tx1"/>
                </a:solidFill>
                <a:effectLst/>
                <a:latin typeface="Arial" charset="0"/>
                <a:ea typeface="ＭＳ Ｐゴシック" charset="-128"/>
                <a:cs typeface="+mn-cs"/>
              </a:rPr>
              <a:t>】</a:t>
            </a:r>
            <a:endParaRPr lang="ja-JP" altLang="ja-JP">
              <a:effectLst/>
            </a:endParaRPr>
          </a:p>
          <a:p>
            <a:pPr algn="ctr"/>
            <a:endParaRPr kumimoji="1" lang="ja-JP" altLang="en-US"/>
          </a:p>
        </xdr:txBody>
      </xdr:sp>
      <xdr:sp macro="" textlink="">
        <xdr:nvSpPr>
          <xdr:cNvPr id="5" name="テキスト ボックス 4"/>
          <xdr:cNvSpPr txBox="1"/>
        </xdr:nvSpPr>
        <xdr:spPr>
          <a:xfrm>
            <a:off x="4663419" y="3673424"/>
            <a:ext cx="2788064" cy="44362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Arial" charset="0"/>
                <a:ea typeface="ＭＳ Ｐゴシック" charset="-128"/>
                <a:cs typeface="+mn-cs"/>
              </a:rPr>
              <a:t>委託</a:t>
            </a:r>
            <a:r>
              <a:rPr kumimoji="1" lang="en-US" altLang="ja-JP" sz="1100" kern="1200">
                <a:solidFill>
                  <a:schemeClr val="tx1"/>
                </a:solidFill>
                <a:effectLst/>
                <a:latin typeface="Arial" charset="0"/>
                <a:ea typeface="ＭＳ Ｐゴシック" charset="-128"/>
                <a:cs typeface="+mn-cs"/>
              </a:rPr>
              <a:t>【</a:t>
            </a:r>
            <a:r>
              <a:rPr kumimoji="1" lang="ja-JP" altLang="ja-JP" sz="1100" kern="1200">
                <a:solidFill>
                  <a:schemeClr val="tx1"/>
                </a:solidFill>
                <a:effectLst/>
                <a:latin typeface="Arial" charset="0"/>
                <a:ea typeface="ＭＳ Ｐゴシック" charset="-128"/>
                <a:cs typeface="+mn-cs"/>
              </a:rPr>
              <a:t>一般競争入札（最低価格）</a:t>
            </a:r>
            <a:r>
              <a:rPr kumimoji="1" lang="en-US" altLang="ja-JP" sz="1100" kern="1200">
                <a:solidFill>
                  <a:schemeClr val="tx1"/>
                </a:solidFill>
                <a:effectLst/>
                <a:latin typeface="Arial" charset="0"/>
                <a:ea typeface="ＭＳ Ｐゴシック" charset="-128"/>
                <a:cs typeface="+mn-cs"/>
              </a:rPr>
              <a:t>】</a:t>
            </a:r>
            <a:endParaRPr lang="ja-JP" altLang="ja-JP">
              <a:effectLst/>
            </a:endParaRPr>
          </a:p>
          <a:p>
            <a:pPr algn="ctr"/>
            <a:endParaRPr kumimoji="1" lang="ja-JP" altLang="en-US"/>
          </a:p>
        </xdr:txBody>
      </xdr:sp>
      <xdr:sp macro="" textlink="">
        <xdr:nvSpPr>
          <xdr:cNvPr id="6" name="テキスト ボックス 17"/>
          <xdr:cNvSpPr txBox="1"/>
        </xdr:nvSpPr>
        <xdr:spPr>
          <a:xfrm>
            <a:off x="179512" y="423402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Ａ．株式会社イズミックス</a:t>
            </a:r>
            <a:endParaRPr lang="en-US" altLang="ja-JP"/>
          </a:p>
          <a:p>
            <a:pPr algn="ctr"/>
            <a:r>
              <a:rPr lang="en-US" altLang="ja-JP"/>
              <a:t>10</a:t>
            </a:r>
            <a:r>
              <a:rPr lang="ja-JP" altLang="en-US"/>
              <a:t>百万円</a:t>
            </a:r>
            <a:endParaRPr lang="en-US" altLang="ja-JP"/>
          </a:p>
        </xdr:txBody>
      </xdr:sp>
      <xdr:sp macro="" textlink="">
        <xdr:nvSpPr>
          <xdr:cNvPr id="7" name="テキスト ボックス 19"/>
          <xdr:cNvSpPr txBox="1"/>
        </xdr:nvSpPr>
        <xdr:spPr>
          <a:xfrm>
            <a:off x="4283968" y="4234020"/>
            <a:ext cx="3600000" cy="465059"/>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Ｂ．株式会社アクス</a:t>
            </a:r>
            <a:endParaRPr lang="en-US" altLang="ja-JP"/>
          </a:p>
          <a:p>
            <a:pPr algn="ctr"/>
            <a:r>
              <a:rPr lang="en-US" altLang="ja-JP"/>
              <a:t>2</a:t>
            </a:r>
            <a:r>
              <a:rPr lang="ja-JP" altLang="en-US"/>
              <a:t>百万円</a:t>
            </a:r>
            <a:endParaRPr lang="en-US" altLang="ja-JP"/>
          </a:p>
        </xdr:txBody>
      </xdr:sp>
      <xdr:sp macro="" textlink="">
        <xdr:nvSpPr>
          <xdr:cNvPr id="8" name="大かっこ 7"/>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9" name="大かっこ 8"/>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駅周辺地域の交通安全確保に関する調査業務</a:t>
            </a:r>
            <a:endParaRPr kumimoji="1" lang="en-US" altLang="ja-JP"/>
          </a:p>
        </xdr:txBody>
      </xdr:sp>
      <xdr:sp macro="" textlink="">
        <xdr:nvSpPr>
          <xdr:cNvPr id="10" name="大かっこ 9"/>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cxnSp macro="">
        <xdr:nvCxnSpPr>
          <xdr:cNvPr id="11" name="直線コネクタ 10"/>
          <xdr:cNvCxnSpPr/>
        </xdr:nvCxnSpPr>
        <xdr:spPr>
          <a:xfrm>
            <a:off x="3995936" y="2531784"/>
            <a:ext cx="0" cy="465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1979712" y="2996952"/>
            <a:ext cx="0" cy="465168"/>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6084168" y="3007190"/>
            <a:ext cx="0" cy="46516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1979712" y="2996952"/>
            <a:ext cx="410445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L2" sqref="L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6"/>
      <c r="AQ1" s="36"/>
      <c r="AR1" s="36"/>
      <c r="AS1" s="36"/>
      <c r="AT1" s="36"/>
      <c r="AU1" s="36"/>
      <c r="AV1" s="36"/>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5" t="s">
        <v>0</v>
      </c>
      <c r="Y2" s="2"/>
      <c r="Z2" s="2"/>
      <c r="AA2" s="2"/>
      <c r="AB2" s="2"/>
      <c r="AC2" s="2"/>
      <c r="AD2" s="82">
        <v>2021</v>
      </c>
      <c r="AE2" s="82"/>
      <c r="AF2" s="82"/>
      <c r="AG2" s="82"/>
      <c r="AH2" s="82"/>
      <c r="AI2" s="29" t="s">
        <v>427</v>
      </c>
      <c r="AJ2" s="82" t="s">
        <v>612</v>
      </c>
      <c r="AK2" s="82"/>
      <c r="AL2" s="82"/>
      <c r="AM2" s="82"/>
      <c r="AN2" s="29" t="s">
        <v>427</v>
      </c>
      <c r="AO2" s="82">
        <v>20</v>
      </c>
      <c r="AP2" s="82"/>
      <c r="AQ2" s="82"/>
      <c r="AR2" s="37" t="s">
        <v>427</v>
      </c>
      <c r="AS2" s="83">
        <v>146</v>
      </c>
      <c r="AT2" s="83"/>
      <c r="AU2" s="83"/>
      <c r="AV2" s="29" t="str">
        <f>IF(AW2="","","-")</f>
        <v/>
      </c>
      <c r="AW2" s="84"/>
      <c r="AX2" s="84"/>
    </row>
    <row r="3" spans="1:50" ht="21" customHeight="1" x14ac:dyDescent="0.15">
      <c r="A3" s="85" t="s">
        <v>617</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0" t="s">
        <v>88</v>
      </c>
      <c r="AJ3" s="87" t="s">
        <v>265</v>
      </c>
      <c r="AK3" s="87"/>
      <c r="AL3" s="87"/>
      <c r="AM3" s="87"/>
      <c r="AN3" s="87"/>
      <c r="AO3" s="87"/>
      <c r="AP3" s="87"/>
      <c r="AQ3" s="87"/>
      <c r="AR3" s="87"/>
      <c r="AS3" s="87"/>
      <c r="AT3" s="87"/>
      <c r="AU3" s="87"/>
      <c r="AV3" s="87"/>
      <c r="AW3" s="87"/>
      <c r="AX3" s="39" t="s">
        <v>125</v>
      </c>
    </row>
    <row r="4" spans="1:50" ht="24.75" customHeight="1" x14ac:dyDescent="0.15">
      <c r="A4" s="88" t="s">
        <v>50</v>
      </c>
      <c r="B4" s="89"/>
      <c r="C4" s="89"/>
      <c r="D4" s="89"/>
      <c r="E4" s="89"/>
      <c r="F4" s="89"/>
      <c r="G4" s="90" t="s">
        <v>622</v>
      </c>
      <c r="H4" s="91"/>
      <c r="I4" s="91"/>
      <c r="J4" s="91"/>
      <c r="K4" s="91"/>
      <c r="L4" s="91"/>
      <c r="M4" s="91"/>
      <c r="N4" s="91"/>
      <c r="O4" s="91"/>
      <c r="P4" s="91"/>
      <c r="Q4" s="91"/>
      <c r="R4" s="91"/>
      <c r="S4" s="91"/>
      <c r="T4" s="91"/>
      <c r="U4" s="91"/>
      <c r="V4" s="91"/>
      <c r="W4" s="91"/>
      <c r="X4" s="91"/>
      <c r="Y4" s="92" t="s">
        <v>7</v>
      </c>
      <c r="Z4" s="93"/>
      <c r="AA4" s="93"/>
      <c r="AB4" s="93"/>
      <c r="AC4" s="93"/>
      <c r="AD4" s="94"/>
      <c r="AE4" s="95" t="s">
        <v>623</v>
      </c>
      <c r="AF4" s="91"/>
      <c r="AG4" s="91"/>
      <c r="AH4" s="91"/>
      <c r="AI4" s="91"/>
      <c r="AJ4" s="91"/>
      <c r="AK4" s="91"/>
      <c r="AL4" s="91"/>
      <c r="AM4" s="91"/>
      <c r="AN4" s="91"/>
      <c r="AO4" s="91"/>
      <c r="AP4" s="96"/>
      <c r="AQ4" s="97" t="s">
        <v>20</v>
      </c>
      <c r="AR4" s="93"/>
      <c r="AS4" s="93"/>
      <c r="AT4" s="93"/>
      <c r="AU4" s="93"/>
      <c r="AV4" s="93"/>
      <c r="AW4" s="93"/>
      <c r="AX4" s="98"/>
    </row>
    <row r="5" spans="1:50" ht="30" customHeight="1" x14ac:dyDescent="0.15">
      <c r="A5" s="99" t="s">
        <v>129</v>
      </c>
      <c r="B5" s="100"/>
      <c r="C5" s="100"/>
      <c r="D5" s="100"/>
      <c r="E5" s="100"/>
      <c r="F5" s="101"/>
      <c r="G5" s="102" t="s">
        <v>346</v>
      </c>
      <c r="H5" s="103"/>
      <c r="I5" s="103"/>
      <c r="J5" s="103"/>
      <c r="K5" s="103"/>
      <c r="L5" s="103"/>
      <c r="M5" s="104" t="s">
        <v>127</v>
      </c>
      <c r="N5" s="105"/>
      <c r="O5" s="105"/>
      <c r="P5" s="105"/>
      <c r="Q5" s="105"/>
      <c r="R5" s="106"/>
      <c r="S5" s="107" t="s">
        <v>28</v>
      </c>
      <c r="T5" s="103"/>
      <c r="U5" s="103"/>
      <c r="V5" s="103"/>
      <c r="W5" s="103"/>
      <c r="X5" s="108"/>
      <c r="Y5" s="109" t="s">
        <v>24</v>
      </c>
      <c r="Z5" s="110"/>
      <c r="AA5" s="110"/>
      <c r="AB5" s="110"/>
      <c r="AC5" s="110"/>
      <c r="AD5" s="111"/>
      <c r="AE5" s="112" t="s">
        <v>457</v>
      </c>
      <c r="AF5" s="112"/>
      <c r="AG5" s="112"/>
      <c r="AH5" s="112"/>
      <c r="AI5" s="112"/>
      <c r="AJ5" s="112"/>
      <c r="AK5" s="112"/>
      <c r="AL5" s="112"/>
      <c r="AM5" s="112"/>
      <c r="AN5" s="112"/>
      <c r="AO5" s="112"/>
      <c r="AP5" s="113"/>
      <c r="AQ5" s="114" t="s">
        <v>691</v>
      </c>
      <c r="AR5" s="115"/>
      <c r="AS5" s="115"/>
      <c r="AT5" s="115"/>
      <c r="AU5" s="115"/>
      <c r="AV5" s="115"/>
      <c r="AW5" s="115"/>
      <c r="AX5" s="116"/>
    </row>
    <row r="6" spans="1:50" ht="39" customHeight="1" x14ac:dyDescent="0.15">
      <c r="A6" s="117" t="s">
        <v>26</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1</v>
      </c>
      <c r="B7" s="123"/>
      <c r="C7" s="123"/>
      <c r="D7" s="123"/>
      <c r="E7" s="123"/>
      <c r="F7" s="124"/>
      <c r="G7" s="125" t="s">
        <v>412</v>
      </c>
      <c r="H7" s="126"/>
      <c r="I7" s="126"/>
      <c r="J7" s="126"/>
      <c r="K7" s="126"/>
      <c r="L7" s="126"/>
      <c r="M7" s="126"/>
      <c r="N7" s="126"/>
      <c r="O7" s="126"/>
      <c r="P7" s="126"/>
      <c r="Q7" s="126"/>
      <c r="R7" s="126"/>
      <c r="S7" s="126"/>
      <c r="T7" s="126"/>
      <c r="U7" s="126"/>
      <c r="V7" s="126"/>
      <c r="W7" s="126"/>
      <c r="X7" s="127"/>
      <c r="Y7" s="128" t="s">
        <v>244</v>
      </c>
      <c r="Z7" s="129"/>
      <c r="AA7" s="129"/>
      <c r="AB7" s="129"/>
      <c r="AC7" s="129"/>
      <c r="AD7" s="130"/>
      <c r="AE7" s="131" t="s">
        <v>464</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326</v>
      </c>
      <c r="B8" s="123"/>
      <c r="C8" s="123"/>
      <c r="D8" s="123"/>
      <c r="E8" s="123"/>
      <c r="F8" s="124"/>
      <c r="G8" s="134" t="str">
        <f>入力規則等!A27</f>
        <v>交通安全対策</v>
      </c>
      <c r="H8" s="135"/>
      <c r="I8" s="135"/>
      <c r="J8" s="135"/>
      <c r="K8" s="135"/>
      <c r="L8" s="135"/>
      <c r="M8" s="135"/>
      <c r="N8" s="135"/>
      <c r="O8" s="135"/>
      <c r="P8" s="135"/>
      <c r="Q8" s="135"/>
      <c r="R8" s="135"/>
      <c r="S8" s="135"/>
      <c r="T8" s="135"/>
      <c r="U8" s="135"/>
      <c r="V8" s="135"/>
      <c r="W8" s="135"/>
      <c r="X8" s="136"/>
      <c r="Y8" s="137" t="s">
        <v>328</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77</v>
      </c>
      <c r="B9" s="143"/>
      <c r="C9" s="143"/>
      <c r="D9" s="143"/>
      <c r="E9" s="143"/>
      <c r="F9" s="143"/>
      <c r="G9" s="144" t="s">
        <v>541</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105" customHeight="1" x14ac:dyDescent="0.15">
      <c r="A10" s="147" t="s">
        <v>85</v>
      </c>
      <c r="B10" s="148"/>
      <c r="C10" s="148"/>
      <c r="D10" s="148"/>
      <c r="E10" s="148"/>
      <c r="F10" s="148"/>
      <c r="G10" s="149" t="s">
        <v>625</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16</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53" t="s">
        <v>80</v>
      </c>
      <c r="B12" s="854"/>
      <c r="C12" s="854"/>
      <c r="D12" s="854"/>
      <c r="E12" s="854"/>
      <c r="F12" s="855"/>
      <c r="G12" s="156"/>
      <c r="H12" s="157"/>
      <c r="I12" s="157"/>
      <c r="J12" s="157"/>
      <c r="K12" s="157"/>
      <c r="L12" s="157"/>
      <c r="M12" s="157"/>
      <c r="N12" s="157"/>
      <c r="O12" s="157"/>
      <c r="P12" s="158" t="s">
        <v>405</v>
      </c>
      <c r="Q12" s="159"/>
      <c r="R12" s="159"/>
      <c r="S12" s="159"/>
      <c r="T12" s="159"/>
      <c r="U12" s="159"/>
      <c r="V12" s="160"/>
      <c r="W12" s="158" t="s">
        <v>76</v>
      </c>
      <c r="X12" s="159"/>
      <c r="Y12" s="159"/>
      <c r="Z12" s="159"/>
      <c r="AA12" s="159"/>
      <c r="AB12" s="159"/>
      <c r="AC12" s="160"/>
      <c r="AD12" s="158" t="s">
        <v>176</v>
      </c>
      <c r="AE12" s="159"/>
      <c r="AF12" s="159"/>
      <c r="AG12" s="159"/>
      <c r="AH12" s="159"/>
      <c r="AI12" s="159"/>
      <c r="AJ12" s="160"/>
      <c r="AK12" s="158" t="s">
        <v>618</v>
      </c>
      <c r="AL12" s="159"/>
      <c r="AM12" s="159"/>
      <c r="AN12" s="159"/>
      <c r="AO12" s="159"/>
      <c r="AP12" s="159"/>
      <c r="AQ12" s="160"/>
      <c r="AR12" s="158" t="s">
        <v>619</v>
      </c>
      <c r="AS12" s="159"/>
      <c r="AT12" s="159"/>
      <c r="AU12" s="159"/>
      <c r="AV12" s="159"/>
      <c r="AW12" s="159"/>
      <c r="AX12" s="161"/>
    </row>
    <row r="13" spans="1:50" ht="21" customHeight="1" x14ac:dyDescent="0.15">
      <c r="A13" s="823"/>
      <c r="B13" s="824"/>
      <c r="C13" s="824"/>
      <c r="D13" s="824"/>
      <c r="E13" s="824"/>
      <c r="F13" s="825"/>
      <c r="G13" s="679" t="s">
        <v>4</v>
      </c>
      <c r="H13" s="680"/>
      <c r="I13" s="162" t="s">
        <v>13</v>
      </c>
      <c r="J13" s="163"/>
      <c r="K13" s="163"/>
      <c r="L13" s="163"/>
      <c r="M13" s="163"/>
      <c r="N13" s="163"/>
      <c r="O13" s="164"/>
      <c r="P13" s="165">
        <v>17</v>
      </c>
      <c r="Q13" s="166"/>
      <c r="R13" s="166"/>
      <c r="S13" s="166"/>
      <c r="T13" s="166"/>
      <c r="U13" s="166"/>
      <c r="V13" s="167"/>
      <c r="W13" s="165">
        <v>16</v>
      </c>
      <c r="X13" s="166"/>
      <c r="Y13" s="166"/>
      <c r="Z13" s="166"/>
      <c r="AA13" s="166"/>
      <c r="AB13" s="166"/>
      <c r="AC13" s="167"/>
      <c r="AD13" s="165">
        <v>15</v>
      </c>
      <c r="AE13" s="166"/>
      <c r="AF13" s="166"/>
      <c r="AG13" s="166"/>
      <c r="AH13" s="166"/>
      <c r="AI13" s="166"/>
      <c r="AJ13" s="167"/>
      <c r="AK13" s="165">
        <v>12</v>
      </c>
      <c r="AL13" s="166"/>
      <c r="AM13" s="166"/>
      <c r="AN13" s="166"/>
      <c r="AO13" s="166"/>
      <c r="AP13" s="166"/>
      <c r="AQ13" s="167"/>
      <c r="AR13" s="168"/>
      <c r="AS13" s="169"/>
      <c r="AT13" s="169"/>
      <c r="AU13" s="169"/>
      <c r="AV13" s="169"/>
      <c r="AW13" s="169"/>
      <c r="AX13" s="170"/>
    </row>
    <row r="14" spans="1:50" ht="21" customHeight="1" x14ac:dyDescent="0.15">
      <c r="A14" s="823"/>
      <c r="B14" s="824"/>
      <c r="C14" s="824"/>
      <c r="D14" s="824"/>
      <c r="E14" s="824"/>
      <c r="F14" s="825"/>
      <c r="G14" s="681"/>
      <c r="H14" s="682"/>
      <c r="I14" s="171" t="s">
        <v>6</v>
      </c>
      <c r="J14" s="172"/>
      <c r="K14" s="172"/>
      <c r="L14" s="172"/>
      <c r="M14" s="172"/>
      <c r="N14" s="172"/>
      <c r="O14" s="173"/>
      <c r="P14" s="165" t="s">
        <v>427</v>
      </c>
      <c r="Q14" s="166"/>
      <c r="R14" s="166"/>
      <c r="S14" s="166"/>
      <c r="T14" s="166"/>
      <c r="U14" s="166"/>
      <c r="V14" s="167"/>
      <c r="W14" s="165" t="s">
        <v>427</v>
      </c>
      <c r="X14" s="166"/>
      <c r="Y14" s="166"/>
      <c r="Z14" s="166"/>
      <c r="AA14" s="166"/>
      <c r="AB14" s="166"/>
      <c r="AC14" s="167"/>
      <c r="AD14" s="165" t="s">
        <v>427</v>
      </c>
      <c r="AE14" s="166"/>
      <c r="AF14" s="166"/>
      <c r="AG14" s="166"/>
      <c r="AH14" s="166"/>
      <c r="AI14" s="166"/>
      <c r="AJ14" s="167"/>
      <c r="AK14" s="165" t="s">
        <v>427</v>
      </c>
      <c r="AL14" s="166"/>
      <c r="AM14" s="166"/>
      <c r="AN14" s="166"/>
      <c r="AO14" s="166"/>
      <c r="AP14" s="166"/>
      <c r="AQ14" s="167"/>
      <c r="AR14" s="174"/>
      <c r="AS14" s="174"/>
      <c r="AT14" s="174"/>
      <c r="AU14" s="174"/>
      <c r="AV14" s="174"/>
      <c r="AW14" s="174"/>
      <c r="AX14" s="175"/>
    </row>
    <row r="15" spans="1:50" ht="21" customHeight="1" x14ac:dyDescent="0.15">
      <c r="A15" s="823"/>
      <c r="B15" s="824"/>
      <c r="C15" s="824"/>
      <c r="D15" s="824"/>
      <c r="E15" s="824"/>
      <c r="F15" s="825"/>
      <c r="G15" s="681"/>
      <c r="H15" s="682"/>
      <c r="I15" s="171" t="s">
        <v>107</v>
      </c>
      <c r="J15" s="176"/>
      <c r="K15" s="176"/>
      <c r="L15" s="176"/>
      <c r="M15" s="176"/>
      <c r="N15" s="176"/>
      <c r="O15" s="177"/>
      <c r="P15" s="165" t="s">
        <v>427</v>
      </c>
      <c r="Q15" s="166"/>
      <c r="R15" s="166"/>
      <c r="S15" s="166"/>
      <c r="T15" s="166"/>
      <c r="U15" s="166"/>
      <c r="V15" s="167"/>
      <c r="W15" s="165" t="s">
        <v>427</v>
      </c>
      <c r="X15" s="166"/>
      <c r="Y15" s="166"/>
      <c r="Z15" s="166"/>
      <c r="AA15" s="166"/>
      <c r="AB15" s="166"/>
      <c r="AC15" s="167"/>
      <c r="AD15" s="165" t="s">
        <v>427</v>
      </c>
      <c r="AE15" s="166"/>
      <c r="AF15" s="166"/>
      <c r="AG15" s="166"/>
      <c r="AH15" s="166"/>
      <c r="AI15" s="166"/>
      <c r="AJ15" s="167"/>
      <c r="AK15" s="165" t="s">
        <v>427</v>
      </c>
      <c r="AL15" s="166"/>
      <c r="AM15" s="166"/>
      <c r="AN15" s="166"/>
      <c r="AO15" s="166"/>
      <c r="AP15" s="166"/>
      <c r="AQ15" s="167"/>
      <c r="AR15" s="165"/>
      <c r="AS15" s="166"/>
      <c r="AT15" s="166"/>
      <c r="AU15" s="166"/>
      <c r="AV15" s="166"/>
      <c r="AW15" s="166"/>
      <c r="AX15" s="178"/>
    </row>
    <row r="16" spans="1:50" ht="21" customHeight="1" x14ac:dyDescent="0.15">
      <c r="A16" s="823"/>
      <c r="B16" s="824"/>
      <c r="C16" s="824"/>
      <c r="D16" s="824"/>
      <c r="E16" s="824"/>
      <c r="F16" s="825"/>
      <c r="G16" s="681"/>
      <c r="H16" s="682"/>
      <c r="I16" s="171" t="s">
        <v>57</v>
      </c>
      <c r="J16" s="176"/>
      <c r="K16" s="176"/>
      <c r="L16" s="176"/>
      <c r="M16" s="176"/>
      <c r="N16" s="176"/>
      <c r="O16" s="177"/>
      <c r="P16" s="165" t="s">
        <v>427</v>
      </c>
      <c r="Q16" s="166"/>
      <c r="R16" s="166"/>
      <c r="S16" s="166"/>
      <c r="T16" s="166"/>
      <c r="U16" s="166"/>
      <c r="V16" s="167"/>
      <c r="W16" s="165" t="s">
        <v>427</v>
      </c>
      <c r="X16" s="166"/>
      <c r="Y16" s="166"/>
      <c r="Z16" s="166"/>
      <c r="AA16" s="166"/>
      <c r="AB16" s="166"/>
      <c r="AC16" s="167"/>
      <c r="AD16" s="165" t="s">
        <v>427</v>
      </c>
      <c r="AE16" s="166"/>
      <c r="AF16" s="166"/>
      <c r="AG16" s="166"/>
      <c r="AH16" s="166"/>
      <c r="AI16" s="166"/>
      <c r="AJ16" s="167"/>
      <c r="AK16" s="165" t="s">
        <v>427</v>
      </c>
      <c r="AL16" s="166"/>
      <c r="AM16" s="166"/>
      <c r="AN16" s="166"/>
      <c r="AO16" s="166"/>
      <c r="AP16" s="166"/>
      <c r="AQ16" s="167"/>
      <c r="AR16" s="179"/>
      <c r="AS16" s="180"/>
      <c r="AT16" s="180"/>
      <c r="AU16" s="180"/>
      <c r="AV16" s="180"/>
      <c r="AW16" s="180"/>
      <c r="AX16" s="181"/>
    </row>
    <row r="17" spans="1:50" ht="24.75" customHeight="1" x14ac:dyDescent="0.15">
      <c r="A17" s="823"/>
      <c r="B17" s="824"/>
      <c r="C17" s="824"/>
      <c r="D17" s="824"/>
      <c r="E17" s="824"/>
      <c r="F17" s="825"/>
      <c r="G17" s="681"/>
      <c r="H17" s="682"/>
      <c r="I17" s="171" t="s">
        <v>118</v>
      </c>
      <c r="J17" s="172"/>
      <c r="K17" s="172"/>
      <c r="L17" s="172"/>
      <c r="M17" s="172"/>
      <c r="N17" s="172"/>
      <c r="O17" s="173"/>
      <c r="P17" s="165" t="s">
        <v>427</v>
      </c>
      <c r="Q17" s="166"/>
      <c r="R17" s="166"/>
      <c r="S17" s="166"/>
      <c r="T17" s="166"/>
      <c r="U17" s="166"/>
      <c r="V17" s="167"/>
      <c r="W17" s="165" t="s">
        <v>427</v>
      </c>
      <c r="X17" s="166"/>
      <c r="Y17" s="166"/>
      <c r="Z17" s="166"/>
      <c r="AA17" s="166"/>
      <c r="AB17" s="166"/>
      <c r="AC17" s="167"/>
      <c r="AD17" s="165" t="s">
        <v>427</v>
      </c>
      <c r="AE17" s="166"/>
      <c r="AF17" s="166"/>
      <c r="AG17" s="166"/>
      <c r="AH17" s="166"/>
      <c r="AI17" s="166"/>
      <c r="AJ17" s="167"/>
      <c r="AK17" s="165" t="s">
        <v>427</v>
      </c>
      <c r="AL17" s="166"/>
      <c r="AM17" s="166"/>
      <c r="AN17" s="166"/>
      <c r="AO17" s="166"/>
      <c r="AP17" s="166"/>
      <c r="AQ17" s="167"/>
      <c r="AR17" s="182"/>
      <c r="AS17" s="182"/>
      <c r="AT17" s="182"/>
      <c r="AU17" s="182"/>
      <c r="AV17" s="182"/>
      <c r="AW17" s="182"/>
      <c r="AX17" s="183"/>
    </row>
    <row r="18" spans="1:50" ht="24.75" customHeight="1" x14ac:dyDescent="0.15">
      <c r="A18" s="823"/>
      <c r="B18" s="824"/>
      <c r="C18" s="824"/>
      <c r="D18" s="824"/>
      <c r="E18" s="824"/>
      <c r="F18" s="825"/>
      <c r="G18" s="683"/>
      <c r="H18" s="684"/>
      <c r="I18" s="184" t="s">
        <v>70</v>
      </c>
      <c r="J18" s="185"/>
      <c r="K18" s="185"/>
      <c r="L18" s="185"/>
      <c r="M18" s="185"/>
      <c r="N18" s="185"/>
      <c r="O18" s="186"/>
      <c r="P18" s="187">
        <f>SUM(P13:V17)</f>
        <v>17</v>
      </c>
      <c r="Q18" s="188"/>
      <c r="R18" s="188"/>
      <c r="S18" s="188"/>
      <c r="T18" s="188"/>
      <c r="U18" s="188"/>
      <c r="V18" s="189"/>
      <c r="W18" s="187">
        <f>SUM(W13:AC17)</f>
        <v>16</v>
      </c>
      <c r="X18" s="188"/>
      <c r="Y18" s="188"/>
      <c r="Z18" s="188"/>
      <c r="AA18" s="188"/>
      <c r="AB18" s="188"/>
      <c r="AC18" s="189"/>
      <c r="AD18" s="187">
        <f>SUM(AD13:AJ17)</f>
        <v>15</v>
      </c>
      <c r="AE18" s="188"/>
      <c r="AF18" s="188"/>
      <c r="AG18" s="188"/>
      <c r="AH18" s="188"/>
      <c r="AI18" s="188"/>
      <c r="AJ18" s="189"/>
      <c r="AK18" s="187">
        <f>SUM(AK13:AQ17)</f>
        <v>12</v>
      </c>
      <c r="AL18" s="188"/>
      <c r="AM18" s="188"/>
      <c r="AN18" s="188"/>
      <c r="AO18" s="188"/>
      <c r="AP18" s="188"/>
      <c r="AQ18" s="189"/>
      <c r="AR18" s="187">
        <f>SUM(AR13:AX17)</f>
        <v>0</v>
      </c>
      <c r="AS18" s="188"/>
      <c r="AT18" s="188"/>
      <c r="AU18" s="188"/>
      <c r="AV18" s="188"/>
      <c r="AW18" s="188"/>
      <c r="AX18" s="190"/>
    </row>
    <row r="19" spans="1:50" ht="24.75" customHeight="1" x14ac:dyDescent="0.15">
      <c r="A19" s="823"/>
      <c r="B19" s="824"/>
      <c r="C19" s="824"/>
      <c r="D19" s="824"/>
      <c r="E19" s="824"/>
      <c r="F19" s="825"/>
      <c r="G19" s="191" t="s">
        <v>30</v>
      </c>
      <c r="H19" s="192"/>
      <c r="I19" s="192"/>
      <c r="J19" s="192"/>
      <c r="K19" s="192"/>
      <c r="L19" s="192"/>
      <c r="M19" s="192"/>
      <c r="N19" s="192"/>
      <c r="O19" s="192"/>
      <c r="P19" s="165">
        <v>12</v>
      </c>
      <c r="Q19" s="166"/>
      <c r="R19" s="166"/>
      <c r="S19" s="166"/>
      <c r="T19" s="166"/>
      <c r="U19" s="166"/>
      <c r="V19" s="167"/>
      <c r="W19" s="165">
        <v>13</v>
      </c>
      <c r="X19" s="166"/>
      <c r="Y19" s="166"/>
      <c r="Z19" s="166"/>
      <c r="AA19" s="166"/>
      <c r="AB19" s="166"/>
      <c r="AC19" s="167"/>
      <c r="AD19" s="165">
        <v>12</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23"/>
      <c r="B20" s="824"/>
      <c r="C20" s="824"/>
      <c r="D20" s="824"/>
      <c r="E20" s="824"/>
      <c r="F20" s="825"/>
      <c r="G20" s="191" t="s">
        <v>37</v>
      </c>
      <c r="H20" s="192"/>
      <c r="I20" s="192"/>
      <c r="J20" s="192"/>
      <c r="K20" s="192"/>
      <c r="L20" s="192"/>
      <c r="M20" s="192"/>
      <c r="N20" s="192"/>
      <c r="O20" s="192"/>
      <c r="P20" s="195">
        <f>IF(P18=0,"-",SUM(P19)/P18)</f>
        <v>0.70588235294117652</v>
      </c>
      <c r="Q20" s="195"/>
      <c r="R20" s="195"/>
      <c r="S20" s="195"/>
      <c r="T20" s="195"/>
      <c r="U20" s="195"/>
      <c r="V20" s="195"/>
      <c r="W20" s="195">
        <f>IF(W18=0,"-",SUM(W19)/W18)</f>
        <v>0.8125</v>
      </c>
      <c r="X20" s="195"/>
      <c r="Y20" s="195"/>
      <c r="Z20" s="195"/>
      <c r="AA20" s="195"/>
      <c r="AB20" s="195"/>
      <c r="AC20" s="195"/>
      <c r="AD20" s="195">
        <f>IF(AD18=0,"-",SUM(AD19)/AD18)</f>
        <v>0.8</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56"/>
      <c r="G21" s="197" t="s">
        <v>396</v>
      </c>
      <c r="H21" s="198"/>
      <c r="I21" s="198"/>
      <c r="J21" s="198"/>
      <c r="K21" s="198"/>
      <c r="L21" s="198"/>
      <c r="M21" s="198"/>
      <c r="N21" s="198"/>
      <c r="O21" s="198"/>
      <c r="P21" s="195">
        <f>IF(P19=0,"-",SUM(P19)/SUM(P13,P14))</f>
        <v>0.70588235294117652</v>
      </c>
      <c r="Q21" s="195"/>
      <c r="R21" s="195"/>
      <c r="S21" s="195"/>
      <c r="T21" s="195"/>
      <c r="U21" s="195"/>
      <c r="V21" s="195"/>
      <c r="W21" s="195">
        <f>IF(W19=0,"-",SUM(W19)/SUM(W13,W14))</f>
        <v>0.8125</v>
      </c>
      <c r="X21" s="195"/>
      <c r="Y21" s="195"/>
      <c r="Z21" s="195"/>
      <c r="AA21" s="195"/>
      <c r="AB21" s="195"/>
      <c r="AC21" s="195"/>
      <c r="AD21" s="195">
        <f>IF(AD19=0,"-",SUM(AD19)/SUM(AD13,AD14))</f>
        <v>0.8</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57" t="s">
        <v>235</v>
      </c>
      <c r="B22" s="858"/>
      <c r="C22" s="858"/>
      <c r="D22" s="858"/>
      <c r="E22" s="858"/>
      <c r="F22" s="859"/>
      <c r="G22" s="199" t="s">
        <v>227</v>
      </c>
      <c r="H22" s="200"/>
      <c r="I22" s="200"/>
      <c r="J22" s="200"/>
      <c r="K22" s="200"/>
      <c r="L22" s="200"/>
      <c r="M22" s="200"/>
      <c r="N22" s="200"/>
      <c r="O22" s="201"/>
      <c r="P22" s="202" t="s">
        <v>193</v>
      </c>
      <c r="Q22" s="200"/>
      <c r="R22" s="200"/>
      <c r="S22" s="200"/>
      <c r="T22" s="200"/>
      <c r="U22" s="200"/>
      <c r="V22" s="201"/>
      <c r="W22" s="202" t="s">
        <v>620</v>
      </c>
      <c r="X22" s="200"/>
      <c r="Y22" s="200"/>
      <c r="Z22" s="200"/>
      <c r="AA22" s="200"/>
      <c r="AB22" s="200"/>
      <c r="AC22" s="201"/>
      <c r="AD22" s="202" t="s">
        <v>162</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60"/>
      <c r="B23" s="861"/>
      <c r="C23" s="861"/>
      <c r="D23" s="861"/>
      <c r="E23" s="861"/>
      <c r="F23" s="862"/>
      <c r="G23" s="204" t="s">
        <v>626</v>
      </c>
      <c r="H23" s="205"/>
      <c r="I23" s="205"/>
      <c r="J23" s="205"/>
      <c r="K23" s="205"/>
      <c r="L23" s="205"/>
      <c r="M23" s="205"/>
      <c r="N23" s="205"/>
      <c r="O23" s="206"/>
      <c r="P23" s="168">
        <v>12</v>
      </c>
      <c r="Q23" s="169"/>
      <c r="R23" s="169"/>
      <c r="S23" s="169"/>
      <c r="T23" s="169"/>
      <c r="U23" s="169"/>
      <c r="V23" s="207"/>
      <c r="W23" s="168"/>
      <c r="X23" s="169"/>
      <c r="Y23" s="169"/>
      <c r="Z23" s="169"/>
      <c r="AA23" s="169"/>
      <c r="AB23" s="169"/>
      <c r="AC23" s="207"/>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8" t="s">
        <v>590</v>
      </c>
      <c r="H24" s="209"/>
      <c r="I24" s="209"/>
      <c r="J24" s="209"/>
      <c r="K24" s="209"/>
      <c r="L24" s="209"/>
      <c r="M24" s="209"/>
      <c r="N24" s="209"/>
      <c r="O24" s="210"/>
      <c r="P24" s="165">
        <v>0</v>
      </c>
      <c r="Q24" s="166"/>
      <c r="R24" s="166"/>
      <c r="S24" s="166"/>
      <c r="T24" s="166"/>
      <c r="U24" s="166"/>
      <c r="V24" s="167"/>
      <c r="W24" s="165"/>
      <c r="X24" s="166"/>
      <c r="Y24" s="166"/>
      <c r="Z24" s="166"/>
      <c r="AA24" s="166"/>
      <c r="AB24" s="166"/>
      <c r="AC24" s="167"/>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8" t="s">
        <v>286</v>
      </c>
      <c r="H25" s="209"/>
      <c r="I25" s="209"/>
      <c r="J25" s="209"/>
      <c r="K25" s="209"/>
      <c r="L25" s="209"/>
      <c r="M25" s="209"/>
      <c r="N25" s="209"/>
      <c r="O25" s="210"/>
      <c r="P25" s="165">
        <v>0</v>
      </c>
      <c r="Q25" s="166"/>
      <c r="R25" s="166"/>
      <c r="S25" s="166"/>
      <c r="T25" s="166"/>
      <c r="U25" s="166"/>
      <c r="V25" s="167"/>
      <c r="W25" s="165"/>
      <c r="X25" s="166"/>
      <c r="Y25" s="166"/>
      <c r="Z25" s="166"/>
      <c r="AA25" s="166"/>
      <c r="AB25" s="166"/>
      <c r="AC25" s="167"/>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8" t="s">
        <v>627</v>
      </c>
      <c r="H26" s="209"/>
      <c r="I26" s="209"/>
      <c r="J26" s="209"/>
      <c r="K26" s="209"/>
      <c r="L26" s="209"/>
      <c r="M26" s="209"/>
      <c r="N26" s="209"/>
      <c r="O26" s="210"/>
      <c r="P26" s="165">
        <v>0</v>
      </c>
      <c r="Q26" s="166"/>
      <c r="R26" s="166"/>
      <c r="S26" s="166"/>
      <c r="T26" s="166"/>
      <c r="U26" s="166"/>
      <c r="V26" s="167"/>
      <c r="W26" s="165"/>
      <c r="X26" s="166"/>
      <c r="Y26" s="166"/>
      <c r="Z26" s="166"/>
      <c r="AA26" s="166"/>
      <c r="AB26" s="166"/>
      <c r="AC26" s="167"/>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11" t="s">
        <v>146</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14" t="s">
        <v>70</v>
      </c>
      <c r="H29" s="215"/>
      <c r="I29" s="215"/>
      <c r="J29" s="215"/>
      <c r="K29" s="215"/>
      <c r="L29" s="215"/>
      <c r="M29" s="215"/>
      <c r="N29" s="215"/>
      <c r="O29" s="216"/>
      <c r="P29" s="165">
        <f>AK13</f>
        <v>12</v>
      </c>
      <c r="Q29" s="166"/>
      <c r="R29" s="166"/>
      <c r="S29" s="166"/>
      <c r="T29" s="166"/>
      <c r="U29" s="166"/>
      <c r="V29" s="167"/>
      <c r="W29" s="217">
        <f>AR13</f>
        <v>0</v>
      </c>
      <c r="X29" s="218"/>
      <c r="Y29" s="218"/>
      <c r="Z29" s="218"/>
      <c r="AA29" s="218"/>
      <c r="AB29" s="218"/>
      <c r="AC29" s="219"/>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85" t="s">
        <v>393</v>
      </c>
      <c r="B30" s="686"/>
      <c r="C30" s="686"/>
      <c r="D30" s="686"/>
      <c r="E30" s="686"/>
      <c r="F30" s="687"/>
      <c r="G30" s="695" t="s">
        <v>194</v>
      </c>
      <c r="H30" s="223"/>
      <c r="I30" s="223"/>
      <c r="J30" s="223"/>
      <c r="K30" s="223"/>
      <c r="L30" s="223"/>
      <c r="M30" s="223"/>
      <c r="N30" s="223"/>
      <c r="O30" s="696"/>
      <c r="P30" s="697" t="s">
        <v>82</v>
      </c>
      <c r="Q30" s="223"/>
      <c r="R30" s="223"/>
      <c r="S30" s="223"/>
      <c r="T30" s="223"/>
      <c r="U30" s="223"/>
      <c r="V30" s="223"/>
      <c r="W30" s="223"/>
      <c r="X30" s="696"/>
      <c r="Y30" s="342"/>
      <c r="Z30" s="343"/>
      <c r="AA30" s="344"/>
      <c r="AB30" s="698" t="s">
        <v>41</v>
      </c>
      <c r="AC30" s="699"/>
      <c r="AD30" s="700"/>
      <c r="AE30" s="698" t="s">
        <v>405</v>
      </c>
      <c r="AF30" s="699"/>
      <c r="AG30" s="699"/>
      <c r="AH30" s="700"/>
      <c r="AI30" s="704" t="s">
        <v>76</v>
      </c>
      <c r="AJ30" s="704"/>
      <c r="AK30" s="704"/>
      <c r="AL30" s="698"/>
      <c r="AM30" s="704" t="s">
        <v>491</v>
      </c>
      <c r="AN30" s="704"/>
      <c r="AO30" s="704"/>
      <c r="AP30" s="698"/>
      <c r="AQ30" s="220" t="s">
        <v>297</v>
      </c>
      <c r="AR30" s="221"/>
      <c r="AS30" s="221"/>
      <c r="AT30" s="222"/>
      <c r="AU30" s="223" t="s">
        <v>226</v>
      </c>
      <c r="AV30" s="223"/>
      <c r="AW30" s="223"/>
      <c r="AX30" s="224"/>
    </row>
    <row r="31" spans="1:50" ht="18.75" customHeight="1" x14ac:dyDescent="0.15">
      <c r="A31" s="688"/>
      <c r="B31" s="689"/>
      <c r="C31" s="689"/>
      <c r="D31" s="689"/>
      <c r="E31" s="689"/>
      <c r="F31" s="690"/>
      <c r="G31" s="324"/>
      <c r="H31" s="230"/>
      <c r="I31" s="230"/>
      <c r="J31" s="230"/>
      <c r="K31" s="230"/>
      <c r="L31" s="230"/>
      <c r="M31" s="230"/>
      <c r="N31" s="230"/>
      <c r="O31" s="309"/>
      <c r="P31" s="312"/>
      <c r="Q31" s="230"/>
      <c r="R31" s="230"/>
      <c r="S31" s="230"/>
      <c r="T31" s="230"/>
      <c r="U31" s="230"/>
      <c r="V31" s="230"/>
      <c r="W31" s="230"/>
      <c r="X31" s="309"/>
      <c r="Y31" s="358"/>
      <c r="Z31" s="359"/>
      <c r="AA31" s="360"/>
      <c r="AB31" s="701"/>
      <c r="AC31" s="702"/>
      <c r="AD31" s="703"/>
      <c r="AE31" s="701"/>
      <c r="AF31" s="702"/>
      <c r="AG31" s="702"/>
      <c r="AH31" s="703"/>
      <c r="AI31" s="705"/>
      <c r="AJ31" s="705"/>
      <c r="AK31" s="705"/>
      <c r="AL31" s="701"/>
      <c r="AM31" s="705"/>
      <c r="AN31" s="705"/>
      <c r="AO31" s="705"/>
      <c r="AP31" s="701"/>
      <c r="AQ31" s="225" t="s">
        <v>689</v>
      </c>
      <c r="AR31" s="226"/>
      <c r="AS31" s="227" t="s">
        <v>298</v>
      </c>
      <c r="AT31" s="228"/>
      <c r="AU31" s="229">
        <v>7</v>
      </c>
      <c r="AV31" s="229"/>
      <c r="AW31" s="230" t="s">
        <v>275</v>
      </c>
      <c r="AX31" s="231"/>
    </row>
    <row r="32" spans="1:50" ht="23.25" customHeight="1" x14ac:dyDescent="0.15">
      <c r="A32" s="691"/>
      <c r="B32" s="689"/>
      <c r="C32" s="689"/>
      <c r="D32" s="689"/>
      <c r="E32" s="689"/>
      <c r="F32" s="690"/>
      <c r="G32" s="706" t="s">
        <v>665</v>
      </c>
      <c r="H32" s="573"/>
      <c r="I32" s="573"/>
      <c r="J32" s="573"/>
      <c r="K32" s="573"/>
      <c r="L32" s="573"/>
      <c r="M32" s="573"/>
      <c r="N32" s="573"/>
      <c r="O32" s="707"/>
      <c r="P32" s="422" t="s">
        <v>666</v>
      </c>
      <c r="Q32" s="422"/>
      <c r="R32" s="422"/>
      <c r="S32" s="422"/>
      <c r="T32" s="422"/>
      <c r="U32" s="422"/>
      <c r="V32" s="422"/>
      <c r="W32" s="422"/>
      <c r="X32" s="423"/>
      <c r="Y32" s="232" t="s">
        <v>47</v>
      </c>
      <c r="Z32" s="233"/>
      <c r="AA32" s="234"/>
      <c r="AB32" s="235" t="s">
        <v>628</v>
      </c>
      <c r="AC32" s="235"/>
      <c r="AD32" s="235"/>
      <c r="AE32" s="236">
        <v>3532</v>
      </c>
      <c r="AF32" s="237"/>
      <c r="AG32" s="237"/>
      <c r="AH32" s="237"/>
      <c r="AI32" s="236">
        <v>3215</v>
      </c>
      <c r="AJ32" s="237"/>
      <c r="AK32" s="237"/>
      <c r="AL32" s="237"/>
      <c r="AM32" s="236">
        <v>2839</v>
      </c>
      <c r="AN32" s="237"/>
      <c r="AO32" s="237"/>
      <c r="AP32" s="237"/>
      <c r="AQ32" s="238" t="s">
        <v>629</v>
      </c>
      <c r="AR32" s="239"/>
      <c r="AS32" s="239"/>
      <c r="AT32" s="240"/>
      <c r="AU32" s="237" t="s">
        <v>682</v>
      </c>
      <c r="AV32" s="237"/>
      <c r="AW32" s="237"/>
      <c r="AX32" s="241"/>
    </row>
    <row r="33" spans="1:51" ht="23.25" customHeight="1" x14ac:dyDescent="0.15">
      <c r="A33" s="692"/>
      <c r="B33" s="693"/>
      <c r="C33" s="693"/>
      <c r="D33" s="693"/>
      <c r="E33" s="693"/>
      <c r="F33" s="694"/>
      <c r="G33" s="708"/>
      <c r="H33" s="709"/>
      <c r="I33" s="709"/>
      <c r="J33" s="709"/>
      <c r="K33" s="709"/>
      <c r="L33" s="709"/>
      <c r="M33" s="709"/>
      <c r="N33" s="709"/>
      <c r="O33" s="710"/>
      <c r="P33" s="425"/>
      <c r="Q33" s="425"/>
      <c r="R33" s="425"/>
      <c r="S33" s="425"/>
      <c r="T33" s="425"/>
      <c r="U33" s="425"/>
      <c r="V33" s="425"/>
      <c r="W33" s="425"/>
      <c r="X33" s="426"/>
      <c r="Y33" s="158" t="s">
        <v>91</v>
      </c>
      <c r="Z33" s="159"/>
      <c r="AA33" s="160"/>
      <c r="AB33" s="242" t="s">
        <v>628</v>
      </c>
      <c r="AC33" s="242"/>
      <c r="AD33" s="242"/>
      <c r="AE33" s="236">
        <v>2500</v>
      </c>
      <c r="AF33" s="237"/>
      <c r="AG33" s="237"/>
      <c r="AH33" s="237"/>
      <c r="AI33" s="236">
        <v>2500</v>
      </c>
      <c r="AJ33" s="237"/>
      <c r="AK33" s="237"/>
      <c r="AL33" s="237"/>
      <c r="AM33" s="236">
        <v>2500</v>
      </c>
      <c r="AN33" s="237"/>
      <c r="AO33" s="237"/>
      <c r="AP33" s="237"/>
      <c r="AQ33" s="238" t="s">
        <v>629</v>
      </c>
      <c r="AR33" s="239"/>
      <c r="AS33" s="239"/>
      <c r="AT33" s="240"/>
      <c r="AU33" s="237">
        <v>2000</v>
      </c>
      <c r="AV33" s="237"/>
      <c r="AW33" s="237"/>
      <c r="AX33" s="241"/>
    </row>
    <row r="34" spans="1:51" ht="23.25" customHeight="1" x14ac:dyDescent="0.15">
      <c r="A34" s="691"/>
      <c r="B34" s="689"/>
      <c r="C34" s="689"/>
      <c r="D34" s="689"/>
      <c r="E34" s="689"/>
      <c r="F34" s="690"/>
      <c r="G34" s="711"/>
      <c r="H34" s="712"/>
      <c r="I34" s="712"/>
      <c r="J34" s="712"/>
      <c r="K34" s="712"/>
      <c r="L34" s="712"/>
      <c r="M34" s="712"/>
      <c r="N34" s="712"/>
      <c r="O34" s="713"/>
      <c r="P34" s="427"/>
      <c r="Q34" s="427"/>
      <c r="R34" s="427"/>
      <c r="S34" s="427"/>
      <c r="T34" s="427"/>
      <c r="U34" s="427"/>
      <c r="V34" s="427"/>
      <c r="W34" s="427"/>
      <c r="X34" s="428"/>
      <c r="Y34" s="158" t="s">
        <v>54</v>
      </c>
      <c r="Z34" s="159"/>
      <c r="AA34" s="160"/>
      <c r="AB34" s="243" t="s">
        <v>48</v>
      </c>
      <c r="AC34" s="243"/>
      <c r="AD34" s="243"/>
      <c r="AE34" s="236">
        <v>36</v>
      </c>
      <c r="AF34" s="237"/>
      <c r="AG34" s="237"/>
      <c r="AH34" s="237"/>
      <c r="AI34" s="236">
        <v>56</v>
      </c>
      <c r="AJ34" s="237"/>
      <c r="AK34" s="237"/>
      <c r="AL34" s="237"/>
      <c r="AM34" s="236">
        <v>79</v>
      </c>
      <c r="AN34" s="237"/>
      <c r="AO34" s="237"/>
      <c r="AP34" s="237"/>
      <c r="AQ34" s="238" t="s">
        <v>629</v>
      </c>
      <c r="AR34" s="239"/>
      <c r="AS34" s="239"/>
      <c r="AT34" s="240"/>
      <c r="AU34" s="237" t="s">
        <v>682</v>
      </c>
      <c r="AV34" s="237"/>
      <c r="AW34" s="237"/>
      <c r="AX34" s="241"/>
    </row>
    <row r="35" spans="1:51" ht="23.25" customHeight="1" x14ac:dyDescent="0.15">
      <c r="A35" s="714" t="s">
        <v>248</v>
      </c>
      <c r="B35" s="715"/>
      <c r="C35" s="715"/>
      <c r="D35" s="715"/>
      <c r="E35" s="715"/>
      <c r="F35" s="716"/>
      <c r="G35" s="706" t="s">
        <v>676</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720"/>
    </row>
    <row r="36" spans="1:51" ht="23.25" customHeight="1" x14ac:dyDescent="0.15">
      <c r="A36" s="717"/>
      <c r="B36" s="718"/>
      <c r="C36" s="718"/>
      <c r="D36" s="718"/>
      <c r="E36" s="718"/>
      <c r="F36" s="719"/>
      <c r="G36" s="711"/>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09"/>
      <c r="AF36" s="709"/>
      <c r="AG36" s="709"/>
      <c r="AH36" s="709"/>
      <c r="AI36" s="709"/>
      <c r="AJ36" s="709"/>
      <c r="AK36" s="709"/>
      <c r="AL36" s="709"/>
      <c r="AM36" s="709"/>
      <c r="AN36" s="709"/>
      <c r="AO36" s="709"/>
      <c r="AP36" s="709"/>
      <c r="AQ36" s="712"/>
      <c r="AR36" s="712"/>
      <c r="AS36" s="712"/>
      <c r="AT36" s="712"/>
      <c r="AU36" s="712"/>
      <c r="AV36" s="712"/>
      <c r="AW36" s="712"/>
      <c r="AX36" s="721"/>
    </row>
    <row r="37" spans="1:51" ht="18.75" customHeight="1" x14ac:dyDescent="0.15">
      <c r="A37" s="722" t="s">
        <v>393</v>
      </c>
      <c r="B37" s="723"/>
      <c r="C37" s="723"/>
      <c r="D37" s="723"/>
      <c r="E37" s="723"/>
      <c r="F37" s="724"/>
      <c r="G37" s="728" t="s">
        <v>194</v>
      </c>
      <c r="H37" s="247"/>
      <c r="I37" s="247"/>
      <c r="J37" s="247"/>
      <c r="K37" s="247"/>
      <c r="L37" s="247"/>
      <c r="M37" s="247"/>
      <c r="N37" s="247"/>
      <c r="O37" s="729"/>
      <c r="P37" s="730" t="s">
        <v>82</v>
      </c>
      <c r="Q37" s="247"/>
      <c r="R37" s="247"/>
      <c r="S37" s="247"/>
      <c r="T37" s="247"/>
      <c r="U37" s="247"/>
      <c r="V37" s="247"/>
      <c r="W37" s="247"/>
      <c r="X37" s="729"/>
      <c r="Y37" s="731"/>
      <c r="Z37" s="732"/>
      <c r="AA37" s="733"/>
      <c r="AB37" s="734" t="s">
        <v>41</v>
      </c>
      <c r="AC37" s="735"/>
      <c r="AD37" s="736"/>
      <c r="AE37" s="361" t="s">
        <v>405</v>
      </c>
      <c r="AF37" s="361"/>
      <c r="AG37" s="361"/>
      <c r="AH37" s="361"/>
      <c r="AI37" s="361" t="s">
        <v>76</v>
      </c>
      <c r="AJ37" s="361"/>
      <c r="AK37" s="361"/>
      <c r="AL37" s="361"/>
      <c r="AM37" s="361" t="s">
        <v>491</v>
      </c>
      <c r="AN37" s="361"/>
      <c r="AO37" s="361"/>
      <c r="AP37" s="361"/>
      <c r="AQ37" s="244" t="s">
        <v>297</v>
      </c>
      <c r="AR37" s="245"/>
      <c r="AS37" s="245"/>
      <c r="AT37" s="246"/>
      <c r="AU37" s="247" t="s">
        <v>226</v>
      </c>
      <c r="AV37" s="247"/>
      <c r="AW37" s="247"/>
      <c r="AX37" s="248"/>
      <c r="AY37">
        <f>COUNTA($G$39)</f>
        <v>1</v>
      </c>
    </row>
    <row r="38" spans="1:51" ht="18.75" customHeight="1" x14ac:dyDescent="0.15">
      <c r="A38" s="688"/>
      <c r="B38" s="689"/>
      <c r="C38" s="689"/>
      <c r="D38" s="689"/>
      <c r="E38" s="689"/>
      <c r="F38" s="690"/>
      <c r="G38" s="324"/>
      <c r="H38" s="230"/>
      <c r="I38" s="230"/>
      <c r="J38" s="230"/>
      <c r="K38" s="230"/>
      <c r="L38" s="230"/>
      <c r="M38" s="230"/>
      <c r="N38" s="230"/>
      <c r="O38" s="309"/>
      <c r="P38" s="312"/>
      <c r="Q38" s="230"/>
      <c r="R38" s="230"/>
      <c r="S38" s="230"/>
      <c r="T38" s="230"/>
      <c r="U38" s="230"/>
      <c r="V38" s="230"/>
      <c r="W38" s="230"/>
      <c r="X38" s="309"/>
      <c r="Y38" s="358"/>
      <c r="Z38" s="359"/>
      <c r="AA38" s="360"/>
      <c r="AB38" s="701"/>
      <c r="AC38" s="702"/>
      <c r="AD38" s="703"/>
      <c r="AE38" s="361"/>
      <c r="AF38" s="361"/>
      <c r="AG38" s="361"/>
      <c r="AH38" s="361"/>
      <c r="AI38" s="361"/>
      <c r="AJ38" s="361"/>
      <c r="AK38" s="361"/>
      <c r="AL38" s="361"/>
      <c r="AM38" s="361"/>
      <c r="AN38" s="361"/>
      <c r="AO38" s="361"/>
      <c r="AP38" s="361"/>
      <c r="AQ38" s="225" t="s">
        <v>689</v>
      </c>
      <c r="AR38" s="226"/>
      <c r="AS38" s="227" t="s">
        <v>298</v>
      </c>
      <c r="AT38" s="228"/>
      <c r="AU38" s="229">
        <v>7</v>
      </c>
      <c r="AV38" s="229"/>
      <c r="AW38" s="230" t="s">
        <v>275</v>
      </c>
      <c r="AX38" s="231"/>
      <c r="AY38">
        <f t="shared" ref="AY38:AY43" si="0">$AY$37</f>
        <v>1</v>
      </c>
    </row>
    <row r="39" spans="1:51" ht="23.25" customHeight="1" x14ac:dyDescent="0.15">
      <c r="A39" s="691"/>
      <c r="B39" s="689"/>
      <c r="C39" s="689"/>
      <c r="D39" s="689"/>
      <c r="E39" s="689"/>
      <c r="F39" s="690"/>
      <c r="G39" s="706" t="s">
        <v>667</v>
      </c>
      <c r="H39" s="573"/>
      <c r="I39" s="573"/>
      <c r="J39" s="573"/>
      <c r="K39" s="573"/>
      <c r="L39" s="573"/>
      <c r="M39" s="573"/>
      <c r="N39" s="573"/>
      <c r="O39" s="707"/>
      <c r="P39" s="422" t="s">
        <v>668</v>
      </c>
      <c r="Q39" s="422"/>
      <c r="R39" s="422"/>
      <c r="S39" s="422"/>
      <c r="T39" s="422"/>
      <c r="U39" s="422"/>
      <c r="V39" s="422"/>
      <c r="W39" s="422"/>
      <c r="X39" s="423"/>
      <c r="Y39" s="232" t="s">
        <v>47</v>
      </c>
      <c r="Z39" s="233"/>
      <c r="AA39" s="234"/>
      <c r="AB39" s="235" t="s">
        <v>628</v>
      </c>
      <c r="AC39" s="235"/>
      <c r="AD39" s="235"/>
      <c r="AE39" s="236">
        <v>34558</v>
      </c>
      <c r="AF39" s="237"/>
      <c r="AG39" s="237"/>
      <c r="AH39" s="237"/>
      <c r="AI39" s="236">
        <v>32025</v>
      </c>
      <c r="AJ39" s="237"/>
      <c r="AK39" s="237"/>
      <c r="AL39" s="237"/>
      <c r="AM39" s="236">
        <v>27774</v>
      </c>
      <c r="AN39" s="237"/>
      <c r="AO39" s="237"/>
      <c r="AP39" s="237"/>
      <c r="AQ39" s="238" t="s">
        <v>629</v>
      </c>
      <c r="AR39" s="239"/>
      <c r="AS39" s="239"/>
      <c r="AT39" s="240"/>
      <c r="AU39" s="237" t="s">
        <v>682</v>
      </c>
      <c r="AV39" s="237"/>
      <c r="AW39" s="237"/>
      <c r="AX39" s="241"/>
      <c r="AY39">
        <f t="shared" si="0"/>
        <v>1</v>
      </c>
    </row>
    <row r="40" spans="1:51" ht="23.25" customHeight="1" x14ac:dyDescent="0.15">
      <c r="A40" s="692"/>
      <c r="B40" s="693"/>
      <c r="C40" s="693"/>
      <c r="D40" s="693"/>
      <c r="E40" s="693"/>
      <c r="F40" s="694"/>
      <c r="G40" s="708"/>
      <c r="H40" s="709"/>
      <c r="I40" s="709"/>
      <c r="J40" s="709"/>
      <c r="K40" s="709"/>
      <c r="L40" s="709"/>
      <c r="M40" s="709"/>
      <c r="N40" s="709"/>
      <c r="O40" s="710"/>
      <c r="P40" s="425"/>
      <c r="Q40" s="425"/>
      <c r="R40" s="425"/>
      <c r="S40" s="425"/>
      <c r="T40" s="425"/>
      <c r="U40" s="425"/>
      <c r="V40" s="425"/>
      <c r="W40" s="425"/>
      <c r="X40" s="426"/>
      <c r="Y40" s="158" t="s">
        <v>91</v>
      </c>
      <c r="Z40" s="159"/>
      <c r="AA40" s="160"/>
      <c r="AB40" s="242" t="s">
        <v>628</v>
      </c>
      <c r="AC40" s="242"/>
      <c r="AD40" s="242"/>
      <c r="AE40" s="236" t="s">
        <v>629</v>
      </c>
      <c r="AF40" s="237"/>
      <c r="AG40" s="237"/>
      <c r="AH40" s="237"/>
      <c r="AI40" s="236" t="s">
        <v>629</v>
      </c>
      <c r="AJ40" s="237"/>
      <c r="AK40" s="237"/>
      <c r="AL40" s="237"/>
      <c r="AM40" s="236" t="s">
        <v>674</v>
      </c>
      <c r="AN40" s="237"/>
      <c r="AO40" s="237"/>
      <c r="AP40" s="237"/>
      <c r="AQ40" s="238" t="s">
        <v>629</v>
      </c>
      <c r="AR40" s="239"/>
      <c r="AS40" s="239"/>
      <c r="AT40" s="240"/>
      <c r="AU40" s="237">
        <v>22000</v>
      </c>
      <c r="AV40" s="237"/>
      <c r="AW40" s="237"/>
      <c r="AX40" s="241"/>
      <c r="AY40">
        <f t="shared" si="0"/>
        <v>1</v>
      </c>
    </row>
    <row r="41" spans="1:51" ht="23.25" customHeight="1" x14ac:dyDescent="0.15">
      <c r="A41" s="725"/>
      <c r="B41" s="726"/>
      <c r="C41" s="726"/>
      <c r="D41" s="726"/>
      <c r="E41" s="726"/>
      <c r="F41" s="727"/>
      <c r="G41" s="711"/>
      <c r="H41" s="712"/>
      <c r="I41" s="712"/>
      <c r="J41" s="712"/>
      <c r="K41" s="712"/>
      <c r="L41" s="712"/>
      <c r="M41" s="712"/>
      <c r="N41" s="712"/>
      <c r="O41" s="713"/>
      <c r="P41" s="427"/>
      <c r="Q41" s="427"/>
      <c r="R41" s="427"/>
      <c r="S41" s="427"/>
      <c r="T41" s="427"/>
      <c r="U41" s="427"/>
      <c r="V41" s="427"/>
      <c r="W41" s="427"/>
      <c r="X41" s="428"/>
      <c r="Y41" s="158" t="s">
        <v>54</v>
      </c>
      <c r="Z41" s="159"/>
      <c r="AA41" s="160"/>
      <c r="AB41" s="243" t="s">
        <v>48</v>
      </c>
      <c r="AC41" s="243"/>
      <c r="AD41" s="243"/>
      <c r="AE41" s="236" t="s">
        <v>629</v>
      </c>
      <c r="AF41" s="237"/>
      <c r="AG41" s="237"/>
      <c r="AH41" s="237"/>
      <c r="AI41" s="236" t="s">
        <v>629</v>
      </c>
      <c r="AJ41" s="237"/>
      <c r="AK41" s="237"/>
      <c r="AL41" s="237"/>
      <c r="AM41" s="236" t="s">
        <v>674</v>
      </c>
      <c r="AN41" s="237"/>
      <c r="AO41" s="237"/>
      <c r="AP41" s="237"/>
      <c r="AQ41" s="238" t="s">
        <v>629</v>
      </c>
      <c r="AR41" s="239"/>
      <c r="AS41" s="239"/>
      <c r="AT41" s="240"/>
      <c r="AU41" s="237" t="s">
        <v>682</v>
      </c>
      <c r="AV41" s="237"/>
      <c r="AW41" s="237"/>
      <c r="AX41" s="241"/>
      <c r="AY41">
        <f t="shared" si="0"/>
        <v>1</v>
      </c>
    </row>
    <row r="42" spans="1:51" ht="23.25" customHeight="1" x14ac:dyDescent="0.15">
      <c r="A42" s="714" t="s">
        <v>248</v>
      </c>
      <c r="B42" s="715"/>
      <c r="C42" s="715"/>
      <c r="D42" s="715"/>
      <c r="E42" s="715"/>
      <c r="F42" s="716"/>
      <c r="G42" s="706" t="s">
        <v>675</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720"/>
      <c r="AY42">
        <f t="shared" si="0"/>
        <v>1</v>
      </c>
    </row>
    <row r="43" spans="1:51" ht="23.25" customHeight="1" x14ac:dyDescent="0.15">
      <c r="A43" s="717"/>
      <c r="B43" s="718"/>
      <c r="C43" s="718"/>
      <c r="D43" s="718"/>
      <c r="E43" s="718"/>
      <c r="F43" s="719"/>
      <c r="G43" s="711"/>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09"/>
      <c r="AF43" s="709"/>
      <c r="AG43" s="709"/>
      <c r="AH43" s="709"/>
      <c r="AI43" s="709"/>
      <c r="AJ43" s="709"/>
      <c r="AK43" s="709"/>
      <c r="AL43" s="709"/>
      <c r="AM43" s="709"/>
      <c r="AN43" s="709"/>
      <c r="AO43" s="709"/>
      <c r="AP43" s="709"/>
      <c r="AQ43" s="712"/>
      <c r="AR43" s="712"/>
      <c r="AS43" s="712"/>
      <c r="AT43" s="712"/>
      <c r="AU43" s="712"/>
      <c r="AV43" s="712"/>
      <c r="AW43" s="712"/>
      <c r="AX43" s="721"/>
      <c r="AY43">
        <f t="shared" si="0"/>
        <v>1</v>
      </c>
    </row>
    <row r="44" spans="1:51" ht="18.75" customHeight="1" x14ac:dyDescent="0.15">
      <c r="A44" s="722" t="s">
        <v>393</v>
      </c>
      <c r="B44" s="723"/>
      <c r="C44" s="723"/>
      <c r="D44" s="723"/>
      <c r="E44" s="723"/>
      <c r="F44" s="724"/>
      <c r="G44" s="728" t="s">
        <v>194</v>
      </c>
      <c r="H44" s="247"/>
      <c r="I44" s="247"/>
      <c r="J44" s="247"/>
      <c r="K44" s="247"/>
      <c r="L44" s="247"/>
      <c r="M44" s="247"/>
      <c r="N44" s="247"/>
      <c r="O44" s="729"/>
      <c r="P44" s="730" t="s">
        <v>82</v>
      </c>
      <c r="Q44" s="247"/>
      <c r="R44" s="247"/>
      <c r="S44" s="247"/>
      <c r="T44" s="247"/>
      <c r="U44" s="247"/>
      <c r="V44" s="247"/>
      <c r="W44" s="247"/>
      <c r="X44" s="729"/>
      <c r="Y44" s="731"/>
      <c r="Z44" s="732"/>
      <c r="AA44" s="733"/>
      <c r="AB44" s="734" t="s">
        <v>41</v>
      </c>
      <c r="AC44" s="735"/>
      <c r="AD44" s="736"/>
      <c r="AE44" s="361" t="s">
        <v>405</v>
      </c>
      <c r="AF44" s="361"/>
      <c r="AG44" s="361"/>
      <c r="AH44" s="361"/>
      <c r="AI44" s="361" t="s">
        <v>76</v>
      </c>
      <c r="AJ44" s="361"/>
      <c r="AK44" s="361"/>
      <c r="AL44" s="361"/>
      <c r="AM44" s="361" t="s">
        <v>491</v>
      </c>
      <c r="AN44" s="361"/>
      <c r="AO44" s="361"/>
      <c r="AP44" s="361"/>
      <c r="AQ44" s="244" t="s">
        <v>297</v>
      </c>
      <c r="AR44" s="245"/>
      <c r="AS44" s="245"/>
      <c r="AT44" s="246"/>
      <c r="AU44" s="247" t="s">
        <v>226</v>
      </c>
      <c r="AV44" s="247"/>
      <c r="AW44" s="247"/>
      <c r="AX44" s="248"/>
      <c r="AY44">
        <f>COUNTA($G$46)</f>
        <v>1</v>
      </c>
    </row>
    <row r="45" spans="1:51" ht="18.75" customHeight="1" x14ac:dyDescent="0.15">
      <c r="A45" s="688"/>
      <c r="B45" s="689"/>
      <c r="C45" s="689"/>
      <c r="D45" s="689"/>
      <c r="E45" s="689"/>
      <c r="F45" s="690"/>
      <c r="G45" s="324"/>
      <c r="H45" s="230"/>
      <c r="I45" s="230"/>
      <c r="J45" s="230"/>
      <c r="K45" s="230"/>
      <c r="L45" s="230"/>
      <c r="M45" s="230"/>
      <c r="N45" s="230"/>
      <c r="O45" s="309"/>
      <c r="P45" s="312"/>
      <c r="Q45" s="230"/>
      <c r="R45" s="230"/>
      <c r="S45" s="230"/>
      <c r="T45" s="230"/>
      <c r="U45" s="230"/>
      <c r="V45" s="230"/>
      <c r="W45" s="230"/>
      <c r="X45" s="309"/>
      <c r="Y45" s="358"/>
      <c r="Z45" s="359"/>
      <c r="AA45" s="360"/>
      <c r="AB45" s="701"/>
      <c r="AC45" s="702"/>
      <c r="AD45" s="703"/>
      <c r="AE45" s="361"/>
      <c r="AF45" s="361"/>
      <c r="AG45" s="361"/>
      <c r="AH45" s="361"/>
      <c r="AI45" s="361"/>
      <c r="AJ45" s="361"/>
      <c r="AK45" s="361"/>
      <c r="AL45" s="361"/>
      <c r="AM45" s="361"/>
      <c r="AN45" s="361"/>
      <c r="AO45" s="361"/>
      <c r="AP45" s="361"/>
      <c r="AQ45" s="225" t="s">
        <v>689</v>
      </c>
      <c r="AR45" s="226"/>
      <c r="AS45" s="227" t="s">
        <v>298</v>
      </c>
      <c r="AT45" s="228"/>
      <c r="AU45" s="229">
        <v>7</v>
      </c>
      <c r="AV45" s="229"/>
      <c r="AW45" s="230" t="s">
        <v>275</v>
      </c>
      <c r="AX45" s="231"/>
      <c r="AY45">
        <f t="shared" ref="AY45:AY50" si="1">$AY$44</f>
        <v>1</v>
      </c>
    </row>
    <row r="46" spans="1:51" ht="23.25" customHeight="1" x14ac:dyDescent="0.15">
      <c r="A46" s="691"/>
      <c r="B46" s="689"/>
      <c r="C46" s="689"/>
      <c r="D46" s="689"/>
      <c r="E46" s="689"/>
      <c r="F46" s="690"/>
      <c r="G46" s="706" t="s">
        <v>669</v>
      </c>
      <c r="H46" s="573"/>
      <c r="I46" s="573"/>
      <c r="J46" s="573"/>
      <c r="K46" s="573"/>
      <c r="L46" s="573"/>
      <c r="M46" s="573"/>
      <c r="N46" s="573"/>
      <c r="O46" s="707"/>
      <c r="P46" s="422" t="s">
        <v>677</v>
      </c>
      <c r="Q46" s="422"/>
      <c r="R46" s="422"/>
      <c r="S46" s="422"/>
      <c r="T46" s="422"/>
      <c r="U46" s="422"/>
      <c r="V46" s="422"/>
      <c r="W46" s="422"/>
      <c r="X46" s="423"/>
      <c r="Y46" s="232" t="s">
        <v>47</v>
      </c>
      <c r="Z46" s="233"/>
      <c r="AA46" s="234"/>
      <c r="AB46" s="235" t="s">
        <v>670</v>
      </c>
      <c r="AC46" s="235"/>
      <c r="AD46" s="235"/>
      <c r="AE46" s="251">
        <v>9</v>
      </c>
      <c r="AF46" s="251"/>
      <c r="AG46" s="251"/>
      <c r="AH46" s="251"/>
      <c r="AI46" s="251">
        <v>9</v>
      </c>
      <c r="AJ46" s="251"/>
      <c r="AK46" s="251"/>
      <c r="AL46" s="251"/>
      <c r="AM46" s="251">
        <v>8</v>
      </c>
      <c r="AN46" s="251"/>
      <c r="AO46" s="251"/>
      <c r="AP46" s="251"/>
      <c r="AQ46" s="238" t="s">
        <v>671</v>
      </c>
      <c r="AR46" s="239"/>
      <c r="AS46" s="239"/>
      <c r="AT46" s="240"/>
      <c r="AU46" s="237" t="s">
        <v>671</v>
      </c>
      <c r="AV46" s="237"/>
      <c r="AW46" s="237"/>
      <c r="AX46" s="241"/>
      <c r="AY46">
        <f t="shared" si="1"/>
        <v>1</v>
      </c>
    </row>
    <row r="47" spans="1:51" ht="23.25" customHeight="1" x14ac:dyDescent="0.15">
      <c r="A47" s="692"/>
      <c r="B47" s="693"/>
      <c r="C47" s="693"/>
      <c r="D47" s="693"/>
      <c r="E47" s="693"/>
      <c r="F47" s="694"/>
      <c r="G47" s="708"/>
      <c r="H47" s="709"/>
      <c r="I47" s="709"/>
      <c r="J47" s="709"/>
      <c r="K47" s="709"/>
      <c r="L47" s="709"/>
      <c r="M47" s="709"/>
      <c r="N47" s="709"/>
      <c r="O47" s="710"/>
      <c r="P47" s="425"/>
      <c r="Q47" s="425"/>
      <c r="R47" s="425"/>
      <c r="S47" s="425"/>
      <c r="T47" s="425"/>
      <c r="U47" s="425"/>
      <c r="V47" s="425"/>
      <c r="W47" s="425"/>
      <c r="X47" s="426"/>
      <c r="Y47" s="158" t="s">
        <v>91</v>
      </c>
      <c r="Z47" s="159"/>
      <c r="AA47" s="160"/>
      <c r="AB47" s="242" t="s">
        <v>670</v>
      </c>
      <c r="AC47" s="242"/>
      <c r="AD47" s="242"/>
      <c r="AE47" s="236">
        <v>10</v>
      </c>
      <c r="AF47" s="237"/>
      <c r="AG47" s="237"/>
      <c r="AH47" s="237"/>
      <c r="AI47" s="236">
        <v>10</v>
      </c>
      <c r="AJ47" s="237"/>
      <c r="AK47" s="237"/>
      <c r="AL47" s="237"/>
      <c r="AM47" s="236">
        <v>10</v>
      </c>
      <c r="AN47" s="237"/>
      <c r="AO47" s="237"/>
      <c r="AP47" s="237"/>
      <c r="AQ47" s="238" t="s">
        <v>671</v>
      </c>
      <c r="AR47" s="239"/>
      <c r="AS47" s="239"/>
      <c r="AT47" s="240"/>
      <c r="AU47" s="237">
        <v>10</v>
      </c>
      <c r="AV47" s="237"/>
      <c r="AW47" s="237"/>
      <c r="AX47" s="241"/>
      <c r="AY47">
        <f t="shared" si="1"/>
        <v>1</v>
      </c>
    </row>
    <row r="48" spans="1:51" ht="23.25" customHeight="1" x14ac:dyDescent="0.15">
      <c r="A48" s="725"/>
      <c r="B48" s="726"/>
      <c r="C48" s="726"/>
      <c r="D48" s="726"/>
      <c r="E48" s="726"/>
      <c r="F48" s="727"/>
      <c r="G48" s="711"/>
      <c r="H48" s="712"/>
      <c r="I48" s="712"/>
      <c r="J48" s="712"/>
      <c r="K48" s="712"/>
      <c r="L48" s="712"/>
      <c r="M48" s="712"/>
      <c r="N48" s="712"/>
      <c r="O48" s="713"/>
      <c r="P48" s="427"/>
      <c r="Q48" s="427"/>
      <c r="R48" s="427"/>
      <c r="S48" s="427"/>
      <c r="T48" s="427"/>
      <c r="U48" s="427"/>
      <c r="V48" s="427"/>
      <c r="W48" s="427"/>
      <c r="X48" s="428"/>
      <c r="Y48" s="158" t="s">
        <v>54</v>
      </c>
      <c r="Z48" s="159"/>
      <c r="AA48" s="160"/>
      <c r="AB48" s="243" t="s">
        <v>48</v>
      </c>
      <c r="AC48" s="243"/>
      <c r="AD48" s="243"/>
      <c r="AE48" s="236">
        <v>90</v>
      </c>
      <c r="AF48" s="237"/>
      <c r="AG48" s="237"/>
      <c r="AH48" s="237"/>
      <c r="AI48" s="236">
        <v>90</v>
      </c>
      <c r="AJ48" s="237"/>
      <c r="AK48" s="237"/>
      <c r="AL48" s="237"/>
      <c r="AM48" s="236">
        <v>80</v>
      </c>
      <c r="AN48" s="237"/>
      <c r="AO48" s="237"/>
      <c r="AP48" s="237"/>
      <c r="AQ48" s="238" t="s">
        <v>671</v>
      </c>
      <c r="AR48" s="239"/>
      <c r="AS48" s="239"/>
      <c r="AT48" s="240"/>
      <c r="AU48" s="237" t="s">
        <v>671</v>
      </c>
      <c r="AV48" s="237"/>
      <c r="AW48" s="237"/>
      <c r="AX48" s="241"/>
      <c r="AY48">
        <f t="shared" si="1"/>
        <v>1</v>
      </c>
    </row>
    <row r="49" spans="1:51" ht="23.25" customHeight="1" x14ac:dyDescent="0.15">
      <c r="A49" s="714" t="s">
        <v>248</v>
      </c>
      <c r="B49" s="715"/>
      <c r="C49" s="715"/>
      <c r="D49" s="715"/>
      <c r="E49" s="715"/>
      <c r="F49" s="716"/>
      <c r="G49" s="706" t="s">
        <v>685</v>
      </c>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720"/>
      <c r="AY49">
        <f t="shared" si="1"/>
        <v>1</v>
      </c>
    </row>
    <row r="50" spans="1:51" ht="31.5" customHeight="1" x14ac:dyDescent="0.15">
      <c r="A50" s="717"/>
      <c r="B50" s="718"/>
      <c r="C50" s="718"/>
      <c r="D50" s="718"/>
      <c r="E50" s="718"/>
      <c r="F50" s="719"/>
      <c r="G50" s="711"/>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09"/>
      <c r="AF50" s="709"/>
      <c r="AG50" s="709"/>
      <c r="AH50" s="709"/>
      <c r="AI50" s="709"/>
      <c r="AJ50" s="709"/>
      <c r="AK50" s="709"/>
      <c r="AL50" s="709"/>
      <c r="AM50" s="709"/>
      <c r="AN50" s="709"/>
      <c r="AO50" s="709"/>
      <c r="AP50" s="709"/>
      <c r="AQ50" s="712"/>
      <c r="AR50" s="712"/>
      <c r="AS50" s="712"/>
      <c r="AT50" s="712"/>
      <c r="AU50" s="712"/>
      <c r="AV50" s="712"/>
      <c r="AW50" s="712"/>
      <c r="AX50" s="721"/>
      <c r="AY50">
        <f t="shared" si="1"/>
        <v>1</v>
      </c>
    </row>
    <row r="51" spans="1:51" ht="18.75" hidden="1" customHeight="1" x14ac:dyDescent="0.15">
      <c r="A51" s="688" t="s">
        <v>393</v>
      </c>
      <c r="B51" s="689"/>
      <c r="C51" s="689"/>
      <c r="D51" s="689"/>
      <c r="E51" s="689"/>
      <c r="F51" s="690"/>
      <c r="G51" s="728" t="s">
        <v>194</v>
      </c>
      <c r="H51" s="247"/>
      <c r="I51" s="247"/>
      <c r="J51" s="247"/>
      <c r="K51" s="247"/>
      <c r="L51" s="247"/>
      <c r="M51" s="247"/>
      <c r="N51" s="247"/>
      <c r="O51" s="729"/>
      <c r="P51" s="730" t="s">
        <v>82</v>
      </c>
      <c r="Q51" s="247"/>
      <c r="R51" s="247"/>
      <c r="S51" s="247"/>
      <c r="T51" s="247"/>
      <c r="U51" s="247"/>
      <c r="V51" s="247"/>
      <c r="W51" s="247"/>
      <c r="X51" s="729"/>
      <c r="Y51" s="731"/>
      <c r="Z51" s="732"/>
      <c r="AA51" s="733"/>
      <c r="AB51" s="734" t="s">
        <v>41</v>
      </c>
      <c r="AC51" s="735"/>
      <c r="AD51" s="736"/>
      <c r="AE51" s="361" t="s">
        <v>405</v>
      </c>
      <c r="AF51" s="361"/>
      <c r="AG51" s="361"/>
      <c r="AH51" s="361"/>
      <c r="AI51" s="361" t="s">
        <v>76</v>
      </c>
      <c r="AJ51" s="361"/>
      <c r="AK51" s="361"/>
      <c r="AL51" s="361"/>
      <c r="AM51" s="361" t="s">
        <v>491</v>
      </c>
      <c r="AN51" s="361"/>
      <c r="AO51" s="361"/>
      <c r="AP51" s="361"/>
      <c r="AQ51" s="244" t="s">
        <v>297</v>
      </c>
      <c r="AR51" s="245"/>
      <c r="AS51" s="245"/>
      <c r="AT51" s="246"/>
      <c r="AU51" s="249" t="s">
        <v>226</v>
      </c>
      <c r="AV51" s="249"/>
      <c r="AW51" s="249"/>
      <c r="AX51" s="250"/>
      <c r="AY51">
        <f>COUNTA($G$53)</f>
        <v>0</v>
      </c>
    </row>
    <row r="52" spans="1:51" ht="18.75" hidden="1" customHeight="1" x14ac:dyDescent="0.15">
      <c r="A52" s="688"/>
      <c r="B52" s="689"/>
      <c r="C52" s="689"/>
      <c r="D52" s="689"/>
      <c r="E52" s="689"/>
      <c r="F52" s="690"/>
      <c r="G52" s="324"/>
      <c r="H52" s="230"/>
      <c r="I52" s="230"/>
      <c r="J52" s="230"/>
      <c r="K52" s="230"/>
      <c r="L52" s="230"/>
      <c r="M52" s="230"/>
      <c r="N52" s="230"/>
      <c r="O52" s="309"/>
      <c r="P52" s="312"/>
      <c r="Q52" s="230"/>
      <c r="R52" s="230"/>
      <c r="S52" s="230"/>
      <c r="T52" s="230"/>
      <c r="U52" s="230"/>
      <c r="V52" s="230"/>
      <c r="W52" s="230"/>
      <c r="X52" s="309"/>
      <c r="Y52" s="358"/>
      <c r="Z52" s="359"/>
      <c r="AA52" s="360"/>
      <c r="AB52" s="701"/>
      <c r="AC52" s="702"/>
      <c r="AD52" s="703"/>
      <c r="AE52" s="361"/>
      <c r="AF52" s="361"/>
      <c r="AG52" s="361"/>
      <c r="AH52" s="361"/>
      <c r="AI52" s="361"/>
      <c r="AJ52" s="361"/>
      <c r="AK52" s="361"/>
      <c r="AL52" s="361"/>
      <c r="AM52" s="361"/>
      <c r="AN52" s="361"/>
      <c r="AO52" s="361"/>
      <c r="AP52" s="361"/>
      <c r="AQ52" s="225"/>
      <c r="AR52" s="226"/>
      <c r="AS52" s="227" t="s">
        <v>298</v>
      </c>
      <c r="AT52" s="228"/>
      <c r="AU52" s="229"/>
      <c r="AV52" s="229"/>
      <c r="AW52" s="230" t="s">
        <v>275</v>
      </c>
      <c r="AX52" s="231"/>
      <c r="AY52">
        <f t="shared" ref="AY52:AY57" si="2">$AY$51</f>
        <v>0</v>
      </c>
    </row>
    <row r="53" spans="1:51" ht="23.25" hidden="1" customHeight="1" x14ac:dyDescent="0.15">
      <c r="A53" s="691"/>
      <c r="B53" s="689"/>
      <c r="C53" s="689"/>
      <c r="D53" s="689"/>
      <c r="E53" s="689"/>
      <c r="F53" s="690"/>
      <c r="G53" s="706"/>
      <c r="H53" s="573"/>
      <c r="I53" s="573"/>
      <c r="J53" s="573"/>
      <c r="K53" s="573"/>
      <c r="L53" s="573"/>
      <c r="M53" s="573"/>
      <c r="N53" s="573"/>
      <c r="O53" s="707"/>
      <c r="P53" s="422"/>
      <c r="Q53" s="422"/>
      <c r="R53" s="422"/>
      <c r="S53" s="422"/>
      <c r="T53" s="422"/>
      <c r="U53" s="422"/>
      <c r="V53" s="422"/>
      <c r="W53" s="422"/>
      <c r="X53" s="423"/>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692"/>
      <c r="B54" s="693"/>
      <c r="C54" s="693"/>
      <c r="D54" s="693"/>
      <c r="E54" s="693"/>
      <c r="F54" s="694"/>
      <c r="G54" s="708"/>
      <c r="H54" s="709"/>
      <c r="I54" s="709"/>
      <c r="J54" s="709"/>
      <c r="K54" s="709"/>
      <c r="L54" s="709"/>
      <c r="M54" s="709"/>
      <c r="N54" s="709"/>
      <c r="O54" s="710"/>
      <c r="P54" s="425"/>
      <c r="Q54" s="425"/>
      <c r="R54" s="425"/>
      <c r="S54" s="425"/>
      <c r="T54" s="425"/>
      <c r="U54" s="425"/>
      <c r="V54" s="425"/>
      <c r="W54" s="425"/>
      <c r="X54" s="426"/>
      <c r="Y54" s="158" t="s">
        <v>91</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725"/>
      <c r="B55" s="726"/>
      <c r="C55" s="726"/>
      <c r="D55" s="726"/>
      <c r="E55" s="726"/>
      <c r="F55" s="727"/>
      <c r="G55" s="711"/>
      <c r="H55" s="712"/>
      <c r="I55" s="712"/>
      <c r="J55" s="712"/>
      <c r="K55" s="712"/>
      <c r="L55" s="712"/>
      <c r="M55" s="712"/>
      <c r="N55" s="712"/>
      <c r="O55" s="713"/>
      <c r="P55" s="427"/>
      <c r="Q55" s="427"/>
      <c r="R55" s="427"/>
      <c r="S55" s="427"/>
      <c r="T55" s="427"/>
      <c r="U55" s="427"/>
      <c r="V55" s="427"/>
      <c r="W55" s="427"/>
      <c r="X55" s="428"/>
      <c r="Y55" s="158" t="s">
        <v>54</v>
      </c>
      <c r="Z55" s="159"/>
      <c r="AA55" s="160"/>
      <c r="AB55" s="252" t="s">
        <v>48</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714" t="s">
        <v>248</v>
      </c>
      <c r="B56" s="715"/>
      <c r="C56" s="715"/>
      <c r="D56" s="715"/>
      <c r="E56" s="715"/>
      <c r="F56" s="716"/>
      <c r="G56" s="706"/>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720"/>
      <c r="AY56">
        <f t="shared" si="2"/>
        <v>0</v>
      </c>
    </row>
    <row r="57" spans="1:51" ht="23.25" hidden="1" customHeight="1" x14ac:dyDescent="0.15">
      <c r="A57" s="717"/>
      <c r="B57" s="718"/>
      <c r="C57" s="718"/>
      <c r="D57" s="718"/>
      <c r="E57" s="718"/>
      <c r="F57" s="719"/>
      <c r="G57" s="711"/>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09"/>
      <c r="AF57" s="709"/>
      <c r="AG57" s="709"/>
      <c r="AH57" s="709"/>
      <c r="AI57" s="709"/>
      <c r="AJ57" s="709"/>
      <c r="AK57" s="709"/>
      <c r="AL57" s="709"/>
      <c r="AM57" s="709"/>
      <c r="AN57" s="709"/>
      <c r="AO57" s="709"/>
      <c r="AP57" s="709"/>
      <c r="AQ57" s="712"/>
      <c r="AR57" s="712"/>
      <c r="AS57" s="712"/>
      <c r="AT57" s="712"/>
      <c r="AU57" s="712"/>
      <c r="AV57" s="712"/>
      <c r="AW57" s="712"/>
      <c r="AX57" s="721"/>
      <c r="AY57">
        <f t="shared" si="2"/>
        <v>0</v>
      </c>
    </row>
    <row r="58" spans="1:51" ht="18.75" hidden="1" customHeight="1" x14ac:dyDescent="0.15">
      <c r="A58" s="688" t="s">
        <v>393</v>
      </c>
      <c r="B58" s="689"/>
      <c r="C58" s="689"/>
      <c r="D58" s="689"/>
      <c r="E58" s="689"/>
      <c r="F58" s="690"/>
      <c r="G58" s="728" t="s">
        <v>194</v>
      </c>
      <c r="H58" s="247"/>
      <c r="I58" s="247"/>
      <c r="J58" s="247"/>
      <c r="K58" s="247"/>
      <c r="L58" s="247"/>
      <c r="M58" s="247"/>
      <c r="N58" s="247"/>
      <c r="O58" s="729"/>
      <c r="P58" s="730" t="s">
        <v>82</v>
      </c>
      <c r="Q58" s="247"/>
      <c r="R58" s="247"/>
      <c r="S58" s="247"/>
      <c r="T58" s="247"/>
      <c r="U58" s="247"/>
      <c r="V58" s="247"/>
      <c r="W58" s="247"/>
      <c r="X58" s="729"/>
      <c r="Y58" s="731"/>
      <c r="Z58" s="732"/>
      <c r="AA58" s="733"/>
      <c r="AB58" s="734" t="s">
        <v>41</v>
      </c>
      <c r="AC58" s="735"/>
      <c r="AD58" s="736"/>
      <c r="AE58" s="361" t="s">
        <v>405</v>
      </c>
      <c r="AF58" s="361"/>
      <c r="AG58" s="361"/>
      <c r="AH58" s="361"/>
      <c r="AI58" s="361" t="s">
        <v>76</v>
      </c>
      <c r="AJ58" s="361"/>
      <c r="AK58" s="361"/>
      <c r="AL58" s="361"/>
      <c r="AM58" s="361" t="s">
        <v>491</v>
      </c>
      <c r="AN58" s="361"/>
      <c r="AO58" s="361"/>
      <c r="AP58" s="361"/>
      <c r="AQ58" s="244" t="s">
        <v>297</v>
      </c>
      <c r="AR58" s="245"/>
      <c r="AS58" s="245"/>
      <c r="AT58" s="246"/>
      <c r="AU58" s="249" t="s">
        <v>226</v>
      </c>
      <c r="AV58" s="249"/>
      <c r="AW58" s="249"/>
      <c r="AX58" s="250"/>
      <c r="AY58">
        <f>COUNTA($G$60)</f>
        <v>0</v>
      </c>
    </row>
    <row r="59" spans="1:51" ht="18.75" hidden="1" customHeight="1" x14ac:dyDescent="0.15">
      <c r="A59" s="688"/>
      <c r="B59" s="689"/>
      <c r="C59" s="689"/>
      <c r="D59" s="689"/>
      <c r="E59" s="689"/>
      <c r="F59" s="690"/>
      <c r="G59" s="324"/>
      <c r="H59" s="230"/>
      <c r="I59" s="230"/>
      <c r="J59" s="230"/>
      <c r="K59" s="230"/>
      <c r="L59" s="230"/>
      <c r="M59" s="230"/>
      <c r="N59" s="230"/>
      <c r="O59" s="309"/>
      <c r="P59" s="312"/>
      <c r="Q59" s="230"/>
      <c r="R59" s="230"/>
      <c r="S59" s="230"/>
      <c r="T59" s="230"/>
      <c r="U59" s="230"/>
      <c r="V59" s="230"/>
      <c r="W59" s="230"/>
      <c r="X59" s="309"/>
      <c r="Y59" s="358"/>
      <c r="Z59" s="359"/>
      <c r="AA59" s="360"/>
      <c r="AB59" s="701"/>
      <c r="AC59" s="702"/>
      <c r="AD59" s="703"/>
      <c r="AE59" s="361"/>
      <c r="AF59" s="361"/>
      <c r="AG59" s="361"/>
      <c r="AH59" s="361"/>
      <c r="AI59" s="361"/>
      <c r="AJ59" s="361"/>
      <c r="AK59" s="361"/>
      <c r="AL59" s="361"/>
      <c r="AM59" s="361"/>
      <c r="AN59" s="361"/>
      <c r="AO59" s="361"/>
      <c r="AP59" s="361"/>
      <c r="AQ59" s="225"/>
      <c r="AR59" s="226"/>
      <c r="AS59" s="227" t="s">
        <v>298</v>
      </c>
      <c r="AT59" s="228"/>
      <c r="AU59" s="229"/>
      <c r="AV59" s="229"/>
      <c r="AW59" s="230" t="s">
        <v>275</v>
      </c>
      <c r="AX59" s="231"/>
      <c r="AY59">
        <f t="shared" ref="AY59:AY64" si="3">$AY$58</f>
        <v>0</v>
      </c>
    </row>
    <row r="60" spans="1:51" ht="23.25" hidden="1" customHeight="1" x14ac:dyDescent="0.15">
      <c r="A60" s="691"/>
      <c r="B60" s="689"/>
      <c r="C60" s="689"/>
      <c r="D60" s="689"/>
      <c r="E60" s="689"/>
      <c r="F60" s="690"/>
      <c r="G60" s="706"/>
      <c r="H60" s="573"/>
      <c r="I60" s="573"/>
      <c r="J60" s="573"/>
      <c r="K60" s="573"/>
      <c r="L60" s="573"/>
      <c r="M60" s="573"/>
      <c r="N60" s="573"/>
      <c r="O60" s="707"/>
      <c r="P60" s="422"/>
      <c r="Q60" s="422"/>
      <c r="R60" s="422"/>
      <c r="S60" s="422"/>
      <c r="T60" s="422"/>
      <c r="U60" s="422"/>
      <c r="V60" s="422"/>
      <c r="W60" s="422"/>
      <c r="X60" s="423"/>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692"/>
      <c r="B61" s="693"/>
      <c r="C61" s="693"/>
      <c r="D61" s="693"/>
      <c r="E61" s="693"/>
      <c r="F61" s="694"/>
      <c r="G61" s="708"/>
      <c r="H61" s="709"/>
      <c r="I61" s="709"/>
      <c r="J61" s="709"/>
      <c r="K61" s="709"/>
      <c r="L61" s="709"/>
      <c r="M61" s="709"/>
      <c r="N61" s="709"/>
      <c r="O61" s="710"/>
      <c r="P61" s="425"/>
      <c r="Q61" s="425"/>
      <c r="R61" s="425"/>
      <c r="S61" s="425"/>
      <c r="T61" s="425"/>
      <c r="U61" s="425"/>
      <c r="V61" s="425"/>
      <c r="W61" s="425"/>
      <c r="X61" s="426"/>
      <c r="Y61" s="158" t="s">
        <v>91</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692"/>
      <c r="B62" s="693"/>
      <c r="C62" s="693"/>
      <c r="D62" s="693"/>
      <c r="E62" s="693"/>
      <c r="F62" s="694"/>
      <c r="G62" s="711"/>
      <c r="H62" s="712"/>
      <c r="I62" s="712"/>
      <c r="J62" s="712"/>
      <c r="K62" s="712"/>
      <c r="L62" s="712"/>
      <c r="M62" s="712"/>
      <c r="N62" s="712"/>
      <c r="O62" s="713"/>
      <c r="P62" s="427"/>
      <c r="Q62" s="427"/>
      <c r="R62" s="427"/>
      <c r="S62" s="427"/>
      <c r="T62" s="427"/>
      <c r="U62" s="427"/>
      <c r="V62" s="427"/>
      <c r="W62" s="427"/>
      <c r="X62" s="428"/>
      <c r="Y62" s="158" t="s">
        <v>54</v>
      </c>
      <c r="Z62" s="159"/>
      <c r="AA62" s="160"/>
      <c r="AB62" s="243" t="s">
        <v>48</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714" t="s">
        <v>248</v>
      </c>
      <c r="B63" s="715"/>
      <c r="C63" s="715"/>
      <c r="D63" s="715"/>
      <c r="E63" s="715"/>
      <c r="F63" s="716"/>
      <c r="G63" s="70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720"/>
      <c r="AY63">
        <f t="shared" si="3"/>
        <v>0</v>
      </c>
    </row>
    <row r="64" spans="1:51" ht="23.25" hidden="1" customHeight="1" x14ac:dyDescent="0.15">
      <c r="A64" s="717"/>
      <c r="B64" s="718"/>
      <c r="C64" s="718"/>
      <c r="D64" s="718"/>
      <c r="E64" s="718"/>
      <c r="F64" s="719"/>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09"/>
      <c r="AF64" s="709"/>
      <c r="AG64" s="709"/>
      <c r="AH64" s="709"/>
      <c r="AI64" s="709"/>
      <c r="AJ64" s="709"/>
      <c r="AK64" s="709"/>
      <c r="AL64" s="709"/>
      <c r="AM64" s="709"/>
      <c r="AN64" s="709"/>
      <c r="AO64" s="709"/>
      <c r="AP64" s="709"/>
      <c r="AQ64" s="709"/>
      <c r="AR64" s="709"/>
      <c r="AS64" s="709"/>
      <c r="AT64" s="709"/>
      <c r="AU64" s="712"/>
      <c r="AV64" s="712"/>
      <c r="AW64" s="712"/>
      <c r="AX64" s="721"/>
      <c r="AY64">
        <f t="shared" si="3"/>
        <v>0</v>
      </c>
    </row>
    <row r="65" spans="1:51" ht="18.75" hidden="1" customHeight="1" x14ac:dyDescent="0.15">
      <c r="A65" s="737" t="s">
        <v>263</v>
      </c>
      <c r="B65" s="738"/>
      <c r="C65" s="738"/>
      <c r="D65" s="738"/>
      <c r="E65" s="738"/>
      <c r="F65" s="739"/>
      <c r="G65" s="743"/>
      <c r="H65" s="263" t="s">
        <v>194</v>
      </c>
      <c r="I65" s="263"/>
      <c r="J65" s="263"/>
      <c r="K65" s="263"/>
      <c r="L65" s="263"/>
      <c r="M65" s="263"/>
      <c r="N65" s="263"/>
      <c r="O65" s="264"/>
      <c r="P65" s="262" t="s">
        <v>82</v>
      </c>
      <c r="Q65" s="263"/>
      <c r="R65" s="263"/>
      <c r="S65" s="263"/>
      <c r="T65" s="263"/>
      <c r="U65" s="263"/>
      <c r="V65" s="264"/>
      <c r="W65" s="745" t="s">
        <v>113</v>
      </c>
      <c r="X65" s="746"/>
      <c r="Y65" s="749"/>
      <c r="Z65" s="749"/>
      <c r="AA65" s="750"/>
      <c r="AB65" s="262" t="s">
        <v>41</v>
      </c>
      <c r="AC65" s="263"/>
      <c r="AD65" s="264"/>
      <c r="AE65" s="361" t="s">
        <v>405</v>
      </c>
      <c r="AF65" s="361"/>
      <c r="AG65" s="361"/>
      <c r="AH65" s="361"/>
      <c r="AI65" s="361" t="s">
        <v>76</v>
      </c>
      <c r="AJ65" s="361"/>
      <c r="AK65" s="361"/>
      <c r="AL65" s="361"/>
      <c r="AM65" s="361" t="s">
        <v>491</v>
      </c>
      <c r="AN65" s="361"/>
      <c r="AO65" s="361"/>
      <c r="AP65" s="361"/>
      <c r="AQ65" s="262" t="s">
        <v>297</v>
      </c>
      <c r="AR65" s="263"/>
      <c r="AS65" s="263"/>
      <c r="AT65" s="264"/>
      <c r="AU65" s="280" t="s">
        <v>226</v>
      </c>
      <c r="AV65" s="280"/>
      <c r="AW65" s="280"/>
      <c r="AX65" s="281"/>
      <c r="AY65">
        <f>COUNTA($H$67)</f>
        <v>0</v>
      </c>
    </row>
    <row r="66" spans="1:51" ht="18.75" hidden="1" customHeight="1" x14ac:dyDescent="0.15">
      <c r="A66" s="740"/>
      <c r="B66" s="741"/>
      <c r="C66" s="741"/>
      <c r="D66" s="741"/>
      <c r="E66" s="741"/>
      <c r="F66" s="742"/>
      <c r="G66" s="744"/>
      <c r="H66" s="227"/>
      <c r="I66" s="227"/>
      <c r="J66" s="227"/>
      <c r="K66" s="227"/>
      <c r="L66" s="227"/>
      <c r="M66" s="227"/>
      <c r="N66" s="227"/>
      <c r="O66" s="228"/>
      <c r="P66" s="408"/>
      <c r="Q66" s="227"/>
      <c r="R66" s="227"/>
      <c r="S66" s="227"/>
      <c r="T66" s="227"/>
      <c r="U66" s="227"/>
      <c r="V66" s="228"/>
      <c r="W66" s="747"/>
      <c r="X66" s="748"/>
      <c r="Y66" s="732"/>
      <c r="Z66" s="732"/>
      <c r="AA66" s="733"/>
      <c r="AB66" s="408"/>
      <c r="AC66" s="227"/>
      <c r="AD66" s="228"/>
      <c r="AE66" s="361"/>
      <c r="AF66" s="361"/>
      <c r="AG66" s="361"/>
      <c r="AH66" s="361"/>
      <c r="AI66" s="361"/>
      <c r="AJ66" s="361"/>
      <c r="AK66" s="361"/>
      <c r="AL66" s="361"/>
      <c r="AM66" s="361"/>
      <c r="AN66" s="361"/>
      <c r="AO66" s="361"/>
      <c r="AP66" s="361"/>
      <c r="AQ66" s="225"/>
      <c r="AR66" s="226"/>
      <c r="AS66" s="227" t="s">
        <v>298</v>
      </c>
      <c r="AT66" s="228"/>
      <c r="AU66" s="229"/>
      <c r="AV66" s="229"/>
      <c r="AW66" s="227" t="s">
        <v>275</v>
      </c>
      <c r="AX66" s="253"/>
      <c r="AY66">
        <f t="shared" ref="AY66:AY72" si="4">$AY$65</f>
        <v>0</v>
      </c>
    </row>
    <row r="67" spans="1:51" ht="23.25" hidden="1" customHeight="1" x14ac:dyDescent="0.15">
      <c r="A67" s="740"/>
      <c r="B67" s="741"/>
      <c r="C67" s="741"/>
      <c r="D67" s="741"/>
      <c r="E67" s="741"/>
      <c r="F67" s="742"/>
      <c r="G67" s="751" t="s">
        <v>300</v>
      </c>
      <c r="H67" s="754"/>
      <c r="I67" s="755"/>
      <c r="J67" s="755"/>
      <c r="K67" s="755"/>
      <c r="L67" s="755"/>
      <c r="M67" s="755"/>
      <c r="N67" s="755"/>
      <c r="O67" s="756"/>
      <c r="P67" s="754"/>
      <c r="Q67" s="755"/>
      <c r="R67" s="755"/>
      <c r="S67" s="755"/>
      <c r="T67" s="755"/>
      <c r="U67" s="755"/>
      <c r="V67" s="756"/>
      <c r="W67" s="760"/>
      <c r="X67" s="761"/>
      <c r="Y67" s="254" t="s">
        <v>47</v>
      </c>
      <c r="Z67" s="254"/>
      <c r="AA67" s="255"/>
      <c r="AB67" s="256" t="s">
        <v>89</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c r="AY67">
        <f t="shared" si="4"/>
        <v>0</v>
      </c>
    </row>
    <row r="68" spans="1:51" ht="23.25" hidden="1" customHeight="1" x14ac:dyDescent="0.15">
      <c r="A68" s="740"/>
      <c r="B68" s="741"/>
      <c r="C68" s="741"/>
      <c r="D68" s="741"/>
      <c r="E68" s="741"/>
      <c r="F68" s="742"/>
      <c r="G68" s="752"/>
      <c r="H68" s="757"/>
      <c r="I68" s="758"/>
      <c r="J68" s="758"/>
      <c r="K68" s="758"/>
      <c r="L68" s="758"/>
      <c r="M68" s="758"/>
      <c r="N68" s="758"/>
      <c r="O68" s="759"/>
      <c r="P68" s="757"/>
      <c r="Q68" s="758"/>
      <c r="R68" s="758"/>
      <c r="S68" s="758"/>
      <c r="T68" s="758"/>
      <c r="U68" s="758"/>
      <c r="V68" s="759"/>
      <c r="W68" s="762"/>
      <c r="X68" s="763"/>
      <c r="Y68" s="200" t="s">
        <v>91</v>
      </c>
      <c r="Z68" s="200"/>
      <c r="AA68" s="201"/>
      <c r="AB68" s="258" t="s">
        <v>89</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c r="AY68">
        <f t="shared" si="4"/>
        <v>0</v>
      </c>
    </row>
    <row r="69" spans="1:51" ht="23.25" hidden="1" customHeight="1" x14ac:dyDescent="0.15">
      <c r="A69" s="740"/>
      <c r="B69" s="741"/>
      <c r="C69" s="741"/>
      <c r="D69" s="741"/>
      <c r="E69" s="741"/>
      <c r="F69" s="742"/>
      <c r="G69" s="753"/>
      <c r="H69" s="757"/>
      <c r="I69" s="758"/>
      <c r="J69" s="758"/>
      <c r="K69" s="758"/>
      <c r="L69" s="758"/>
      <c r="M69" s="758"/>
      <c r="N69" s="758"/>
      <c r="O69" s="759"/>
      <c r="P69" s="757"/>
      <c r="Q69" s="758"/>
      <c r="R69" s="758"/>
      <c r="S69" s="758"/>
      <c r="T69" s="758"/>
      <c r="U69" s="758"/>
      <c r="V69" s="759"/>
      <c r="W69" s="764"/>
      <c r="X69" s="765"/>
      <c r="Y69" s="200" t="s">
        <v>54</v>
      </c>
      <c r="Z69" s="200"/>
      <c r="AA69" s="201"/>
      <c r="AB69" s="259" t="s">
        <v>48</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c r="AY69">
        <f t="shared" si="4"/>
        <v>0</v>
      </c>
    </row>
    <row r="70" spans="1:51" ht="23.25" hidden="1" customHeight="1" x14ac:dyDescent="0.15">
      <c r="A70" s="740" t="s">
        <v>398</v>
      </c>
      <c r="B70" s="741"/>
      <c r="C70" s="741"/>
      <c r="D70" s="741"/>
      <c r="E70" s="741"/>
      <c r="F70" s="742"/>
      <c r="G70" s="752" t="s">
        <v>295</v>
      </c>
      <c r="H70" s="767"/>
      <c r="I70" s="767"/>
      <c r="J70" s="767"/>
      <c r="K70" s="767"/>
      <c r="L70" s="767"/>
      <c r="M70" s="767"/>
      <c r="N70" s="767"/>
      <c r="O70" s="767"/>
      <c r="P70" s="767"/>
      <c r="Q70" s="767"/>
      <c r="R70" s="767"/>
      <c r="S70" s="767"/>
      <c r="T70" s="767"/>
      <c r="U70" s="767"/>
      <c r="V70" s="767"/>
      <c r="W70" s="770" t="s">
        <v>408</v>
      </c>
      <c r="X70" s="771"/>
      <c r="Y70" s="254" t="s">
        <v>47</v>
      </c>
      <c r="Z70" s="254"/>
      <c r="AA70" s="255"/>
      <c r="AB70" s="256" t="s">
        <v>89</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c r="AY70">
        <f t="shared" si="4"/>
        <v>0</v>
      </c>
    </row>
    <row r="71" spans="1:51" ht="23.25" hidden="1" customHeight="1" x14ac:dyDescent="0.15">
      <c r="A71" s="740"/>
      <c r="B71" s="741"/>
      <c r="C71" s="741"/>
      <c r="D71" s="741"/>
      <c r="E71" s="741"/>
      <c r="F71" s="742"/>
      <c r="G71" s="752"/>
      <c r="H71" s="768"/>
      <c r="I71" s="768"/>
      <c r="J71" s="768"/>
      <c r="K71" s="768"/>
      <c r="L71" s="768"/>
      <c r="M71" s="768"/>
      <c r="N71" s="768"/>
      <c r="O71" s="768"/>
      <c r="P71" s="768"/>
      <c r="Q71" s="768"/>
      <c r="R71" s="768"/>
      <c r="S71" s="768"/>
      <c r="T71" s="768"/>
      <c r="U71" s="768"/>
      <c r="V71" s="768"/>
      <c r="W71" s="772"/>
      <c r="X71" s="773"/>
      <c r="Y71" s="200" t="s">
        <v>91</v>
      </c>
      <c r="Z71" s="200"/>
      <c r="AA71" s="201"/>
      <c r="AB71" s="258" t="s">
        <v>89</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c r="AY71">
        <f t="shared" si="4"/>
        <v>0</v>
      </c>
    </row>
    <row r="72" spans="1:51" ht="23.25" hidden="1" customHeight="1" x14ac:dyDescent="0.15">
      <c r="A72" s="766"/>
      <c r="B72" s="270"/>
      <c r="C72" s="270"/>
      <c r="D72" s="270"/>
      <c r="E72" s="270"/>
      <c r="F72" s="271"/>
      <c r="G72" s="752"/>
      <c r="H72" s="769"/>
      <c r="I72" s="769"/>
      <c r="J72" s="769"/>
      <c r="K72" s="769"/>
      <c r="L72" s="769"/>
      <c r="M72" s="769"/>
      <c r="N72" s="769"/>
      <c r="O72" s="769"/>
      <c r="P72" s="769"/>
      <c r="Q72" s="769"/>
      <c r="R72" s="769"/>
      <c r="S72" s="769"/>
      <c r="T72" s="769"/>
      <c r="U72" s="769"/>
      <c r="V72" s="769"/>
      <c r="W72" s="774"/>
      <c r="X72" s="775"/>
      <c r="Y72" s="200" t="s">
        <v>54</v>
      </c>
      <c r="Z72" s="200"/>
      <c r="AA72" s="201"/>
      <c r="AB72" s="259" t="s">
        <v>48</v>
      </c>
      <c r="AC72" s="259"/>
      <c r="AD72" s="259"/>
      <c r="AE72" s="260"/>
      <c r="AF72" s="261"/>
      <c r="AG72" s="261"/>
      <c r="AH72" s="261"/>
      <c r="AI72" s="260"/>
      <c r="AJ72" s="261"/>
      <c r="AK72" s="261"/>
      <c r="AL72" s="261"/>
      <c r="AM72" s="260"/>
      <c r="AN72" s="261"/>
      <c r="AO72" s="261"/>
      <c r="AP72" s="278"/>
      <c r="AQ72" s="236"/>
      <c r="AR72" s="237"/>
      <c r="AS72" s="237"/>
      <c r="AT72" s="257"/>
      <c r="AU72" s="237"/>
      <c r="AV72" s="237"/>
      <c r="AW72" s="237"/>
      <c r="AX72" s="241"/>
      <c r="AY72">
        <f t="shared" si="4"/>
        <v>0</v>
      </c>
    </row>
    <row r="73" spans="1:51" ht="18.75" hidden="1" customHeight="1" x14ac:dyDescent="0.15">
      <c r="A73" s="737" t="s">
        <v>263</v>
      </c>
      <c r="B73" s="738"/>
      <c r="C73" s="738"/>
      <c r="D73" s="738"/>
      <c r="E73" s="738"/>
      <c r="F73" s="739"/>
      <c r="G73" s="776"/>
      <c r="H73" s="263" t="s">
        <v>194</v>
      </c>
      <c r="I73" s="263"/>
      <c r="J73" s="263"/>
      <c r="K73" s="263"/>
      <c r="L73" s="263"/>
      <c r="M73" s="263"/>
      <c r="N73" s="263"/>
      <c r="O73" s="264"/>
      <c r="P73" s="262" t="s">
        <v>82</v>
      </c>
      <c r="Q73" s="263"/>
      <c r="R73" s="263"/>
      <c r="S73" s="263"/>
      <c r="T73" s="263"/>
      <c r="U73" s="263"/>
      <c r="V73" s="263"/>
      <c r="W73" s="263"/>
      <c r="X73" s="264"/>
      <c r="Y73" s="778"/>
      <c r="Z73" s="779"/>
      <c r="AA73" s="780"/>
      <c r="AB73" s="262" t="s">
        <v>41</v>
      </c>
      <c r="AC73" s="263"/>
      <c r="AD73" s="264"/>
      <c r="AE73" s="361" t="s">
        <v>405</v>
      </c>
      <c r="AF73" s="361"/>
      <c r="AG73" s="361"/>
      <c r="AH73" s="361"/>
      <c r="AI73" s="361" t="s">
        <v>76</v>
      </c>
      <c r="AJ73" s="361"/>
      <c r="AK73" s="361"/>
      <c r="AL73" s="361"/>
      <c r="AM73" s="361" t="s">
        <v>491</v>
      </c>
      <c r="AN73" s="361"/>
      <c r="AO73" s="361"/>
      <c r="AP73" s="361"/>
      <c r="AQ73" s="262" t="s">
        <v>297</v>
      </c>
      <c r="AR73" s="263"/>
      <c r="AS73" s="263"/>
      <c r="AT73" s="264"/>
      <c r="AU73" s="279" t="s">
        <v>226</v>
      </c>
      <c r="AV73" s="280"/>
      <c r="AW73" s="280"/>
      <c r="AX73" s="281"/>
      <c r="AY73">
        <f>COUNTA($H$75)</f>
        <v>0</v>
      </c>
    </row>
    <row r="74" spans="1:51" ht="18.75" hidden="1" customHeight="1" x14ac:dyDescent="0.15">
      <c r="A74" s="740"/>
      <c r="B74" s="741"/>
      <c r="C74" s="741"/>
      <c r="D74" s="741"/>
      <c r="E74" s="741"/>
      <c r="F74" s="742"/>
      <c r="G74" s="777"/>
      <c r="H74" s="227"/>
      <c r="I74" s="227"/>
      <c r="J74" s="227"/>
      <c r="K74" s="227"/>
      <c r="L74" s="227"/>
      <c r="M74" s="227"/>
      <c r="N74" s="227"/>
      <c r="O74" s="228"/>
      <c r="P74" s="408"/>
      <c r="Q74" s="227"/>
      <c r="R74" s="227"/>
      <c r="S74" s="227"/>
      <c r="T74" s="227"/>
      <c r="U74" s="227"/>
      <c r="V74" s="227"/>
      <c r="W74" s="227"/>
      <c r="X74" s="228"/>
      <c r="Y74" s="781"/>
      <c r="Z74" s="782"/>
      <c r="AA74" s="783"/>
      <c r="AB74" s="408"/>
      <c r="AC74" s="227"/>
      <c r="AD74" s="228"/>
      <c r="AE74" s="361"/>
      <c r="AF74" s="361"/>
      <c r="AG74" s="361"/>
      <c r="AH74" s="361"/>
      <c r="AI74" s="361"/>
      <c r="AJ74" s="361"/>
      <c r="AK74" s="361"/>
      <c r="AL74" s="361"/>
      <c r="AM74" s="361"/>
      <c r="AN74" s="361"/>
      <c r="AO74" s="361"/>
      <c r="AP74" s="361"/>
      <c r="AQ74" s="225"/>
      <c r="AR74" s="226"/>
      <c r="AS74" s="227" t="s">
        <v>298</v>
      </c>
      <c r="AT74" s="228"/>
      <c r="AU74" s="225"/>
      <c r="AV74" s="226"/>
      <c r="AW74" s="227" t="s">
        <v>275</v>
      </c>
      <c r="AX74" s="253"/>
      <c r="AY74">
        <f>$AY$73</f>
        <v>0</v>
      </c>
    </row>
    <row r="75" spans="1:51" ht="23.25" hidden="1" customHeight="1" x14ac:dyDescent="0.15">
      <c r="A75" s="740"/>
      <c r="B75" s="741"/>
      <c r="C75" s="741"/>
      <c r="D75" s="741"/>
      <c r="E75" s="741"/>
      <c r="F75" s="742"/>
      <c r="G75" s="751" t="s">
        <v>300</v>
      </c>
      <c r="H75" s="422"/>
      <c r="I75" s="422"/>
      <c r="J75" s="422"/>
      <c r="K75" s="422"/>
      <c r="L75" s="422"/>
      <c r="M75" s="422"/>
      <c r="N75" s="422"/>
      <c r="O75" s="423"/>
      <c r="P75" s="422"/>
      <c r="Q75" s="422"/>
      <c r="R75" s="422"/>
      <c r="S75" s="422"/>
      <c r="T75" s="422"/>
      <c r="U75" s="422"/>
      <c r="V75" s="422"/>
      <c r="W75" s="422"/>
      <c r="X75" s="423"/>
      <c r="Y75" s="282" t="s">
        <v>47</v>
      </c>
      <c r="Z75" s="254"/>
      <c r="AA75" s="255"/>
      <c r="AB75" s="283"/>
      <c r="AC75" s="283"/>
      <c r="AD75" s="283"/>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740"/>
      <c r="B76" s="741"/>
      <c r="C76" s="741"/>
      <c r="D76" s="741"/>
      <c r="E76" s="741"/>
      <c r="F76" s="742"/>
      <c r="G76" s="752"/>
      <c r="H76" s="425"/>
      <c r="I76" s="425"/>
      <c r="J76" s="425"/>
      <c r="K76" s="425"/>
      <c r="L76" s="425"/>
      <c r="M76" s="425"/>
      <c r="N76" s="425"/>
      <c r="O76" s="426"/>
      <c r="P76" s="425"/>
      <c r="Q76" s="425"/>
      <c r="R76" s="425"/>
      <c r="S76" s="425"/>
      <c r="T76" s="425"/>
      <c r="U76" s="425"/>
      <c r="V76" s="425"/>
      <c r="W76" s="425"/>
      <c r="X76" s="426"/>
      <c r="Y76" s="202" t="s">
        <v>91</v>
      </c>
      <c r="Z76" s="200"/>
      <c r="AA76" s="201"/>
      <c r="AB76" s="394"/>
      <c r="AC76" s="394"/>
      <c r="AD76" s="394"/>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740"/>
      <c r="B77" s="741"/>
      <c r="C77" s="741"/>
      <c r="D77" s="741"/>
      <c r="E77" s="741"/>
      <c r="F77" s="742"/>
      <c r="G77" s="753"/>
      <c r="H77" s="427"/>
      <c r="I77" s="427"/>
      <c r="J77" s="427"/>
      <c r="K77" s="427"/>
      <c r="L77" s="427"/>
      <c r="M77" s="427"/>
      <c r="N77" s="427"/>
      <c r="O77" s="428"/>
      <c r="P77" s="425"/>
      <c r="Q77" s="425"/>
      <c r="R77" s="425"/>
      <c r="S77" s="425"/>
      <c r="T77" s="425"/>
      <c r="U77" s="425"/>
      <c r="V77" s="425"/>
      <c r="W77" s="425"/>
      <c r="X77" s="426"/>
      <c r="Y77" s="262" t="s">
        <v>54</v>
      </c>
      <c r="Z77" s="263"/>
      <c r="AA77" s="264"/>
      <c r="AB77" s="265" t="s">
        <v>48</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c r="AY77">
        <f>$AY$73</f>
        <v>0</v>
      </c>
    </row>
    <row r="78" spans="1:51" ht="69.75" hidden="1" customHeight="1" x14ac:dyDescent="0.15">
      <c r="A78" s="268" t="s">
        <v>284</v>
      </c>
      <c r="B78" s="269"/>
      <c r="C78" s="269"/>
      <c r="D78" s="269"/>
      <c r="E78" s="270" t="s">
        <v>39</v>
      </c>
      <c r="F78" s="271"/>
      <c r="G78" s="14" t="s">
        <v>295</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242</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392</v>
      </c>
      <c r="AP79" s="287"/>
      <c r="AQ79" s="287"/>
      <c r="AR79" s="35"/>
      <c r="AS79" s="286"/>
      <c r="AT79" s="287"/>
      <c r="AU79" s="287"/>
      <c r="AV79" s="287"/>
      <c r="AW79" s="287"/>
      <c r="AX79" s="288"/>
      <c r="AY79">
        <f>COUNTIF($AR$79,"☑")</f>
        <v>0</v>
      </c>
    </row>
    <row r="80" spans="1:51" ht="18.75" hidden="1" customHeight="1" x14ac:dyDescent="0.15">
      <c r="A80" s="874" t="s">
        <v>188</v>
      </c>
      <c r="B80" s="298" t="s">
        <v>318</v>
      </c>
      <c r="C80" s="299"/>
      <c r="D80" s="299"/>
      <c r="E80" s="299"/>
      <c r="F80" s="300"/>
      <c r="G80" s="307" t="s">
        <v>52</v>
      </c>
      <c r="H80" s="307"/>
      <c r="I80" s="307"/>
      <c r="J80" s="307"/>
      <c r="K80" s="307"/>
      <c r="L80" s="307"/>
      <c r="M80" s="307"/>
      <c r="N80" s="307"/>
      <c r="O80" s="307"/>
      <c r="P80" s="307"/>
      <c r="Q80" s="307"/>
      <c r="R80" s="307"/>
      <c r="S80" s="307"/>
      <c r="T80" s="307"/>
      <c r="U80" s="307"/>
      <c r="V80" s="307"/>
      <c r="W80" s="307"/>
      <c r="X80" s="307"/>
      <c r="Y80" s="307"/>
      <c r="Z80" s="307"/>
      <c r="AA80" s="308"/>
      <c r="AB80" s="310" t="s">
        <v>168</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875"/>
      <c r="B81" s="301"/>
      <c r="C81" s="302"/>
      <c r="D81" s="302"/>
      <c r="E81" s="302"/>
      <c r="F81" s="303"/>
      <c r="G81" s="230"/>
      <c r="H81" s="230"/>
      <c r="I81" s="230"/>
      <c r="J81" s="230"/>
      <c r="K81" s="230"/>
      <c r="L81" s="230"/>
      <c r="M81" s="230"/>
      <c r="N81" s="230"/>
      <c r="O81" s="230"/>
      <c r="P81" s="230"/>
      <c r="Q81" s="230"/>
      <c r="R81" s="230"/>
      <c r="S81" s="230"/>
      <c r="T81" s="230"/>
      <c r="U81" s="230"/>
      <c r="V81" s="230"/>
      <c r="W81" s="230"/>
      <c r="X81" s="230"/>
      <c r="Y81" s="230"/>
      <c r="Z81" s="230"/>
      <c r="AA81" s="309"/>
      <c r="AB81" s="31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x14ac:dyDescent="0.15">
      <c r="A82" s="875"/>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x14ac:dyDescent="0.15">
      <c r="A83" s="875"/>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x14ac:dyDescent="0.15">
      <c r="A84" s="875"/>
      <c r="B84" s="304"/>
      <c r="C84" s="305"/>
      <c r="D84" s="305"/>
      <c r="E84" s="305"/>
      <c r="F84" s="306"/>
      <c r="G84" s="126"/>
      <c r="H84" s="126"/>
      <c r="I84" s="126"/>
      <c r="J84" s="126"/>
      <c r="K84" s="126"/>
      <c r="L84" s="126"/>
      <c r="M84" s="126"/>
      <c r="N84" s="126"/>
      <c r="O84" s="126"/>
      <c r="P84" s="126"/>
      <c r="Q84" s="126"/>
      <c r="R84" s="126"/>
      <c r="S84" s="126"/>
      <c r="T84" s="126"/>
      <c r="U84" s="126"/>
      <c r="V84" s="126"/>
      <c r="W84" s="126"/>
      <c r="X84" s="126"/>
      <c r="Y84" s="126"/>
      <c r="Z84" s="126"/>
      <c r="AA84" s="127"/>
      <c r="AB84" s="321"/>
      <c r="AC84" s="126"/>
      <c r="AD84" s="126"/>
      <c r="AE84" s="315"/>
      <c r="AF84" s="315"/>
      <c r="AG84" s="315"/>
      <c r="AH84" s="315"/>
      <c r="AI84" s="315"/>
      <c r="AJ84" s="315"/>
      <c r="AK84" s="315"/>
      <c r="AL84" s="315"/>
      <c r="AM84" s="315"/>
      <c r="AN84" s="315"/>
      <c r="AO84" s="315"/>
      <c r="AP84" s="315"/>
      <c r="AQ84" s="315"/>
      <c r="AR84" s="315"/>
      <c r="AS84" s="315"/>
      <c r="AT84" s="315"/>
      <c r="AU84" s="126"/>
      <c r="AV84" s="126"/>
      <c r="AW84" s="126"/>
      <c r="AX84" s="322"/>
      <c r="AY84">
        <f t="shared" si="5"/>
        <v>0</v>
      </c>
    </row>
    <row r="85" spans="1:51" ht="18.75" hidden="1" customHeight="1" x14ac:dyDescent="0.15">
      <c r="A85" s="875"/>
      <c r="B85" s="302" t="s">
        <v>240</v>
      </c>
      <c r="C85" s="302"/>
      <c r="D85" s="302"/>
      <c r="E85" s="302"/>
      <c r="F85" s="303"/>
      <c r="G85" s="323" t="s">
        <v>34</v>
      </c>
      <c r="H85" s="307"/>
      <c r="I85" s="307"/>
      <c r="J85" s="307"/>
      <c r="K85" s="307"/>
      <c r="L85" s="307"/>
      <c r="M85" s="307"/>
      <c r="N85" s="307"/>
      <c r="O85" s="308"/>
      <c r="P85" s="310" t="s">
        <v>109</v>
      </c>
      <c r="Q85" s="307"/>
      <c r="R85" s="307"/>
      <c r="S85" s="307"/>
      <c r="T85" s="307"/>
      <c r="U85" s="307"/>
      <c r="V85" s="307"/>
      <c r="W85" s="307"/>
      <c r="X85" s="308"/>
      <c r="Y85" s="325"/>
      <c r="Z85" s="326"/>
      <c r="AA85" s="327"/>
      <c r="AB85" s="784" t="s">
        <v>41</v>
      </c>
      <c r="AC85" s="785"/>
      <c r="AD85" s="786"/>
      <c r="AE85" s="361" t="s">
        <v>405</v>
      </c>
      <c r="AF85" s="361"/>
      <c r="AG85" s="361"/>
      <c r="AH85" s="361"/>
      <c r="AI85" s="361" t="s">
        <v>76</v>
      </c>
      <c r="AJ85" s="361"/>
      <c r="AK85" s="361"/>
      <c r="AL85" s="361"/>
      <c r="AM85" s="361" t="s">
        <v>491</v>
      </c>
      <c r="AN85" s="361"/>
      <c r="AO85" s="361"/>
      <c r="AP85" s="361"/>
      <c r="AQ85" s="262" t="s">
        <v>297</v>
      </c>
      <c r="AR85" s="263"/>
      <c r="AS85" s="263"/>
      <c r="AT85" s="264"/>
      <c r="AU85" s="289" t="s">
        <v>226</v>
      </c>
      <c r="AV85" s="289"/>
      <c r="AW85" s="289"/>
      <c r="AX85" s="290"/>
      <c r="AY85">
        <f t="shared" si="5"/>
        <v>0</v>
      </c>
    </row>
    <row r="86" spans="1:51" ht="18.75" hidden="1" customHeight="1" x14ac:dyDescent="0.15">
      <c r="A86" s="875"/>
      <c r="B86" s="302"/>
      <c r="C86" s="302"/>
      <c r="D86" s="302"/>
      <c r="E86" s="302"/>
      <c r="F86" s="303"/>
      <c r="G86" s="324"/>
      <c r="H86" s="230"/>
      <c r="I86" s="230"/>
      <c r="J86" s="230"/>
      <c r="K86" s="230"/>
      <c r="L86" s="230"/>
      <c r="M86" s="230"/>
      <c r="N86" s="230"/>
      <c r="O86" s="309"/>
      <c r="P86" s="312"/>
      <c r="Q86" s="230"/>
      <c r="R86" s="230"/>
      <c r="S86" s="230"/>
      <c r="T86" s="230"/>
      <c r="U86" s="230"/>
      <c r="V86" s="230"/>
      <c r="W86" s="230"/>
      <c r="X86" s="309"/>
      <c r="Y86" s="325"/>
      <c r="Z86" s="326"/>
      <c r="AA86" s="327"/>
      <c r="AB86" s="701"/>
      <c r="AC86" s="702"/>
      <c r="AD86" s="703"/>
      <c r="AE86" s="361"/>
      <c r="AF86" s="361"/>
      <c r="AG86" s="361"/>
      <c r="AH86" s="361"/>
      <c r="AI86" s="361"/>
      <c r="AJ86" s="361"/>
      <c r="AK86" s="361"/>
      <c r="AL86" s="361"/>
      <c r="AM86" s="361"/>
      <c r="AN86" s="361"/>
      <c r="AO86" s="361"/>
      <c r="AP86" s="361"/>
      <c r="AQ86" s="291"/>
      <c r="AR86" s="229"/>
      <c r="AS86" s="227" t="s">
        <v>298</v>
      </c>
      <c r="AT86" s="228"/>
      <c r="AU86" s="229"/>
      <c r="AV86" s="229"/>
      <c r="AW86" s="230" t="s">
        <v>275</v>
      </c>
      <c r="AX86" s="231"/>
      <c r="AY86">
        <f t="shared" si="5"/>
        <v>0</v>
      </c>
    </row>
    <row r="87" spans="1:51" ht="23.25" hidden="1" customHeight="1" x14ac:dyDescent="0.15">
      <c r="A87" s="875"/>
      <c r="B87" s="302"/>
      <c r="C87" s="302"/>
      <c r="D87" s="302"/>
      <c r="E87" s="302"/>
      <c r="F87" s="303"/>
      <c r="G87" s="421"/>
      <c r="H87" s="422"/>
      <c r="I87" s="422"/>
      <c r="J87" s="422"/>
      <c r="K87" s="422"/>
      <c r="L87" s="422"/>
      <c r="M87" s="422"/>
      <c r="N87" s="422"/>
      <c r="O87" s="423"/>
      <c r="P87" s="422"/>
      <c r="Q87" s="787"/>
      <c r="R87" s="787"/>
      <c r="S87" s="787"/>
      <c r="T87" s="787"/>
      <c r="U87" s="787"/>
      <c r="V87" s="787"/>
      <c r="W87" s="787"/>
      <c r="X87" s="788"/>
      <c r="Y87" s="292" t="s">
        <v>14</v>
      </c>
      <c r="Z87" s="293"/>
      <c r="AA87" s="294"/>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875"/>
      <c r="B88" s="302"/>
      <c r="C88" s="302"/>
      <c r="D88" s="302"/>
      <c r="E88" s="302"/>
      <c r="F88" s="303"/>
      <c r="G88" s="424"/>
      <c r="H88" s="425"/>
      <c r="I88" s="425"/>
      <c r="J88" s="425"/>
      <c r="K88" s="425"/>
      <c r="L88" s="425"/>
      <c r="M88" s="425"/>
      <c r="N88" s="425"/>
      <c r="O88" s="426"/>
      <c r="P88" s="789"/>
      <c r="Q88" s="789"/>
      <c r="R88" s="789"/>
      <c r="S88" s="789"/>
      <c r="T88" s="789"/>
      <c r="U88" s="789"/>
      <c r="V88" s="789"/>
      <c r="W88" s="789"/>
      <c r="X88" s="790"/>
      <c r="Y88" s="295" t="s">
        <v>91</v>
      </c>
      <c r="Z88" s="296"/>
      <c r="AA88" s="297"/>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875"/>
      <c r="B89" s="305"/>
      <c r="C89" s="305"/>
      <c r="D89" s="305"/>
      <c r="E89" s="305"/>
      <c r="F89" s="306"/>
      <c r="G89" s="402"/>
      <c r="H89" s="427"/>
      <c r="I89" s="427"/>
      <c r="J89" s="427"/>
      <c r="K89" s="427"/>
      <c r="L89" s="427"/>
      <c r="M89" s="427"/>
      <c r="N89" s="427"/>
      <c r="O89" s="428"/>
      <c r="P89" s="403"/>
      <c r="Q89" s="403"/>
      <c r="R89" s="403"/>
      <c r="S89" s="403"/>
      <c r="T89" s="403"/>
      <c r="U89" s="403"/>
      <c r="V89" s="403"/>
      <c r="W89" s="403"/>
      <c r="X89" s="791"/>
      <c r="Y89" s="295" t="s">
        <v>54</v>
      </c>
      <c r="Z89" s="296"/>
      <c r="AA89" s="297"/>
      <c r="AB89" s="252" t="s">
        <v>48</v>
      </c>
      <c r="AC89" s="252"/>
      <c r="AD89" s="252"/>
      <c r="AE89" s="260"/>
      <c r="AF89" s="261"/>
      <c r="AG89" s="261"/>
      <c r="AH89" s="261"/>
      <c r="AI89" s="260"/>
      <c r="AJ89" s="261"/>
      <c r="AK89" s="261"/>
      <c r="AL89" s="261"/>
      <c r="AM89" s="260"/>
      <c r="AN89" s="261"/>
      <c r="AO89" s="261"/>
      <c r="AP89" s="261"/>
      <c r="AQ89" s="238"/>
      <c r="AR89" s="239"/>
      <c r="AS89" s="239"/>
      <c r="AT89" s="240"/>
      <c r="AU89" s="237"/>
      <c r="AV89" s="237"/>
      <c r="AW89" s="237"/>
      <c r="AX89" s="241"/>
      <c r="AY89">
        <f t="shared" si="5"/>
        <v>0</v>
      </c>
    </row>
    <row r="90" spans="1:51" ht="18.75" hidden="1" customHeight="1" x14ac:dyDescent="0.15">
      <c r="A90" s="875"/>
      <c r="B90" s="302" t="s">
        <v>240</v>
      </c>
      <c r="C90" s="302"/>
      <c r="D90" s="302"/>
      <c r="E90" s="302"/>
      <c r="F90" s="303"/>
      <c r="G90" s="323" t="s">
        <v>34</v>
      </c>
      <c r="H90" s="307"/>
      <c r="I90" s="307"/>
      <c r="J90" s="307"/>
      <c r="K90" s="307"/>
      <c r="L90" s="307"/>
      <c r="M90" s="307"/>
      <c r="N90" s="307"/>
      <c r="O90" s="308"/>
      <c r="P90" s="310" t="s">
        <v>109</v>
      </c>
      <c r="Q90" s="307"/>
      <c r="R90" s="307"/>
      <c r="S90" s="307"/>
      <c r="T90" s="307"/>
      <c r="U90" s="307"/>
      <c r="V90" s="307"/>
      <c r="W90" s="307"/>
      <c r="X90" s="308"/>
      <c r="Y90" s="325"/>
      <c r="Z90" s="326"/>
      <c r="AA90" s="327"/>
      <c r="AB90" s="784" t="s">
        <v>41</v>
      </c>
      <c r="AC90" s="785"/>
      <c r="AD90" s="786"/>
      <c r="AE90" s="361" t="s">
        <v>405</v>
      </c>
      <c r="AF90" s="361"/>
      <c r="AG90" s="361"/>
      <c r="AH90" s="361"/>
      <c r="AI90" s="361" t="s">
        <v>76</v>
      </c>
      <c r="AJ90" s="361"/>
      <c r="AK90" s="361"/>
      <c r="AL90" s="361"/>
      <c r="AM90" s="361" t="s">
        <v>491</v>
      </c>
      <c r="AN90" s="361"/>
      <c r="AO90" s="361"/>
      <c r="AP90" s="361"/>
      <c r="AQ90" s="262" t="s">
        <v>297</v>
      </c>
      <c r="AR90" s="263"/>
      <c r="AS90" s="263"/>
      <c r="AT90" s="264"/>
      <c r="AU90" s="289" t="s">
        <v>226</v>
      </c>
      <c r="AV90" s="289"/>
      <c r="AW90" s="289"/>
      <c r="AX90" s="290"/>
      <c r="AY90">
        <f>COUNTA($G$92)</f>
        <v>0</v>
      </c>
    </row>
    <row r="91" spans="1:51" ht="18.75" hidden="1" customHeight="1" x14ac:dyDescent="0.15">
      <c r="A91" s="875"/>
      <c r="B91" s="302"/>
      <c r="C91" s="302"/>
      <c r="D91" s="302"/>
      <c r="E91" s="302"/>
      <c r="F91" s="303"/>
      <c r="G91" s="324"/>
      <c r="H91" s="230"/>
      <c r="I91" s="230"/>
      <c r="J91" s="230"/>
      <c r="K91" s="230"/>
      <c r="L91" s="230"/>
      <c r="M91" s="230"/>
      <c r="N91" s="230"/>
      <c r="O91" s="309"/>
      <c r="P91" s="312"/>
      <c r="Q91" s="230"/>
      <c r="R91" s="230"/>
      <c r="S91" s="230"/>
      <c r="T91" s="230"/>
      <c r="U91" s="230"/>
      <c r="V91" s="230"/>
      <c r="W91" s="230"/>
      <c r="X91" s="309"/>
      <c r="Y91" s="325"/>
      <c r="Z91" s="326"/>
      <c r="AA91" s="327"/>
      <c r="AB91" s="701"/>
      <c r="AC91" s="702"/>
      <c r="AD91" s="703"/>
      <c r="AE91" s="361"/>
      <c r="AF91" s="361"/>
      <c r="AG91" s="361"/>
      <c r="AH91" s="361"/>
      <c r="AI91" s="361"/>
      <c r="AJ91" s="361"/>
      <c r="AK91" s="361"/>
      <c r="AL91" s="361"/>
      <c r="AM91" s="361"/>
      <c r="AN91" s="361"/>
      <c r="AO91" s="361"/>
      <c r="AP91" s="361"/>
      <c r="AQ91" s="291"/>
      <c r="AR91" s="229"/>
      <c r="AS91" s="227" t="s">
        <v>298</v>
      </c>
      <c r="AT91" s="228"/>
      <c r="AU91" s="229"/>
      <c r="AV91" s="229"/>
      <c r="AW91" s="230" t="s">
        <v>275</v>
      </c>
      <c r="AX91" s="231"/>
      <c r="AY91">
        <f>$AY$90</f>
        <v>0</v>
      </c>
    </row>
    <row r="92" spans="1:51" ht="23.25" hidden="1" customHeight="1" x14ac:dyDescent="0.15">
      <c r="A92" s="875"/>
      <c r="B92" s="302"/>
      <c r="C92" s="302"/>
      <c r="D92" s="302"/>
      <c r="E92" s="302"/>
      <c r="F92" s="303"/>
      <c r="G92" s="421"/>
      <c r="H92" s="422"/>
      <c r="I92" s="422"/>
      <c r="J92" s="422"/>
      <c r="K92" s="422"/>
      <c r="L92" s="422"/>
      <c r="M92" s="422"/>
      <c r="N92" s="422"/>
      <c r="O92" s="423"/>
      <c r="P92" s="422"/>
      <c r="Q92" s="787"/>
      <c r="R92" s="787"/>
      <c r="S92" s="787"/>
      <c r="T92" s="787"/>
      <c r="U92" s="787"/>
      <c r="V92" s="787"/>
      <c r="W92" s="787"/>
      <c r="X92" s="788"/>
      <c r="Y92" s="292" t="s">
        <v>14</v>
      </c>
      <c r="Z92" s="293"/>
      <c r="AA92" s="294"/>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875"/>
      <c r="B93" s="302"/>
      <c r="C93" s="302"/>
      <c r="D93" s="302"/>
      <c r="E93" s="302"/>
      <c r="F93" s="303"/>
      <c r="G93" s="424"/>
      <c r="H93" s="425"/>
      <c r="I93" s="425"/>
      <c r="J93" s="425"/>
      <c r="K93" s="425"/>
      <c r="L93" s="425"/>
      <c r="M93" s="425"/>
      <c r="N93" s="425"/>
      <c r="O93" s="426"/>
      <c r="P93" s="789"/>
      <c r="Q93" s="789"/>
      <c r="R93" s="789"/>
      <c r="S93" s="789"/>
      <c r="T93" s="789"/>
      <c r="U93" s="789"/>
      <c r="V93" s="789"/>
      <c r="W93" s="789"/>
      <c r="X93" s="790"/>
      <c r="Y93" s="295" t="s">
        <v>91</v>
      </c>
      <c r="Z93" s="296"/>
      <c r="AA93" s="297"/>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875"/>
      <c r="B94" s="305"/>
      <c r="C94" s="305"/>
      <c r="D94" s="305"/>
      <c r="E94" s="305"/>
      <c r="F94" s="306"/>
      <c r="G94" s="402"/>
      <c r="H94" s="427"/>
      <c r="I94" s="427"/>
      <c r="J94" s="427"/>
      <c r="K94" s="427"/>
      <c r="L94" s="427"/>
      <c r="M94" s="427"/>
      <c r="N94" s="427"/>
      <c r="O94" s="428"/>
      <c r="P94" s="403"/>
      <c r="Q94" s="403"/>
      <c r="R94" s="403"/>
      <c r="S94" s="403"/>
      <c r="T94" s="403"/>
      <c r="U94" s="403"/>
      <c r="V94" s="403"/>
      <c r="W94" s="403"/>
      <c r="X94" s="791"/>
      <c r="Y94" s="295" t="s">
        <v>54</v>
      </c>
      <c r="Z94" s="296"/>
      <c r="AA94" s="297"/>
      <c r="AB94" s="252" t="s">
        <v>48</v>
      </c>
      <c r="AC94" s="252"/>
      <c r="AD94" s="252"/>
      <c r="AE94" s="260"/>
      <c r="AF94" s="261"/>
      <c r="AG94" s="261"/>
      <c r="AH94" s="261"/>
      <c r="AI94" s="260"/>
      <c r="AJ94" s="261"/>
      <c r="AK94" s="261"/>
      <c r="AL94" s="261"/>
      <c r="AM94" s="260"/>
      <c r="AN94" s="261"/>
      <c r="AO94" s="261"/>
      <c r="AP94" s="261"/>
      <c r="AQ94" s="238"/>
      <c r="AR94" s="239"/>
      <c r="AS94" s="239"/>
      <c r="AT94" s="240"/>
      <c r="AU94" s="237"/>
      <c r="AV94" s="237"/>
      <c r="AW94" s="237"/>
      <c r="AX94" s="241"/>
      <c r="AY94">
        <f>$AY$90</f>
        <v>0</v>
      </c>
    </row>
    <row r="95" spans="1:51" ht="18.75" hidden="1" customHeight="1" x14ac:dyDescent="0.15">
      <c r="A95" s="875"/>
      <c r="B95" s="302" t="s">
        <v>240</v>
      </c>
      <c r="C95" s="302"/>
      <c r="D95" s="302"/>
      <c r="E95" s="302"/>
      <c r="F95" s="303"/>
      <c r="G95" s="323" t="s">
        <v>34</v>
      </c>
      <c r="H95" s="307"/>
      <c r="I95" s="307"/>
      <c r="J95" s="307"/>
      <c r="K95" s="307"/>
      <c r="L95" s="307"/>
      <c r="M95" s="307"/>
      <c r="N95" s="307"/>
      <c r="O95" s="308"/>
      <c r="P95" s="310" t="s">
        <v>109</v>
      </c>
      <c r="Q95" s="307"/>
      <c r="R95" s="307"/>
      <c r="S95" s="307"/>
      <c r="T95" s="307"/>
      <c r="U95" s="307"/>
      <c r="V95" s="307"/>
      <c r="W95" s="307"/>
      <c r="X95" s="308"/>
      <c r="Y95" s="325"/>
      <c r="Z95" s="326"/>
      <c r="AA95" s="327"/>
      <c r="AB95" s="784" t="s">
        <v>41</v>
      </c>
      <c r="AC95" s="785"/>
      <c r="AD95" s="786"/>
      <c r="AE95" s="361" t="s">
        <v>405</v>
      </c>
      <c r="AF95" s="361"/>
      <c r="AG95" s="361"/>
      <c r="AH95" s="361"/>
      <c r="AI95" s="361" t="s">
        <v>76</v>
      </c>
      <c r="AJ95" s="361"/>
      <c r="AK95" s="361"/>
      <c r="AL95" s="361"/>
      <c r="AM95" s="361" t="s">
        <v>491</v>
      </c>
      <c r="AN95" s="361"/>
      <c r="AO95" s="361"/>
      <c r="AP95" s="361"/>
      <c r="AQ95" s="262" t="s">
        <v>297</v>
      </c>
      <c r="AR95" s="263"/>
      <c r="AS95" s="263"/>
      <c r="AT95" s="264"/>
      <c r="AU95" s="289" t="s">
        <v>226</v>
      </c>
      <c r="AV95" s="289"/>
      <c r="AW95" s="289"/>
      <c r="AX95" s="290"/>
      <c r="AY95">
        <f>COUNTA($G$97)</f>
        <v>0</v>
      </c>
    </row>
    <row r="96" spans="1:51" ht="18.75" hidden="1" customHeight="1" x14ac:dyDescent="0.15">
      <c r="A96" s="875"/>
      <c r="B96" s="302"/>
      <c r="C96" s="302"/>
      <c r="D96" s="302"/>
      <c r="E96" s="302"/>
      <c r="F96" s="303"/>
      <c r="G96" s="324"/>
      <c r="H96" s="230"/>
      <c r="I96" s="230"/>
      <c r="J96" s="230"/>
      <c r="K96" s="230"/>
      <c r="L96" s="230"/>
      <c r="M96" s="230"/>
      <c r="N96" s="230"/>
      <c r="O96" s="309"/>
      <c r="P96" s="312"/>
      <c r="Q96" s="230"/>
      <c r="R96" s="230"/>
      <c r="S96" s="230"/>
      <c r="T96" s="230"/>
      <c r="U96" s="230"/>
      <c r="V96" s="230"/>
      <c r="W96" s="230"/>
      <c r="X96" s="309"/>
      <c r="Y96" s="325"/>
      <c r="Z96" s="326"/>
      <c r="AA96" s="327"/>
      <c r="AB96" s="701"/>
      <c r="AC96" s="702"/>
      <c r="AD96" s="703"/>
      <c r="AE96" s="361"/>
      <c r="AF96" s="361"/>
      <c r="AG96" s="361"/>
      <c r="AH96" s="361"/>
      <c r="AI96" s="361"/>
      <c r="AJ96" s="361"/>
      <c r="AK96" s="361"/>
      <c r="AL96" s="361"/>
      <c r="AM96" s="361"/>
      <c r="AN96" s="361"/>
      <c r="AO96" s="361"/>
      <c r="AP96" s="361"/>
      <c r="AQ96" s="291"/>
      <c r="AR96" s="229"/>
      <c r="AS96" s="227" t="s">
        <v>298</v>
      </c>
      <c r="AT96" s="228"/>
      <c r="AU96" s="229"/>
      <c r="AV96" s="229"/>
      <c r="AW96" s="230" t="s">
        <v>275</v>
      </c>
      <c r="AX96" s="231"/>
      <c r="AY96">
        <f>$AY$95</f>
        <v>0</v>
      </c>
    </row>
    <row r="97" spans="1:51" ht="23.25" hidden="1" customHeight="1" x14ac:dyDescent="0.15">
      <c r="A97" s="875"/>
      <c r="B97" s="302"/>
      <c r="C97" s="302"/>
      <c r="D97" s="302"/>
      <c r="E97" s="302"/>
      <c r="F97" s="303"/>
      <c r="G97" s="421"/>
      <c r="H97" s="422"/>
      <c r="I97" s="422"/>
      <c r="J97" s="422"/>
      <c r="K97" s="422"/>
      <c r="L97" s="422"/>
      <c r="M97" s="422"/>
      <c r="N97" s="422"/>
      <c r="O97" s="423"/>
      <c r="P97" s="422"/>
      <c r="Q97" s="787"/>
      <c r="R97" s="787"/>
      <c r="S97" s="787"/>
      <c r="T97" s="787"/>
      <c r="U97" s="787"/>
      <c r="V97" s="787"/>
      <c r="W97" s="787"/>
      <c r="X97" s="788"/>
      <c r="Y97" s="292" t="s">
        <v>14</v>
      </c>
      <c r="Z97" s="293"/>
      <c r="AA97" s="294"/>
      <c r="AB97" s="328"/>
      <c r="AC97" s="329"/>
      <c r="AD97" s="330"/>
      <c r="AE97" s="236"/>
      <c r="AF97" s="237"/>
      <c r="AG97" s="237"/>
      <c r="AH97" s="257"/>
      <c r="AI97" s="236"/>
      <c r="AJ97" s="237"/>
      <c r="AK97" s="237"/>
      <c r="AL97" s="257"/>
      <c r="AM97" s="236"/>
      <c r="AN97" s="237"/>
      <c r="AO97" s="237"/>
      <c r="AP97" s="237"/>
      <c r="AQ97" s="238"/>
      <c r="AR97" s="239"/>
      <c r="AS97" s="239"/>
      <c r="AT97" s="240"/>
      <c r="AU97" s="237"/>
      <c r="AV97" s="237"/>
      <c r="AW97" s="237"/>
      <c r="AX97" s="241"/>
      <c r="AY97">
        <f>$AY$95</f>
        <v>0</v>
      </c>
    </row>
    <row r="98" spans="1:51" ht="23.25" hidden="1" customHeight="1" x14ac:dyDescent="0.15">
      <c r="A98" s="875"/>
      <c r="B98" s="302"/>
      <c r="C98" s="302"/>
      <c r="D98" s="302"/>
      <c r="E98" s="302"/>
      <c r="F98" s="303"/>
      <c r="G98" s="424"/>
      <c r="H98" s="425"/>
      <c r="I98" s="425"/>
      <c r="J98" s="425"/>
      <c r="K98" s="425"/>
      <c r="L98" s="425"/>
      <c r="M98" s="425"/>
      <c r="N98" s="425"/>
      <c r="O98" s="426"/>
      <c r="P98" s="789"/>
      <c r="Q98" s="789"/>
      <c r="R98" s="789"/>
      <c r="S98" s="789"/>
      <c r="T98" s="789"/>
      <c r="U98" s="789"/>
      <c r="V98" s="789"/>
      <c r="W98" s="789"/>
      <c r="X98" s="790"/>
      <c r="Y98" s="295" t="s">
        <v>91</v>
      </c>
      <c r="Z98" s="296"/>
      <c r="AA98" s="297"/>
      <c r="AB98" s="328"/>
      <c r="AC98" s="329"/>
      <c r="AD98" s="330"/>
      <c r="AE98" s="236"/>
      <c r="AF98" s="237"/>
      <c r="AG98" s="237"/>
      <c r="AH98" s="257"/>
      <c r="AI98" s="236"/>
      <c r="AJ98" s="237"/>
      <c r="AK98" s="237"/>
      <c r="AL98" s="257"/>
      <c r="AM98" s="236"/>
      <c r="AN98" s="237"/>
      <c r="AO98" s="237"/>
      <c r="AP98" s="237"/>
      <c r="AQ98" s="238"/>
      <c r="AR98" s="239"/>
      <c r="AS98" s="239"/>
      <c r="AT98" s="240"/>
      <c r="AU98" s="237"/>
      <c r="AV98" s="237"/>
      <c r="AW98" s="237"/>
      <c r="AX98" s="241"/>
      <c r="AY98">
        <f>$AY$95</f>
        <v>0</v>
      </c>
    </row>
    <row r="99" spans="1:51" ht="23.25" hidden="1" customHeight="1" x14ac:dyDescent="0.15">
      <c r="A99" s="876"/>
      <c r="B99" s="792"/>
      <c r="C99" s="792"/>
      <c r="D99" s="792"/>
      <c r="E99" s="792"/>
      <c r="F99" s="793"/>
      <c r="G99" s="794"/>
      <c r="H99" s="476"/>
      <c r="I99" s="476"/>
      <c r="J99" s="476"/>
      <c r="K99" s="476"/>
      <c r="L99" s="476"/>
      <c r="M99" s="476"/>
      <c r="N99" s="476"/>
      <c r="O99" s="795"/>
      <c r="P99" s="796"/>
      <c r="Q99" s="796"/>
      <c r="R99" s="796"/>
      <c r="S99" s="796"/>
      <c r="T99" s="796"/>
      <c r="U99" s="796"/>
      <c r="V99" s="796"/>
      <c r="W99" s="796"/>
      <c r="X99" s="797"/>
      <c r="Y99" s="331" t="s">
        <v>54</v>
      </c>
      <c r="Z99" s="332"/>
      <c r="AA99" s="333"/>
      <c r="AB99" s="334" t="s">
        <v>48</v>
      </c>
      <c r="AC99" s="215"/>
      <c r="AD99" s="216"/>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x14ac:dyDescent="0.15">
      <c r="A100" s="798" t="s">
        <v>394</v>
      </c>
      <c r="B100" s="799"/>
      <c r="C100" s="799"/>
      <c r="D100" s="799"/>
      <c r="E100" s="799"/>
      <c r="F100" s="800"/>
      <c r="G100" s="815" t="s">
        <v>10</v>
      </c>
      <c r="H100" s="815"/>
      <c r="I100" s="815"/>
      <c r="J100" s="815"/>
      <c r="K100" s="815"/>
      <c r="L100" s="815"/>
      <c r="M100" s="815"/>
      <c r="N100" s="815"/>
      <c r="O100" s="815"/>
      <c r="P100" s="815"/>
      <c r="Q100" s="815"/>
      <c r="R100" s="815"/>
      <c r="S100" s="815"/>
      <c r="T100" s="815"/>
      <c r="U100" s="815"/>
      <c r="V100" s="815"/>
      <c r="W100" s="815"/>
      <c r="X100" s="816"/>
      <c r="Y100" s="342"/>
      <c r="Z100" s="343"/>
      <c r="AA100" s="344"/>
      <c r="AB100" s="345" t="s">
        <v>41</v>
      </c>
      <c r="AC100" s="345"/>
      <c r="AD100" s="345"/>
      <c r="AE100" s="346" t="s">
        <v>405</v>
      </c>
      <c r="AF100" s="347"/>
      <c r="AG100" s="347"/>
      <c r="AH100" s="348"/>
      <c r="AI100" s="346" t="s">
        <v>76</v>
      </c>
      <c r="AJ100" s="347"/>
      <c r="AK100" s="347"/>
      <c r="AL100" s="348"/>
      <c r="AM100" s="346" t="s">
        <v>491</v>
      </c>
      <c r="AN100" s="347"/>
      <c r="AO100" s="347"/>
      <c r="AP100" s="348"/>
      <c r="AQ100" s="349" t="s">
        <v>157</v>
      </c>
      <c r="AR100" s="350"/>
      <c r="AS100" s="350"/>
      <c r="AT100" s="351"/>
      <c r="AU100" s="349" t="s">
        <v>278</v>
      </c>
      <c r="AV100" s="350"/>
      <c r="AW100" s="350"/>
      <c r="AX100" s="352"/>
    </row>
    <row r="101" spans="1:51" ht="23.25" customHeight="1" x14ac:dyDescent="0.15">
      <c r="A101" s="801"/>
      <c r="B101" s="802"/>
      <c r="C101" s="802"/>
      <c r="D101" s="802"/>
      <c r="E101" s="802"/>
      <c r="F101" s="803"/>
      <c r="G101" s="422" t="s">
        <v>630</v>
      </c>
      <c r="H101" s="422"/>
      <c r="I101" s="422"/>
      <c r="J101" s="422"/>
      <c r="K101" s="422"/>
      <c r="L101" s="422"/>
      <c r="M101" s="422"/>
      <c r="N101" s="422"/>
      <c r="O101" s="422"/>
      <c r="P101" s="422"/>
      <c r="Q101" s="422"/>
      <c r="R101" s="422"/>
      <c r="S101" s="422"/>
      <c r="T101" s="422"/>
      <c r="U101" s="422"/>
      <c r="V101" s="422"/>
      <c r="W101" s="422"/>
      <c r="X101" s="423"/>
      <c r="Y101" s="353" t="s">
        <v>58</v>
      </c>
      <c r="Z101" s="110"/>
      <c r="AA101" s="111"/>
      <c r="AB101" s="235" t="s">
        <v>631</v>
      </c>
      <c r="AC101" s="235"/>
      <c r="AD101" s="235"/>
      <c r="AE101" s="251">
        <v>1</v>
      </c>
      <c r="AF101" s="251"/>
      <c r="AG101" s="251"/>
      <c r="AH101" s="251"/>
      <c r="AI101" s="251">
        <v>1</v>
      </c>
      <c r="AJ101" s="251"/>
      <c r="AK101" s="251"/>
      <c r="AL101" s="251"/>
      <c r="AM101" s="251">
        <v>1</v>
      </c>
      <c r="AN101" s="251"/>
      <c r="AO101" s="251"/>
      <c r="AP101" s="251"/>
      <c r="AQ101" s="251" t="s">
        <v>629</v>
      </c>
      <c r="AR101" s="251"/>
      <c r="AS101" s="251"/>
      <c r="AT101" s="251"/>
      <c r="AU101" s="236" t="s">
        <v>629</v>
      </c>
      <c r="AV101" s="237"/>
      <c r="AW101" s="237"/>
      <c r="AX101" s="241"/>
    </row>
    <row r="102" spans="1:51" ht="23.25" customHeight="1" x14ac:dyDescent="0.15">
      <c r="A102" s="717"/>
      <c r="B102" s="718"/>
      <c r="C102" s="718"/>
      <c r="D102" s="718"/>
      <c r="E102" s="718"/>
      <c r="F102" s="719"/>
      <c r="G102" s="427"/>
      <c r="H102" s="427"/>
      <c r="I102" s="427"/>
      <c r="J102" s="427"/>
      <c r="K102" s="427"/>
      <c r="L102" s="427"/>
      <c r="M102" s="427"/>
      <c r="N102" s="427"/>
      <c r="O102" s="427"/>
      <c r="P102" s="427"/>
      <c r="Q102" s="427"/>
      <c r="R102" s="427"/>
      <c r="S102" s="427"/>
      <c r="T102" s="427"/>
      <c r="U102" s="427"/>
      <c r="V102" s="427"/>
      <c r="W102" s="427"/>
      <c r="X102" s="428"/>
      <c r="Y102" s="354" t="s">
        <v>120</v>
      </c>
      <c r="Z102" s="355"/>
      <c r="AA102" s="356"/>
      <c r="AB102" s="235" t="s">
        <v>631</v>
      </c>
      <c r="AC102" s="235"/>
      <c r="AD102" s="235"/>
      <c r="AE102" s="251">
        <v>1</v>
      </c>
      <c r="AF102" s="251"/>
      <c r="AG102" s="251"/>
      <c r="AH102" s="251"/>
      <c r="AI102" s="251">
        <v>1</v>
      </c>
      <c r="AJ102" s="251"/>
      <c r="AK102" s="251"/>
      <c r="AL102" s="251"/>
      <c r="AM102" s="251">
        <v>1</v>
      </c>
      <c r="AN102" s="251"/>
      <c r="AO102" s="251"/>
      <c r="AP102" s="251"/>
      <c r="AQ102" s="251">
        <v>1</v>
      </c>
      <c r="AR102" s="251"/>
      <c r="AS102" s="251"/>
      <c r="AT102" s="251"/>
      <c r="AU102" s="260">
        <v>1</v>
      </c>
      <c r="AV102" s="261"/>
      <c r="AW102" s="261"/>
      <c r="AX102" s="357"/>
    </row>
    <row r="103" spans="1:51" ht="31.5" customHeight="1" x14ac:dyDescent="0.15">
      <c r="A103" s="714" t="s">
        <v>394</v>
      </c>
      <c r="B103" s="715"/>
      <c r="C103" s="715"/>
      <c r="D103" s="715"/>
      <c r="E103" s="715"/>
      <c r="F103" s="716"/>
      <c r="G103" s="296" t="s">
        <v>10</v>
      </c>
      <c r="H103" s="296"/>
      <c r="I103" s="296"/>
      <c r="J103" s="296"/>
      <c r="K103" s="296"/>
      <c r="L103" s="296"/>
      <c r="M103" s="296"/>
      <c r="N103" s="296"/>
      <c r="O103" s="296"/>
      <c r="P103" s="296"/>
      <c r="Q103" s="296"/>
      <c r="R103" s="296"/>
      <c r="S103" s="296"/>
      <c r="T103" s="296"/>
      <c r="U103" s="296"/>
      <c r="V103" s="296"/>
      <c r="W103" s="296"/>
      <c r="X103" s="297"/>
      <c r="Y103" s="358"/>
      <c r="Z103" s="359"/>
      <c r="AA103" s="360"/>
      <c r="AB103" s="158" t="s">
        <v>41</v>
      </c>
      <c r="AC103" s="159"/>
      <c r="AD103" s="160"/>
      <c r="AE103" s="361" t="s">
        <v>405</v>
      </c>
      <c r="AF103" s="361"/>
      <c r="AG103" s="361"/>
      <c r="AH103" s="361"/>
      <c r="AI103" s="361" t="s">
        <v>76</v>
      </c>
      <c r="AJ103" s="361"/>
      <c r="AK103" s="361"/>
      <c r="AL103" s="361"/>
      <c r="AM103" s="361" t="s">
        <v>491</v>
      </c>
      <c r="AN103" s="361"/>
      <c r="AO103" s="361"/>
      <c r="AP103" s="361"/>
      <c r="AQ103" s="362" t="s">
        <v>157</v>
      </c>
      <c r="AR103" s="363"/>
      <c r="AS103" s="363"/>
      <c r="AT103" s="363"/>
      <c r="AU103" s="362" t="s">
        <v>278</v>
      </c>
      <c r="AV103" s="363"/>
      <c r="AW103" s="363"/>
      <c r="AX103" s="364"/>
      <c r="AY103">
        <f>COUNTA($G$104)</f>
        <v>1</v>
      </c>
    </row>
    <row r="104" spans="1:51" ht="23.25" customHeight="1" x14ac:dyDescent="0.15">
      <c r="A104" s="801"/>
      <c r="B104" s="802"/>
      <c r="C104" s="802"/>
      <c r="D104" s="802"/>
      <c r="E104" s="802"/>
      <c r="F104" s="803"/>
      <c r="G104" s="422" t="s">
        <v>659</v>
      </c>
      <c r="H104" s="422"/>
      <c r="I104" s="422"/>
      <c r="J104" s="422"/>
      <c r="K104" s="422"/>
      <c r="L104" s="422"/>
      <c r="M104" s="422"/>
      <c r="N104" s="422"/>
      <c r="O104" s="422"/>
      <c r="P104" s="422"/>
      <c r="Q104" s="422"/>
      <c r="R104" s="422"/>
      <c r="S104" s="422"/>
      <c r="T104" s="422"/>
      <c r="U104" s="422"/>
      <c r="V104" s="422"/>
      <c r="W104" s="422"/>
      <c r="X104" s="423"/>
      <c r="Y104" s="365" t="s">
        <v>58</v>
      </c>
      <c r="Z104" s="366"/>
      <c r="AA104" s="367"/>
      <c r="AB104" s="368" t="s">
        <v>632</v>
      </c>
      <c r="AC104" s="369"/>
      <c r="AD104" s="370"/>
      <c r="AE104" s="251">
        <v>4</v>
      </c>
      <c r="AF104" s="251"/>
      <c r="AG104" s="251"/>
      <c r="AH104" s="251"/>
      <c r="AI104" s="251">
        <v>4</v>
      </c>
      <c r="AJ104" s="251"/>
      <c r="AK104" s="251"/>
      <c r="AL104" s="251"/>
      <c r="AM104" s="251">
        <v>5</v>
      </c>
      <c r="AN104" s="251"/>
      <c r="AO104" s="251"/>
      <c r="AP104" s="251"/>
      <c r="AQ104" s="251" t="s">
        <v>629</v>
      </c>
      <c r="AR104" s="251"/>
      <c r="AS104" s="251"/>
      <c r="AT104" s="251"/>
      <c r="AU104" s="251" t="s">
        <v>629</v>
      </c>
      <c r="AV104" s="251"/>
      <c r="AW104" s="251"/>
      <c r="AX104" s="371"/>
      <c r="AY104">
        <f>$AY$103</f>
        <v>1</v>
      </c>
    </row>
    <row r="105" spans="1:51" ht="23.25" customHeight="1" x14ac:dyDescent="0.15">
      <c r="A105" s="717"/>
      <c r="B105" s="718"/>
      <c r="C105" s="718"/>
      <c r="D105" s="718"/>
      <c r="E105" s="718"/>
      <c r="F105" s="719"/>
      <c r="G105" s="427"/>
      <c r="H105" s="427"/>
      <c r="I105" s="427"/>
      <c r="J105" s="427"/>
      <c r="K105" s="427"/>
      <c r="L105" s="427"/>
      <c r="M105" s="427"/>
      <c r="N105" s="427"/>
      <c r="O105" s="427"/>
      <c r="P105" s="427"/>
      <c r="Q105" s="427"/>
      <c r="R105" s="427"/>
      <c r="S105" s="427"/>
      <c r="T105" s="427"/>
      <c r="U105" s="427"/>
      <c r="V105" s="427"/>
      <c r="W105" s="427"/>
      <c r="X105" s="428"/>
      <c r="Y105" s="354" t="s">
        <v>120</v>
      </c>
      <c r="Z105" s="372"/>
      <c r="AA105" s="373"/>
      <c r="AB105" s="328" t="s">
        <v>632</v>
      </c>
      <c r="AC105" s="329"/>
      <c r="AD105" s="330"/>
      <c r="AE105" s="251">
        <v>4</v>
      </c>
      <c r="AF105" s="251"/>
      <c r="AG105" s="251"/>
      <c r="AH105" s="251"/>
      <c r="AI105" s="251">
        <v>4</v>
      </c>
      <c r="AJ105" s="251"/>
      <c r="AK105" s="251"/>
      <c r="AL105" s="251"/>
      <c r="AM105" s="251">
        <v>4</v>
      </c>
      <c r="AN105" s="251"/>
      <c r="AO105" s="251"/>
      <c r="AP105" s="251"/>
      <c r="AQ105" s="251">
        <v>5</v>
      </c>
      <c r="AR105" s="251"/>
      <c r="AS105" s="251"/>
      <c r="AT105" s="251"/>
      <c r="AU105" s="251">
        <v>4</v>
      </c>
      <c r="AV105" s="251"/>
      <c r="AW105" s="251"/>
      <c r="AX105" s="371"/>
      <c r="AY105">
        <f>$AY$103</f>
        <v>1</v>
      </c>
    </row>
    <row r="106" spans="1:51" ht="31.5" hidden="1" customHeight="1" x14ac:dyDescent="0.15">
      <c r="A106" s="714" t="s">
        <v>394</v>
      </c>
      <c r="B106" s="715"/>
      <c r="C106" s="715"/>
      <c r="D106" s="715"/>
      <c r="E106" s="715"/>
      <c r="F106" s="716"/>
      <c r="G106" s="296" t="s">
        <v>10</v>
      </c>
      <c r="H106" s="296"/>
      <c r="I106" s="296"/>
      <c r="J106" s="296"/>
      <c r="K106" s="296"/>
      <c r="L106" s="296"/>
      <c r="M106" s="296"/>
      <c r="N106" s="296"/>
      <c r="O106" s="296"/>
      <c r="P106" s="296"/>
      <c r="Q106" s="296"/>
      <c r="R106" s="296"/>
      <c r="S106" s="296"/>
      <c r="T106" s="296"/>
      <c r="U106" s="296"/>
      <c r="V106" s="296"/>
      <c r="W106" s="296"/>
      <c r="X106" s="297"/>
      <c r="Y106" s="358"/>
      <c r="Z106" s="359"/>
      <c r="AA106" s="360"/>
      <c r="AB106" s="158" t="s">
        <v>41</v>
      </c>
      <c r="AC106" s="159"/>
      <c r="AD106" s="160"/>
      <c r="AE106" s="361" t="s">
        <v>405</v>
      </c>
      <c r="AF106" s="361"/>
      <c r="AG106" s="361"/>
      <c r="AH106" s="361"/>
      <c r="AI106" s="361" t="s">
        <v>76</v>
      </c>
      <c r="AJ106" s="361"/>
      <c r="AK106" s="361"/>
      <c r="AL106" s="361"/>
      <c r="AM106" s="361" t="s">
        <v>491</v>
      </c>
      <c r="AN106" s="361"/>
      <c r="AO106" s="361"/>
      <c r="AP106" s="361"/>
      <c r="AQ106" s="362" t="s">
        <v>157</v>
      </c>
      <c r="AR106" s="363"/>
      <c r="AS106" s="363"/>
      <c r="AT106" s="363"/>
      <c r="AU106" s="362" t="s">
        <v>278</v>
      </c>
      <c r="AV106" s="363"/>
      <c r="AW106" s="363"/>
      <c r="AX106" s="364"/>
      <c r="AY106">
        <f>COUNTA($G$107)</f>
        <v>0</v>
      </c>
    </row>
    <row r="107" spans="1:51" ht="23.25" hidden="1" customHeight="1" x14ac:dyDescent="0.15">
      <c r="A107" s="801"/>
      <c r="B107" s="802"/>
      <c r="C107" s="802"/>
      <c r="D107" s="802"/>
      <c r="E107" s="802"/>
      <c r="F107" s="803"/>
      <c r="G107" s="422"/>
      <c r="H107" s="422"/>
      <c r="I107" s="422"/>
      <c r="J107" s="422"/>
      <c r="K107" s="422"/>
      <c r="L107" s="422"/>
      <c r="M107" s="422"/>
      <c r="N107" s="422"/>
      <c r="O107" s="422"/>
      <c r="P107" s="422"/>
      <c r="Q107" s="422"/>
      <c r="R107" s="422"/>
      <c r="S107" s="422"/>
      <c r="T107" s="422"/>
      <c r="U107" s="422"/>
      <c r="V107" s="422"/>
      <c r="W107" s="422"/>
      <c r="X107" s="423"/>
      <c r="Y107" s="365" t="s">
        <v>58</v>
      </c>
      <c r="Z107" s="366"/>
      <c r="AA107" s="367"/>
      <c r="AB107" s="368"/>
      <c r="AC107" s="369"/>
      <c r="AD107" s="370"/>
      <c r="AE107" s="251"/>
      <c r="AF107" s="251"/>
      <c r="AG107" s="251"/>
      <c r="AH107" s="251"/>
      <c r="AI107" s="251"/>
      <c r="AJ107" s="251"/>
      <c r="AK107" s="251"/>
      <c r="AL107" s="251"/>
      <c r="AM107" s="251"/>
      <c r="AN107" s="251"/>
      <c r="AO107" s="251"/>
      <c r="AP107" s="251"/>
      <c r="AQ107" s="251"/>
      <c r="AR107" s="251"/>
      <c r="AS107" s="251"/>
      <c r="AT107" s="251"/>
      <c r="AU107" s="251"/>
      <c r="AV107" s="251"/>
      <c r="AW107" s="251"/>
      <c r="AX107" s="371"/>
      <c r="AY107">
        <f>$AY$106</f>
        <v>0</v>
      </c>
    </row>
    <row r="108" spans="1:51" ht="23.25" hidden="1" customHeight="1" x14ac:dyDescent="0.15">
      <c r="A108" s="717"/>
      <c r="B108" s="718"/>
      <c r="C108" s="718"/>
      <c r="D108" s="718"/>
      <c r="E108" s="718"/>
      <c r="F108" s="719"/>
      <c r="G108" s="427"/>
      <c r="H108" s="427"/>
      <c r="I108" s="427"/>
      <c r="J108" s="427"/>
      <c r="K108" s="427"/>
      <c r="L108" s="427"/>
      <c r="M108" s="427"/>
      <c r="N108" s="427"/>
      <c r="O108" s="427"/>
      <c r="P108" s="427"/>
      <c r="Q108" s="427"/>
      <c r="R108" s="427"/>
      <c r="S108" s="427"/>
      <c r="T108" s="427"/>
      <c r="U108" s="427"/>
      <c r="V108" s="427"/>
      <c r="W108" s="427"/>
      <c r="X108" s="428"/>
      <c r="Y108" s="354" t="s">
        <v>120</v>
      </c>
      <c r="Z108" s="372"/>
      <c r="AA108" s="373"/>
      <c r="AB108" s="328"/>
      <c r="AC108" s="329"/>
      <c r="AD108" s="330"/>
      <c r="AE108" s="251"/>
      <c r="AF108" s="251"/>
      <c r="AG108" s="251"/>
      <c r="AH108" s="251"/>
      <c r="AI108" s="251"/>
      <c r="AJ108" s="251"/>
      <c r="AK108" s="251"/>
      <c r="AL108" s="251"/>
      <c r="AM108" s="251"/>
      <c r="AN108" s="251"/>
      <c r="AO108" s="251"/>
      <c r="AP108" s="251"/>
      <c r="AQ108" s="251"/>
      <c r="AR108" s="251"/>
      <c r="AS108" s="251"/>
      <c r="AT108" s="251"/>
      <c r="AU108" s="251"/>
      <c r="AV108" s="251"/>
      <c r="AW108" s="251"/>
      <c r="AX108" s="371"/>
      <c r="AY108">
        <f>$AY$106</f>
        <v>0</v>
      </c>
    </row>
    <row r="109" spans="1:51" ht="31.5" hidden="1" customHeight="1" x14ac:dyDescent="0.15">
      <c r="A109" s="714" t="s">
        <v>394</v>
      </c>
      <c r="B109" s="715"/>
      <c r="C109" s="715"/>
      <c r="D109" s="715"/>
      <c r="E109" s="715"/>
      <c r="F109" s="716"/>
      <c r="G109" s="296" t="s">
        <v>10</v>
      </c>
      <c r="H109" s="296"/>
      <c r="I109" s="296"/>
      <c r="J109" s="296"/>
      <c r="K109" s="296"/>
      <c r="L109" s="296"/>
      <c r="M109" s="296"/>
      <c r="N109" s="296"/>
      <c r="O109" s="296"/>
      <c r="P109" s="296"/>
      <c r="Q109" s="296"/>
      <c r="R109" s="296"/>
      <c r="S109" s="296"/>
      <c r="T109" s="296"/>
      <c r="U109" s="296"/>
      <c r="V109" s="296"/>
      <c r="W109" s="296"/>
      <c r="X109" s="297"/>
      <c r="Y109" s="358"/>
      <c r="Z109" s="359"/>
      <c r="AA109" s="360"/>
      <c r="AB109" s="158" t="s">
        <v>41</v>
      </c>
      <c r="AC109" s="159"/>
      <c r="AD109" s="160"/>
      <c r="AE109" s="361" t="s">
        <v>405</v>
      </c>
      <c r="AF109" s="361"/>
      <c r="AG109" s="361"/>
      <c r="AH109" s="361"/>
      <c r="AI109" s="361" t="s">
        <v>76</v>
      </c>
      <c r="AJ109" s="361"/>
      <c r="AK109" s="361"/>
      <c r="AL109" s="361"/>
      <c r="AM109" s="361" t="s">
        <v>491</v>
      </c>
      <c r="AN109" s="361"/>
      <c r="AO109" s="361"/>
      <c r="AP109" s="361"/>
      <c r="AQ109" s="362" t="s">
        <v>157</v>
      </c>
      <c r="AR109" s="363"/>
      <c r="AS109" s="363"/>
      <c r="AT109" s="363"/>
      <c r="AU109" s="362" t="s">
        <v>278</v>
      </c>
      <c r="AV109" s="363"/>
      <c r="AW109" s="363"/>
      <c r="AX109" s="364"/>
      <c r="AY109">
        <f>COUNTA($G$110)</f>
        <v>0</v>
      </c>
    </row>
    <row r="110" spans="1:51" ht="23.25" hidden="1" customHeight="1" x14ac:dyDescent="0.15">
      <c r="A110" s="801"/>
      <c r="B110" s="802"/>
      <c r="C110" s="802"/>
      <c r="D110" s="802"/>
      <c r="E110" s="802"/>
      <c r="F110" s="803"/>
      <c r="G110" s="422"/>
      <c r="H110" s="422"/>
      <c r="I110" s="422"/>
      <c r="J110" s="422"/>
      <c r="K110" s="422"/>
      <c r="L110" s="422"/>
      <c r="M110" s="422"/>
      <c r="N110" s="422"/>
      <c r="O110" s="422"/>
      <c r="P110" s="422"/>
      <c r="Q110" s="422"/>
      <c r="R110" s="422"/>
      <c r="S110" s="422"/>
      <c r="T110" s="422"/>
      <c r="U110" s="422"/>
      <c r="V110" s="422"/>
      <c r="W110" s="422"/>
      <c r="X110" s="423"/>
      <c r="Y110" s="365" t="s">
        <v>58</v>
      </c>
      <c r="Z110" s="366"/>
      <c r="AA110" s="367"/>
      <c r="AB110" s="368"/>
      <c r="AC110" s="369"/>
      <c r="AD110" s="370"/>
      <c r="AE110" s="251"/>
      <c r="AF110" s="251"/>
      <c r="AG110" s="251"/>
      <c r="AH110" s="251"/>
      <c r="AI110" s="251"/>
      <c r="AJ110" s="251"/>
      <c r="AK110" s="251"/>
      <c r="AL110" s="251"/>
      <c r="AM110" s="251"/>
      <c r="AN110" s="251"/>
      <c r="AO110" s="251"/>
      <c r="AP110" s="251"/>
      <c r="AQ110" s="251"/>
      <c r="AR110" s="251"/>
      <c r="AS110" s="251"/>
      <c r="AT110" s="251"/>
      <c r="AU110" s="251"/>
      <c r="AV110" s="251"/>
      <c r="AW110" s="251"/>
      <c r="AX110" s="371"/>
      <c r="AY110">
        <f>$AY$109</f>
        <v>0</v>
      </c>
    </row>
    <row r="111" spans="1:51" ht="23.25" hidden="1" customHeight="1" x14ac:dyDescent="0.15">
      <c r="A111" s="717"/>
      <c r="B111" s="718"/>
      <c r="C111" s="718"/>
      <c r="D111" s="718"/>
      <c r="E111" s="718"/>
      <c r="F111" s="719"/>
      <c r="G111" s="427"/>
      <c r="H111" s="427"/>
      <c r="I111" s="427"/>
      <c r="J111" s="427"/>
      <c r="K111" s="427"/>
      <c r="L111" s="427"/>
      <c r="M111" s="427"/>
      <c r="N111" s="427"/>
      <c r="O111" s="427"/>
      <c r="P111" s="427"/>
      <c r="Q111" s="427"/>
      <c r="R111" s="427"/>
      <c r="S111" s="427"/>
      <c r="T111" s="427"/>
      <c r="U111" s="427"/>
      <c r="V111" s="427"/>
      <c r="W111" s="427"/>
      <c r="X111" s="428"/>
      <c r="Y111" s="354" t="s">
        <v>120</v>
      </c>
      <c r="Z111" s="372"/>
      <c r="AA111" s="373"/>
      <c r="AB111" s="328"/>
      <c r="AC111" s="329"/>
      <c r="AD111" s="330"/>
      <c r="AE111" s="251"/>
      <c r="AF111" s="251"/>
      <c r="AG111" s="251"/>
      <c r="AH111" s="251"/>
      <c r="AI111" s="251"/>
      <c r="AJ111" s="251"/>
      <c r="AK111" s="251"/>
      <c r="AL111" s="251"/>
      <c r="AM111" s="251"/>
      <c r="AN111" s="251"/>
      <c r="AO111" s="251"/>
      <c r="AP111" s="251"/>
      <c r="AQ111" s="251"/>
      <c r="AR111" s="251"/>
      <c r="AS111" s="251"/>
      <c r="AT111" s="251"/>
      <c r="AU111" s="251"/>
      <c r="AV111" s="251"/>
      <c r="AW111" s="251"/>
      <c r="AX111" s="371"/>
      <c r="AY111">
        <f>$AY$109</f>
        <v>0</v>
      </c>
    </row>
    <row r="112" spans="1:51" ht="31.5" hidden="1" customHeight="1" x14ac:dyDescent="0.15">
      <c r="A112" s="714" t="s">
        <v>394</v>
      </c>
      <c r="B112" s="715"/>
      <c r="C112" s="715"/>
      <c r="D112" s="715"/>
      <c r="E112" s="715"/>
      <c r="F112" s="716"/>
      <c r="G112" s="296" t="s">
        <v>10</v>
      </c>
      <c r="H112" s="296"/>
      <c r="I112" s="296"/>
      <c r="J112" s="296"/>
      <c r="K112" s="296"/>
      <c r="L112" s="296"/>
      <c r="M112" s="296"/>
      <c r="N112" s="296"/>
      <c r="O112" s="296"/>
      <c r="P112" s="296"/>
      <c r="Q112" s="296"/>
      <c r="R112" s="296"/>
      <c r="S112" s="296"/>
      <c r="T112" s="296"/>
      <c r="U112" s="296"/>
      <c r="V112" s="296"/>
      <c r="W112" s="296"/>
      <c r="X112" s="297"/>
      <c r="Y112" s="358"/>
      <c r="Z112" s="359"/>
      <c r="AA112" s="360"/>
      <c r="AB112" s="158" t="s">
        <v>41</v>
      </c>
      <c r="AC112" s="159"/>
      <c r="AD112" s="160"/>
      <c r="AE112" s="361" t="s">
        <v>405</v>
      </c>
      <c r="AF112" s="361"/>
      <c r="AG112" s="361"/>
      <c r="AH112" s="361"/>
      <c r="AI112" s="361" t="s">
        <v>76</v>
      </c>
      <c r="AJ112" s="361"/>
      <c r="AK112" s="361"/>
      <c r="AL112" s="361"/>
      <c r="AM112" s="361" t="s">
        <v>491</v>
      </c>
      <c r="AN112" s="361"/>
      <c r="AO112" s="361"/>
      <c r="AP112" s="361"/>
      <c r="AQ112" s="362" t="s">
        <v>157</v>
      </c>
      <c r="AR112" s="363"/>
      <c r="AS112" s="363"/>
      <c r="AT112" s="363"/>
      <c r="AU112" s="362" t="s">
        <v>278</v>
      </c>
      <c r="AV112" s="363"/>
      <c r="AW112" s="363"/>
      <c r="AX112" s="364"/>
      <c r="AY112">
        <f>COUNTA($G$113)</f>
        <v>0</v>
      </c>
    </row>
    <row r="113" spans="1:51" ht="23.25" hidden="1" customHeight="1" x14ac:dyDescent="0.15">
      <c r="A113" s="801"/>
      <c r="B113" s="802"/>
      <c r="C113" s="802"/>
      <c r="D113" s="802"/>
      <c r="E113" s="802"/>
      <c r="F113" s="803"/>
      <c r="G113" s="422"/>
      <c r="H113" s="422"/>
      <c r="I113" s="422"/>
      <c r="J113" s="422"/>
      <c r="K113" s="422"/>
      <c r="L113" s="422"/>
      <c r="M113" s="422"/>
      <c r="N113" s="422"/>
      <c r="O113" s="422"/>
      <c r="P113" s="422"/>
      <c r="Q113" s="422"/>
      <c r="R113" s="422"/>
      <c r="S113" s="422"/>
      <c r="T113" s="422"/>
      <c r="U113" s="422"/>
      <c r="V113" s="422"/>
      <c r="W113" s="422"/>
      <c r="X113" s="423"/>
      <c r="Y113" s="365" t="s">
        <v>58</v>
      </c>
      <c r="Z113" s="366"/>
      <c r="AA113" s="367"/>
      <c r="AB113" s="368"/>
      <c r="AC113" s="369"/>
      <c r="AD113" s="370"/>
      <c r="AE113" s="251"/>
      <c r="AF113" s="251"/>
      <c r="AG113" s="251"/>
      <c r="AH113" s="251"/>
      <c r="AI113" s="251"/>
      <c r="AJ113" s="251"/>
      <c r="AK113" s="251"/>
      <c r="AL113" s="251"/>
      <c r="AM113" s="251"/>
      <c r="AN113" s="251"/>
      <c r="AO113" s="251"/>
      <c r="AP113" s="251"/>
      <c r="AQ113" s="236"/>
      <c r="AR113" s="237"/>
      <c r="AS113" s="237"/>
      <c r="AT113" s="257"/>
      <c r="AU113" s="251"/>
      <c r="AV113" s="251"/>
      <c r="AW113" s="251"/>
      <c r="AX113" s="371"/>
      <c r="AY113">
        <f>$AY$112</f>
        <v>0</v>
      </c>
    </row>
    <row r="114" spans="1:51" ht="23.25" hidden="1" customHeight="1" x14ac:dyDescent="0.15">
      <c r="A114" s="717"/>
      <c r="B114" s="718"/>
      <c r="C114" s="718"/>
      <c r="D114" s="718"/>
      <c r="E114" s="718"/>
      <c r="F114" s="719"/>
      <c r="G114" s="427"/>
      <c r="H114" s="427"/>
      <c r="I114" s="427"/>
      <c r="J114" s="427"/>
      <c r="K114" s="427"/>
      <c r="L114" s="427"/>
      <c r="M114" s="427"/>
      <c r="N114" s="427"/>
      <c r="O114" s="427"/>
      <c r="P114" s="427"/>
      <c r="Q114" s="427"/>
      <c r="R114" s="427"/>
      <c r="S114" s="427"/>
      <c r="T114" s="427"/>
      <c r="U114" s="427"/>
      <c r="V114" s="427"/>
      <c r="W114" s="427"/>
      <c r="X114" s="428"/>
      <c r="Y114" s="354" t="s">
        <v>120</v>
      </c>
      <c r="Z114" s="372"/>
      <c r="AA114" s="373"/>
      <c r="AB114" s="328"/>
      <c r="AC114" s="329"/>
      <c r="AD114" s="330"/>
      <c r="AE114" s="374"/>
      <c r="AF114" s="374"/>
      <c r="AG114" s="374"/>
      <c r="AH114" s="374"/>
      <c r="AI114" s="374"/>
      <c r="AJ114" s="374"/>
      <c r="AK114" s="374"/>
      <c r="AL114" s="374"/>
      <c r="AM114" s="374"/>
      <c r="AN114" s="374"/>
      <c r="AO114" s="374"/>
      <c r="AP114" s="374"/>
      <c r="AQ114" s="236"/>
      <c r="AR114" s="237"/>
      <c r="AS114" s="237"/>
      <c r="AT114" s="257"/>
      <c r="AU114" s="236"/>
      <c r="AV114" s="237"/>
      <c r="AW114" s="237"/>
      <c r="AX114" s="241"/>
      <c r="AY114">
        <f>$AY$112</f>
        <v>0</v>
      </c>
    </row>
    <row r="115" spans="1:51" ht="23.25" customHeight="1" x14ac:dyDescent="0.15">
      <c r="A115" s="804" t="s">
        <v>43</v>
      </c>
      <c r="B115" s="571"/>
      <c r="C115" s="571"/>
      <c r="D115" s="571"/>
      <c r="E115" s="571"/>
      <c r="F115" s="805"/>
      <c r="G115" s="159" t="s">
        <v>56</v>
      </c>
      <c r="H115" s="159"/>
      <c r="I115" s="159"/>
      <c r="J115" s="159"/>
      <c r="K115" s="159"/>
      <c r="L115" s="159"/>
      <c r="M115" s="159"/>
      <c r="N115" s="159"/>
      <c r="O115" s="159"/>
      <c r="P115" s="159"/>
      <c r="Q115" s="159"/>
      <c r="R115" s="159"/>
      <c r="S115" s="159"/>
      <c r="T115" s="159"/>
      <c r="U115" s="159"/>
      <c r="V115" s="159"/>
      <c r="W115" s="159"/>
      <c r="X115" s="160"/>
      <c r="Y115" s="375"/>
      <c r="Z115" s="376"/>
      <c r="AA115" s="377"/>
      <c r="AB115" s="158" t="s">
        <v>41</v>
      </c>
      <c r="AC115" s="159"/>
      <c r="AD115" s="160"/>
      <c r="AE115" s="361" t="s">
        <v>405</v>
      </c>
      <c r="AF115" s="361"/>
      <c r="AG115" s="361"/>
      <c r="AH115" s="361"/>
      <c r="AI115" s="361" t="s">
        <v>76</v>
      </c>
      <c r="AJ115" s="361"/>
      <c r="AK115" s="361"/>
      <c r="AL115" s="361"/>
      <c r="AM115" s="361" t="s">
        <v>491</v>
      </c>
      <c r="AN115" s="361"/>
      <c r="AO115" s="361"/>
      <c r="AP115" s="361"/>
      <c r="AQ115" s="378" t="s">
        <v>509</v>
      </c>
      <c r="AR115" s="379"/>
      <c r="AS115" s="379"/>
      <c r="AT115" s="379"/>
      <c r="AU115" s="379"/>
      <c r="AV115" s="379"/>
      <c r="AW115" s="379"/>
      <c r="AX115" s="380"/>
    </row>
    <row r="116" spans="1:51" ht="23.25" customHeight="1" x14ac:dyDescent="0.15">
      <c r="A116" s="806"/>
      <c r="B116" s="807"/>
      <c r="C116" s="807"/>
      <c r="D116" s="807"/>
      <c r="E116" s="807"/>
      <c r="F116" s="808"/>
      <c r="G116" s="811" t="s">
        <v>633</v>
      </c>
      <c r="H116" s="811"/>
      <c r="I116" s="811"/>
      <c r="J116" s="811"/>
      <c r="K116" s="811"/>
      <c r="L116" s="811"/>
      <c r="M116" s="811"/>
      <c r="N116" s="811"/>
      <c r="O116" s="811"/>
      <c r="P116" s="811"/>
      <c r="Q116" s="811"/>
      <c r="R116" s="811"/>
      <c r="S116" s="811"/>
      <c r="T116" s="811"/>
      <c r="U116" s="811"/>
      <c r="V116" s="811"/>
      <c r="W116" s="811"/>
      <c r="X116" s="811"/>
      <c r="Y116" s="381" t="s">
        <v>43</v>
      </c>
      <c r="Z116" s="382"/>
      <c r="AA116" s="383"/>
      <c r="AB116" s="328" t="s">
        <v>635</v>
      </c>
      <c r="AC116" s="329"/>
      <c r="AD116" s="330"/>
      <c r="AE116" s="251">
        <v>1</v>
      </c>
      <c r="AF116" s="251"/>
      <c r="AG116" s="251"/>
      <c r="AH116" s="251"/>
      <c r="AI116" s="251">
        <v>2</v>
      </c>
      <c r="AJ116" s="251"/>
      <c r="AK116" s="251"/>
      <c r="AL116" s="251"/>
      <c r="AM116" s="251">
        <v>2</v>
      </c>
      <c r="AN116" s="251"/>
      <c r="AO116" s="251"/>
      <c r="AP116" s="251"/>
      <c r="AQ116" s="236">
        <v>2</v>
      </c>
      <c r="AR116" s="237"/>
      <c r="AS116" s="237"/>
      <c r="AT116" s="237"/>
      <c r="AU116" s="237"/>
      <c r="AV116" s="237"/>
      <c r="AW116" s="237"/>
      <c r="AX116" s="241"/>
    </row>
    <row r="117" spans="1:51" ht="46.5" customHeight="1" x14ac:dyDescent="0.15">
      <c r="A117" s="809"/>
      <c r="B117" s="129"/>
      <c r="C117" s="129"/>
      <c r="D117" s="129"/>
      <c r="E117" s="129"/>
      <c r="F117" s="810"/>
      <c r="G117" s="812"/>
      <c r="H117" s="812"/>
      <c r="I117" s="812"/>
      <c r="J117" s="812"/>
      <c r="K117" s="812"/>
      <c r="L117" s="812"/>
      <c r="M117" s="812"/>
      <c r="N117" s="812"/>
      <c r="O117" s="812"/>
      <c r="P117" s="812"/>
      <c r="Q117" s="812"/>
      <c r="R117" s="812"/>
      <c r="S117" s="812"/>
      <c r="T117" s="812"/>
      <c r="U117" s="812"/>
      <c r="V117" s="812"/>
      <c r="W117" s="812"/>
      <c r="X117" s="812"/>
      <c r="Y117" s="232" t="s">
        <v>98</v>
      </c>
      <c r="Z117" s="355"/>
      <c r="AA117" s="356"/>
      <c r="AB117" s="384" t="s">
        <v>636</v>
      </c>
      <c r="AC117" s="385"/>
      <c r="AD117" s="386"/>
      <c r="AE117" s="387" t="s">
        <v>637</v>
      </c>
      <c r="AF117" s="387"/>
      <c r="AG117" s="387"/>
      <c r="AH117" s="387"/>
      <c r="AI117" s="387" t="s">
        <v>638</v>
      </c>
      <c r="AJ117" s="387"/>
      <c r="AK117" s="387"/>
      <c r="AL117" s="387"/>
      <c r="AM117" s="387" t="s">
        <v>672</v>
      </c>
      <c r="AN117" s="387"/>
      <c r="AO117" s="387"/>
      <c r="AP117" s="387"/>
      <c r="AQ117" s="387" t="s">
        <v>672</v>
      </c>
      <c r="AR117" s="387"/>
      <c r="AS117" s="387"/>
      <c r="AT117" s="387"/>
      <c r="AU117" s="387"/>
      <c r="AV117" s="387"/>
      <c r="AW117" s="387"/>
      <c r="AX117" s="388"/>
    </row>
    <row r="118" spans="1:51" ht="23.25" customHeight="1" x14ac:dyDescent="0.15">
      <c r="A118" s="804" t="s">
        <v>43</v>
      </c>
      <c r="B118" s="571"/>
      <c r="C118" s="571"/>
      <c r="D118" s="571"/>
      <c r="E118" s="571"/>
      <c r="F118" s="805"/>
      <c r="G118" s="159" t="s">
        <v>56</v>
      </c>
      <c r="H118" s="159"/>
      <c r="I118" s="159"/>
      <c r="J118" s="159"/>
      <c r="K118" s="159"/>
      <c r="L118" s="159"/>
      <c r="M118" s="159"/>
      <c r="N118" s="159"/>
      <c r="O118" s="159"/>
      <c r="P118" s="159"/>
      <c r="Q118" s="159"/>
      <c r="R118" s="159"/>
      <c r="S118" s="159"/>
      <c r="T118" s="159"/>
      <c r="U118" s="159"/>
      <c r="V118" s="159"/>
      <c r="W118" s="159"/>
      <c r="X118" s="160"/>
      <c r="Y118" s="375"/>
      <c r="Z118" s="376"/>
      <c r="AA118" s="377"/>
      <c r="AB118" s="158" t="s">
        <v>41</v>
      </c>
      <c r="AC118" s="159"/>
      <c r="AD118" s="160"/>
      <c r="AE118" s="361" t="s">
        <v>405</v>
      </c>
      <c r="AF118" s="361"/>
      <c r="AG118" s="361"/>
      <c r="AH118" s="361"/>
      <c r="AI118" s="361" t="s">
        <v>76</v>
      </c>
      <c r="AJ118" s="361"/>
      <c r="AK118" s="361"/>
      <c r="AL118" s="361"/>
      <c r="AM118" s="361" t="s">
        <v>491</v>
      </c>
      <c r="AN118" s="361"/>
      <c r="AO118" s="361"/>
      <c r="AP118" s="361"/>
      <c r="AQ118" s="378" t="s">
        <v>509</v>
      </c>
      <c r="AR118" s="379"/>
      <c r="AS118" s="379"/>
      <c r="AT118" s="379"/>
      <c r="AU118" s="379"/>
      <c r="AV118" s="379"/>
      <c r="AW118" s="379"/>
      <c r="AX118" s="380"/>
      <c r="AY118" s="44">
        <f>IF(SUBSTITUTE(SUBSTITUTE($G$119,"／",""),"　","")="",0,1)</f>
        <v>1</v>
      </c>
    </row>
    <row r="119" spans="1:51" ht="23.25" customHeight="1" x14ac:dyDescent="0.15">
      <c r="A119" s="806"/>
      <c r="B119" s="807"/>
      <c r="C119" s="807"/>
      <c r="D119" s="807"/>
      <c r="E119" s="807"/>
      <c r="F119" s="808"/>
      <c r="G119" s="811" t="s">
        <v>634</v>
      </c>
      <c r="H119" s="811"/>
      <c r="I119" s="811"/>
      <c r="J119" s="811"/>
      <c r="K119" s="811"/>
      <c r="L119" s="811"/>
      <c r="M119" s="811"/>
      <c r="N119" s="811"/>
      <c r="O119" s="811"/>
      <c r="P119" s="811"/>
      <c r="Q119" s="811"/>
      <c r="R119" s="811"/>
      <c r="S119" s="811"/>
      <c r="T119" s="811"/>
      <c r="U119" s="811"/>
      <c r="V119" s="811"/>
      <c r="W119" s="811"/>
      <c r="X119" s="811"/>
      <c r="Y119" s="381" t="s">
        <v>43</v>
      </c>
      <c r="Z119" s="382"/>
      <c r="AA119" s="383"/>
      <c r="AB119" s="328" t="s">
        <v>635</v>
      </c>
      <c r="AC119" s="329"/>
      <c r="AD119" s="330"/>
      <c r="AE119" s="251">
        <v>3</v>
      </c>
      <c r="AF119" s="251"/>
      <c r="AG119" s="251"/>
      <c r="AH119" s="251"/>
      <c r="AI119" s="251">
        <v>2.8</v>
      </c>
      <c r="AJ119" s="251"/>
      <c r="AK119" s="251"/>
      <c r="AL119" s="251"/>
      <c r="AM119" s="251">
        <v>2</v>
      </c>
      <c r="AN119" s="251"/>
      <c r="AO119" s="251"/>
      <c r="AP119" s="251"/>
      <c r="AQ119" s="251">
        <v>2.2000000000000002</v>
      </c>
      <c r="AR119" s="251"/>
      <c r="AS119" s="251"/>
      <c r="AT119" s="251"/>
      <c r="AU119" s="251"/>
      <c r="AV119" s="251"/>
      <c r="AW119" s="251"/>
      <c r="AX119" s="371"/>
      <c r="AY119">
        <f>$AY$118</f>
        <v>1</v>
      </c>
    </row>
    <row r="120" spans="1:51" ht="46.5" customHeight="1" x14ac:dyDescent="0.15">
      <c r="A120" s="809"/>
      <c r="B120" s="129"/>
      <c r="C120" s="129"/>
      <c r="D120" s="129"/>
      <c r="E120" s="129"/>
      <c r="F120" s="810"/>
      <c r="G120" s="812"/>
      <c r="H120" s="812"/>
      <c r="I120" s="812"/>
      <c r="J120" s="812"/>
      <c r="K120" s="812"/>
      <c r="L120" s="812"/>
      <c r="M120" s="812"/>
      <c r="N120" s="812"/>
      <c r="O120" s="812"/>
      <c r="P120" s="812"/>
      <c r="Q120" s="812"/>
      <c r="R120" s="812"/>
      <c r="S120" s="812"/>
      <c r="T120" s="812"/>
      <c r="U120" s="812"/>
      <c r="V120" s="812"/>
      <c r="W120" s="812"/>
      <c r="X120" s="812"/>
      <c r="Y120" s="232" t="s">
        <v>98</v>
      </c>
      <c r="Z120" s="355"/>
      <c r="AA120" s="356"/>
      <c r="AB120" s="384" t="s">
        <v>636</v>
      </c>
      <c r="AC120" s="385"/>
      <c r="AD120" s="386"/>
      <c r="AE120" s="387" t="s">
        <v>639</v>
      </c>
      <c r="AF120" s="387"/>
      <c r="AG120" s="387"/>
      <c r="AH120" s="387"/>
      <c r="AI120" s="387" t="s">
        <v>640</v>
      </c>
      <c r="AJ120" s="387"/>
      <c r="AK120" s="387"/>
      <c r="AL120" s="387"/>
      <c r="AM120" s="387" t="s">
        <v>680</v>
      </c>
      <c r="AN120" s="387"/>
      <c r="AO120" s="387"/>
      <c r="AP120" s="387"/>
      <c r="AQ120" s="387" t="s">
        <v>681</v>
      </c>
      <c r="AR120" s="387"/>
      <c r="AS120" s="387"/>
      <c r="AT120" s="387"/>
      <c r="AU120" s="387"/>
      <c r="AV120" s="387"/>
      <c r="AW120" s="387"/>
      <c r="AX120" s="388"/>
      <c r="AY120">
        <f>$AY$118</f>
        <v>1</v>
      </c>
    </row>
    <row r="121" spans="1:51" ht="23.25" hidden="1" customHeight="1" x14ac:dyDescent="0.15">
      <c r="A121" s="804" t="s">
        <v>43</v>
      </c>
      <c r="B121" s="571"/>
      <c r="C121" s="571"/>
      <c r="D121" s="571"/>
      <c r="E121" s="571"/>
      <c r="F121" s="805"/>
      <c r="G121" s="159" t="s">
        <v>56</v>
      </c>
      <c r="H121" s="159"/>
      <c r="I121" s="159"/>
      <c r="J121" s="159"/>
      <c r="K121" s="159"/>
      <c r="L121" s="159"/>
      <c r="M121" s="159"/>
      <c r="N121" s="159"/>
      <c r="O121" s="159"/>
      <c r="P121" s="159"/>
      <c r="Q121" s="159"/>
      <c r="R121" s="159"/>
      <c r="S121" s="159"/>
      <c r="T121" s="159"/>
      <c r="U121" s="159"/>
      <c r="V121" s="159"/>
      <c r="W121" s="159"/>
      <c r="X121" s="160"/>
      <c r="Y121" s="375"/>
      <c r="Z121" s="376"/>
      <c r="AA121" s="377"/>
      <c r="AB121" s="158" t="s">
        <v>41</v>
      </c>
      <c r="AC121" s="159"/>
      <c r="AD121" s="160"/>
      <c r="AE121" s="361" t="s">
        <v>405</v>
      </c>
      <c r="AF121" s="361"/>
      <c r="AG121" s="361"/>
      <c r="AH121" s="361"/>
      <c r="AI121" s="361" t="s">
        <v>76</v>
      </c>
      <c r="AJ121" s="361"/>
      <c r="AK121" s="361"/>
      <c r="AL121" s="361"/>
      <c r="AM121" s="361" t="s">
        <v>491</v>
      </c>
      <c r="AN121" s="361"/>
      <c r="AO121" s="361"/>
      <c r="AP121" s="361"/>
      <c r="AQ121" s="378" t="s">
        <v>509</v>
      </c>
      <c r="AR121" s="379"/>
      <c r="AS121" s="379"/>
      <c r="AT121" s="379"/>
      <c r="AU121" s="379"/>
      <c r="AV121" s="379"/>
      <c r="AW121" s="379"/>
      <c r="AX121" s="380"/>
      <c r="AY121" s="44">
        <f>IF(SUBSTITUTE(SUBSTITUTE($G$122,"／",""),"　","")="",0,1)</f>
        <v>0</v>
      </c>
    </row>
    <row r="122" spans="1:51" ht="23.25" hidden="1" customHeight="1" x14ac:dyDescent="0.15">
      <c r="A122" s="806"/>
      <c r="B122" s="807"/>
      <c r="C122" s="807"/>
      <c r="D122" s="807"/>
      <c r="E122" s="807"/>
      <c r="F122" s="808"/>
      <c r="G122" s="811" t="s">
        <v>183</v>
      </c>
      <c r="H122" s="811"/>
      <c r="I122" s="811"/>
      <c r="J122" s="811"/>
      <c r="K122" s="811"/>
      <c r="L122" s="811"/>
      <c r="M122" s="811"/>
      <c r="N122" s="811"/>
      <c r="O122" s="811"/>
      <c r="P122" s="811"/>
      <c r="Q122" s="811"/>
      <c r="R122" s="811"/>
      <c r="S122" s="811"/>
      <c r="T122" s="811"/>
      <c r="U122" s="811"/>
      <c r="V122" s="811"/>
      <c r="W122" s="811"/>
      <c r="X122" s="811"/>
      <c r="Y122" s="381" t="s">
        <v>43</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71"/>
      <c r="AY122">
        <f>$AY$121</f>
        <v>0</v>
      </c>
    </row>
    <row r="123" spans="1:51" ht="46.5" hidden="1" customHeight="1" x14ac:dyDescent="0.15">
      <c r="A123" s="809"/>
      <c r="B123" s="129"/>
      <c r="C123" s="129"/>
      <c r="D123" s="129"/>
      <c r="E123" s="129"/>
      <c r="F123" s="810"/>
      <c r="G123" s="812"/>
      <c r="H123" s="812"/>
      <c r="I123" s="812"/>
      <c r="J123" s="812"/>
      <c r="K123" s="812"/>
      <c r="L123" s="812"/>
      <c r="M123" s="812"/>
      <c r="N123" s="812"/>
      <c r="O123" s="812"/>
      <c r="P123" s="812"/>
      <c r="Q123" s="812"/>
      <c r="R123" s="812"/>
      <c r="S123" s="812"/>
      <c r="T123" s="812"/>
      <c r="U123" s="812"/>
      <c r="V123" s="812"/>
      <c r="W123" s="812"/>
      <c r="X123" s="812"/>
      <c r="Y123" s="232" t="s">
        <v>98</v>
      </c>
      <c r="Z123" s="355"/>
      <c r="AA123" s="356"/>
      <c r="AB123" s="384" t="s">
        <v>110</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04" t="s">
        <v>43</v>
      </c>
      <c r="B124" s="571"/>
      <c r="C124" s="571"/>
      <c r="D124" s="571"/>
      <c r="E124" s="571"/>
      <c r="F124" s="805"/>
      <c r="G124" s="159" t="s">
        <v>56</v>
      </c>
      <c r="H124" s="159"/>
      <c r="I124" s="159"/>
      <c r="J124" s="159"/>
      <c r="K124" s="159"/>
      <c r="L124" s="159"/>
      <c r="M124" s="159"/>
      <c r="N124" s="159"/>
      <c r="O124" s="159"/>
      <c r="P124" s="159"/>
      <c r="Q124" s="159"/>
      <c r="R124" s="159"/>
      <c r="S124" s="159"/>
      <c r="T124" s="159"/>
      <c r="U124" s="159"/>
      <c r="V124" s="159"/>
      <c r="W124" s="159"/>
      <c r="X124" s="160"/>
      <c r="Y124" s="375"/>
      <c r="Z124" s="376"/>
      <c r="AA124" s="377"/>
      <c r="AB124" s="158" t="s">
        <v>41</v>
      </c>
      <c r="AC124" s="159"/>
      <c r="AD124" s="160"/>
      <c r="AE124" s="361" t="s">
        <v>405</v>
      </c>
      <c r="AF124" s="361"/>
      <c r="AG124" s="361"/>
      <c r="AH124" s="361"/>
      <c r="AI124" s="361" t="s">
        <v>76</v>
      </c>
      <c r="AJ124" s="361"/>
      <c r="AK124" s="361"/>
      <c r="AL124" s="361"/>
      <c r="AM124" s="361" t="s">
        <v>491</v>
      </c>
      <c r="AN124" s="361"/>
      <c r="AO124" s="361"/>
      <c r="AP124" s="361"/>
      <c r="AQ124" s="378" t="s">
        <v>509</v>
      </c>
      <c r="AR124" s="379"/>
      <c r="AS124" s="379"/>
      <c r="AT124" s="379"/>
      <c r="AU124" s="379"/>
      <c r="AV124" s="379"/>
      <c r="AW124" s="379"/>
      <c r="AX124" s="380"/>
      <c r="AY124" s="44">
        <f>IF(SUBSTITUTE(SUBSTITUTE($G$125,"／",""),"　","")="",0,1)</f>
        <v>0</v>
      </c>
    </row>
    <row r="125" spans="1:51" ht="23.25" hidden="1" customHeight="1" x14ac:dyDescent="0.15">
      <c r="A125" s="806"/>
      <c r="B125" s="807"/>
      <c r="C125" s="807"/>
      <c r="D125" s="807"/>
      <c r="E125" s="807"/>
      <c r="F125" s="808"/>
      <c r="G125" s="811" t="s">
        <v>183</v>
      </c>
      <c r="H125" s="811"/>
      <c r="I125" s="811"/>
      <c r="J125" s="811"/>
      <c r="K125" s="811"/>
      <c r="L125" s="811"/>
      <c r="M125" s="811"/>
      <c r="N125" s="811"/>
      <c r="O125" s="811"/>
      <c r="P125" s="811"/>
      <c r="Q125" s="811"/>
      <c r="R125" s="811"/>
      <c r="S125" s="811"/>
      <c r="T125" s="811"/>
      <c r="U125" s="811"/>
      <c r="V125" s="811"/>
      <c r="W125" s="811"/>
      <c r="X125" s="813"/>
      <c r="Y125" s="381" t="s">
        <v>43</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71"/>
      <c r="AY125">
        <f>$AY$124</f>
        <v>0</v>
      </c>
    </row>
    <row r="126" spans="1:51" ht="46.5" hidden="1" customHeight="1" x14ac:dyDescent="0.15">
      <c r="A126" s="809"/>
      <c r="B126" s="129"/>
      <c r="C126" s="129"/>
      <c r="D126" s="129"/>
      <c r="E126" s="129"/>
      <c r="F126" s="810"/>
      <c r="G126" s="812"/>
      <c r="H126" s="812"/>
      <c r="I126" s="812"/>
      <c r="J126" s="812"/>
      <c r="K126" s="812"/>
      <c r="L126" s="812"/>
      <c r="M126" s="812"/>
      <c r="N126" s="812"/>
      <c r="O126" s="812"/>
      <c r="P126" s="812"/>
      <c r="Q126" s="812"/>
      <c r="R126" s="812"/>
      <c r="S126" s="812"/>
      <c r="T126" s="812"/>
      <c r="U126" s="812"/>
      <c r="V126" s="812"/>
      <c r="W126" s="812"/>
      <c r="X126" s="814"/>
      <c r="Y126" s="232" t="s">
        <v>98</v>
      </c>
      <c r="Z126" s="355"/>
      <c r="AA126" s="356"/>
      <c r="AB126" s="384" t="s">
        <v>110</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17" t="s">
        <v>43</v>
      </c>
      <c r="B127" s="807"/>
      <c r="C127" s="807"/>
      <c r="D127" s="807"/>
      <c r="E127" s="807"/>
      <c r="F127" s="808"/>
      <c r="G127" s="702" t="s">
        <v>56</v>
      </c>
      <c r="H127" s="702"/>
      <c r="I127" s="702"/>
      <c r="J127" s="702"/>
      <c r="K127" s="702"/>
      <c r="L127" s="702"/>
      <c r="M127" s="702"/>
      <c r="N127" s="702"/>
      <c r="O127" s="702"/>
      <c r="P127" s="702"/>
      <c r="Q127" s="702"/>
      <c r="R127" s="702"/>
      <c r="S127" s="702"/>
      <c r="T127" s="702"/>
      <c r="U127" s="702"/>
      <c r="V127" s="702"/>
      <c r="W127" s="702"/>
      <c r="X127" s="703"/>
      <c r="Y127" s="819"/>
      <c r="Z127" s="820"/>
      <c r="AA127" s="821"/>
      <c r="AB127" s="701" t="s">
        <v>41</v>
      </c>
      <c r="AC127" s="702"/>
      <c r="AD127" s="703"/>
      <c r="AE127" s="361" t="s">
        <v>405</v>
      </c>
      <c r="AF127" s="361"/>
      <c r="AG127" s="361"/>
      <c r="AH127" s="361"/>
      <c r="AI127" s="361" t="s">
        <v>76</v>
      </c>
      <c r="AJ127" s="361"/>
      <c r="AK127" s="361"/>
      <c r="AL127" s="361"/>
      <c r="AM127" s="361" t="s">
        <v>491</v>
      </c>
      <c r="AN127" s="361"/>
      <c r="AO127" s="361"/>
      <c r="AP127" s="361"/>
      <c r="AQ127" s="378" t="s">
        <v>509</v>
      </c>
      <c r="AR127" s="379"/>
      <c r="AS127" s="379"/>
      <c r="AT127" s="379"/>
      <c r="AU127" s="379"/>
      <c r="AV127" s="379"/>
      <c r="AW127" s="379"/>
      <c r="AX127" s="380"/>
      <c r="AY127" s="44">
        <f>IF(SUBSTITUTE(SUBSTITUTE($G$128,"／",""),"　","")="",0,1)</f>
        <v>0</v>
      </c>
    </row>
    <row r="128" spans="1:51" ht="23.25" hidden="1" customHeight="1" x14ac:dyDescent="0.15">
      <c r="A128" s="806"/>
      <c r="B128" s="807"/>
      <c r="C128" s="807"/>
      <c r="D128" s="807"/>
      <c r="E128" s="807"/>
      <c r="F128" s="808"/>
      <c r="G128" s="811" t="s">
        <v>183</v>
      </c>
      <c r="H128" s="811"/>
      <c r="I128" s="811"/>
      <c r="J128" s="811"/>
      <c r="K128" s="811"/>
      <c r="L128" s="811"/>
      <c r="M128" s="811"/>
      <c r="N128" s="811"/>
      <c r="O128" s="811"/>
      <c r="P128" s="811"/>
      <c r="Q128" s="811"/>
      <c r="R128" s="811"/>
      <c r="S128" s="811"/>
      <c r="T128" s="811"/>
      <c r="U128" s="811"/>
      <c r="V128" s="811"/>
      <c r="W128" s="811"/>
      <c r="X128" s="811"/>
      <c r="Y128" s="381" t="s">
        <v>43</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71"/>
      <c r="AY128">
        <f>$AY$127</f>
        <v>0</v>
      </c>
    </row>
    <row r="129" spans="1:51" ht="46.5" hidden="1" customHeight="1" x14ac:dyDescent="0.15">
      <c r="A129" s="809"/>
      <c r="B129" s="129"/>
      <c r="C129" s="129"/>
      <c r="D129" s="129"/>
      <c r="E129" s="129"/>
      <c r="F129" s="810"/>
      <c r="G129" s="812"/>
      <c r="H129" s="812"/>
      <c r="I129" s="812"/>
      <c r="J129" s="812"/>
      <c r="K129" s="812"/>
      <c r="L129" s="812"/>
      <c r="M129" s="812"/>
      <c r="N129" s="812"/>
      <c r="O129" s="812"/>
      <c r="P129" s="812"/>
      <c r="Q129" s="812"/>
      <c r="R129" s="812"/>
      <c r="S129" s="812"/>
      <c r="T129" s="812"/>
      <c r="U129" s="812"/>
      <c r="V129" s="812"/>
      <c r="W129" s="812"/>
      <c r="X129" s="812"/>
      <c r="Y129" s="232" t="s">
        <v>98</v>
      </c>
      <c r="Z129" s="355"/>
      <c r="AA129" s="356"/>
      <c r="AB129" s="384" t="s">
        <v>110</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77" t="s">
        <v>207</v>
      </c>
      <c r="B130" s="878"/>
      <c r="C130" s="883" t="s">
        <v>302</v>
      </c>
      <c r="D130" s="878"/>
      <c r="E130" s="395" t="s">
        <v>336</v>
      </c>
      <c r="F130" s="396"/>
      <c r="G130" s="397" t="s">
        <v>641</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79"/>
      <c r="B131" s="880"/>
      <c r="C131" s="884"/>
      <c r="D131" s="880"/>
      <c r="E131" s="400" t="s">
        <v>334</v>
      </c>
      <c r="F131" s="401"/>
      <c r="G131" s="402" t="s">
        <v>642</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79"/>
      <c r="B132" s="880"/>
      <c r="C132" s="884"/>
      <c r="D132" s="880"/>
      <c r="E132" s="887" t="s">
        <v>293</v>
      </c>
      <c r="F132" s="888"/>
      <c r="G132" s="818" t="s">
        <v>313</v>
      </c>
      <c r="H132" s="245"/>
      <c r="I132" s="245"/>
      <c r="J132" s="245"/>
      <c r="K132" s="245"/>
      <c r="L132" s="245"/>
      <c r="M132" s="245"/>
      <c r="N132" s="245"/>
      <c r="O132" s="245"/>
      <c r="P132" s="245"/>
      <c r="Q132" s="245"/>
      <c r="R132" s="245"/>
      <c r="S132" s="245"/>
      <c r="T132" s="245"/>
      <c r="U132" s="245"/>
      <c r="V132" s="245"/>
      <c r="W132" s="245"/>
      <c r="X132" s="246"/>
      <c r="Y132" s="781"/>
      <c r="Z132" s="782"/>
      <c r="AA132" s="783"/>
      <c r="AB132" s="244" t="s">
        <v>41</v>
      </c>
      <c r="AC132" s="245"/>
      <c r="AD132" s="246"/>
      <c r="AE132" s="262" t="s">
        <v>405</v>
      </c>
      <c r="AF132" s="263"/>
      <c r="AG132" s="263"/>
      <c r="AH132" s="264"/>
      <c r="AI132" s="262" t="s">
        <v>76</v>
      </c>
      <c r="AJ132" s="263"/>
      <c r="AK132" s="263"/>
      <c r="AL132" s="264"/>
      <c r="AM132" s="262" t="s">
        <v>176</v>
      </c>
      <c r="AN132" s="263"/>
      <c r="AO132" s="263"/>
      <c r="AP132" s="264"/>
      <c r="AQ132" s="244" t="s">
        <v>297</v>
      </c>
      <c r="AR132" s="245"/>
      <c r="AS132" s="245"/>
      <c r="AT132" s="246"/>
      <c r="AU132" s="391" t="s">
        <v>317</v>
      </c>
      <c r="AV132" s="391"/>
      <c r="AW132" s="391"/>
      <c r="AX132" s="392"/>
      <c r="AY132">
        <f>COUNTA($G$134)</f>
        <v>1</v>
      </c>
    </row>
    <row r="133" spans="1:51" ht="18.75" customHeight="1" x14ac:dyDescent="0.15">
      <c r="A133" s="879"/>
      <c r="B133" s="880"/>
      <c r="C133" s="884"/>
      <c r="D133" s="880"/>
      <c r="E133" s="884"/>
      <c r="F133" s="889"/>
      <c r="G133" s="407"/>
      <c r="H133" s="227"/>
      <c r="I133" s="227"/>
      <c r="J133" s="227"/>
      <c r="K133" s="227"/>
      <c r="L133" s="227"/>
      <c r="M133" s="227"/>
      <c r="N133" s="227"/>
      <c r="O133" s="227"/>
      <c r="P133" s="227"/>
      <c r="Q133" s="227"/>
      <c r="R133" s="227"/>
      <c r="S133" s="227"/>
      <c r="T133" s="227"/>
      <c r="U133" s="227"/>
      <c r="V133" s="227"/>
      <c r="W133" s="227"/>
      <c r="X133" s="228"/>
      <c r="Y133" s="325"/>
      <c r="Z133" s="326"/>
      <c r="AA133" s="327"/>
      <c r="AB133" s="408"/>
      <c r="AC133" s="227"/>
      <c r="AD133" s="228"/>
      <c r="AE133" s="408"/>
      <c r="AF133" s="227"/>
      <c r="AG133" s="227"/>
      <c r="AH133" s="228"/>
      <c r="AI133" s="408"/>
      <c r="AJ133" s="227"/>
      <c r="AK133" s="227"/>
      <c r="AL133" s="228"/>
      <c r="AM133" s="408"/>
      <c r="AN133" s="227"/>
      <c r="AO133" s="227"/>
      <c r="AP133" s="228"/>
      <c r="AQ133" s="291" t="s">
        <v>689</v>
      </c>
      <c r="AR133" s="229"/>
      <c r="AS133" s="227" t="s">
        <v>298</v>
      </c>
      <c r="AT133" s="228"/>
      <c r="AU133" s="226">
        <v>7</v>
      </c>
      <c r="AV133" s="226"/>
      <c r="AW133" s="227" t="s">
        <v>275</v>
      </c>
      <c r="AX133" s="253"/>
      <c r="AY133">
        <f>$AY$132</f>
        <v>1</v>
      </c>
    </row>
    <row r="134" spans="1:51" ht="39.75" customHeight="1" x14ac:dyDescent="0.15">
      <c r="A134" s="879"/>
      <c r="B134" s="880"/>
      <c r="C134" s="884"/>
      <c r="D134" s="880"/>
      <c r="E134" s="884"/>
      <c r="F134" s="889"/>
      <c r="G134" s="421" t="s">
        <v>643</v>
      </c>
      <c r="H134" s="422"/>
      <c r="I134" s="422"/>
      <c r="J134" s="422"/>
      <c r="K134" s="422"/>
      <c r="L134" s="422"/>
      <c r="M134" s="422"/>
      <c r="N134" s="422"/>
      <c r="O134" s="422"/>
      <c r="P134" s="422"/>
      <c r="Q134" s="422"/>
      <c r="R134" s="422"/>
      <c r="S134" s="422"/>
      <c r="T134" s="422"/>
      <c r="U134" s="422"/>
      <c r="V134" s="422"/>
      <c r="W134" s="422"/>
      <c r="X134" s="423"/>
      <c r="Y134" s="282" t="s">
        <v>314</v>
      </c>
      <c r="Z134" s="254"/>
      <c r="AA134" s="255"/>
      <c r="AB134" s="393" t="s">
        <v>645</v>
      </c>
      <c r="AC134" s="394"/>
      <c r="AD134" s="394"/>
      <c r="AE134" s="389">
        <v>337</v>
      </c>
      <c r="AF134" s="239"/>
      <c r="AG134" s="239"/>
      <c r="AH134" s="239"/>
      <c r="AI134" s="389">
        <v>333</v>
      </c>
      <c r="AJ134" s="239"/>
      <c r="AK134" s="239"/>
      <c r="AL134" s="239"/>
      <c r="AM134" s="389"/>
      <c r="AN134" s="239"/>
      <c r="AO134" s="239"/>
      <c r="AP134" s="239"/>
      <c r="AQ134" s="389" t="s">
        <v>629</v>
      </c>
      <c r="AR134" s="239"/>
      <c r="AS134" s="239"/>
      <c r="AT134" s="239"/>
      <c r="AU134" s="389" t="s">
        <v>629</v>
      </c>
      <c r="AV134" s="239"/>
      <c r="AW134" s="239"/>
      <c r="AX134" s="390"/>
      <c r="AY134">
        <f>$AY$132</f>
        <v>1</v>
      </c>
    </row>
    <row r="135" spans="1:51" ht="39.75" customHeight="1" x14ac:dyDescent="0.15">
      <c r="A135" s="879"/>
      <c r="B135" s="880"/>
      <c r="C135" s="884"/>
      <c r="D135" s="880"/>
      <c r="E135" s="884"/>
      <c r="F135" s="889"/>
      <c r="G135" s="402"/>
      <c r="H135" s="427"/>
      <c r="I135" s="427"/>
      <c r="J135" s="427"/>
      <c r="K135" s="427"/>
      <c r="L135" s="427"/>
      <c r="M135" s="427"/>
      <c r="N135" s="427"/>
      <c r="O135" s="427"/>
      <c r="P135" s="427"/>
      <c r="Q135" s="427"/>
      <c r="R135" s="427"/>
      <c r="S135" s="427"/>
      <c r="T135" s="427"/>
      <c r="U135" s="427"/>
      <c r="V135" s="427"/>
      <c r="W135" s="427"/>
      <c r="X135" s="428"/>
      <c r="Y135" s="202" t="s">
        <v>91</v>
      </c>
      <c r="Z135" s="200"/>
      <c r="AA135" s="201"/>
      <c r="AB135" s="405" t="s">
        <v>645</v>
      </c>
      <c r="AC135" s="283"/>
      <c r="AD135" s="283"/>
      <c r="AE135" s="389">
        <v>250</v>
      </c>
      <c r="AF135" s="239"/>
      <c r="AG135" s="239"/>
      <c r="AH135" s="239"/>
      <c r="AI135" s="389">
        <v>250</v>
      </c>
      <c r="AJ135" s="239"/>
      <c r="AK135" s="239"/>
      <c r="AL135" s="239"/>
      <c r="AM135" s="389">
        <v>250</v>
      </c>
      <c r="AN135" s="239"/>
      <c r="AO135" s="239"/>
      <c r="AP135" s="239"/>
      <c r="AQ135" s="389" t="s">
        <v>629</v>
      </c>
      <c r="AR135" s="239"/>
      <c r="AS135" s="239"/>
      <c r="AT135" s="239"/>
      <c r="AU135" s="389">
        <v>225</v>
      </c>
      <c r="AV135" s="239"/>
      <c r="AW135" s="239"/>
      <c r="AX135" s="390"/>
      <c r="AY135">
        <f>$AY$132</f>
        <v>1</v>
      </c>
    </row>
    <row r="136" spans="1:51" ht="18.75" customHeight="1" x14ac:dyDescent="0.15">
      <c r="A136" s="879"/>
      <c r="B136" s="880"/>
      <c r="C136" s="884"/>
      <c r="D136" s="880"/>
      <c r="E136" s="884"/>
      <c r="F136" s="889"/>
      <c r="G136" s="818" t="s">
        <v>313</v>
      </c>
      <c r="H136" s="245"/>
      <c r="I136" s="245"/>
      <c r="J136" s="245"/>
      <c r="K136" s="245"/>
      <c r="L136" s="245"/>
      <c r="M136" s="245"/>
      <c r="N136" s="245"/>
      <c r="O136" s="245"/>
      <c r="P136" s="245"/>
      <c r="Q136" s="245"/>
      <c r="R136" s="245"/>
      <c r="S136" s="245"/>
      <c r="T136" s="245"/>
      <c r="U136" s="245"/>
      <c r="V136" s="245"/>
      <c r="W136" s="245"/>
      <c r="X136" s="246"/>
      <c r="Y136" s="781"/>
      <c r="Z136" s="782"/>
      <c r="AA136" s="783"/>
      <c r="AB136" s="244" t="s">
        <v>41</v>
      </c>
      <c r="AC136" s="245"/>
      <c r="AD136" s="246"/>
      <c r="AE136" s="262" t="s">
        <v>405</v>
      </c>
      <c r="AF136" s="263"/>
      <c r="AG136" s="263"/>
      <c r="AH136" s="264"/>
      <c r="AI136" s="262" t="s">
        <v>76</v>
      </c>
      <c r="AJ136" s="263"/>
      <c r="AK136" s="263"/>
      <c r="AL136" s="264"/>
      <c r="AM136" s="262" t="s">
        <v>176</v>
      </c>
      <c r="AN136" s="263"/>
      <c r="AO136" s="263"/>
      <c r="AP136" s="264"/>
      <c r="AQ136" s="244" t="s">
        <v>297</v>
      </c>
      <c r="AR136" s="245"/>
      <c r="AS136" s="245"/>
      <c r="AT136" s="246"/>
      <c r="AU136" s="391" t="s">
        <v>317</v>
      </c>
      <c r="AV136" s="391"/>
      <c r="AW136" s="391"/>
      <c r="AX136" s="392"/>
      <c r="AY136">
        <f>COUNTA($G$138)</f>
        <v>1</v>
      </c>
    </row>
    <row r="137" spans="1:51" ht="18.75" customHeight="1" x14ac:dyDescent="0.15">
      <c r="A137" s="879"/>
      <c r="B137" s="880"/>
      <c r="C137" s="884"/>
      <c r="D137" s="880"/>
      <c r="E137" s="884"/>
      <c r="F137" s="889"/>
      <c r="G137" s="407"/>
      <c r="H137" s="227"/>
      <c r="I137" s="227"/>
      <c r="J137" s="227"/>
      <c r="K137" s="227"/>
      <c r="L137" s="227"/>
      <c r="M137" s="227"/>
      <c r="N137" s="227"/>
      <c r="O137" s="227"/>
      <c r="P137" s="227"/>
      <c r="Q137" s="227"/>
      <c r="R137" s="227"/>
      <c r="S137" s="227"/>
      <c r="T137" s="227"/>
      <c r="U137" s="227"/>
      <c r="V137" s="227"/>
      <c r="W137" s="227"/>
      <c r="X137" s="228"/>
      <c r="Y137" s="325"/>
      <c r="Z137" s="326"/>
      <c r="AA137" s="327"/>
      <c r="AB137" s="408"/>
      <c r="AC137" s="227"/>
      <c r="AD137" s="228"/>
      <c r="AE137" s="408"/>
      <c r="AF137" s="227"/>
      <c r="AG137" s="227"/>
      <c r="AH137" s="228"/>
      <c r="AI137" s="408"/>
      <c r="AJ137" s="227"/>
      <c r="AK137" s="227"/>
      <c r="AL137" s="228"/>
      <c r="AM137" s="408"/>
      <c r="AN137" s="227"/>
      <c r="AO137" s="227"/>
      <c r="AP137" s="228"/>
      <c r="AQ137" s="291" t="s">
        <v>689</v>
      </c>
      <c r="AR137" s="229"/>
      <c r="AS137" s="227" t="s">
        <v>298</v>
      </c>
      <c r="AT137" s="228"/>
      <c r="AU137" s="226">
        <v>7</v>
      </c>
      <c r="AV137" s="226"/>
      <c r="AW137" s="227" t="s">
        <v>275</v>
      </c>
      <c r="AX137" s="253"/>
      <c r="AY137">
        <f>$AY$136</f>
        <v>1</v>
      </c>
    </row>
    <row r="138" spans="1:51" ht="39.75" customHeight="1" x14ac:dyDescent="0.15">
      <c r="A138" s="879"/>
      <c r="B138" s="880"/>
      <c r="C138" s="884"/>
      <c r="D138" s="880"/>
      <c r="E138" s="884"/>
      <c r="F138" s="889"/>
      <c r="G138" s="421" t="s">
        <v>644</v>
      </c>
      <c r="H138" s="422"/>
      <c r="I138" s="422"/>
      <c r="J138" s="422"/>
      <c r="K138" s="422"/>
      <c r="L138" s="422"/>
      <c r="M138" s="422"/>
      <c r="N138" s="422"/>
      <c r="O138" s="422"/>
      <c r="P138" s="422"/>
      <c r="Q138" s="422"/>
      <c r="R138" s="422"/>
      <c r="S138" s="422"/>
      <c r="T138" s="422"/>
      <c r="U138" s="422"/>
      <c r="V138" s="422"/>
      <c r="W138" s="422"/>
      <c r="X138" s="423"/>
      <c r="Y138" s="282" t="s">
        <v>314</v>
      </c>
      <c r="Z138" s="254"/>
      <c r="AA138" s="255"/>
      <c r="AB138" s="393" t="s">
        <v>631</v>
      </c>
      <c r="AC138" s="394"/>
      <c r="AD138" s="394"/>
      <c r="AE138" s="389">
        <v>30818</v>
      </c>
      <c r="AF138" s="239"/>
      <c r="AG138" s="239"/>
      <c r="AH138" s="239"/>
      <c r="AI138" s="389">
        <v>27884</v>
      </c>
      <c r="AJ138" s="239"/>
      <c r="AK138" s="239"/>
      <c r="AL138" s="239"/>
      <c r="AM138" s="389"/>
      <c r="AN138" s="239"/>
      <c r="AO138" s="239"/>
      <c r="AP138" s="239"/>
      <c r="AQ138" s="389" t="s">
        <v>629</v>
      </c>
      <c r="AR138" s="239"/>
      <c r="AS138" s="239"/>
      <c r="AT138" s="239"/>
      <c r="AU138" s="389" t="s">
        <v>629</v>
      </c>
      <c r="AV138" s="239"/>
      <c r="AW138" s="239"/>
      <c r="AX138" s="390"/>
      <c r="AY138">
        <f>$AY$136</f>
        <v>1</v>
      </c>
    </row>
    <row r="139" spans="1:51" ht="39.75" customHeight="1" x14ac:dyDescent="0.15">
      <c r="A139" s="879"/>
      <c r="B139" s="880"/>
      <c r="C139" s="884"/>
      <c r="D139" s="880"/>
      <c r="E139" s="884"/>
      <c r="F139" s="889"/>
      <c r="G139" s="402"/>
      <c r="H139" s="427"/>
      <c r="I139" s="427"/>
      <c r="J139" s="427"/>
      <c r="K139" s="427"/>
      <c r="L139" s="427"/>
      <c r="M139" s="427"/>
      <c r="N139" s="427"/>
      <c r="O139" s="427"/>
      <c r="P139" s="427"/>
      <c r="Q139" s="427"/>
      <c r="R139" s="427"/>
      <c r="S139" s="427"/>
      <c r="T139" s="427"/>
      <c r="U139" s="427"/>
      <c r="V139" s="427"/>
      <c r="W139" s="427"/>
      <c r="X139" s="428"/>
      <c r="Y139" s="202" t="s">
        <v>91</v>
      </c>
      <c r="Z139" s="200"/>
      <c r="AA139" s="201"/>
      <c r="AB139" s="405" t="s">
        <v>631</v>
      </c>
      <c r="AC139" s="283"/>
      <c r="AD139" s="283"/>
      <c r="AE139" s="389">
        <v>30000</v>
      </c>
      <c r="AF139" s="239"/>
      <c r="AG139" s="239"/>
      <c r="AH139" s="239"/>
      <c r="AI139" s="389">
        <v>30000</v>
      </c>
      <c r="AJ139" s="239"/>
      <c r="AK139" s="239"/>
      <c r="AL139" s="239"/>
      <c r="AM139" s="389">
        <v>30000</v>
      </c>
      <c r="AN139" s="239"/>
      <c r="AO139" s="239"/>
      <c r="AP139" s="239"/>
      <c r="AQ139" s="389" t="s">
        <v>629</v>
      </c>
      <c r="AR139" s="239"/>
      <c r="AS139" s="239"/>
      <c r="AT139" s="239"/>
      <c r="AU139" s="389">
        <v>16500</v>
      </c>
      <c r="AV139" s="239"/>
      <c r="AW139" s="239"/>
      <c r="AX139" s="390"/>
      <c r="AY139">
        <f>$AY$136</f>
        <v>1</v>
      </c>
    </row>
    <row r="140" spans="1:51" ht="18.75" hidden="1" customHeight="1" x14ac:dyDescent="0.15">
      <c r="A140" s="879"/>
      <c r="B140" s="880"/>
      <c r="C140" s="884"/>
      <c r="D140" s="880"/>
      <c r="E140" s="884"/>
      <c r="F140" s="889"/>
      <c r="G140" s="818" t="s">
        <v>313</v>
      </c>
      <c r="H140" s="245"/>
      <c r="I140" s="245"/>
      <c r="J140" s="245"/>
      <c r="K140" s="245"/>
      <c r="L140" s="245"/>
      <c r="M140" s="245"/>
      <c r="N140" s="245"/>
      <c r="O140" s="245"/>
      <c r="P140" s="245"/>
      <c r="Q140" s="245"/>
      <c r="R140" s="245"/>
      <c r="S140" s="245"/>
      <c r="T140" s="245"/>
      <c r="U140" s="245"/>
      <c r="V140" s="245"/>
      <c r="W140" s="245"/>
      <c r="X140" s="246"/>
      <c r="Y140" s="781"/>
      <c r="Z140" s="782"/>
      <c r="AA140" s="783"/>
      <c r="AB140" s="244" t="s">
        <v>41</v>
      </c>
      <c r="AC140" s="245"/>
      <c r="AD140" s="246"/>
      <c r="AE140" s="262" t="s">
        <v>405</v>
      </c>
      <c r="AF140" s="263"/>
      <c r="AG140" s="263"/>
      <c r="AH140" s="264"/>
      <c r="AI140" s="262" t="s">
        <v>76</v>
      </c>
      <c r="AJ140" s="263"/>
      <c r="AK140" s="263"/>
      <c r="AL140" s="264"/>
      <c r="AM140" s="262" t="s">
        <v>176</v>
      </c>
      <c r="AN140" s="263"/>
      <c r="AO140" s="263"/>
      <c r="AP140" s="264"/>
      <c r="AQ140" s="244" t="s">
        <v>297</v>
      </c>
      <c r="AR140" s="245"/>
      <c r="AS140" s="245"/>
      <c r="AT140" s="246"/>
      <c r="AU140" s="391" t="s">
        <v>317</v>
      </c>
      <c r="AV140" s="391"/>
      <c r="AW140" s="391"/>
      <c r="AX140" s="392"/>
      <c r="AY140">
        <f>COUNTA($G$142)</f>
        <v>0</v>
      </c>
    </row>
    <row r="141" spans="1:51" ht="18.75" hidden="1" customHeight="1" x14ac:dyDescent="0.15">
      <c r="A141" s="879"/>
      <c r="B141" s="880"/>
      <c r="C141" s="884"/>
      <c r="D141" s="880"/>
      <c r="E141" s="884"/>
      <c r="F141" s="889"/>
      <c r="G141" s="407"/>
      <c r="H141" s="227"/>
      <c r="I141" s="227"/>
      <c r="J141" s="227"/>
      <c r="K141" s="227"/>
      <c r="L141" s="227"/>
      <c r="M141" s="227"/>
      <c r="N141" s="227"/>
      <c r="O141" s="227"/>
      <c r="P141" s="227"/>
      <c r="Q141" s="227"/>
      <c r="R141" s="227"/>
      <c r="S141" s="227"/>
      <c r="T141" s="227"/>
      <c r="U141" s="227"/>
      <c r="V141" s="227"/>
      <c r="W141" s="227"/>
      <c r="X141" s="228"/>
      <c r="Y141" s="325"/>
      <c r="Z141" s="326"/>
      <c r="AA141" s="327"/>
      <c r="AB141" s="408"/>
      <c r="AC141" s="227"/>
      <c r="AD141" s="228"/>
      <c r="AE141" s="408"/>
      <c r="AF141" s="227"/>
      <c r="AG141" s="227"/>
      <c r="AH141" s="228"/>
      <c r="AI141" s="408"/>
      <c r="AJ141" s="227"/>
      <c r="AK141" s="227"/>
      <c r="AL141" s="228"/>
      <c r="AM141" s="408"/>
      <c r="AN141" s="227"/>
      <c r="AO141" s="227"/>
      <c r="AP141" s="228"/>
      <c r="AQ141" s="291"/>
      <c r="AR141" s="229"/>
      <c r="AS141" s="227" t="s">
        <v>298</v>
      </c>
      <c r="AT141" s="228"/>
      <c r="AU141" s="226"/>
      <c r="AV141" s="226"/>
      <c r="AW141" s="227" t="s">
        <v>275</v>
      </c>
      <c r="AX141" s="253"/>
      <c r="AY141">
        <f>$AY$140</f>
        <v>0</v>
      </c>
    </row>
    <row r="142" spans="1:51" ht="39.75" hidden="1" customHeight="1" x14ac:dyDescent="0.15">
      <c r="A142" s="879"/>
      <c r="B142" s="880"/>
      <c r="C142" s="884"/>
      <c r="D142" s="880"/>
      <c r="E142" s="884"/>
      <c r="F142" s="889"/>
      <c r="G142" s="421"/>
      <c r="H142" s="422"/>
      <c r="I142" s="422"/>
      <c r="J142" s="422"/>
      <c r="K142" s="422"/>
      <c r="L142" s="422"/>
      <c r="M142" s="422"/>
      <c r="N142" s="422"/>
      <c r="O142" s="422"/>
      <c r="P142" s="422"/>
      <c r="Q142" s="422"/>
      <c r="R142" s="422"/>
      <c r="S142" s="422"/>
      <c r="T142" s="422"/>
      <c r="U142" s="422"/>
      <c r="V142" s="422"/>
      <c r="W142" s="422"/>
      <c r="X142" s="423"/>
      <c r="Y142" s="282" t="s">
        <v>314</v>
      </c>
      <c r="Z142" s="254"/>
      <c r="AA142" s="255"/>
      <c r="AB142" s="393"/>
      <c r="AC142" s="394"/>
      <c r="AD142" s="394"/>
      <c r="AE142" s="389"/>
      <c r="AF142" s="239"/>
      <c r="AG142" s="239"/>
      <c r="AH142" s="239"/>
      <c r="AI142" s="389"/>
      <c r="AJ142" s="239"/>
      <c r="AK142" s="239"/>
      <c r="AL142" s="239"/>
      <c r="AM142" s="389"/>
      <c r="AN142" s="239"/>
      <c r="AO142" s="239"/>
      <c r="AP142" s="239"/>
      <c r="AQ142" s="389"/>
      <c r="AR142" s="239"/>
      <c r="AS142" s="239"/>
      <c r="AT142" s="239"/>
      <c r="AU142" s="389"/>
      <c r="AV142" s="239"/>
      <c r="AW142" s="239"/>
      <c r="AX142" s="390"/>
      <c r="AY142">
        <f>$AY$140</f>
        <v>0</v>
      </c>
    </row>
    <row r="143" spans="1:51" ht="39.75" hidden="1" customHeight="1" x14ac:dyDescent="0.15">
      <c r="A143" s="879"/>
      <c r="B143" s="880"/>
      <c r="C143" s="884"/>
      <c r="D143" s="880"/>
      <c r="E143" s="884"/>
      <c r="F143" s="889"/>
      <c r="G143" s="402"/>
      <c r="H143" s="427"/>
      <c r="I143" s="427"/>
      <c r="J143" s="427"/>
      <c r="K143" s="427"/>
      <c r="L143" s="427"/>
      <c r="M143" s="427"/>
      <c r="N143" s="427"/>
      <c r="O143" s="427"/>
      <c r="P143" s="427"/>
      <c r="Q143" s="427"/>
      <c r="R143" s="427"/>
      <c r="S143" s="427"/>
      <c r="T143" s="427"/>
      <c r="U143" s="427"/>
      <c r="V143" s="427"/>
      <c r="W143" s="427"/>
      <c r="X143" s="428"/>
      <c r="Y143" s="202" t="s">
        <v>91</v>
      </c>
      <c r="Z143" s="200"/>
      <c r="AA143" s="201"/>
      <c r="AB143" s="405"/>
      <c r="AC143" s="283"/>
      <c r="AD143" s="283"/>
      <c r="AE143" s="389"/>
      <c r="AF143" s="239"/>
      <c r="AG143" s="239"/>
      <c r="AH143" s="239"/>
      <c r="AI143" s="389"/>
      <c r="AJ143" s="239"/>
      <c r="AK143" s="239"/>
      <c r="AL143" s="239"/>
      <c r="AM143" s="389"/>
      <c r="AN143" s="239"/>
      <c r="AO143" s="239"/>
      <c r="AP143" s="239"/>
      <c r="AQ143" s="389"/>
      <c r="AR143" s="239"/>
      <c r="AS143" s="239"/>
      <c r="AT143" s="239"/>
      <c r="AU143" s="389"/>
      <c r="AV143" s="239"/>
      <c r="AW143" s="239"/>
      <c r="AX143" s="390"/>
      <c r="AY143">
        <f>$AY$140</f>
        <v>0</v>
      </c>
    </row>
    <row r="144" spans="1:51" ht="18.75" hidden="1" customHeight="1" x14ac:dyDescent="0.15">
      <c r="A144" s="879"/>
      <c r="B144" s="880"/>
      <c r="C144" s="884"/>
      <c r="D144" s="880"/>
      <c r="E144" s="884"/>
      <c r="F144" s="889"/>
      <c r="G144" s="818" t="s">
        <v>313</v>
      </c>
      <c r="H144" s="245"/>
      <c r="I144" s="245"/>
      <c r="J144" s="245"/>
      <c r="K144" s="245"/>
      <c r="L144" s="245"/>
      <c r="M144" s="245"/>
      <c r="N144" s="245"/>
      <c r="O144" s="245"/>
      <c r="P144" s="245"/>
      <c r="Q144" s="245"/>
      <c r="R144" s="245"/>
      <c r="S144" s="245"/>
      <c r="T144" s="245"/>
      <c r="U144" s="245"/>
      <c r="V144" s="245"/>
      <c r="W144" s="245"/>
      <c r="X144" s="246"/>
      <c r="Y144" s="781"/>
      <c r="Z144" s="782"/>
      <c r="AA144" s="783"/>
      <c r="AB144" s="244" t="s">
        <v>41</v>
      </c>
      <c r="AC144" s="245"/>
      <c r="AD144" s="246"/>
      <c r="AE144" s="262" t="s">
        <v>405</v>
      </c>
      <c r="AF144" s="263"/>
      <c r="AG144" s="263"/>
      <c r="AH144" s="264"/>
      <c r="AI144" s="262" t="s">
        <v>76</v>
      </c>
      <c r="AJ144" s="263"/>
      <c r="AK144" s="263"/>
      <c r="AL144" s="264"/>
      <c r="AM144" s="262" t="s">
        <v>176</v>
      </c>
      <c r="AN144" s="263"/>
      <c r="AO144" s="263"/>
      <c r="AP144" s="264"/>
      <c r="AQ144" s="244" t="s">
        <v>297</v>
      </c>
      <c r="AR144" s="245"/>
      <c r="AS144" s="245"/>
      <c r="AT144" s="246"/>
      <c r="AU144" s="391" t="s">
        <v>317</v>
      </c>
      <c r="AV144" s="391"/>
      <c r="AW144" s="391"/>
      <c r="AX144" s="392"/>
      <c r="AY144">
        <f>COUNTA($G$146)</f>
        <v>0</v>
      </c>
    </row>
    <row r="145" spans="1:51" ht="18.75" hidden="1" customHeight="1" x14ac:dyDescent="0.15">
      <c r="A145" s="879"/>
      <c r="B145" s="880"/>
      <c r="C145" s="884"/>
      <c r="D145" s="880"/>
      <c r="E145" s="884"/>
      <c r="F145" s="889"/>
      <c r="G145" s="407"/>
      <c r="H145" s="227"/>
      <c r="I145" s="227"/>
      <c r="J145" s="227"/>
      <c r="K145" s="227"/>
      <c r="L145" s="227"/>
      <c r="M145" s="227"/>
      <c r="N145" s="227"/>
      <c r="O145" s="227"/>
      <c r="P145" s="227"/>
      <c r="Q145" s="227"/>
      <c r="R145" s="227"/>
      <c r="S145" s="227"/>
      <c r="T145" s="227"/>
      <c r="U145" s="227"/>
      <c r="V145" s="227"/>
      <c r="W145" s="227"/>
      <c r="X145" s="228"/>
      <c r="Y145" s="325"/>
      <c r="Z145" s="326"/>
      <c r="AA145" s="327"/>
      <c r="AB145" s="408"/>
      <c r="AC145" s="227"/>
      <c r="AD145" s="228"/>
      <c r="AE145" s="408"/>
      <c r="AF145" s="227"/>
      <c r="AG145" s="227"/>
      <c r="AH145" s="228"/>
      <c r="AI145" s="408"/>
      <c r="AJ145" s="227"/>
      <c r="AK145" s="227"/>
      <c r="AL145" s="228"/>
      <c r="AM145" s="408"/>
      <c r="AN145" s="227"/>
      <c r="AO145" s="227"/>
      <c r="AP145" s="228"/>
      <c r="AQ145" s="291"/>
      <c r="AR145" s="229"/>
      <c r="AS145" s="227" t="s">
        <v>298</v>
      </c>
      <c r="AT145" s="228"/>
      <c r="AU145" s="226"/>
      <c r="AV145" s="226"/>
      <c r="AW145" s="227" t="s">
        <v>275</v>
      </c>
      <c r="AX145" s="253"/>
      <c r="AY145">
        <f>$AY$144</f>
        <v>0</v>
      </c>
    </row>
    <row r="146" spans="1:51" ht="39.75" hidden="1" customHeight="1" x14ac:dyDescent="0.15">
      <c r="A146" s="879"/>
      <c r="B146" s="880"/>
      <c r="C146" s="884"/>
      <c r="D146" s="880"/>
      <c r="E146" s="884"/>
      <c r="F146" s="889"/>
      <c r="G146" s="421"/>
      <c r="H146" s="422"/>
      <c r="I146" s="422"/>
      <c r="J146" s="422"/>
      <c r="K146" s="422"/>
      <c r="L146" s="422"/>
      <c r="M146" s="422"/>
      <c r="N146" s="422"/>
      <c r="O146" s="422"/>
      <c r="P146" s="422"/>
      <c r="Q146" s="422"/>
      <c r="R146" s="422"/>
      <c r="S146" s="422"/>
      <c r="T146" s="422"/>
      <c r="U146" s="422"/>
      <c r="V146" s="422"/>
      <c r="W146" s="422"/>
      <c r="X146" s="423"/>
      <c r="Y146" s="282" t="s">
        <v>314</v>
      </c>
      <c r="Z146" s="254"/>
      <c r="AA146" s="255"/>
      <c r="AB146" s="393"/>
      <c r="AC146" s="394"/>
      <c r="AD146" s="394"/>
      <c r="AE146" s="389"/>
      <c r="AF146" s="239"/>
      <c r="AG146" s="239"/>
      <c r="AH146" s="239"/>
      <c r="AI146" s="389"/>
      <c r="AJ146" s="239"/>
      <c r="AK146" s="239"/>
      <c r="AL146" s="239"/>
      <c r="AM146" s="389"/>
      <c r="AN146" s="239"/>
      <c r="AO146" s="239"/>
      <c r="AP146" s="239"/>
      <c r="AQ146" s="389"/>
      <c r="AR146" s="239"/>
      <c r="AS146" s="239"/>
      <c r="AT146" s="239"/>
      <c r="AU146" s="389"/>
      <c r="AV146" s="239"/>
      <c r="AW146" s="239"/>
      <c r="AX146" s="390"/>
      <c r="AY146">
        <f>$AY$144</f>
        <v>0</v>
      </c>
    </row>
    <row r="147" spans="1:51" ht="39.75" hidden="1" customHeight="1" x14ac:dyDescent="0.15">
      <c r="A147" s="879"/>
      <c r="B147" s="880"/>
      <c r="C147" s="884"/>
      <c r="D147" s="880"/>
      <c r="E147" s="884"/>
      <c r="F147" s="889"/>
      <c r="G147" s="402"/>
      <c r="H147" s="427"/>
      <c r="I147" s="427"/>
      <c r="J147" s="427"/>
      <c r="K147" s="427"/>
      <c r="L147" s="427"/>
      <c r="M147" s="427"/>
      <c r="N147" s="427"/>
      <c r="O147" s="427"/>
      <c r="P147" s="427"/>
      <c r="Q147" s="427"/>
      <c r="R147" s="427"/>
      <c r="S147" s="427"/>
      <c r="T147" s="427"/>
      <c r="U147" s="427"/>
      <c r="V147" s="427"/>
      <c r="W147" s="427"/>
      <c r="X147" s="428"/>
      <c r="Y147" s="202" t="s">
        <v>91</v>
      </c>
      <c r="Z147" s="200"/>
      <c r="AA147" s="201"/>
      <c r="AB147" s="405"/>
      <c r="AC147" s="283"/>
      <c r="AD147" s="283"/>
      <c r="AE147" s="389"/>
      <c r="AF147" s="239"/>
      <c r="AG147" s="239"/>
      <c r="AH147" s="239"/>
      <c r="AI147" s="389"/>
      <c r="AJ147" s="239"/>
      <c r="AK147" s="239"/>
      <c r="AL147" s="239"/>
      <c r="AM147" s="389"/>
      <c r="AN147" s="239"/>
      <c r="AO147" s="239"/>
      <c r="AP147" s="239"/>
      <c r="AQ147" s="389"/>
      <c r="AR147" s="239"/>
      <c r="AS147" s="239"/>
      <c r="AT147" s="239"/>
      <c r="AU147" s="389"/>
      <c r="AV147" s="239"/>
      <c r="AW147" s="239"/>
      <c r="AX147" s="390"/>
      <c r="AY147">
        <f>$AY$144</f>
        <v>0</v>
      </c>
    </row>
    <row r="148" spans="1:51" ht="18.75" hidden="1" customHeight="1" x14ac:dyDescent="0.15">
      <c r="A148" s="879"/>
      <c r="B148" s="880"/>
      <c r="C148" s="884"/>
      <c r="D148" s="880"/>
      <c r="E148" s="884"/>
      <c r="F148" s="889"/>
      <c r="G148" s="818" t="s">
        <v>313</v>
      </c>
      <c r="H148" s="245"/>
      <c r="I148" s="245"/>
      <c r="J148" s="245"/>
      <c r="K148" s="245"/>
      <c r="L148" s="245"/>
      <c r="M148" s="245"/>
      <c r="N148" s="245"/>
      <c r="O148" s="245"/>
      <c r="P148" s="245"/>
      <c r="Q148" s="245"/>
      <c r="R148" s="245"/>
      <c r="S148" s="245"/>
      <c r="T148" s="245"/>
      <c r="U148" s="245"/>
      <c r="V148" s="245"/>
      <c r="W148" s="245"/>
      <c r="X148" s="246"/>
      <c r="Y148" s="781"/>
      <c r="Z148" s="782"/>
      <c r="AA148" s="783"/>
      <c r="AB148" s="244" t="s">
        <v>41</v>
      </c>
      <c r="AC148" s="245"/>
      <c r="AD148" s="246"/>
      <c r="AE148" s="262" t="s">
        <v>405</v>
      </c>
      <c r="AF148" s="263"/>
      <c r="AG148" s="263"/>
      <c r="AH148" s="264"/>
      <c r="AI148" s="262" t="s">
        <v>76</v>
      </c>
      <c r="AJ148" s="263"/>
      <c r="AK148" s="263"/>
      <c r="AL148" s="264"/>
      <c r="AM148" s="262" t="s">
        <v>176</v>
      </c>
      <c r="AN148" s="263"/>
      <c r="AO148" s="263"/>
      <c r="AP148" s="264"/>
      <c r="AQ148" s="244" t="s">
        <v>297</v>
      </c>
      <c r="AR148" s="245"/>
      <c r="AS148" s="245"/>
      <c r="AT148" s="246"/>
      <c r="AU148" s="391" t="s">
        <v>317</v>
      </c>
      <c r="AV148" s="391"/>
      <c r="AW148" s="391"/>
      <c r="AX148" s="392"/>
      <c r="AY148">
        <f>COUNTA($G$150)</f>
        <v>0</v>
      </c>
    </row>
    <row r="149" spans="1:51" ht="18.75" hidden="1" customHeight="1" x14ac:dyDescent="0.15">
      <c r="A149" s="879"/>
      <c r="B149" s="880"/>
      <c r="C149" s="884"/>
      <c r="D149" s="880"/>
      <c r="E149" s="884"/>
      <c r="F149" s="889"/>
      <c r="G149" s="407"/>
      <c r="H149" s="227"/>
      <c r="I149" s="227"/>
      <c r="J149" s="227"/>
      <c r="K149" s="227"/>
      <c r="L149" s="227"/>
      <c r="M149" s="227"/>
      <c r="N149" s="227"/>
      <c r="O149" s="227"/>
      <c r="P149" s="227"/>
      <c r="Q149" s="227"/>
      <c r="R149" s="227"/>
      <c r="S149" s="227"/>
      <c r="T149" s="227"/>
      <c r="U149" s="227"/>
      <c r="V149" s="227"/>
      <c r="W149" s="227"/>
      <c r="X149" s="228"/>
      <c r="Y149" s="325"/>
      <c r="Z149" s="326"/>
      <c r="AA149" s="327"/>
      <c r="AB149" s="408"/>
      <c r="AC149" s="227"/>
      <c r="AD149" s="228"/>
      <c r="AE149" s="408"/>
      <c r="AF149" s="227"/>
      <c r="AG149" s="227"/>
      <c r="AH149" s="228"/>
      <c r="AI149" s="408"/>
      <c r="AJ149" s="227"/>
      <c r="AK149" s="227"/>
      <c r="AL149" s="228"/>
      <c r="AM149" s="408"/>
      <c r="AN149" s="227"/>
      <c r="AO149" s="227"/>
      <c r="AP149" s="228"/>
      <c r="AQ149" s="291"/>
      <c r="AR149" s="229"/>
      <c r="AS149" s="227" t="s">
        <v>298</v>
      </c>
      <c r="AT149" s="228"/>
      <c r="AU149" s="226"/>
      <c r="AV149" s="226"/>
      <c r="AW149" s="227" t="s">
        <v>275</v>
      </c>
      <c r="AX149" s="253"/>
      <c r="AY149">
        <f>$AY$148</f>
        <v>0</v>
      </c>
    </row>
    <row r="150" spans="1:51" ht="39.75" hidden="1" customHeight="1" x14ac:dyDescent="0.15">
      <c r="A150" s="879"/>
      <c r="B150" s="880"/>
      <c r="C150" s="884"/>
      <c r="D150" s="880"/>
      <c r="E150" s="884"/>
      <c r="F150" s="889"/>
      <c r="G150" s="421"/>
      <c r="H150" s="422"/>
      <c r="I150" s="422"/>
      <c r="J150" s="422"/>
      <c r="K150" s="422"/>
      <c r="L150" s="422"/>
      <c r="M150" s="422"/>
      <c r="N150" s="422"/>
      <c r="O150" s="422"/>
      <c r="P150" s="422"/>
      <c r="Q150" s="422"/>
      <c r="R150" s="422"/>
      <c r="S150" s="422"/>
      <c r="T150" s="422"/>
      <c r="U150" s="422"/>
      <c r="V150" s="422"/>
      <c r="W150" s="422"/>
      <c r="X150" s="423"/>
      <c r="Y150" s="282" t="s">
        <v>314</v>
      </c>
      <c r="Z150" s="254"/>
      <c r="AA150" s="255"/>
      <c r="AB150" s="393"/>
      <c r="AC150" s="394"/>
      <c r="AD150" s="394"/>
      <c r="AE150" s="389"/>
      <c r="AF150" s="239"/>
      <c r="AG150" s="239"/>
      <c r="AH150" s="239"/>
      <c r="AI150" s="389"/>
      <c r="AJ150" s="239"/>
      <c r="AK150" s="239"/>
      <c r="AL150" s="239"/>
      <c r="AM150" s="389"/>
      <c r="AN150" s="239"/>
      <c r="AO150" s="239"/>
      <c r="AP150" s="239"/>
      <c r="AQ150" s="389"/>
      <c r="AR150" s="239"/>
      <c r="AS150" s="239"/>
      <c r="AT150" s="239"/>
      <c r="AU150" s="389"/>
      <c r="AV150" s="239"/>
      <c r="AW150" s="239"/>
      <c r="AX150" s="390"/>
      <c r="AY150">
        <f>$AY$148</f>
        <v>0</v>
      </c>
    </row>
    <row r="151" spans="1:51" ht="39.75" hidden="1" customHeight="1" x14ac:dyDescent="0.15">
      <c r="A151" s="879"/>
      <c r="B151" s="880"/>
      <c r="C151" s="884"/>
      <c r="D151" s="880"/>
      <c r="E151" s="884"/>
      <c r="F151" s="889"/>
      <c r="G151" s="402"/>
      <c r="H151" s="427"/>
      <c r="I151" s="427"/>
      <c r="J151" s="427"/>
      <c r="K151" s="427"/>
      <c r="L151" s="427"/>
      <c r="M151" s="427"/>
      <c r="N151" s="427"/>
      <c r="O151" s="427"/>
      <c r="P151" s="427"/>
      <c r="Q151" s="427"/>
      <c r="R151" s="427"/>
      <c r="S151" s="427"/>
      <c r="T151" s="427"/>
      <c r="U151" s="427"/>
      <c r="V151" s="427"/>
      <c r="W151" s="427"/>
      <c r="X151" s="428"/>
      <c r="Y151" s="202" t="s">
        <v>91</v>
      </c>
      <c r="Z151" s="200"/>
      <c r="AA151" s="201"/>
      <c r="AB151" s="405"/>
      <c r="AC151" s="283"/>
      <c r="AD151" s="283"/>
      <c r="AE151" s="389"/>
      <c r="AF151" s="239"/>
      <c r="AG151" s="239"/>
      <c r="AH151" s="239"/>
      <c r="AI151" s="389"/>
      <c r="AJ151" s="239"/>
      <c r="AK151" s="239"/>
      <c r="AL151" s="239"/>
      <c r="AM151" s="389"/>
      <c r="AN151" s="239"/>
      <c r="AO151" s="239"/>
      <c r="AP151" s="239"/>
      <c r="AQ151" s="389"/>
      <c r="AR151" s="239"/>
      <c r="AS151" s="239"/>
      <c r="AT151" s="239"/>
      <c r="AU151" s="389"/>
      <c r="AV151" s="239"/>
      <c r="AW151" s="239"/>
      <c r="AX151" s="390"/>
      <c r="AY151">
        <f>$AY$148</f>
        <v>0</v>
      </c>
    </row>
    <row r="152" spans="1:51" ht="22.5" hidden="1" customHeight="1" x14ac:dyDescent="0.15">
      <c r="A152" s="879"/>
      <c r="B152" s="880"/>
      <c r="C152" s="884"/>
      <c r="D152" s="880"/>
      <c r="E152" s="884"/>
      <c r="F152" s="889"/>
      <c r="G152" s="406" t="s">
        <v>29</v>
      </c>
      <c r="H152" s="263"/>
      <c r="I152" s="263"/>
      <c r="J152" s="263"/>
      <c r="K152" s="263"/>
      <c r="L152" s="263"/>
      <c r="M152" s="263"/>
      <c r="N152" s="263"/>
      <c r="O152" s="263"/>
      <c r="P152" s="264"/>
      <c r="Q152" s="262" t="s">
        <v>389</v>
      </c>
      <c r="R152" s="263"/>
      <c r="S152" s="263"/>
      <c r="T152" s="263"/>
      <c r="U152" s="263"/>
      <c r="V152" s="263"/>
      <c r="W152" s="263"/>
      <c r="X152" s="263"/>
      <c r="Y152" s="263"/>
      <c r="Z152" s="263"/>
      <c r="AA152" s="263"/>
      <c r="AB152" s="409" t="s">
        <v>391</v>
      </c>
      <c r="AC152" s="263"/>
      <c r="AD152" s="264"/>
      <c r="AE152" s="262" t="s">
        <v>319</v>
      </c>
      <c r="AF152" s="263"/>
      <c r="AG152" s="263"/>
      <c r="AH152" s="263"/>
      <c r="AI152" s="263"/>
      <c r="AJ152" s="263"/>
      <c r="AK152" s="263"/>
      <c r="AL152" s="263"/>
      <c r="AM152" s="263"/>
      <c r="AN152" s="263"/>
      <c r="AO152" s="263"/>
      <c r="AP152" s="263"/>
      <c r="AQ152" s="263"/>
      <c r="AR152" s="263"/>
      <c r="AS152" s="263"/>
      <c r="AT152" s="263"/>
      <c r="AU152" s="263"/>
      <c r="AV152" s="263"/>
      <c r="AW152" s="263"/>
      <c r="AX152" s="822"/>
      <c r="AY152">
        <f>COUNTA($G$154)</f>
        <v>0</v>
      </c>
    </row>
    <row r="153" spans="1:51" ht="22.5" hidden="1" customHeight="1" x14ac:dyDescent="0.15">
      <c r="A153" s="879"/>
      <c r="B153" s="880"/>
      <c r="C153" s="884"/>
      <c r="D153" s="880"/>
      <c r="E153" s="884"/>
      <c r="F153" s="889"/>
      <c r="G153" s="407"/>
      <c r="H153" s="227"/>
      <c r="I153" s="227"/>
      <c r="J153" s="227"/>
      <c r="K153" s="227"/>
      <c r="L153" s="227"/>
      <c r="M153" s="227"/>
      <c r="N153" s="227"/>
      <c r="O153" s="227"/>
      <c r="P153" s="228"/>
      <c r="Q153" s="408"/>
      <c r="R153" s="227"/>
      <c r="S153" s="227"/>
      <c r="T153" s="227"/>
      <c r="U153" s="227"/>
      <c r="V153" s="227"/>
      <c r="W153" s="227"/>
      <c r="X153" s="227"/>
      <c r="Y153" s="227"/>
      <c r="Z153" s="227"/>
      <c r="AA153" s="227"/>
      <c r="AB153" s="410"/>
      <c r="AC153" s="227"/>
      <c r="AD153" s="228"/>
      <c r="AE153" s="408"/>
      <c r="AF153" s="227"/>
      <c r="AG153" s="227"/>
      <c r="AH153" s="227"/>
      <c r="AI153" s="227"/>
      <c r="AJ153" s="227"/>
      <c r="AK153" s="227"/>
      <c r="AL153" s="227"/>
      <c r="AM153" s="227"/>
      <c r="AN153" s="227"/>
      <c r="AO153" s="227"/>
      <c r="AP153" s="227"/>
      <c r="AQ153" s="227"/>
      <c r="AR153" s="227"/>
      <c r="AS153" s="227"/>
      <c r="AT153" s="227"/>
      <c r="AU153" s="227"/>
      <c r="AV153" s="227"/>
      <c r="AW153" s="227"/>
      <c r="AX153" s="253"/>
      <c r="AY153">
        <f t="shared" ref="AY153:AY158" si="6">$AY$152</f>
        <v>0</v>
      </c>
    </row>
    <row r="154" spans="1:51" ht="22.5" hidden="1" customHeight="1" x14ac:dyDescent="0.15">
      <c r="A154" s="879"/>
      <c r="B154" s="880"/>
      <c r="C154" s="884"/>
      <c r="D154" s="880"/>
      <c r="E154" s="884"/>
      <c r="F154" s="889"/>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5"/>
      <c r="AF154" s="275"/>
      <c r="AG154" s="275"/>
      <c r="AH154" s="275"/>
      <c r="AI154" s="275"/>
      <c r="AJ154" s="275"/>
      <c r="AK154" s="275"/>
      <c r="AL154" s="275"/>
      <c r="AM154" s="275"/>
      <c r="AN154" s="275"/>
      <c r="AO154" s="275"/>
      <c r="AP154" s="275"/>
      <c r="AQ154" s="275"/>
      <c r="AR154" s="275"/>
      <c r="AS154" s="275"/>
      <c r="AT154" s="275"/>
      <c r="AU154" s="275"/>
      <c r="AV154" s="275"/>
      <c r="AW154" s="275"/>
      <c r="AX154" s="441"/>
      <c r="AY154">
        <f t="shared" si="6"/>
        <v>0</v>
      </c>
    </row>
    <row r="155" spans="1:51" ht="22.5" hidden="1" customHeight="1" x14ac:dyDescent="0.15">
      <c r="A155" s="879"/>
      <c r="B155" s="880"/>
      <c r="C155" s="884"/>
      <c r="D155" s="880"/>
      <c r="E155" s="884"/>
      <c r="F155" s="889"/>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5"/>
      <c r="AF155" s="275"/>
      <c r="AG155" s="275"/>
      <c r="AH155" s="275"/>
      <c r="AI155" s="275"/>
      <c r="AJ155" s="275"/>
      <c r="AK155" s="275"/>
      <c r="AL155" s="275"/>
      <c r="AM155" s="275"/>
      <c r="AN155" s="275"/>
      <c r="AO155" s="275"/>
      <c r="AP155" s="275"/>
      <c r="AQ155" s="275"/>
      <c r="AR155" s="275"/>
      <c r="AS155" s="275"/>
      <c r="AT155" s="275"/>
      <c r="AU155" s="275"/>
      <c r="AV155" s="275"/>
      <c r="AW155" s="275"/>
      <c r="AX155" s="441"/>
      <c r="AY155">
        <f t="shared" si="6"/>
        <v>0</v>
      </c>
    </row>
    <row r="156" spans="1:51" ht="25.5" hidden="1" customHeight="1" x14ac:dyDescent="0.15">
      <c r="A156" s="879"/>
      <c r="B156" s="880"/>
      <c r="C156" s="884"/>
      <c r="D156" s="880"/>
      <c r="E156" s="884"/>
      <c r="F156" s="889"/>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320</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x14ac:dyDescent="0.15">
      <c r="A157" s="879"/>
      <c r="B157" s="880"/>
      <c r="C157" s="884"/>
      <c r="D157" s="880"/>
      <c r="E157" s="884"/>
      <c r="F157" s="889"/>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x14ac:dyDescent="0.15">
      <c r="A158" s="879"/>
      <c r="B158" s="880"/>
      <c r="C158" s="884"/>
      <c r="D158" s="880"/>
      <c r="E158" s="884"/>
      <c r="F158" s="889"/>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x14ac:dyDescent="0.15">
      <c r="A159" s="879"/>
      <c r="B159" s="880"/>
      <c r="C159" s="884"/>
      <c r="D159" s="880"/>
      <c r="E159" s="884"/>
      <c r="F159" s="889"/>
      <c r="G159" s="406" t="s">
        <v>29</v>
      </c>
      <c r="H159" s="263"/>
      <c r="I159" s="263"/>
      <c r="J159" s="263"/>
      <c r="K159" s="263"/>
      <c r="L159" s="263"/>
      <c r="M159" s="263"/>
      <c r="N159" s="263"/>
      <c r="O159" s="263"/>
      <c r="P159" s="264"/>
      <c r="Q159" s="262" t="s">
        <v>389</v>
      </c>
      <c r="R159" s="263"/>
      <c r="S159" s="263"/>
      <c r="T159" s="263"/>
      <c r="U159" s="263"/>
      <c r="V159" s="263"/>
      <c r="W159" s="263"/>
      <c r="X159" s="263"/>
      <c r="Y159" s="263"/>
      <c r="Z159" s="263"/>
      <c r="AA159" s="263"/>
      <c r="AB159" s="409" t="s">
        <v>391</v>
      </c>
      <c r="AC159" s="263"/>
      <c r="AD159" s="264"/>
      <c r="AE159" s="279" t="s">
        <v>319</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879"/>
      <c r="B160" s="880"/>
      <c r="C160" s="884"/>
      <c r="D160" s="880"/>
      <c r="E160" s="884"/>
      <c r="F160" s="889"/>
      <c r="G160" s="407"/>
      <c r="H160" s="227"/>
      <c r="I160" s="227"/>
      <c r="J160" s="227"/>
      <c r="K160" s="227"/>
      <c r="L160" s="227"/>
      <c r="M160" s="227"/>
      <c r="N160" s="227"/>
      <c r="O160" s="227"/>
      <c r="P160" s="228"/>
      <c r="Q160" s="408"/>
      <c r="R160" s="227"/>
      <c r="S160" s="227"/>
      <c r="T160" s="227"/>
      <c r="U160" s="227"/>
      <c r="V160" s="227"/>
      <c r="W160" s="227"/>
      <c r="X160" s="227"/>
      <c r="Y160" s="227"/>
      <c r="Z160" s="227"/>
      <c r="AA160" s="227"/>
      <c r="AB160" s="410"/>
      <c r="AC160" s="227"/>
      <c r="AD160" s="228"/>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879"/>
      <c r="B161" s="880"/>
      <c r="C161" s="884"/>
      <c r="D161" s="880"/>
      <c r="E161" s="884"/>
      <c r="F161" s="889"/>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5"/>
      <c r="AF161" s="275"/>
      <c r="AG161" s="275"/>
      <c r="AH161" s="275"/>
      <c r="AI161" s="275"/>
      <c r="AJ161" s="275"/>
      <c r="AK161" s="275"/>
      <c r="AL161" s="275"/>
      <c r="AM161" s="275"/>
      <c r="AN161" s="275"/>
      <c r="AO161" s="275"/>
      <c r="AP161" s="275"/>
      <c r="AQ161" s="275"/>
      <c r="AR161" s="275"/>
      <c r="AS161" s="275"/>
      <c r="AT161" s="275"/>
      <c r="AU161" s="275"/>
      <c r="AV161" s="275"/>
      <c r="AW161" s="275"/>
      <c r="AX161" s="441"/>
      <c r="AY161">
        <f t="shared" si="7"/>
        <v>0</v>
      </c>
    </row>
    <row r="162" spans="1:51" ht="22.5" hidden="1" customHeight="1" x14ac:dyDescent="0.15">
      <c r="A162" s="879"/>
      <c r="B162" s="880"/>
      <c r="C162" s="884"/>
      <c r="D162" s="880"/>
      <c r="E162" s="884"/>
      <c r="F162" s="889"/>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5"/>
      <c r="AF162" s="275"/>
      <c r="AG162" s="275"/>
      <c r="AH162" s="275"/>
      <c r="AI162" s="275"/>
      <c r="AJ162" s="275"/>
      <c r="AK162" s="275"/>
      <c r="AL162" s="275"/>
      <c r="AM162" s="275"/>
      <c r="AN162" s="275"/>
      <c r="AO162" s="275"/>
      <c r="AP162" s="275"/>
      <c r="AQ162" s="275"/>
      <c r="AR162" s="275"/>
      <c r="AS162" s="275"/>
      <c r="AT162" s="275"/>
      <c r="AU162" s="275"/>
      <c r="AV162" s="275"/>
      <c r="AW162" s="275"/>
      <c r="AX162" s="441"/>
      <c r="AY162">
        <f t="shared" si="7"/>
        <v>0</v>
      </c>
    </row>
    <row r="163" spans="1:51" ht="25.5" hidden="1" customHeight="1" x14ac:dyDescent="0.15">
      <c r="A163" s="879"/>
      <c r="B163" s="880"/>
      <c r="C163" s="884"/>
      <c r="D163" s="880"/>
      <c r="E163" s="884"/>
      <c r="F163" s="889"/>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320</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x14ac:dyDescent="0.15">
      <c r="A164" s="879"/>
      <c r="B164" s="880"/>
      <c r="C164" s="884"/>
      <c r="D164" s="880"/>
      <c r="E164" s="884"/>
      <c r="F164" s="889"/>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x14ac:dyDescent="0.15">
      <c r="A165" s="879"/>
      <c r="B165" s="880"/>
      <c r="C165" s="884"/>
      <c r="D165" s="880"/>
      <c r="E165" s="884"/>
      <c r="F165" s="889"/>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x14ac:dyDescent="0.15">
      <c r="A166" s="879"/>
      <c r="B166" s="880"/>
      <c r="C166" s="884"/>
      <c r="D166" s="880"/>
      <c r="E166" s="884"/>
      <c r="F166" s="889"/>
      <c r="G166" s="406" t="s">
        <v>29</v>
      </c>
      <c r="H166" s="263"/>
      <c r="I166" s="263"/>
      <c r="J166" s="263"/>
      <c r="K166" s="263"/>
      <c r="L166" s="263"/>
      <c r="M166" s="263"/>
      <c r="N166" s="263"/>
      <c r="O166" s="263"/>
      <c r="P166" s="264"/>
      <c r="Q166" s="262" t="s">
        <v>389</v>
      </c>
      <c r="R166" s="263"/>
      <c r="S166" s="263"/>
      <c r="T166" s="263"/>
      <c r="U166" s="263"/>
      <c r="V166" s="263"/>
      <c r="W166" s="263"/>
      <c r="X166" s="263"/>
      <c r="Y166" s="263"/>
      <c r="Z166" s="263"/>
      <c r="AA166" s="263"/>
      <c r="AB166" s="409" t="s">
        <v>391</v>
      </c>
      <c r="AC166" s="263"/>
      <c r="AD166" s="264"/>
      <c r="AE166" s="279" t="s">
        <v>319</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879"/>
      <c r="B167" s="880"/>
      <c r="C167" s="884"/>
      <c r="D167" s="880"/>
      <c r="E167" s="884"/>
      <c r="F167" s="889"/>
      <c r="G167" s="407"/>
      <c r="H167" s="227"/>
      <c r="I167" s="227"/>
      <c r="J167" s="227"/>
      <c r="K167" s="227"/>
      <c r="L167" s="227"/>
      <c r="M167" s="227"/>
      <c r="N167" s="227"/>
      <c r="O167" s="227"/>
      <c r="P167" s="228"/>
      <c r="Q167" s="408"/>
      <c r="R167" s="227"/>
      <c r="S167" s="227"/>
      <c r="T167" s="227"/>
      <c r="U167" s="227"/>
      <c r="V167" s="227"/>
      <c r="W167" s="227"/>
      <c r="X167" s="227"/>
      <c r="Y167" s="227"/>
      <c r="Z167" s="227"/>
      <c r="AA167" s="227"/>
      <c r="AB167" s="410"/>
      <c r="AC167" s="227"/>
      <c r="AD167" s="228"/>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879"/>
      <c r="B168" s="880"/>
      <c r="C168" s="884"/>
      <c r="D168" s="880"/>
      <c r="E168" s="884"/>
      <c r="F168" s="889"/>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5"/>
      <c r="AF168" s="275"/>
      <c r="AG168" s="275"/>
      <c r="AH168" s="275"/>
      <c r="AI168" s="275"/>
      <c r="AJ168" s="275"/>
      <c r="AK168" s="275"/>
      <c r="AL168" s="275"/>
      <c r="AM168" s="275"/>
      <c r="AN168" s="275"/>
      <c r="AO168" s="275"/>
      <c r="AP168" s="275"/>
      <c r="AQ168" s="275"/>
      <c r="AR168" s="275"/>
      <c r="AS168" s="275"/>
      <c r="AT168" s="275"/>
      <c r="AU168" s="275"/>
      <c r="AV168" s="275"/>
      <c r="AW168" s="275"/>
      <c r="AX168" s="441"/>
      <c r="AY168">
        <f t="shared" si="8"/>
        <v>0</v>
      </c>
    </row>
    <row r="169" spans="1:51" ht="22.5" hidden="1" customHeight="1" x14ac:dyDescent="0.15">
      <c r="A169" s="879"/>
      <c r="B169" s="880"/>
      <c r="C169" s="884"/>
      <c r="D169" s="880"/>
      <c r="E169" s="884"/>
      <c r="F169" s="889"/>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5"/>
      <c r="AF169" s="275"/>
      <c r="AG169" s="275"/>
      <c r="AH169" s="275"/>
      <c r="AI169" s="275"/>
      <c r="AJ169" s="275"/>
      <c r="AK169" s="275"/>
      <c r="AL169" s="275"/>
      <c r="AM169" s="275"/>
      <c r="AN169" s="275"/>
      <c r="AO169" s="275"/>
      <c r="AP169" s="275"/>
      <c r="AQ169" s="275"/>
      <c r="AR169" s="275"/>
      <c r="AS169" s="275"/>
      <c r="AT169" s="275"/>
      <c r="AU169" s="275"/>
      <c r="AV169" s="275"/>
      <c r="AW169" s="275"/>
      <c r="AX169" s="441"/>
      <c r="AY169">
        <f t="shared" si="8"/>
        <v>0</v>
      </c>
    </row>
    <row r="170" spans="1:51" ht="25.5" hidden="1" customHeight="1" x14ac:dyDescent="0.15">
      <c r="A170" s="879"/>
      <c r="B170" s="880"/>
      <c r="C170" s="884"/>
      <c r="D170" s="880"/>
      <c r="E170" s="884"/>
      <c r="F170" s="889"/>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320</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x14ac:dyDescent="0.15">
      <c r="A171" s="879"/>
      <c r="B171" s="880"/>
      <c r="C171" s="884"/>
      <c r="D171" s="880"/>
      <c r="E171" s="884"/>
      <c r="F171" s="889"/>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x14ac:dyDescent="0.15">
      <c r="A172" s="879"/>
      <c r="B172" s="880"/>
      <c r="C172" s="884"/>
      <c r="D172" s="880"/>
      <c r="E172" s="884"/>
      <c r="F172" s="889"/>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x14ac:dyDescent="0.15">
      <c r="A173" s="879"/>
      <c r="B173" s="880"/>
      <c r="C173" s="884"/>
      <c r="D173" s="880"/>
      <c r="E173" s="884"/>
      <c r="F173" s="889"/>
      <c r="G173" s="406" t="s">
        <v>29</v>
      </c>
      <c r="H173" s="263"/>
      <c r="I173" s="263"/>
      <c r="J173" s="263"/>
      <c r="K173" s="263"/>
      <c r="L173" s="263"/>
      <c r="M173" s="263"/>
      <c r="N173" s="263"/>
      <c r="O173" s="263"/>
      <c r="P173" s="264"/>
      <c r="Q173" s="262" t="s">
        <v>389</v>
      </c>
      <c r="R173" s="263"/>
      <c r="S173" s="263"/>
      <c r="T173" s="263"/>
      <c r="U173" s="263"/>
      <c r="V173" s="263"/>
      <c r="W173" s="263"/>
      <c r="X173" s="263"/>
      <c r="Y173" s="263"/>
      <c r="Z173" s="263"/>
      <c r="AA173" s="263"/>
      <c r="AB173" s="409" t="s">
        <v>391</v>
      </c>
      <c r="AC173" s="263"/>
      <c r="AD173" s="264"/>
      <c r="AE173" s="279" t="s">
        <v>319</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879"/>
      <c r="B174" s="880"/>
      <c r="C174" s="884"/>
      <c r="D174" s="880"/>
      <c r="E174" s="884"/>
      <c r="F174" s="889"/>
      <c r="G174" s="407"/>
      <c r="H174" s="227"/>
      <c r="I174" s="227"/>
      <c r="J174" s="227"/>
      <c r="K174" s="227"/>
      <c r="L174" s="227"/>
      <c r="M174" s="227"/>
      <c r="N174" s="227"/>
      <c r="O174" s="227"/>
      <c r="P174" s="228"/>
      <c r="Q174" s="408"/>
      <c r="R174" s="227"/>
      <c r="S174" s="227"/>
      <c r="T174" s="227"/>
      <c r="U174" s="227"/>
      <c r="V174" s="227"/>
      <c r="W174" s="227"/>
      <c r="X174" s="227"/>
      <c r="Y174" s="227"/>
      <c r="Z174" s="227"/>
      <c r="AA174" s="227"/>
      <c r="AB174" s="410"/>
      <c r="AC174" s="227"/>
      <c r="AD174" s="228"/>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879"/>
      <c r="B175" s="880"/>
      <c r="C175" s="884"/>
      <c r="D175" s="880"/>
      <c r="E175" s="884"/>
      <c r="F175" s="889"/>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5"/>
      <c r="AF175" s="275"/>
      <c r="AG175" s="275"/>
      <c r="AH175" s="275"/>
      <c r="AI175" s="275"/>
      <c r="AJ175" s="275"/>
      <c r="AK175" s="275"/>
      <c r="AL175" s="275"/>
      <c r="AM175" s="275"/>
      <c r="AN175" s="275"/>
      <c r="AO175" s="275"/>
      <c r="AP175" s="275"/>
      <c r="AQ175" s="275"/>
      <c r="AR175" s="275"/>
      <c r="AS175" s="275"/>
      <c r="AT175" s="275"/>
      <c r="AU175" s="275"/>
      <c r="AV175" s="275"/>
      <c r="AW175" s="275"/>
      <c r="AX175" s="441"/>
      <c r="AY175">
        <f t="shared" si="9"/>
        <v>0</v>
      </c>
    </row>
    <row r="176" spans="1:51" ht="22.5" hidden="1" customHeight="1" x14ac:dyDescent="0.15">
      <c r="A176" s="879"/>
      <c r="B176" s="880"/>
      <c r="C176" s="884"/>
      <c r="D176" s="880"/>
      <c r="E176" s="884"/>
      <c r="F176" s="889"/>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5"/>
      <c r="AF176" s="275"/>
      <c r="AG176" s="275"/>
      <c r="AH176" s="275"/>
      <c r="AI176" s="275"/>
      <c r="AJ176" s="275"/>
      <c r="AK176" s="275"/>
      <c r="AL176" s="275"/>
      <c r="AM176" s="275"/>
      <c r="AN176" s="275"/>
      <c r="AO176" s="275"/>
      <c r="AP176" s="275"/>
      <c r="AQ176" s="275"/>
      <c r="AR176" s="275"/>
      <c r="AS176" s="275"/>
      <c r="AT176" s="275"/>
      <c r="AU176" s="275"/>
      <c r="AV176" s="275"/>
      <c r="AW176" s="275"/>
      <c r="AX176" s="441"/>
      <c r="AY176">
        <f t="shared" si="9"/>
        <v>0</v>
      </c>
    </row>
    <row r="177" spans="1:51" ht="25.5" hidden="1" customHeight="1" x14ac:dyDescent="0.15">
      <c r="A177" s="879"/>
      <c r="B177" s="880"/>
      <c r="C177" s="884"/>
      <c r="D177" s="880"/>
      <c r="E177" s="884"/>
      <c r="F177" s="889"/>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320</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x14ac:dyDescent="0.15">
      <c r="A178" s="879"/>
      <c r="B178" s="880"/>
      <c r="C178" s="884"/>
      <c r="D178" s="880"/>
      <c r="E178" s="884"/>
      <c r="F178" s="889"/>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x14ac:dyDescent="0.15">
      <c r="A179" s="879"/>
      <c r="B179" s="880"/>
      <c r="C179" s="884"/>
      <c r="D179" s="880"/>
      <c r="E179" s="884"/>
      <c r="F179" s="889"/>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x14ac:dyDescent="0.15">
      <c r="A180" s="879"/>
      <c r="B180" s="880"/>
      <c r="C180" s="884"/>
      <c r="D180" s="880"/>
      <c r="E180" s="884"/>
      <c r="F180" s="889"/>
      <c r="G180" s="406" t="s">
        <v>29</v>
      </c>
      <c r="H180" s="263"/>
      <c r="I180" s="263"/>
      <c r="J180" s="263"/>
      <c r="K180" s="263"/>
      <c r="L180" s="263"/>
      <c r="M180" s="263"/>
      <c r="N180" s="263"/>
      <c r="O180" s="263"/>
      <c r="P180" s="264"/>
      <c r="Q180" s="262" t="s">
        <v>389</v>
      </c>
      <c r="R180" s="263"/>
      <c r="S180" s="263"/>
      <c r="T180" s="263"/>
      <c r="U180" s="263"/>
      <c r="V180" s="263"/>
      <c r="W180" s="263"/>
      <c r="X180" s="263"/>
      <c r="Y180" s="263"/>
      <c r="Z180" s="263"/>
      <c r="AA180" s="263"/>
      <c r="AB180" s="409" t="s">
        <v>391</v>
      </c>
      <c r="AC180" s="263"/>
      <c r="AD180" s="264"/>
      <c r="AE180" s="279" t="s">
        <v>319</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879"/>
      <c r="B181" s="880"/>
      <c r="C181" s="884"/>
      <c r="D181" s="880"/>
      <c r="E181" s="884"/>
      <c r="F181" s="889"/>
      <c r="G181" s="407"/>
      <c r="H181" s="227"/>
      <c r="I181" s="227"/>
      <c r="J181" s="227"/>
      <c r="K181" s="227"/>
      <c r="L181" s="227"/>
      <c r="M181" s="227"/>
      <c r="N181" s="227"/>
      <c r="O181" s="227"/>
      <c r="P181" s="228"/>
      <c r="Q181" s="408"/>
      <c r="R181" s="227"/>
      <c r="S181" s="227"/>
      <c r="T181" s="227"/>
      <c r="U181" s="227"/>
      <c r="V181" s="227"/>
      <c r="W181" s="227"/>
      <c r="X181" s="227"/>
      <c r="Y181" s="227"/>
      <c r="Z181" s="227"/>
      <c r="AA181" s="227"/>
      <c r="AB181" s="410"/>
      <c r="AC181" s="227"/>
      <c r="AD181" s="228"/>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879"/>
      <c r="B182" s="880"/>
      <c r="C182" s="884"/>
      <c r="D182" s="880"/>
      <c r="E182" s="884"/>
      <c r="F182" s="889"/>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5"/>
      <c r="AF182" s="275"/>
      <c r="AG182" s="275"/>
      <c r="AH182" s="275"/>
      <c r="AI182" s="275"/>
      <c r="AJ182" s="275"/>
      <c r="AK182" s="275"/>
      <c r="AL182" s="275"/>
      <c r="AM182" s="275"/>
      <c r="AN182" s="275"/>
      <c r="AO182" s="275"/>
      <c r="AP182" s="275"/>
      <c r="AQ182" s="275"/>
      <c r="AR182" s="275"/>
      <c r="AS182" s="275"/>
      <c r="AT182" s="275"/>
      <c r="AU182" s="275"/>
      <c r="AV182" s="275"/>
      <c r="AW182" s="275"/>
      <c r="AX182" s="441"/>
      <c r="AY182">
        <f t="shared" si="10"/>
        <v>0</v>
      </c>
    </row>
    <row r="183" spans="1:51" ht="22.5" hidden="1" customHeight="1" x14ac:dyDescent="0.15">
      <c r="A183" s="879"/>
      <c r="B183" s="880"/>
      <c r="C183" s="884"/>
      <c r="D183" s="880"/>
      <c r="E183" s="884"/>
      <c r="F183" s="889"/>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5"/>
      <c r="AF183" s="275"/>
      <c r="AG183" s="275"/>
      <c r="AH183" s="275"/>
      <c r="AI183" s="275"/>
      <c r="AJ183" s="275"/>
      <c r="AK183" s="275"/>
      <c r="AL183" s="275"/>
      <c r="AM183" s="275"/>
      <c r="AN183" s="275"/>
      <c r="AO183" s="275"/>
      <c r="AP183" s="275"/>
      <c r="AQ183" s="275"/>
      <c r="AR183" s="275"/>
      <c r="AS183" s="275"/>
      <c r="AT183" s="275"/>
      <c r="AU183" s="275"/>
      <c r="AV183" s="275"/>
      <c r="AW183" s="275"/>
      <c r="AX183" s="441"/>
      <c r="AY183">
        <f t="shared" si="10"/>
        <v>0</v>
      </c>
    </row>
    <row r="184" spans="1:51" ht="25.5" hidden="1" customHeight="1" x14ac:dyDescent="0.15">
      <c r="A184" s="879"/>
      <c r="B184" s="880"/>
      <c r="C184" s="884"/>
      <c r="D184" s="880"/>
      <c r="E184" s="884"/>
      <c r="F184" s="889"/>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320</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x14ac:dyDescent="0.15">
      <c r="A185" s="879"/>
      <c r="B185" s="880"/>
      <c r="C185" s="884"/>
      <c r="D185" s="880"/>
      <c r="E185" s="884"/>
      <c r="F185" s="889"/>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x14ac:dyDescent="0.15">
      <c r="A186" s="879"/>
      <c r="B186" s="880"/>
      <c r="C186" s="884"/>
      <c r="D186" s="880"/>
      <c r="E186" s="885"/>
      <c r="F186" s="890"/>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customHeight="1" x14ac:dyDescent="0.15">
      <c r="A187" s="879"/>
      <c r="B187" s="880"/>
      <c r="C187" s="884"/>
      <c r="D187" s="880"/>
      <c r="E187" s="418" t="s">
        <v>354</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customHeight="1" x14ac:dyDescent="0.15">
      <c r="A188" s="879"/>
      <c r="B188" s="880"/>
      <c r="C188" s="884"/>
      <c r="D188" s="880"/>
      <c r="E188" s="429" t="s">
        <v>683</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4.75" customHeight="1" x14ac:dyDescent="0.15">
      <c r="A189" s="879"/>
      <c r="B189" s="880"/>
      <c r="C189" s="884"/>
      <c r="D189" s="880"/>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c r="AY189">
        <f>$AY$187</f>
        <v>1</v>
      </c>
    </row>
    <row r="190" spans="1:51" ht="45" hidden="1" customHeight="1" x14ac:dyDescent="0.15">
      <c r="A190" s="879"/>
      <c r="B190" s="880"/>
      <c r="C190" s="884"/>
      <c r="D190" s="880"/>
      <c r="E190" s="395" t="s">
        <v>336</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79"/>
      <c r="B191" s="880"/>
      <c r="C191" s="884"/>
      <c r="D191" s="880"/>
      <c r="E191" s="400" t="s">
        <v>334</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79"/>
      <c r="B192" s="880"/>
      <c r="C192" s="884"/>
      <c r="D192" s="880"/>
      <c r="E192" s="887" t="s">
        <v>293</v>
      </c>
      <c r="F192" s="888"/>
      <c r="G192" s="818" t="s">
        <v>313</v>
      </c>
      <c r="H192" s="245"/>
      <c r="I192" s="245"/>
      <c r="J192" s="245"/>
      <c r="K192" s="245"/>
      <c r="L192" s="245"/>
      <c r="M192" s="245"/>
      <c r="N192" s="245"/>
      <c r="O192" s="245"/>
      <c r="P192" s="245"/>
      <c r="Q192" s="245"/>
      <c r="R192" s="245"/>
      <c r="S192" s="245"/>
      <c r="T192" s="245"/>
      <c r="U192" s="245"/>
      <c r="V192" s="245"/>
      <c r="W192" s="245"/>
      <c r="X192" s="246"/>
      <c r="Y192" s="781"/>
      <c r="Z192" s="782"/>
      <c r="AA192" s="783"/>
      <c r="AB192" s="244" t="s">
        <v>41</v>
      </c>
      <c r="AC192" s="245"/>
      <c r="AD192" s="246"/>
      <c r="AE192" s="262" t="s">
        <v>405</v>
      </c>
      <c r="AF192" s="263"/>
      <c r="AG192" s="263"/>
      <c r="AH192" s="264"/>
      <c r="AI192" s="262" t="s">
        <v>76</v>
      </c>
      <c r="AJ192" s="263"/>
      <c r="AK192" s="263"/>
      <c r="AL192" s="264"/>
      <c r="AM192" s="262" t="s">
        <v>176</v>
      </c>
      <c r="AN192" s="263"/>
      <c r="AO192" s="263"/>
      <c r="AP192" s="264"/>
      <c r="AQ192" s="244" t="s">
        <v>297</v>
      </c>
      <c r="AR192" s="245"/>
      <c r="AS192" s="245"/>
      <c r="AT192" s="246"/>
      <c r="AU192" s="391" t="s">
        <v>317</v>
      </c>
      <c r="AV192" s="391"/>
      <c r="AW192" s="391"/>
      <c r="AX192" s="392"/>
      <c r="AY192">
        <f>COUNTA($G$194)</f>
        <v>0</v>
      </c>
    </row>
    <row r="193" spans="1:51" ht="18.75" hidden="1" customHeight="1" x14ac:dyDescent="0.15">
      <c r="A193" s="879"/>
      <c r="B193" s="880"/>
      <c r="C193" s="884"/>
      <c r="D193" s="880"/>
      <c r="E193" s="884"/>
      <c r="F193" s="889"/>
      <c r="G193" s="407"/>
      <c r="H193" s="227"/>
      <c r="I193" s="227"/>
      <c r="J193" s="227"/>
      <c r="K193" s="227"/>
      <c r="L193" s="227"/>
      <c r="M193" s="227"/>
      <c r="N193" s="227"/>
      <c r="O193" s="227"/>
      <c r="P193" s="227"/>
      <c r="Q193" s="227"/>
      <c r="R193" s="227"/>
      <c r="S193" s="227"/>
      <c r="T193" s="227"/>
      <c r="U193" s="227"/>
      <c r="V193" s="227"/>
      <c r="W193" s="227"/>
      <c r="X193" s="228"/>
      <c r="Y193" s="325"/>
      <c r="Z193" s="326"/>
      <c r="AA193" s="327"/>
      <c r="AB193" s="408"/>
      <c r="AC193" s="227"/>
      <c r="AD193" s="228"/>
      <c r="AE193" s="408"/>
      <c r="AF193" s="227"/>
      <c r="AG193" s="227"/>
      <c r="AH193" s="228"/>
      <c r="AI193" s="408"/>
      <c r="AJ193" s="227"/>
      <c r="AK193" s="227"/>
      <c r="AL193" s="228"/>
      <c r="AM193" s="408"/>
      <c r="AN193" s="227"/>
      <c r="AO193" s="227"/>
      <c r="AP193" s="228"/>
      <c r="AQ193" s="291"/>
      <c r="AR193" s="229"/>
      <c r="AS193" s="227" t="s">
        <v>298</v>
      </c>
      <c r="AT193" s="228"/>
      <c r="AU193" s="226"/>
      <c r="AV193" s="226"/>
      <c r="AW193" s="227" t="s">
        <v>275</v>
      </c>
      <c r="AX193" s="253"/>
      <c r="AY193">
        <f>$AY$192</f>
        <v>0</v>
      </c>
    </row>
    <row r="194" spans="1:51" ht="39.75" hidden="1" customHeight="1" x14ac:dyDescent="0.15">
      <c r="A194" s="879"/>
      <c r="B194" s="880"/>
      <c r="C194" s="884"/>
      <c r="D194" s="880"/>
      <c r="E194" s="884"/>
      <c r="F194" s="889"/>
      <c r="G194" s="421"/>
      <c r="H194" s="422"/>
      <c r="I194" s="422"/>
      <c r="J194" s="422"/>
      <c r="K194" s="422"/>
      <c r="L194" s="422"/>
      <c r="M194" s="422"/>
      <c r="N194" s="422"/>
      <c r="O194" s="422"/>
      <c r="P194" s="422"/>
      <c r="Q194" s="422"/>
      <c r="R194" s="422"/>
      <c r="S194" s="422"/>
      <c r="T194" s="422"/>
      <c r="U194" s="422"/>
      <c r="V194" s="422"/>
      <c r="W194" s="422"/>
      <c r="X194" s="423"/>
      <c r="Y194" s="282" t="s">
        <v>314</v>
      </c>
      <c r="Z194" s="254"/>
      <c r="AA194" s="255"/>
      <c r="AB194" s="393"/>
      <c r="AC194" s="394"/>
      <c r="AD194" s="394"/>
      <c r="AE194" s="389"/>
      <c r="AF194" s="239"/>
      <c r="AG194" s="239"/>
      <c r="AH194" s="239"/>
      <c r="AI194" s="389"/>
      <c r="AJ194" s="239"/>
      <c r="AK194" s="239"/>
      <c r="AL194" s="239"/>
      <c r="AM194" s="389"/>
      <c r="AN194" s="239"/>
      <c r="AO194" s="239"/>
      <c r="AP194" s="239"/>
      <c r="AQ194" s="389"/>
      <c r="AR194" s="239"/>
      <c r="AS194" s="239"/>
      <c r="AT194" s="239"/>
      <c r="AU194" s="389"/>
      <c r="AV194" s="239"/>
      <c r="AW194" s="239"/>
      <c r="AX194" s="390"/>
      <c r="AY194">
        <f>$AY$192</f>
        <v>0</v>
      </c>
    </row>
    <row r="195" spans="1:51" ht="39.75" hidden="1" customHeight="1" x14ac:dyDescent="0.15">
      <c r="A195" s="879"/>
      <c r="B195" s="880"/>
      <c r="C195" s="884"/>
      <c r="D195" s="880"/>
      <c r="E195" s="884"/>
      <c r="F195" s="889"/>
      <c r="G195" s="402"/>
      <c r="H195" s="427"/>
      <c r="I195" s="427"/>
      <c r="J195" s="427"/>
      <c r="K195" s="427"/>
      <c r="L195" s="427"/>
      <c r="M195" s="427"/>
      <c r="N195" s="427"/>
      <c r="O195" s="427"/>
      <c r="P195" s="427"/>
      <c r="Q195" s="427"/>
      <c r="R195" s="427"/>
      <c r="S195" s="427"/>
      <c r="T195" s="427"/>
      <c r="U195" s="427"/>
      <c r="V195" s="427"/>
      <c r="W195" s="427"/>
      <c r="X195" s="428"/>
      <c r="Y195" s="202" t="s">
        <v>91</v>
      </c>
      <c r="Z195" s="200"/>
      <c r="AA195" s="201"/>
      <c r="AB195" s="405"/>
      <c r="AC195" s="283"/>
      <c r="AD195" s="283"/>
      <c r="AE195" s="389"/>
      <c r="AF195" s="239"/>
      <c r="AG195" s="239"/>
      <c r="AH195" s="239"/>
      <c r="AI195" s="389"/>
      <c r="AJ195" s="239"/>
      <c r="AK195" s="239"/>
      <c r="AL195" s="239"/>
      <c r="AM195" s="389"/>
      <c r="AN195" s="239"/>
      <c r="AO195" s="239"/>
      <c r="AP195" s="239"/>
      <c r="AQ195" s="389"/>
      <c r="AR195" s="239"/>
      <c r="AS195" s="239"/>
      <c r="AT195" s="239"/>
      <c r="AU195" s="389"/>
      <c r="AV195" s="239"/>
      <c r="AW195" s="239"/>
      <c r="AX195" s="390"/>
      <c r="AY195">
        <f>$AY$192</f>
        <v>0</v>
      </c>
    </row>
    <row r="196" spans="1:51" ht="18.75" hidden="1" customHeight="1" x14ac:dyDescent="0.15">
      <c r="A196" s="879"/>
      <c r="B196" s="880"/>
      <c r="C196" s="884"/>
      <c r="D196" s="880"/>
      <c r="E196" s="884"/>
      <c r="F196" s="889"/>
      <c r="G196" s="818" t="s">
        <v>313</v>
      </c>
      <c r="H196" s="245"/>
      <c r="I196" s="245"/>
      <c r="J196" s="245"/>
      <c r="K196" s="245"/>
      <c r="L196" s="245"/>
      <c r="M196" s="245"/>
      <c r="N196" s="245"/>
      <c r="O196" s="245"/>
      <c r="P196" s="245"/>
      <c r="Q196" s="245"/>
      <c r="R196" s="245"/>
      <c r="S196" s="245"/>
      <c r="T196" s="245"/>
      <c r="U196" s="245"/>
      <c r="V196" s="245"/>
      <c r="W196" s="245"/>
      <c r="X196" s="246"/>
      <c r="Y196" s="781"/>
      <c r="Z196" s="782"/>
      <c r="AA196" s="783"/>
      <c r="AB196" s="244" t="s">
        <v>41</v>
      </c>
      <c r="AC196" s="245"/>
      <c r="AD196" s="246"/>
      <c r="AE196" s="262" t="s">
        <v>405</v>
      </c>
      <c r="AF196" s="263"/>
      <c r="AG196" s="263"/>
      <c r="AH196" s="264"/>
      <c r="AI196" s="262" t="s">
        <v>76</v>
      </c>
      <c r="AJ196" s="263"/>
      <c r="AK196" s="263"/>
      <c r="AL196" s="264"/>
      <c r="AM196" s="262" t="s">
        <v>176</v>
      </c>
      <c r="AN196" s="263"/>
      <c r="AO196" s="263"/>
      <c r="AP196" s="264"/>
      <c r="AQ196" s="244" t="s">
        <v>297</v>
      </c>
      <c r="AR196" s="245"/>
      <c r="AS196" s="245"/>
      <c r="AT196" s="246"/>
      <c r="AU196" s="391" t="s">
        <v>317</v>
      </c>
      <c r="AV196" s="391"/>
      <c r="AW196" s="391"/>
      <c r="AX196" s="392"/>
      <c r="AY196">
        <f>COUNTA($G$198)</f>
        <v>0</v>
      </c>
    </row>
    <row r="197" spans="1:51" ht="18.75" hidden="1" customHeight="1" x14ac:dyDescent="0.15">
      <c r="A197" s="879"/>
      <c r="B197" s="880"/>
      <c r="C197" s="884"/>
      <c r="D197" s="880"/>
      <c r="E197" s="884"/>
      <c r="F197" s="889"/>
      <c r="G197" s="407"/>
      <c r="H197" s="227"/>
      <c r="I197" s="227"/>
      <c r="J197" s="227"/>
      <c r="K197" s="227"/>
      <c r="L197" s="227"/>
      <c r="M197" s="227"/>
      <c r="N197" s="227"/>
      <c r="O197" s="227"/>
      <c r="P197" s="227"/>
      <c r="Q197" s="227"/>
      <c r="R197" s="227"/>
      <c r="S197" s="227"/>
      <c r="T197" s="227"/>
      <c r="U197" s="227"/>
      <c r="V197" s="227"/>
      <c r="W197" s="227"/>
      <c r="X197" s="228"/>
      <c r="Y197" s="325"/>
      <c r="Z197" s="326"/>
      <c r="AA197" s="327"/>
      <c r="AB197" s="408"/>
      <c r="AC197" s="227"/>
      <c r="AD197" s="228"/>
      <c r="AE197" s="408"/>
      <c r="AF197" s="227"/>
      <c r="AG197" s="227"/>
      <c r="AH197" s="228"/>
      <c r="AI197" s="408"/>
      <c r="AJ197" s="227"/>
      <c r="AK197" s="227"/>
      <c r="AL197" s="228"/>
      <c r="AM197" s="408"/>
      <c r="AN197" s="227"/>
      <c r="AO197" s="227"/>
      <c r="AP197" s="228"/>
      <c r="AQ197" s="291"/>
      <c r="AR197" s="229"/>
      <c r="AS197" s="227" t="s">
        <v>298</v>
      </c>
      <c r="AT197" s="228"/>
      <c r="AU197" s="226"/>
      <c r="AV197" s="226"/>
      <c r="AW197" s="227" t="s">
        <v>275</v>
      </c>
      <c r="AX197" s="253"/>
      <c r="AY197">
        <f>$AY$196</f>
        <v>0</v>
      </c>
    </row>
    <row r="198" spans="1:51" ht="39.75" hidden="1" customHeight="1" x14ac:dyDescent="0.15">
      <c r="A198" s="879"/>
      <c r="B198" s="880"/>
      <c r="C198" s="884"/>
      <c r="D198" s="880"/>
      <c r="E198" s="884"/>
      <c r="F198" s="889"/>
      <c r="G198" s="421"/>
      <c r="H198" s="422"/>
      <c r="I198" s="422"/>
      <c r="J198" s="422"/>
      <c r="K198" s="422"/>
      <c r="L198" s="422"/>
      <c r="M198" s="422"/>
      <c r="N198" s="422"/>
      <c r="O198" s="422"/>
      <c r="P198" s="422"/>
      <c r="Q198" s="422"/>
      <c r="R198" s="422"/>
      <c r="S198" s="422"/>
      <c r="T198" s="422"/>
      <c r="U198" s="422"/>
      <c r="V198" s="422"/>
      <c r="W198" s="422"/>
      <c r="X198" s="423"/>
      <c r="Y198" s="282" t="s">
        <v>314</v>
      </c>
      <c r="Z198" s="254"/>
      <c r="AA198" s="255"/>
      <c r="AB198" s="393"/>
      <c r="AC198" s="394"/>
      <c r="AD198" s="394"/>
      <c r="AE198" s="389"/>
      <c r="AF198" s="239"/>
      <c r="AG198" s="239"/>
      <c r="AH198" s="239"/>
      <c r="AI198" s="389"/>
      <c r="AJ198" s="239"/>
      <c r="AK198" s="239"/>
      <c r="AL198" s="239"/>
      <c r="AM198" s="389"/>
      <c r="AN198" s="239"/>
      <c r="AO198" s="239"/>
      <c r="AP198" s="239"/>
      <c r="AQ198" s="389"/>
      <c r="AR198" s="239"/>
      <c r="AS198" s="239"/>
      <c r="AT198" s="239"/>
      <c r="AU198" s="389"/>
      <c r="AV198" s="239"/>
      <c r="AW198" s="239"/>
      <c r="AX198" s="390"/>
      <c r="AY198">
        <f>$AY$196</f>
        <v>0</v>
      </c>
    </row>
    <row r="199" spans="1:51" ht="39.75" hidden="1" customHeight="1" x14ac:dyDescent="0.15">
      <c r="A199" s="879"/>
      <c r="B199" s="880"/>
      <c r="C199" s="884"/>
      <c r="D199" s="880"/>
      <c r="E199" s="884"/>
      <c r="F199" s="889"/>
      <c r="G199" s="402"/>
      <c r="H199" s="427"/>
      <c r="I199" s="427"/>
      <c r="J199" s="427"/>
      <c r="K199" s="427"/>
      <c r="L199" s="427"/>
      <c r="M199" s="427"/>
      <c r="N199" s="427"/>
      <c r="O199" s="427"/>
      <c r="P199" s="427"/>
      <c r="Q199" s="427"/>
      <c r="R199" s="427"/>
      <c r="S199" s="427"/>
      <c r="T199" s="427"/>
      <c r="U199" s="427"/>
      <c r="V199" s="427"/>
      <c r="W199" s="427"/>
      <c r="X199" s="428"/>
      <c r="Y199" s="202" t="s">
        <v>91</v>
      </c>
      <c r="Z199" s="200"/>
      <c r="AA199" s="201"/>
      <c r="AB199" s="405"/>
      <c r="AC199" s="283"/>
      <c r="AD199" s="283"/>
      <c r="AE199" s="389"/>
      <c r="AF199" s="239"/>
      <c r="AG199" s="239"/>
      <c r="AH199" s="239"/>
      <c r="AI199" s="389"/>
      <c r="AJ199" s="239"/>
      <c r="AK199" s="239"/>
      <c r="AL199" s="239"/>
      <c r="AM199" s="389"/>
      <c r="AN199" s="239"/>
      <c r="AO199" s="239"/>
      <c r="AP199" s="239"/>
      <c r="AQ199" s="389"/>
      <c r="AR199" s="239"/>
      <c r="AS199" s="239"/>
      <c r="AT199" s="239"/>
      <c r="AU199" s="389"/>
      <c r="AV199" s="239"/>
      <c r="AW199" s="239"/>
      <c r="AX199" s="390"/>
      <c r="AY199">
        <f>$AY$196</f>
        <v>0</v>
      </c>
    </row>
    <row r="200" spans="1:51" ht="18.75" hidden="1" customHeight="1" x14ac:dyDescent="0.15">
      <c r="A200" s="879"/>
      <c r="B200" s="880"/>
      <c r="C200" s="884"/>
      <c r="D200" s="880"/>
      <c r="E200" s="884"/>
      <c r="F200" s="889"/>
      <c r="G200" s="818" t="s">
        <v>313</v>
      </c>
      <c r="H200" s="245"/>
      <c r="I200" s="245"/>
      <c r="J200" s="245"/>
      <c r="K200" s="245"/>
      <c r="L200" s="245"/>
      <c r="M200" s="245"/>
      <c r="N200" s="245"/>
      <c r="O200" s="245"/>
      <c r="P200" s="245"/>
      <c r="Q200" s="245"/>
      <c r="R200" s="245"/>
      <c r="S200" s="245"/>
      <c r="T200" s="245"/>
      <c r="U200" s="245"/>
      <c r="V200" s="245"/>
      <c r="W200" s="245"/>
      <c r="X200" s="246"/>
      <c r="Y200" s="781"/>
      <c r="Z200" s="782"/>
      <c r="AA200" s="783"/>
      <c r="AB200" s="244" t="s">
        <v>41</v>
      </c>
      <c r="AC200" s="245"/>
      <c r="AD200" s="246"/>
      <c r="AE200" s="262" t="s">
        <v>405</v>
      </c>
      <c r="AF200" s="263"/>
      <c r="AG200" s="263"/>
      <c r="AH200" s="264"/>
      <c r="AI200" s="262" t="s">
        <v>76</v>
      </c>
      <c r="AJ200" s="263"/>
      <c r="AK200" s="263"/>
      <c r="AL200" s="264"/>
      <c r="AM200" s="262" t="s">
        <v>176</v>
      </c>
      <c r="AN200" s="263"/>
      <c r="AO200" s="263"/>
      <c r="AP200" s="264"/>
      <c r="AQ200" s="244" t="s">
        <v>297</v>
      </c>
      <c r="AR200" s="245"/>
      <c r="AS200" s="245"/>
      <c r="AT200" s="246"/>
      <c r="AU200" s="391" t="s">
        <v>317</v>
      </c>
      <c r="AV200" s="391"/>
      <c r="AW200" s="391"/>
      <c r="AX200" s="392"/>
      <c r="AY200">
        <f>COUNTA($G$202)</f>
        <v>0</v>
      </c>
    </row>
    <row r="201" spans="1:51" ht="18.75" hidden="1" customHeight="1" x14ac:dyDescent="0.15">
      <c r="A201" s="879"/>
      <c r="B201" s="880"/>
      <c r="C201" s="884"/>
      <c r="D201" s="880"/>
      <c r="E201" s="884"/>
      <c r="F201" s="889"/>
      <c r="G201" s="407"/>
      <c r="H201" s="227"/>
      <c r="I201" s="227"/>
      <c r="J201" s="227"/>
      <c r="K201" s="227"/>
      <c r="L201" s="227"/>
      <c r="M201" s="227"/>
      <c r="N201" s="227"/>
      <c r="O201" s="227"/>
      <c r="P201" s="227"/>
      <c r="Q201" s="227"/>
      <c r="R201" s="227"/>
      <c r="S201" s="227"/>
      <c r="T201" s="227"/>
      <c r="U201" s="227"/>
      <c r="V201" s="227"/>
      <c r="W201" s="227"/>
      <c r="X201" s="228"/>
      <c r="Y201" s="325"/>
      <c r="Z201" s="326"/>
      <c r="AA201" s="327"/>
      <c r="AB201" s="408"/>
      <c r="AC201" s="227"/>
      <c r="AD201" s="228"/>
      <c r="AE201" s="408"/>
      <c r="AF201" s="227"/>
      <c r="AG201" s="227"/>
      <c r="AH201" s="228"/>
      <c r="AI201" s="408"/>
      <c r="AJ201" s="227"/>
      <c r="AK201" s="227"/>
      <c r="AL201" s="228"/>
      <c r="AM201" s="408"/>
      <c r="AN201" s="227"/>
      <c r="AO201" s="227"/>
      <c r="AP201" s="228"/>
      <c r="AQ201" s="291"/>
      <c r="AR201" s="229"/>
      <c r="AS201" s="227" t="s">
        <v>298</v>
      </c>
      <c r="AT201" s="228"/>
      <c r="AU201" s="226"/>
      <c r="AV201" s="226"/>
      <c r="AW201" s="227" t="s">
        <v>275</v>
      </c>
      <c r="AX201" s="253"/>
      <c r="AY201">
        <f>$AY$200</f>
        <v>0</v>
      </c>
    </row>
    <row r="202" spans="1:51" ht="39.75" hidden="1" customHeight="1" x14ac:dyDescent="0.15">
      <c r="A202" s="879"/>
      <c r="B202" s="880"/>
      <c r="C202" s="884"/>
      <c r="D202" s="880"/>
      <c r="E202" s="884"/>
      <c r="F202" s="889"/>
      <c r="G202" s="421"/>
      <c r="H202" s="422"/>
      <c r="I202" s="422"/>
      <c r="J202" s="422"/>
      <c r="K202" s="422"/>
      <c r="L202" s="422"/>
      <c r="M202" s="422"/>
      <c r="N202" s="422"/>
      <c r="O202" s="422"/>
      <c r="P202" s="422"/>
      <c r="Q202" s="422"/>
      <c r="R202" s="422"/>
      <c r="S202" s="422"/>
      <c r="T202" s="422"/>
      <c r="U202" s="422"/>
      <c r="V202" s="422"/>
      <c r="W202" s="422"/>
      <c r="X202" s="423"/>
      <c r="Y202" s="282" t="s">
        <v>314</v>
      </c>
      <c r="Z202" s="254"/>
      <c r="AA202" s="255"/>
      <c r="AB202" s="393"/>
      <c r="AC202" s="394"/>
      <c r="AD202" s="394"/>
      <c r="AE202" s="389"/>
      <c r="AF202" s="239"/>
      <c r="AG202" s="239"/>
      <c r="AH202" s="239"/>
      <c r="AI202" s="389"/>
      <c r="AJ202" s="239"/>
      <c r="AK202" s="239"/>
      <c r="AL202" s="239"/>
      <c r="AM202" s="389"/>
      <c r="AN202" s="239"/>
      <c r="AO202" s="239"/>
      <c r="AP202" s="239"/>
      <c r="AQ202" s="389"/>
      <c r="AR202" s="239"/>
      <c r="AS202" s="239"/>
      <c r="AT202" s="239"/>
      <c r="AU202" s="389"/>
      <c r="AV202" s="239"/>
      <c r="AW202" s="239"/>
      <c r="AX202" s="390"/>
      <c r="AY202">
        <f>$AY$200</f>
        <v>0</v>
      </c>
    </row>
    <row r="203" spans="1:51" ht="39.75" hidden="1" customHeight="1" x14ac:dyDescent="0.15">
      <c r="A203" s="879"/>
      <c r="B203" s="880"/>
      <c r="C203" s="884"/>
      <c r="D203" s="880"/>
      <c r="E203" s="884"/>
      <c r="F203" s="889"/>
      <c r="G203" s="402"/>
      <c r="H203" s="427"/>
      <c r="I203" s="427"/>
      <c r="J203" s="427"/>
      <c r="K203" s="427"/>
      <c r="L203" s="427"/>
      <c r="M203" s="427"/>
      <c r="N203" s="427"/>
      <c r="O203" s="427"/>
      <c r="P203" s="427"/>
      <c r="Q203" s="427"/>
      <c r="R203" s="427"/>
      <c r="S203" s="427"/>
      <c r="T203" s="427"/>
      <c r="U203" s="427"/>
      <c r="V203" s="427"/>
      <c r="W203" s="427"/>
      <c r="X203" s="428"/>
      <c r="Y203" s="202" t="s">
        <v>91</v>
      </c>
      <c r="Z203" s="200"/>
      <c r="AA203" s="201"/>
      <c r="AB203" s="405"/>
      <c r="AC203" s="283"/>
      <c r="AD203" s="283"/>
      <c r="AE203" s="389"/>
      <c r="AF203" s="239"/>
      <c r="AG203" s="239"/>
      <c r="AH203" s="239"/>
      <c r="AI203" s="389"/>
      <c r="AJ203" s="239"/>
      <c r="AK203" s="239"/>
      <c r="AL203" s="239"/>
      <c r="AM203" s="389"/>
      <c r="AN203" s="239"/>
      <c r="AO203" s="239"/>
      <c r="AP203" s="239"/>
      <c r="AQ203" s="389"/>
      <c r="AR203" s="239"/>
      <c r="AS203" s="239"/>
      <c r="AT203" s="239"/>
      <c r="AU203" s="389"/>
      <c r="AV203" s="239"/>
      <c r="AW203" s="239"/>
      <c r="AX203" s="390"/>
      <c r="AY203">
        <f>$AY$200</f>
        <v>0</v>
      </c>
    </row>
    <row r="204" spans="1:51" ht="18.75" hidden="1" customHeight="1" x14ac:dyDescent="0.15">
      <c r="A204" s="879"/>
      <c r="B204" s="880"/>
      <c r="C204" s="884"/>
      <c r="D204" s="880"/>
      <c r="E204" s="884"/>
      <c r="F204" s="889"/>
      <c r="G204" s="818" t="s">
        <v>313</v>
      </c>
      <c r="H204" s="245"/>
      <c r="I204" s="245"/>
      <c r="J204" s="245"/>
      <c r="K204" s="245"/>
      <c r="L204" s="245"/>
      <c r="M204" s="245"/>
      <c r="N204" s="245"/>
      <c r="O204" s="245"/>
      <c r="P204" s="245"/>
      <c r="Q204" s="245"/>
      <c r="R204" s="245"/>
      <c r="S204" s="245"/>
      <c r="T204" s="245"/>
      <c r="U204" s="245"/>
      <c r="V204" s="245"/>
      <c r="W204" s="245"/>
      <c r="X204" s="246"/>
      <c r="Y204" s="781"/>
      <c r="Z204" s="782"/>
      <c r="AA204" s="783"/>
      <c r="AB204" s="244" t="s">
        <v>41</v>
      </c>
      <c r="AC204" s="245"/>
      <c r="AD204" s="246"/>
      <c r="AE204" s="262" t="s">
        <v>405</v>
      </c>
      <c r="AF204" s="263"/>
      <c r="AG204" s="263"/>
      <c r="AH204" s="264"/>
      <c r="AI204" s="262" t="s">
        <v>76</v>
      </c>
      <c r="AJ204" s="263"/>
      <c r="AK204" s="263"/>
      <c r="AL204" s="264"/>
      <c r="AM204" s="262" t="s">
        <v>176</v>
      </c>
      <c r="AN204" s="263"/>
      <c r="AO204" s="263"/>
      <c r="AP204" s="264"/>
      <c r="AQ204" s="244" t="s">
        <v>297</v>
      </c>
      <c r="AR204" s="245"/>
      <c r="AS204" s="245"/>
      <c r="AT204" s="246"/>
      <c r="AU204" s="391" t="s">
        <v>317</v>
      </c>
      <c r="AV204" s="391"/>
      <c r="AW204" s="391"/>
      <c r="AX204" s="392"/>
      <c r="AY204">
        <f>COUNTA($G$206)</f>
        <v>0</v>
      </c>
    </row>
    <row r="205" spans="1:51" ht="18.75" hidden="1" customHeight="1" x14ac:dyDescent="0.15">
      <c r="A205" s="879"/>
      <c r="B205" s="880"/>
      <c r="C205" s="884"/>
      <c r="D205" s="880"/>
      <c r="E205" s="884"/>
      <c r="F205" s="889"/>
      <c r="G205" s="407"/>
      <c r="H205" s="227"/>
      <c r="I205" s="227"/>
      <c r="J205" s="227"/>
      <c r="K205" s="227"/>
      <c r="L205" s="227"/>
      <c r="M205" s="227"/>
      <c r="N205" s="227"/>
      <c r="O205" s="227"/>
      <c r="P205" s="227"/>
      <c r="Q205" s="227"/>
      <c r="R205" s="227"/>
      <c r="S205" s="227"/>
      <c r="T205" s="227"/>
      <c r="U205" s="227"/>
      <c r="V205" s="227"/>
      <c r="W205" s="227"/>
      <c r="X205" s="228"/>
      <c r="Y205" s="325"/>
      <c r="Z205" s="326"/>
      <c r="AA205" s="327"/>
      <c r="AB205" s="408"/>
      <c r="AC205" s="227"/>
      <c r="AD205" s="228"/>
      <c r="AE205" s="408"/>
      <c r="AF205" s="227"/>
      <c r="AG205" s="227"/>
      <c r="AH205" s="228"/>
      <c r="AI205" s="408"/>
      <c r="AJ205" s="227"/>
      <c r="AK205" s="227"/>
      <c r="AL205" s="228"/>
      <c r="AM205" s="408"/>
      <c r="AN205" s="227"/>
      <c r="AO205" s="227"/>
      <c r="AP205" s="228"/>
      <c r="AQ205" s="291"/>
      <c r="AR205" s="229"/>
      <c r="AS205" s="227" t="s">
        <v>298</v>
      </c>
      <c r="AT205" s="228"/>
      <c r="AU205" s="226"/>
      <c r="AV205" s="226"/>
      <c r="AW205" s="227" t="s">
        <v>275</v>
      </c>
      <c r="AX205" s="253"/>
      <c r="AY205">
        <f>$AY$204</f>
        <v>0</v>
      </c>
    </row>
    <row r="206" spans="1:51" ht="39.75" hidden="1" customHeight="1" x14ac:dyDescent="0.15">
      <c r="A206" s="879"/>
      <c r="B206" s="880"/>
      <c r="C206" s="884"/>
      <c r="D206" s="880"/>
      <c r="E206" s="884"/>
      <c r="F206" s="889"/>
      <c r="G206" s="421"/>
      <c r="H206" s="422"/>
      <c r="I206" s="422"/>
      <c r="J206" s="422"/>
      <c r="K206" s="422"/>
      <c r="L206" s="422"/>
      <c r="M206" s="422"/>
      <c r="N206" s="422"/>
      <c r="O206" s="422"/>
      <c r="P206" s="422"/>
      <c r="Q206" s="422"/>
      <c r="R206" s="422"/>
      <c r="S206" s="422"/>
      <c r="T206" s="422"/>
      <c r="U206" s="422"/>
      <c r="V206" s="422"/>
      <c r="W206" s="422"/>
      <c r="X206" s="423"/>
      <c r="Y206" s="282" t="s">
        <v>314</v>
      </c>
      <c r="Z206" s="254"/>
      <c r="AA206" s="255"/>
      <c r="AB206" s="393"/>
      <c r="AC206" s="394"/>
      <c r="AD206" s="394"/>
      <c r="AE206" s="389"/>
      <c r="AF206" s="239"/>
      <c r="AG206" s="239"/>
      <c r="AH206" s="239"/>
      <c r="AI206" s="389"/>
      <c r="AJ206" s="239"/>
      <c r="AK206" s="239"/>
      <c r="AL206" s="239"/>
      <c r="AM206" s="389"/>
      <c r="AN206" s="239"/>
      <c r="AO206" s="239"/>
      <c r="AP206" s="239"/>
      <c r="AQ206" s="389"/>
      <c r="AR206" s="239"/>
      <c r="AS206" s="239"/>
      <c r="AT206" s="239"/>
      <c r="AU206" s="389"/>
      <c r="AV206" s="239"/>
      <c r="AW206" s="239"/>
      <c r="AX206" s="390"/>
      <c r="AY206">
        <f>$AY$204</f>
        <v>0</v>
      </c>
    </row>
    <row r="207" spans="1:51" ht="39.75" hidden="1" customHeight="1" x14ac:dyDescent="0.15">
      <c r="A207" s="879"/>
      <c r="B207" s="880"/>
      <c r="C207" s="884"/>
      <c r="D207" s="880"/>
      <c r="E207" s="884"/>
      <c r="F207" s="889"/>
      <c r="G207" s="402"/>
      <c r="H207" s="427"/>
      <c r="I207" s="427"/>
      <c r="J207" s="427"/>
      <c r="K207" s="427"/>
      <c r="L207" s="427"/>
      <c r="M207" s="427"/>
      <c r="N207" s="427"/>
      <c r="O207" s="427"/>
      <c r="P207" s="427"/>
      <c r="Q207" s="427"/>
      <c r="R207" s="427"/>
      <c r="S207" s="427"/>
      <c r="T207" s="427"/>
      <c r="U207" s="427"/>
      <c r="V207" s="427"/>
      <c r="W207" s="427"/>
      <c r="X207" s="428"/>
      <c r="Y207" s="202" t="s">
        <v>91</v>
      </c>
      <c r="Z207" s="200"/>
      <c r="AA207" s="201"/>
      <c r="AB207" s="405"/>
      <c r="AC207" s="283"/>
      <c r="AD207" s="283"/>
      <c r="AE207" s="389"/>
      <c r="AF207" s="239"/>
      <c r="AG207" s="239"/>
      <c r="AH207" s="239"/>
      <c r="AI207" s="389"/>
      <c r="AJ207" s="239"/>
      <c r="AK207" s="239"/>
      <c r="AL207" s="239"/>
      <c r="AM207" s="389"/>
      <c r="AN207" s="239"/>
      <c r="AO207" s="239"/>
      <c r="AP207" s="239"/>
      <c r="AQ207" s="389"/>
      <c r="AR207" s="239"/>
      <c r="AS207" s="239"/>
      <c r="AT207" s="239"/>
      <c r="AU207" s="389"/>
      <c r="AV207" s="239"/>
      <c r="AW207" s="239"/>
      <c r="AX207" s="390"/>
      <c r="AY207">
        <f>$AY$204</f>
        <v>0</v>
      </c>
    </row>
    <row r="208" spans="1:51" ht="18.75" hidden="1" customHeight="1" x14ac:dyDescent="0.15">
      <c r="A208" s="879"/>
      <c r="B208" s="880"/>
      <c r="C208" s="884"/>
      <c r="D208" s="880"/>
      <c r="E208" s="884"/>
      <c r="F208" s="889"/>
      <c r="G208" s="818" t="s">
        <v>313</v>
      </c>
      <c r="H208" s="245"/>
      <c r="I208" s="245"/>
      <c r="J208" s="245"/>
      <c r="K208" s="245"/>
      <c r="L208" s="245"/>
      <c r="M208" s="245"/>
      <c r="N208" s="245"/>
      <c r="O208" s="245"/>
      <c r="P208" s="245"/>
      <c r="Q208" s="245"/>
      <c r="R208" s="245"/>
      <c r="S208" s="245"/>
      <c r="T208" s="245"/>
      <c r="U208" s="245"/>
      <c r="V208" s="245"/>
      <c r="W208" s="245"/>
      <c r="X208" s="246"/>
      <c r="Y208" s="781"/>
      <c r="Z208" s="782"/>
      <c r="AA208" s="783"/>
      <c r="AB208" s="244" t="s">
        <v>41</v>
      </c>
      <c r="AC208" s="245"/>
      <c r="AD208" s="246"/>
      <c r="AE208" s="262" t="s">
        <v>405</v>
      </c>
      <c r="AF208" s="263"/>
      <c r="AG208" s="263"/>
      <c r="AH208" s="264"/>
      <c r="AI208" s="262" t="s">
        <v>76</v>
      </c>
      <c r="AJ208" s="263"/>
      <c r="AK208" s="263"/>
      <c r="AL208" s="264"/>
      <c r="AM208" s="262" t="s">
        <v>176</v>
      </c>
      <c r="AN208" s="263"/>
      <c r="AO208" s="263"/>
      <c r="AP208" s="264"/>
      <c r="AQ208" s="244" t="s">
        <v>297</v>
      </c>
      <c r="AR208" s="245"/>
      <c r="AS208" s="245"/>
      <c r="AT208" s="246"/>
      <c r="AU208" s="391" t="s">
        <v>317</v>
      </c>
      <c r="AV208" s="391"/>
      <c r="AW208" s="391"/>
      <c r="AX208" s="392"/>
      <c r="AY208">
        <f>COUNTA($G$210)</f>
        <v>0</v>
      </c>
    </row>
    <row r="209" spans="1:51" ht="18.75" hidden="1" customHeight="1" x14ac:dyDescent="0.15">
      <c r="A209" s="879"/>
      <c r="B209" s="880"/>
      <c r="C209" s="884"/>
      <c r="D209" s="880"/>
      <c r="E209" s="884"/>
      <c r="F209" s="889"/>
      <c r="G209" s="407"/>
      <c r="H209" s="227"/>
      <c r="I209" s="227"/>
      <c r="J209" s="227"/>
      <c r="K209" s="227"/>
      <c r="L209" s="227"/>
      <c r="M209" s="227"/>
      <c r="N209" s="227"/>
      <c r="O209" s="227"/>
      <c r="P209" s="227"/>
      <c r="Q209" s="227"/>
      <c r="R209" s="227"/>
      <c r="S209" s="227"/>
      <c r="T209" s="227"/>
      <c r="U209" s="227"/>
      <c r="V209" s="227"/>
      <c r="W209" s="227"/>
      <c r="X209" s="228"/>
      <c r="Y209" s="325"/>
      <c r="Z209" s="326"/>
      <c r="AA209" s="327"/>
      <c r="AB209" s="408"/>
      <c r="AC209" s="227"/>
      <c r="AD209" s="228"/>
      <c r="AE209" s="408"/>
      <c r="AF209" s="227"/>
      <c r="AG209" s="227"/>
      <c r="AH209" s="228"/>
      <c r="AI209" s="408"/>
      <c r="AJ209" s="227"/>
      <c r="AK209" s="227"/>
      <c r="AL209" s="228"/>
      <c r="AM209" s="408"/>
      <c r="AN209" s="227"/>
      <c r="AO209" s="227"/>
      <c r="AP209" s="228"/>
      <c r="AQ209" s="291"/>
      <c r="AR209" s="229"/>
      <c r="AS209" s="227" t="s">
        <v>298</v>
      </c>
      <c r="AT209" s="228"/>
      <c r="AU209" s="226"/>
      <c r="AV209" s="226"/>
      <c r="AW209" s="227" t="s">
        <v>275</v>
      </c>
      <c r="AX209" s="253"/>
      <c r="AY209">
        <f>$AY$208</f>
        <v>0</v>
      </c>
    </row>
    <row r="210" spans="1:51" ht="39.75" hidden="1" customHeight="1" x14ac:dyDescent="0.15">
      <c r="A210" s="879"/>
      <c r="B210" s="880"/>
      <c r="C210" s="884"/>
      <c r="D210" s="880"/>
      <c r="E210" s="884"/>
      <c r="F210" s="889"/>
      <c r="G210" s="421"/>
      <c r="H210" s="422"/>
      <c r="I210" s="422"/>
      <c r="J210" s="422"/>
      <c r="K210" s="422"/>
      <c r="L210" s="422"/>
      <c r="M210" s="422"/>
      <c r="N210" s="422"/>
      <c r="O210" s="422"/>
      <c r="P210" s="422"/>
      <c r="Q210" s="422"/>
      <c r="R210" s="422"/>
      <c r="S210" s="422"/>
      <c r="T210" s="422"/>
      <c r="U210" s="422"/>
      <c r="V210" s="422"/>
      <c r="W210" s="422"/>
      <c r="X210" s="423"/>
      <c r="Y210" s="282" t="s">
        <v>314</v>
      </c>
      <c r="Z210" s="254"/>
      <c r="AA210" s="255"/>
      <c r="AB210" s="393"/>
      <c r="AC210" s="394"/>
      <c r="AD210" s="394"/>
      <c r="AE210" s="389"/>
      <c r="AF210" s="239"/>
      <c r="AG210" s="239"/>
      <c r="AH210" s="239"/>
      <c r="AI210" s="389"/>
      <c r="AJ210" s="239"/>
      <c r="AK210" s="239"/>
      <c r="AL210" s="239"/>
      <c r="AM210" s="389"/>
      <c r="AN210" s="239"/>
      <c r="AO210" s="239"/>
      <c r="AP210" s="239"/>
      <c r="AQ210" s="389"/>
      <c r="AR210" s="239"/>
      <c r="AS210" s="239"/>
      <c r="AT210" s="239"/>
      <c r="AU210" s="389"/>
      <c r="AV210" s="239"/>
      <c r="AW210" s="239"/>
      <c r="AX210" s="390"/>
      <c r="AY210">
        <f>$AY$208</f>
        <v>0</v>
      </c>
    </row>
    <row r="211" spans="1:51" ht="39.75" hidden="1" customHeight="1" x14ac:dyDescent="0.15">
      <c r="A211" s="879"/>
      <c r="B211" s="880"/>
      <c r="C211" s="884"/>
      <c r="D211" s="880"/>
      <c r="E211" s="884"/>
      <c r="F211" s="889"/>
      <c r="G211" s="402"/>
      <c r="H211" s="427"/>
      <c r="I211" s="427"/>
      <c r="J211" s="427"/>
      <c r="K211" s="427"/>
      <c r="L211" s="427"/>
      <c r="M211" s="427"/>
      <c r="N211" s="427"/>
      <c r="O211" s="427"/>
      <c r="P211" s="427"/>
      <c r="Q211" s="427"/>
      <c r="R211" s="427"/>
      <c r="S211" s="427"/>
      <c r="T211" s="427"/>
      <c r="U211" s="427"/>
      <c r="V211" s="427"/>
      <c r="W211" s="427"/>
      <c r="X211" s="428"/>
      <c r="Y211" s="202" t="s">
        <v>91</v>
      </c>
      <c r="Z211" s="200"/>
      <c r="AA211" s="201"/>
      <c r="AB211" s="405"/>
      <c r="AC211" s="283"/>
      <c r="AD211" s="283"/>
      <c r="AE211" s="389"/>
      <c r="AF211" s="239"/>
      <c r="AG211" s="239"/>
      <c r="AH211" s="239"/>
      <c r="AI211" s="389"/>
      <c r="AJ211" s="239"/>
      <c r="AK211" s="239"/>
      <c r="AL211" s="239"/>
      <c r="AM211" s="389"/>
      <c r="AN211" s="239"/>
      <c r="AO211" s="239"/>
      <c r="AP211" s="239"/>
      <c r="AQ211" s="389"/>
      <c r="AR211" s="239"/>
      <c r="AS211" s="239"/>
      <c r="AT211" s="239"/>
      <c r="AU211" s="389"/>
      <c r="AV211" s="239"/>
      <c r="AW211" s="239"/>
      <c r="AX211" s="390"/>
      <c r="AY211">
        <f>$AY$208</f>
        <v>0</v>
      </c>
    </row>
    <row r="212" spans="1:51" ht="22.5" hidden="1" customHeight="1" x14ac:dyDescent="0.15">
      <c r="A212" s="879"/>
      <c r="B212" s="880"/>
      <c r="C212" s="884"/>
      <c r="D212" s="880"/>
      <c r="E212" s="884"/>
      <c r="F212" s="889"/>
      <c r="G212" s="406" t="s">
        <v>29</v>
      </c>
      <c r="H212" s="263"/>
      <c r="I212" s="263"/>
      <c r="J212" s="263"/>
      <c r="K212" s="263"/>
      <c r="L212" s="263"/>
      <c r="M212" s="263"/>
      <c r="N212" s="263"/>
      <c r="O212" s="263"/>
      <c r="P212" s="264"/>
      <c r="Q212" s="262" t="s">
        <v>389</v>
      </c>
      <c r="R212" s="263"/>
      <c r="S212" s="263"/>
      <c r="T212" s="263"/>
      <c r="U212" s="263"/>
      <c r="V212" s="263"/>
      <c r="W212" s="263"/>
      <c r="X212" s="263"/>
      <c r="Y212" s="263"/>
      <c r="Z212" s="263"/>
      <c r="AA212" s="263"/>
      <c r="AB212" s="409" t="s">
        <v>391</v>
      </c>
      <c r="AC212" s="263"/>
      <c r="AD212" s="264"/>
      <c r="AE212" s="262" t="s">
        <v>319</v>
      </c>
      <c r="AF212" s="263"/>
      <c r="AG212" s="263"/>
      <c r="AH212" s="263"/>
      <c r="AI212" s="263"/>
      <c r="AJ212" s="263"/>
      <c r="AK212" s="263"/>
      <c r="AL212" s="263"/>
      <c r="AM212" s="263"/>
      <c r="AN212" s="263"/>
      <c r="AO212" s="263"/>
      <c r="AP212" s="263"/>
      <c r="AQ212" s="263"/>
      <c r="AR212" s="263"/>
      <c r="AS212" s="263"/>
      <c r="AT212" s="263"/>
      <c r="AU212" s="263"/>
      <c r="AV212" s="263"/>
      <c r="AW212" s="263"/>
      <c r="AX212" s="822"/>
      <c r="AY212">
        <f>COUNTA($G$214)</f>
        <v>0</v>
      </c>
    </row>
    <row r="213" spans="1:51" ht="22.5" hidden="1" customHeight="1" x14ac:dyDescent="0.15">
      <c r="A213" s="879"/>
      <c r="B213" s="880"/>
      <c r="C213" s="884"/>
      <c r="D213" s="880"/>
      <c r="E213" s="884"/>
      <c r="F213" s="889"/>
      <c r="G213" s="407"/>
      <c r="H213" s="227"/>
      <c r="I213" s="227"/>
      <c r="J213" s="227"/>
      <c r="K213" s="227"/>
      <c r="L213" s="227"/>
      <c r="M213" s="227"/>
      <c r="N213" s="227"/>
      <c r="O213" s="227"/>
      <c r="P213" s="228"/>
      <c r="Q213" s="408"/>
      <c r="R213" s="227"/>
      <c r="S213" s="227"/>
      <c r="T213" s="227"/>
      <c r="U213" s="227"/>
      <c r="V213" s="227"/>
      <c r="W213" s="227"/>
      <c r="X213" s="227"/>
      <c r="Y213" s="227"/>
      <c r="Z213" s="227"/>
      <c r="AA213" s="227"/>
      <c r="AB213" s="410"/>
      <c r="AC213" s="227"/>
      <c r="AD213" s="228"/>
      <c r="AE213" s="408"/>
      <c r="AF213" s="227"/>
      <c r="AG213" s="227"/>
      <c r="AH213" s="227"/>
      <c r="AI213" s="227"/>
      <c r="AJ213" s="227"/>
      <c r="AK213" s="227"/>
      <c r="AL213" s="227"/>
      <c r="AM213" s="227"/>
      <c r="AN213" s="227"/>
      <c r="AO213" s="227"/>
      <c r="AP213" s="227"/>
      <c r="AQ213" s="227"/>
      <c r="AR213" s="227"/>
      <c r="AS213" s="227"/>
      <c r="AT213" s="227"/>
      <c r="AU213" s="227"/>
      <c r="AV213" s="227"/>
      <c r="AW213" s="227"/>
      <c r="AX213" s="253"/>
      <c r="AY213">
        <f t="shared" ref="AY213:AY218" si="11">$AY$212</f>
        <v>0</v>
      </c>
    </row>
    <row r="214" spans="1:51" ht="22.5" hidden="1" customHeight="1" x14ac:dyDescent="0.15">
      <c r="A214" s="879"/>
      <c r="B214" s="880"/>
      <c r="C214" s="884"/>
      <c r="D214" s="880"/>
      <c r="E214" s="884"/>
      <c r="F214" s="889"/>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5"/>
      <c r="AF214" s="275"/>
      <c r="AG214" s="275"/>
      <c r="AH214" s="275"/>
      <c r="AI214" s="275"/>
      <c r="AJ214" s="275"/>
      <c r="AK214" s="275"/>
      <c r="AL214" s="275"/>
      <c r="AM214" s="275"/>
      <c r="AN214" s="275"/>
      <c r="AO214" s="275"/>
      <c r="AP214" s="275"/>
      <c r="AQ214" s="275"/>
      <c r="AR214" s="275"/>
      <c r="AS214" s="275"/>
      <c r="AT214" s="275"/>
      <c r="AU214" s="275"/>
      <c r="AV214" s="275"/>
      <c r="AW214" s="275"/>
      <c r="AX214" s="441"/>
      <c r="AY214">
        <f t="shared" si="11"/>
        <v>0</v>
      </c>
    </row>
    <row r="215" spans="1:51" ht="22.5" hidden="1" customHeight="1" x14ac:dyDescent="0.15">
      <c r="A215" s="879"/>
      <c r="B215" s="880"/>
      <c r="C215" s="884"/>
      <c r="D215" s="880"/>
      <c r="E215" s="884"/>
      <c r="F215" s="889"/>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5"/>
      <c r="AF215" s="275"/>
      <c r="AG215" s="275"/>
      <c r="AH215" s="275"/>
      <c r="AI215" s="275"/>
      <c r="AJ215" s="275"/>
      <c r="AK215" s="275"/>
      <c r="AL215" s="275"/>
      <c r="AM215" s="275"/>
      <c r="AN215" s="275"/>
      <c r="AO215" s="275"/>
      <c r="AP215" s="275"/>
      <c r="AQ215" s="275"/>
      <c r="AR215" s="275"/>
      <c r="AS215" s="275"/>
      <c r="AT215" s="275"/>
      <c r="AU215" s="275"/>
      <c r="AV215" s="275"/>
      <c r="AW215" s="275"/>
      <c r="AX215" s="441"/>
      <c r="AY215">
        <f t="shared" si="11"/>
        <v>0</v>
      </c>
    </row>
    <row r="216" spans="1:51" ht="25.5" hidden="1" customHeight="1" x14ac:dyDescent="0.15">
      <c r="A216" s="879"/>
      <c r="B216" s="880"/>
      <c r="C216" s="884"/>
      <c r="D216" s="880"/>
      <c r="E216" s="884"/>
      <c r="F216" s="889"/>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320</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2.5" hidden="1" customHeight="1" x14ac:dyDescent="0.15">
      <c r="A217" s="879"/>
      <c r="B217" s="880"/>
      <c r="C217" s="884"/>
      <c r="D217" s="880"/>
      <c r="E217" s="884"/>
      <c r="F217" s="889"/>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2.5" hidden="1" customHeight="1" x14ac:dyDescent="0.15">
      <c r="A218" s="879"/>
      <c r="B218" s="880"/>
      <c r="C218" s="884"/>
      <c r="D218" s="880"/>
      <c r="E218" s="884"/>
      <c r="F218" s="889"/>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2.5" hidden="1" customHeight="1" x14ac:dyDescent="0.15">
      <c r="A219" s="879"/>
      <c r="B219" s="880"/>
      <c r="C219" s="884"/>
      <c r="D219" s="880"/>
      <c r="E219" s="884"/>
      <c r="F219" s="889"/>
      <c r="G219" s="406" t="s">
        <v>29</v>
      </c>
      <c r="H219" s="263"/>
      <c r="I219" s="263"/>
      <c r="J219" s="263"/>
      <c r="K219" s="263"/>
      <c r="L219" s="263"/>
      <c r="M219" s="263"/>
      <c r="N219" s="263"/>
      <c r="O219" s="263"/>
      <c r="P219" s="264"/>
      <c r="Q219" s="262" t="s">
        <v>389</v>
      </c>
      <c r="R219" s="263"/>
      <c r="S219" s="263"/>
      <c r="T219" s="263"/>
      <c r="U219" s="263"/>
      <c r="V219" s="263"/>
      <c r="W219" s="263"/>
      <c r="X219" s="263"/>
      <c r="Y219" s="263"/>
      <c r="Z219" s="263"/>
      <c r="AA219" s="263"/>
      <c r="AB219" s="409" t="s">
        <v>391</v>
      </c>
      <c r="AC219" s="263"/>
      <c r="AD219" s="264"/>
      <c r="AE219" s="279" t="s">
        <v>319</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879"/>
      <c r="B220" s="880"/>
      <c r="C220" s="884"/>
      <c r="D220" s="880"/>
      <c r="E220" s="884"/>
      <c r="F220" s="889"/>
      <c r="G220" s="407"/>
      <c r="H220" s="227"/>
      <c r="I220" s="227"/>
      <c r="J220" s="227"/>
      <c r="K220" s="227"/>
      <c r="L220" s="227"/>
      <c r="M220" s="227"/>
      <c r="N220" s="227"/>
      <c r="O220" s="227"/>
      <c r="P220" s="228"/>
      <c r="Q220" s="408"/>
      <c r="R220" s="227"/>
      <c r="S220" s="227"/>
      <c r="T220" s="227"/>
      <c r="U220" s="227"/>
      <c r="V220" s="227"/>
      <c r="W220" s="227"/>
      <c r="X220" s="227"/>
      <c r="Y220" s="227"/>
      <c r="Z220" s="227"/>
      <c r="AA220" s="227"/>
      <c r="AB220" s="410"/>
      <c r="AC220" s="227"/>
      <c r="AD220" s="228"/>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879"/>
      <c r="B221" s="880"/>
      <c r="C221" s="884"/>
      <c r="D221" s="880"/>
      <c r="E221" s="884"/>
      <c r="F221" s="889"/>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5"/>
      <c r="AF221" s="275"/>
      <c r="AG221" s="275"/>
      <c r="AH221" s="275"/>
      <c r="AI221" s="275"/>
      <c r="AJ221" s="275"/>
      <c r="AK221" s="275"/>
      <c r="AL221" s="275"/>
      <c r="AM221" s="275"/>
      <c r="AN221" s="275"/>
      <c r="AO221" s="275"/>
      <c r="AP221" s="275"/>
      <c r="AQ221" s="275"/>
      <c r="AR221" s="275"/>
      <c r="AS221" s="275"/>
      <c r="AT221" s="275"/>
      <c r="AU221" s="275"/>
      <c r="AV221" s="275"/>
      <c r="AW221" s="275"/>
      <c r="AX221" s="441"/>
      <c r="AY221">
        <f t="shared" si="12"/>
        <v>0</v>
      </c>
    </row>
    <row r="222" spans="1:51" ht="22.5" hidden="1" customHeight="1" x14ac:dyDescent="0.15">
      <c r="A222" s="879"/>
      <c r="B222" s="880"/>
      <c r="C222" s="884"/>
      <c r="D222" s="880"/>
      <c r="E222" s="884"/>
      <c r="F222" s="889"/>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5"/>
      <c r="AF222" s="275"/>
      <c r="AG222" s="275"/>
      <c r="AH222" s="275"/>
      <c r="AI222" s="275"/>
      <c r="AJ222" s="275"/>
      <c r="AK222" s="275"/>
      <c r="AL222" s="275"/>
      <c r="AM222" s="275"/>
      <c r="AN222" s="275"/>
      <c r="AO222" s="275"/>
      <c r="AP222" s="275"/>
      <c r="AQ222" s="275"/>
      <c r="AR222" s="275"/>
      <c r="AS222" s="275"/>
      <c r="AT222" s="275"/>
      <c r="AU222" s="275"/>
      <c r="AV222" s="275"/>
      <c r="AW222" s="275"/>
      <c r="AX222" s="441"/>
      <c r="AY222">
        <f t="shared" si="12"/>
        <v>0</v>
      </c>
    </row>
    <row r="223" spans="1:51" ht="25.5" hidden="1" customHeight="1" x14ac:dyDescent="0.15">
      <c r="A223" s="879"/>
      <c r="B223" s="880"/>
      <c r="C223" s="884"/>
      <c r="D223" s="880"/>
      <c r="E223" s="884"/>
      <c r="F223" s="889"/>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320</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2.5" hidden="1" customHeight="1" x14ac:dyDescent="0.15">
      <c r="A224" s="879"/>
      <c r="B224" s="880"/>
      <c r="C224" s="884"/>
      <c r="D224" s="880"/>
      <c r="E224" s="884"/>
      <c r="F224" s="889"/>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2.5" hidden="1" customHeight="1" x14ac:dyDescent="0.15">
      <c r="A225" s="879"/>
      <c r="B225" s="880"/>
      <c r="C225" s="884"/>
      <c r="D225" s="880"/>
      <c r="E225" s="884"/>
      <c r="F225" s="889"/>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2.5" hidden="1" customHeight="1" x14ac:dyDescent="0.15">
      <c r="A226" s="879"/>
      <c r="B226" s="880"/>
      <c r="C226" s="884"/>
      <c r="D226" s="880"/>
      <c r="E226" s="884"/>
      <c r="F226" s="889"/>
      <c r="G226" s="406" t="s">
        <v>29</v>
      </c>
      <c r="H226" s="263"/>
      <c r="I226" s="263"/>
      <c r="J226" s="263"/>
      <c r="K226" s="263"/>
      <c r="L226" s="263"/>
      <c r="M226" s="263"/>
      <c r="N226" s="263"/>
      <c r="O226" s="263"/>
      <c r="P226" s="264"/>
      <c r="Q226" s="262" t="s">
        <v>389</v>
      </c>
      <c r="R226" s="263"/>
      <c r="S226" s="263"/>
      <c r="T226" s="263"/>
      <c r="U226" s="263"/>
      <c r="V226" s="263"/>
      <c r="W226" s="263"/>
      <c r="X226" s="263"/>
      <c r="Y226" s="263"/>
      <c r="Z226" s="263"/>
      <c r="AA226" s="263"/>
      <c r="AB226" s="409" t="s">
        <v>391</v>
      </c>
      <c r="AC226" s="263"/>
      <c r="AD226" s="264"/>
      <c r="AE226" s="279" t="s">
        <v>319</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879"/>
      <c r="B227" s="880"/>
      <c r="C227" s="884"/>
      <c r="D227" s="880"/>
      <c r="E227" s="884"/>
      <c r="F227" s="889"/>
      <c r="G227" s="407"/>
      <c r="H227" s="227"/>
      <c r="I227" s="227"/>
      <c r="J227" s="227"/>
      <c r="K227" s="227"/>
      <c r="L227" s="227"/>
      <c r="M227" s="227"/>
      <c r="N227" s="227"/>
      <c r="O227" s="227"/>
      <c r="P227" s="228"/>
      <c r="Q227" s="408"/>
      <c r="R227" s="227"/>
      <c r="S227" s="227"/>
      <c r="T227" s="227"/>
      <c r="U227" s="227"/>
      <c r="V227" s="227"/>
      <c r="W227" s="227"/>
      <c r="X227" s="227"/>
      <c r="Y227" s="227"/>
      <c r="Z227" s="227"/>
      <c r="AA227" s="227"/>
      <c r="AB227" s="410"/>
      <c r="AC227" s="227"/>
      <c r="AD227" s="228"/>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879"/>
      <c r="B228" s="880"/>
      <c r="C228" s="884"/>
      <c r="D228" s="880"/>
      <c r="E228" s="884"/>
      <c r="F228" s="889"/>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5"/>
      <c r="AF228" s="275"/>
      <c r="AG228" s="275"/>
      <c r="AH228" s="275"/>
      <c r="AI228" s="275"/>
      <c r="AJ228" s="275"/>
      <c r="AK228" s="275"/>
      <c r="AL228" s="275"/>
      <c r="AM228" s="275"/>
      <c r="AN228" s="275"/>
      <c r="AO228" s="275"/>
      <c r="AP228" s="275"/>
      <c r="AQ228" s="275"/>
      <c r="AR228" s="275"/>
      <c r="AS228" s="275"/>
      <c r="AT228" s="275"/>
      <c r="AU228" s="275"/>
      <c r="AV228" s="275"/>
      <c r="AW228" s="275"/>
      <c r="AX228" s="441"/>
      <c r="AY228">
        <f t="shared" si="13"/>
        <v>0</v>
      </c>
    </row>
    <row r="229" spans="1:51" ht="22.5" hidden="1" customHeight="1" x14ac:dyDescent="0.15">
      <c r="A229" s="879"/>
      <c r="B229" s="880"/>
      <c r="C229" s="884"/>
      <c r="D229" s="880"/>
      <c r="E229" s="884"/>
      <c r="F229" s="889"/>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5"/>
      <c r="AF229" s="275"/>
      <c r="AG229" s="275"/>
      <c r="AH229" s="275"/>
      <c r="AI229" s="275"/>
      <c r="AJ229" s="275"/>
      <c r="AK229" s="275"/>
      <c r="AL229" s="275"/>
      <c r="AM229" s="275"/>
      <c r="AN229" s="275"/>
      <c r="AO229" s="275"/>
      <c r="AP229" s="275"/>
      <c r="AQ229" s="275"/>
      <c r="AR229" s="275"/>
      <c r="AS229" s="275"/>
      <c r="AT229" s="275"/>
      <c r="AU229" s="275"/>
      <c r="AV229" s="275"/>
      <c r="AW229" s="275"/>
      <c r="AX229" s="441"/>
      <c r="AY229">
        <f t="shared" si="13"/>
        <v>0</v>
      </c>
    </row>
    <row r="230" spans="1:51" ht="25.5" hidden="1" customHeight="1" x14ac:dyDescent="0.15">
      <c r="A230" s="879"/>
      <c r="B230" s="880"/>
      <c r="C230" s="884"/>
      <c r="D230" s="880"/>
      <c r="E230" s="884"/>
      <c r="F230" s="889"/>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320</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2.5" hidden="1" customHeight="1" x14ac:dyDescent="0.15">
      <c r="A231" s="879"/>
      <c r="B231" s="880"/>
      <c r="C231" s="884"/>
      <c r="D231" s="880"/>
      <c r="E231" s="884"/>
      <c r="F231" s="889"/>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2.5" hidden="1" customHeight="1" x14ac:dyDescent="0.15">
      <c r="A232" s="879"/>
      <c r="B232" s="880"/>
      <c r="C232" s="884"/>
      <c r="D232" s="880"/>
      <c r="E232" s="884"/>
      <c r="F232" s="889"/>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2.5" hidden="1" customHeight="1" x14ac:dyDescent="0.15">
      <c r="A233" s="879"/>
      <c r="B233" s="880"/>
      <c r="C233" s="884"/>
      <c r="D233" s="880"/>
      <c r="E233" s="884"/>
      <c r="F233" s="889"/>
      <c r="G233" s="406" t="s">
        <v>29</v>
      </c>
      <c r="H233" s="263"/>
      <c r="I233" s="263"/>
      <c r="J233" s="263"/>
      <c r="K233" s="263"/>
      <c r="L233" s="263"/>
      <c r="M233" s="263"/>
      <c r="N233" s="263"/>
      <c r="O233" s="263"/>
      <c r="P233" s="264"/>
      <c r="Q233" s="262" t="s">
        <v>389</v>
      </c>
      <c r="R233" s="263"/>
      <c r="S233" s="263"/>
      <c r="T233" s="263"/>
      <c r="U233" s="263"/>
      <c r="V233" s="263"/>
      <c r="W233" s="263"/>
      <c r="X233" s="263"/>
      <c r="Y233" s="263"/>
      <c r="Z233" s="263"/>
      <c r="AA233" s="263"/>
      <c r="AB233" s="409" t="s">
        <v>391</v>
      </c>
      <c r="AC233" s="263"/>
      <c r="AD233" s="264"/>
      <c r="AE233" s="279" t="s">
        <v>319</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879"/>
      <c r="B234" s="880"/>
      <c r="C234" s="884"/>
      <c r="D234" s="880"/>
      <c r="E234" s="884"/>
      <c r="F234" s="889"/>
      <c r="G234" s="407"/>
      <c r="H234" s="227"/>
      <c r="I234" s="227"/>
      <c r="J234" s="227"/>
      <c r="K234" s="227"/>
      <c r="L234" s="227"/>
      <c r="M234" s="227"/>
      <c r="N234" s="227"/>
      <c r="O234" s="227"/>
      <c r="P234" s="228"/>
      <c r="Q234" s="408"/>
      <c r="R234" s="227"/>
      <c r="S234" s="227"/>
      <c r="T234" s="227"/>
      <c r="U234" s="227"/>
      <c r="V234" s="227"/>
      <c r="W234" s="227"/>
      <c r="X234" s="227"/>
      <c r="Y234" s="227"/>
      <c r="Z234" s="227"/>
      <c r="AA234" s="227"/>
      <c r="AB234" s="410"/>
      <c r="AC234" s="227"/>
      <c r="AD234" s="228"/>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879"/>
      <c r="B235" s="880"/>
      <c r="C235" s="884"/>
      <c r="D235" s="880"/>
      <c r="E235" s="884"/>
      <c r="F235" s="889"/>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5"/>
      <c r="AF235" s="275"/>
      <c r="AG235" s="275"/>
      <c r="AH235" s="275"/>
      <c r="AI235" s="275"/>
      <c r="AJ235" s="275"/>
      <c r="AK235" s="275"/>
      <c r="AL235" s="275"/>
      <c r="AM235" s="275"/>
      <c r="AN235" s="275"/>
      <c r="AO235" s="275"/>
      <c r="AP235" s="275"/>
      <c r="AQ235" s="275"/>
      <c r="AR235" s="275"/>
      <c r="AS235" s="275"/>
      <c r="AT235" s="275"/>
      <c r="AU235" s="275"/>
      <c r="AV235" s="275"/>
      <c r="AW235" s="275"/>
      <c r="AX235" s="441"/>
      <c r="AY235">
        <f t="shared" si="14"/>
        <v>0</v>
      </c>
    </row>
    <row r="236" spans="1:51" ht="22.5" hidden="1" customHeight="1" x14ac:dyDescent="0.15">
      <c r="A236" s="879"/>
      <c r="B236" s="880"/>
      <c r="C236" s="884"/>
      <c r="D236" s="880"/>
      <c r="E236" s="884"/>
      <c r="F236" s="889"/>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5"/>
      <c r="AF236" s="275"/>
      <c r="AG236" s="275"/>
      <c r="AH236" s="275"/>
      <c r="AI236" s="275"/>
      <c r="AJ236" s="275"/>
      <c r="AK236" s="275"/>
      <c r="AL236" s="275"/>
      <c r="AM236" s="275"/>
      <c r="AN236" s="275"/>
      <c r="AO236" s="275"/>
      <c r="AP236" s="275"/>
      <c r="AQ236" s="275"/>
      <c r="AR236" s="275"/>
      <c r="AS236" s="275"/>
      <c r="AT236" s="275"/>
      <c r="AU236" s="275"/>
      <c r="AV236" s="275"/>
      <c r="AW236" s="275"/>
      <c r="AX236" s="441"/>
      <c r="AY236">
        <f t="shared" si="14"/>
        <v>0</v>
      </c>
    </row>
    <row r="237" spans="1:51" ht="25.5" hidden="1" customHeight="1" x14ac:dyDescent="0.15">
      <c r="A237" s="879"/>
      <c r="B237" s="880"/>
      <c r="C237" s="884"/>
      <c r="D237" s="880"/>
      <c r="E237" s="884"/>
      <c r="F237" s="889"/>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320</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2.5" hidden="1" customHeight="1" x14ac:dyDescent="0.15">
      <c r="A238" s="879"/>
      <c r="B238" s="880"/>
      <c r="C238" s="884"/>
      <c r="D238" s="880"/>
      <c r="E238" s="884"/>
      <c r="F238" s="889"/>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2.5" hidden="1" customHeight="1" x14ac:dyDescent="0.15">
      <c r="A239" s="879"/>
      <c r="B239" s="880"/>
      <c r="C239" s="884"/>
      <c r="D239" s="880"/>
      <c r="E239" s="884"/>
      <c r="F239" s="889"/>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2.5" hidden="1" customHeight="1" x14ac:dyDescent="0.15">
      <c r="A240" s="879"/>
      <c r="B240" s="880"/>
      <c r="C240" s="884"/>
      <c r="D240" s="880"/>
      <c r="E240" s="884"/>
      <c r="F240" s="889"/>
      <c r="G240" s="406" t="s">
        <v>29</v>
      </c>
      <c r="H240" s="263"/>
      <c r="I240" s="263"/>
      <c r="J240" s="263"/>
      <c r="K240" s="263"/>
      <c r="L240" s="263"/>
      <c r="M240" s="263"/>
      <c r="N240" s="263"/>
      <c r="O240" s="263"/>
      <c r="P240" s="264"/>
      <c r="Q240" s="262" t="s">
        <v>389</v>
      </c>
      <c r="R240" s="263"/>
      <c r="S240" s="263"/>
      <c r="T240" s="263"/>
      <c r="U240" s="263"/>
      <c r="V240" s="263"/>
      <c r="W240" s="263"/>
      <c r="X240" s="263"/>
      <c r="Y240" s="263"/>
      <c r="Z240" s="263"/>
      <c r="AA240" s="263"/>
      <c r="AB240" s="409" t="s">
        <v>391</v>
      </c>
      <c r="AC240" s="263"/>
      <c r="AD240" s="264"/>
      <c r="AE240" s="279" t="s">
        <v>319</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879"/>
      <c r="B241" s="880"/>
      <c r="C241" s="884"/>
      <c r="D241" s="880"/>
      <c r="E241" s="884"/>
      <c r="F241" s="889"/>
      <c r="G241" s="407"/>
      <c r="H241" s="227"/>
      <c r="I241" s="227"/>
      <c r="J241" s="227"/>
      <c r="K241" s="227"/>
      <c r="L241" s="227"/>
      <c r="M241" s="227"/>
      <c r="N241" s="227"/>
      <c r="O241" s="227"/>
      <c r="P241" s="228"/>
      <c r="Q241" s="408"/>
      <c r="R241" s="227"/>
      <c r="S241" s="227"/>
      <c r="T241" s="227"/>
      <c r="U241" s="227"/>
      <c r="V241" s="227"/>
      <c r="W241" s="227"/>
      <c r="X241" s="227"/>
      <c r="Y241" s="227"/>
      <c r="Z241" s="227"/>
      <c r="AA241" s="227"/>
      <c r="AB241" s="410"/>
      <c r="AC241" s="227"/>
      <c r="AD241" s="228"/>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879"/>
      <c r="B242" s="880"/>
      <c r="C242" s="884"/>
      <c r="D242" s="880"/>
      <c r="E242" s="884"/>
      <c r="F242" s="889"/>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5"/>
      <c r="AF242" s="275"/>
      <c r="AG242" s="275"/>
      <c r="AH242" s="275"/>
      <c r="AI242" s="275"/>
      <c r="AJ242" s="275"/>
      <c r="AK242" s="275"/>
      <c r="AL242" s="275"/>
      <c r="AM242" s="275"/>
      <c r="AN242" s="275"/>
      <c r="AO242" s="275"/>
      <c r="AP242" s="275"/>
      <c r="AQ242" s="275"/>
      <c r="AR242" s="275"/>
      <c r="AS242" s="275"/>
      <c r="AT242" s="275"/>
      <c r="AU242" s="275"/>
      <c r="AV242" s="275"/>
      <c r="AW242" s="275"/>
      <c r="AX242" s="441"/>
      <c r="AY242">
        <f t="shared" si="15"/>
        <v>0</v>
      </c>
    </row>
    <row r="243" spans="1:51" ht="22.5" hidden="1" customHeight="1" x14ac:dyDescent="0.15">
      <c r="A243" s="879"/>
      <c r="B243" s="880"/>
      <c r="C243" s="884"/>
      <c r="D243" s="880"/>
      <c r="E243" s="884"/>
      <c r="F243" s="889"/>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5"/>
      <c r="AF243" s="275"/>
      <c r="AG243" s="275"/>
      <c r="AH243" s="275"/>
      <c r="AI243" s="275"/>
      <c r="AJ243" s="275"/>
      <c r="AK243" s="275"/>
      <c r="AL243" s="275"/>
      <c r="AM243" s="275"/>
      <c r="AN243" s="275"/>
      <c r="AO243" s="275"/>
      <c r="AP243" s="275"/>
      <c r="AQ243" s="275"/>
      <c r="AR243" s="275"/>
      <c r="AS243" s="275"/>
      <c r="AT243" s="275"/>
      <c r="AU243" s="275"/>
      <c r="AV243" s="275"/>
      <c r="AW243" s="275"/>
      <c r="AX243" s="441"/>
      <c r="AY243">
        <f t="shared" si="15"/>
        <v>0</v>
      </c>
    </row>
    <row r="244" spans="1:51" ht="25.5" hidden="1" customHeight="1" x14ac:dyDescent="0.15">
      <c r="A244" s="879"/>
      <c r="B244" s="880"/>
      <c r="C244" s="884"/>
      <c r="D244" s="880"/>
      <c r="E244" s="884"/>
      <c r="F244" s="889"/>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320</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2.5" hidden="1" customHeight="1" x14ac:dyDescent="0.15">
      <c r="A245" s="879"/>
      <c r="B245" s="880"/>
      <c r="C245" s="884"/>
      <c r="D245" s="880"/>
      <c r="E245" s="884"/>
      <c r="F245" s="889"/>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2.5" hidden="1" customHeight="1" x14ac:dyDescent="0.15">
      <c r="A246" s="879"/>
      <c r="B246" s="880"/>
      <c r="C246" s="884"/>
      <c r="D246" s="880"/>
      <c r="E246" s="885"/>
      <c r="F246" s="890"/>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3.25" hidden="1" customHeight="1" x14ac:dyDescent="0.15">
      <c r="A247" s="879"/>
      <c r="B247" s="880"/>
      <c r="C247" s="884"/>
      <c r="D247" s="880"/>
      <c r="E247" s="418" t="s">
        <v>354</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4.75" hidden="1" customHeight="1" x14ac:dyDescent="0.15">
      <c r="A248" s="879"/>
      <c r="B248" s="880"/>
      <c r="C248" s="884"/>
      <c r="D248" s="880"/>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4.75" hidden="1" customHeight="1" x14ac:dyDescent="0.15">
      <c r="A249" s="879"/>
      <c r="B249" s="880"/>
      <c r="C249" s="884"/>
      <c r="D249" s="880"/>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c r="AY249">
        <f>$AY$247</f>
        <v>0</v>
      </c>
    </row>
    <row r="250" spans="1:51" ht="45" hidden="1" customHeight="1" x14ac:dyDescent="0.15">
      <c r="A250" s="879"/>
      <c r="B250" s="880"/>
      <c r="C250" s="884"/>
      <c r="D250" s="880"/>
      <c r="E250" s="395" t="s">
        <v>336</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79"/>
      <c r="B251" s="880"/>
      <c r="C251" s="884"/>
      <c r="D251" s="880"/>
      <c r="E251" s="400" t="s">
        <v>334</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79"/>
      <c r="B252" s="880"/>
      <c r="C252" s="884"/>
      <c r="D252" s="880"/>
      <c r="E252" s="887" t="s">
        <v>293</v>
      </c>
      <c r="F252" s="888"/>
      <c r="G252" s="818" t="s">
        <v>313</v>
      </c>
      <c r="H252" s="245"/>
      <c r="I252" s="245"/>
      <c r="J252" s="245"/>
      <c r="K252" s="245"/>
      <c r="L252" s="245"/>
      <c r="M252" s="245"/>
      <c r="N252" s="245"/>
      <c r="O252" s="245"/>
      <c r="P252" s="245"/>
      <c r="Q252" s="245"/>
      <c r="R252" s="245"/>
      <c r="S252" s="245"/>
      <c r="T252" s="245"/>
      <c r="U252" s="245"/>
      <c r="V252" s="245"/>
      <c r="W252" s="245"/>
      <c r="X252" s="246"/>
      <c r="Y252" s="781"/>
      <c r="Z252" s="782"/>
      <c r="AA252" s="783"/>
      <c r="AB252" s="244" t="s">
        <v>41</v>
      </c>
      <c r="AC252" s="245"/>
      <c r="AD252" s="246"/>
      <c r="AE252" s="262" t="s">
        <v>405</v>
      </c>
      <c r="AF252" s="263"/>
      <c r="AG252" s="263"/>
      <c r="AH252" s="264"/>
      <c r="AI252" s="262" t="s">
        <v>76</v>
      </c>
      <c r="AJ252" s="263"/>
      <c r="AK252" s="263"/>
      <c r="AL252" s="264"/>
      <c r="AM252" s="262" t="s">
        <v>176</v>
      </c>
      <c r="AN252" s="263"/>
      <c r="AO252" s="263"/>
      <c r="AP252" s="264"/>
      <c r="AQ252" s="244" t="s">
        <v>297</v>
      </c>
      <c r="AR252" s="245"/>
      <c r="AS252" s="245"/>
      <c r="AT252" s="246"/>
      <c r="AU252" s="391" t="s">
        <v>317</v>
      </c>
      <c r="AV252" s="391"/>
      <c r="AW252" s="391"/>
      <c r="AX252" s="392"/>
      <c r="AY252">
        <f>COUNTA($G$254)</f>
        <v>0</v>
      </c>
    </row>
    <row r="253" spans="1:51" ht="18.75" hidden="1" customHeight="1" x14ac:dyDescent="0.15">
      <c r="A253" s="879"/>
      <c r="B253" s="880"/>
      <c r="C253" s="884"/>
      <c r="D253" s="880"/>
      <c r="E253" s="884"/>
      <c r="F253" s="889"/>
      <c r="G253" s="407"/>
      <c r="H253" s="227"/>
      <c r="I253" s="227"/>
      <c r="J253" s="227"/>
      <c r="K253" s="227"/>
      <c r="L253" s="227"/>
      <c r="M253" s="227"/>
      <c r="N253" s="227"/>
      <c r="O253" s="227"/>
      <c r="P253" s="227"/>
      <c r="Q253" s="227"/>
      <c r="R253" s="227"/>
      <c r="S253" s="227"/>
      <c r="T253" s="227"/>
      <c r="U253" s="227"/>
      <c r="V253" s="227"/>
      <c r="W253" s="227"/>
      <c r="X253" s="228"/>
      <c r="Y253" s="325"/>
      <c r="Z253" s="326"/>
      <c r="AA253" s="327"/>
      <c r="AB253" s="408"/>
      <c r="AC253" s="227"/>
      <c r="AD253" s="228"/>
      <c r="AE253" s="408"/>
      <c r="AF253" s="227"/>
      <c r="AG253" s="227"/>
      <c r="AH253" s="228"/>
      <c r="AI253" s="408"/>
      <c r="AJ253" s="227"/>
      <c r="AK253" s="227"/>
      <c r="AL253" s="228"/>
      <c r="AM253" s="408"/>
      <c r="AN253" s="227"/>
      <c r="AO253" s="227"/>
      <c r="AP253" s="228"/>
      <c r="AQ253" s="291"/>
      <c r="AR253" s="229"/>
      <c r="AS253" s="227" t="s">
        <v>298</v>
      </c>
      <c r="AT253" s="228"/>
      <c r="AU253" s="226"/>
      <c r="AV253" s="226"/>
      <c r="AW253" s="227" t="s">
        <v>275</v>
      </c>
      <c r="AX253" s="253"/>
      <c r="AY253">
        <f>$AY$252</f>
        <v>0</v>
      </c>
    </row>
    <row r="254" spans="1:51" ht="39.75" hidden="1" customHeight="1" x14ac:dyDescent="0.15">
      <c r="A254" s="879"/>
      <c r="B254" s="880"/>
      <c r="C254" s="884"/>
      <c r="D254" s="880"/>
      <c r="E254" s="884"/>
      <c r="F254" s="889"/>
      <c r="G254" s="421"/>
      <c r="H254" s="422"/>
      <c r="I254" s="422"/>
      <c r="J254" s="422"/>
      <c r="K254" s="422"/>
      <c r="L254" s="422"/>
      <c r="M254" s="422"/>
      <c r="N254" s="422"/>
      <c r="O254" s="422"/>
      <c r="P254" s="422"/>
      <c r="Q254" s="422"/>
      <c r="R254" s="422"/>
      <c r="S254" s="422"/>
      <c r="T254" s="422"/>
      <c r="U254" s="422"/>
      <c r="V254" s="422"/>
      <c r="W254" s="422"/>
      <c r="X254" s="423"/>
      <c r="Y254" s="282" t="s">
        <v>314</v>
      </c>
      <c r="Z254" s="254"/>
      <c r="AA254" s="255"/>
      <c r="AB254" s="393"/>
      <c r="AC254" s="394"/>
      <c r="AD254" s="394"/>
      <c r="AE254" s="389"/>
      <c r="AF254" s="239"/>
      <c r="AG254" s="239"/>
      <c r="AH254" s="239"/>
      <c r="AI254" s="389"/>
      <c r="AJ254" s="239"/>
      <c r="AK254" s="239"/>
      <c r="AL254" s="239"/>
      <c r="AM254" s="389"/>
      <c r="AN254" s="239"/>
      <c r="AO254" s="239"/>
      <c r="AP254" s="239"/>
      <c r="AQ254" s="389"/>
      <c r="AR254" s="239"/>
      <c r="AS254" s="239"/>
      <c r="AT254" s="239"/>
      <c r="AU254" s="389"/>
      <c r="AV254" s="239"/>
      <c r="AW254" s="239"/>
      <c r="AX254" s="390"/>
      <c r="AY254">
        <f>$AY$252</f>
        <v>0</v>
      </c>
    </row>
    <row r="255" spans="1:51" ht="39.75" hidden="1" customHeight="1" x14ac:dyDescent="0.15">
      <c r="A255" s="879"/>
      <c r="B255" s="880"/>
      <c r="C255" s="884"/>
      <c r="D255" s="880"/>
      <c r="E255" s="884"/>
      <c r="F255" s="889"/>
      <c r="G255" s="402"/>
      <c r="H255" s="427"/>
      <c r="I255" s="427"/>
      <c r="J255" s="427"/>
      <c r="K255" s="427"/>
      <c r="L255" s="427"/>
      <c r="M255" s="427"/>
      <c r="N255" s="427"/>
      <c r="O255" s="427"/>
      <c r="P255" s="427"/>
      <c r="Q255" s="427"/>
      <c r="R255" s="427"/>
      <c r="S255" s="427"/>
      <c r="T255" s="427"/>
      <c r="U255" s="427"/>
      <c r="V255" s="427"/>
      <c r="W255" s="427"/>
      <c r="X255" s="428"/>
      <c r="Y255" s="202" t="s">
        <v>91</v>
      </c>
      <c r="Z255" s="200"/>
      <c r="AA255" s="201"/>
      <c r="AB255" s="405"/>
      <c r="AC255" s="283"/>
      <c r="AD255" s="283"/>
      <c r="AE255" s="389"/>
      <c r="AF255" s="239"/>
      <c r="AG255" s="239"/>
      <c r="AH255" s="239"/>
      <c r="AI255" s="389"/>
      <c r="AJ255" s="239"/>
      <c r="AK255" s="239"/>
      <c r="AL255" s="239"/>
      <c r="AM255" s="389"/>
      <c r="AN255" s="239"/>
      <c r="AO255" s="239"/>
      <c r="AP255" s="239"/>
      <c r="AQ255" s="389"/>
      <c r="AR255" s="239"/>
      <c r="AS255" s="239"/>
      <c r="AT255" s="239"/>
      <c r="AU255" s="389"/>
      <c r="AV255" s="239"/>
      <c r="AW255" s="239"/>
      <c r="AX255" s="390"/>
      <c r="AY255">
        <f>$AY$252</f>
        <v>0</v>
      </c>
    </row>
    <row r="256" spans="1:51" ht="18.75" hidden="1" customHeight="1" x14ac:dyDescent="0.15">
      <c r="A256" s="879"/>
      <c r="B256" s="880"/>
      <c r="C256" s="884"/>
      <c r="D256" s="880"/>
      <c r="E256" s="884"/>
      <c r="F256" s="889"/>
      <c r="G256" s="818" t="s">
        <v>313</v>
      </c>
      <c r="H256" s="245"/>
      <c r="I256" s="245"/>
      <c r="J256" s="245"/>
      <c r="K256" s="245"/>
      <c r="L256" s="245"/>
      <c r="M256" s="245"/>
      <c r="N256" s="245"/>
      <c r="O256" s="245"/>
      <c r="P256" s="245"/>
      <c r="Q256" s="245"/>
      <c r="R256" s="245"/>
      <c r="S256" s="245"/>
      <c r="T256" s="245"/>
      <c r="U256" s="245"/>
      <c r="V256" s="245"/>
      <c r="W256" s="245"/>
      <c r="X256" s="246"/>
      <c r="Y256" s="781"/>
      <c r="Z256" s="782"/>
      <c r="AA256" s="783"/>
      <c r="AB256" s="244" t="s">
        <v>41</v>
      </c>
      <c r="AC256" s="245"/>
      <c r="AD256" s="246"/>
      <c r="AE256" s="262" t="s">
        <v>405</v>
      </c>
      <c r="AF256" s="263"/>
      <c r="AG256" s="263"/>
      <c r="AH256" s="264"/>
      <c r="AI256" s="262" t="s">
        <v>76</v>
      </c>
      <c r="AJ256" s="263"/>
      <c r="AK256" s="263"/>
      <c r="AL256" s="264"/>
      <c r="AM256" s="262" t="s">
        <v>176</v>
      </c>
      <c r="AN256" s="263"/>
      <c r="AO256" s="263"/>
      <c r="AP256" s="264"/>
      <c r="AQ256" s="244" t="s">
        <v>297</v>
      </c>
      <c r="AR256" s="245"/>
      <c r="AS256" s="245"/>
      <c r="AT256" s="246"/>
      <c r="AU256" s="391" t="s">
        <v>317</v>
      </c>
      <c r="AV256" s="391"/>
      <c r="AW256" s="391"/>
      <c r="AX256" s="392"/>
      <c r="AY256">
        <f>COUNTA($G$258)</f>
        <v>0</v>
      </c>
    </row>
    <row r="257" spans="1:51" ht="18.75" hidden="1" customHeight="1" x14ac:dyDescent="0.15">
      <c r="A257" s="879"/>
      <c r="B257" s="880"/>
      <c r="C257" s="884"/>
      <c r="D257" s="880"/>
      <c r="E257" s="884"/>
      <c r="F257" s="889"/>
      <c r="G257" s="407"/>
      <c r="H257" s="227"/>
      <c r="I257" s="227"/>
      <c r="J257" s="227"/>
      <c r="K257" s="227"/>
      <c r="L257" s="227"/>
      <c r="M257" s="227"/>
      <c r="N257" s="227"/>
      <c r="O257" s="227"/>
      <c r="P257" s="227"/>
      <c r="Q257" s="227"/>
      <c r="R257" s="227"/>
      <c r="S257" s="227"/>
      <c r="T257" s="227"/>
      <c r="U257" s="227"/>
      <c r="V257" s="227"/>
      <c r="W257" s="227"/>
      <c r="X257" s="228"/>
      <c r="Y257" s="325"/>
      <c r="Z257" s="326"/>
      <c r="AA257" s="327"/>
      <c r="AB257" s="408"/>
      <c r="AC257" s="227"/>
      <c r="AD257" s="228"/>
      <c r="AE257" s="408"/>
      <c r="AF257" s="227"/>
      <c r="AG257" s="227"/>
      <c r="AH257" s="228"/>
      <c r="AI257" s="408"/>
      <c r="AJ257" s="227"/>
      <c r="AK257" s="227"/>
      <c r="AL257" s="228"/>
      <c r="AM257" s="408"/>
      <c r="AN257" s="227"/>
      <c r="AO257" s="227"/>
      <c r="AP257" s="228"/>
      <c r="AQ257" s="291"/>
      <c r="AR257" s="229"/>
      <c r="AS257" s="227" t="s">
        <v>298</v>
      </c>
      <c r="AT257" s="228"/>
      <c r="AU257" s="226"/>
      <c r="AV257" s="226"/>
      <c r="AW257" s="227" t="s">
        <v>275</v>
      </c>
      <c r="AX257" s="253"/>
      <c r="AY257">
        <f>$AY$256</f>
        <v>0</v>
      </c>
    </row>
    <row r="258" spans="1:51" ht="39.75" hidden="1" customHeight="1" x14ac:dyDescent="0.15">
      <c r="A258" s="879"/>
      <c r="B258" s="880"/>
      <c r="C258" s="884"/>
      <c r="D258" s="880"/>
      <c r="E258" s="884"/>
      <c r="F258" s="889"/>
      <c r="G258" s="421"/>
      <c r="H258" s="422"/>
      <c r="I258" s="422"/>
      <c r="J258" s="422"/>
      <c r="K258" s="422"/>
      <c r="L258" s="422"/>
      <c r="M258" s="422"/>
      <c r="N258" s="422"/>
      <c r="O258" s="422"/>
      <c r="P258" s="422"/>
      <c r="Q258" s="422"/>
      <c r="R258" s="422"/>
      <c r="S258" s="422"/>
      <c r="T258" s="422"/>
      <c r="U258" s="422"/>
      <c r="V258" s="422"/>
      <c r="W258" s="422"/>
      <c r="X258" s="423"/>
      <c r="Y258" s="282" t="s">
        <v>314</v>
      </c>
      <c r="Z258" s="254"/>
      <c r="AA258" s="255"/>
      <c r="AB258" s="393"/>
      <c r="AC258" s="394"/>
      <c r="AD258" s="394"/>
      <c r="AE258" s="389"/>
      <c r="AF258" s="239"/>
      <c r="AG258" s="239"/>
      <c r="AH258" s="239"/>
      <c r="AI258" s="389"/>
      <c r="AJ258" s="239"/>
      <c r="AK258" s="239"/>
      <c r="AL258" s="239"/>
      <c r="AM258" s="389"/>
      <c r="AN258" s="239"/>
      <c r="AO258" s="239"/>
      <c r="AP258" s="239"/>
      <c r="AQ258" s="389"/>
      <c r="AR258" s="239"/>
      <c r="AS258" s="239"/>
      <c r="AT258" s="239"/>
      <c r="AU258" s="389"/>
      <c r="AV258" s="239"/>
      <c r="AW258" s="239"/>
      <c r="AX258" s="390"/>
      <c r="AY258">
        <f>$AY$256</f>
        <v>0</v>
      </c>
    </row>
    <row r="259" spans="1:51" ht="39.75" hidden="1" customHeight="1" x14ac:dyDescent="0.15">
      <c r="A259" s="879"/>
      <c r="B259" s="880"/>
      <c r="C259" s="884"/>
      <c r="D259" s="880"/>
      <c r="E259" s="884"/>
      <c r="F259" s="889"/>
      <c r="G259" s="402"/>
      <c r="H259" s="427"/>
      <c r="I259" s="427"/>
      <c r="J259" s="427"/>
      <c r="K259" s="427"/>
      <c r="L259" s="427"/>
      <c r="M259" s="427"/>
      <c r="N259" s="427"/>
      <c r="O259" s="427"/>
      <c r="P259" s="427"/>
      <c r="Q259" s="427"/>
      <c r="R259" s="427"/>
      <c r="S259" s="427"/>
      <c r="T259" s="427"/>
      <c r="U259" s="427"/>
      <c r="V259" s="427"/>
      <c r="W259" s="427"/>
      <c r="X259" s="428"/>
      <c r="Y259" s="202" t="s">
        <v>91</v>
      </c>
      <c r="Z259" s="200"/>
      <c r="AA259" s="201"/>
      <c r="AB259" s="405"/>
      <c r="AC259" s="283"/>
      <c r="AD259" s="283"/>
      <c r="AE259" s="389"/>
      <c r="AF259" s="239"/>
      <c r="AG259" s="239"/>
      <c r="AH259" s="239"/>
      <c r="AI259" s="389"/>
      <c r="AJ259" s="239"/>
      <c r="AK259" s="239"/>
      <c r="AL259" s="239"/>
      <c r="AM259" s="389"/>
      <c r="AN259" s="239"/>
      <c r="AO259" s="239"/>
      <c r="AP259" s="239"/>
      <c r="AQ259" s="389"/>
      <c r="AR259" s="239"/>
      <c r="AS259" s="239"/>
      <c r="AT259" s="239"/>
      <c r="AU259" s="389"/>
      <c r="AV259" s="239"/>
      <c r="AW259" s="239"/>
      <c r="AX259" s="390"/>
      <c r="AY259">
        <f>$AY$256</f>
        <v>0</v>
      </c>
    </row>
    <row r="260" spans="1:51" ht="18.75" hidden="1" customHeight="1" x14ac:dyDescent="0.15">
      <c r="A260" s="879"/>
      <c r="B260" s="880"/>
      <c r="C260" s="884"/>
      <c r="D260" s="880"/>
      <c r="E260" s="884"/>
      <c r="F260" s="889"/>
      <c r="G260" s="818" t="s">
        <v>313</v>
      </c>
      <c r="H260" s="245"/>
      <c r="I260" s="245"/>
      <c r="J260" s="245"/>
      <c r="K260" s="245"/>
      <c r="L260" s="245"/>
      <c r="M260" s="245"/>
      <c r="N260" s="245"/>
      <c r="O260" s="245"/>
      <c r="P260" s="245"/>
      <c r="Q260" s="245"/>
      <c r="R260" s="245"/>
      <c r="S260" s="245"/>
      <c r="T260" s="245"/>
      <c r="U260" s="245"/>
      <c r="V260" s="245"/>
      <c r="W260" s="245"/>
      <c r="X260" s="246"/>
      <c r="Y260" s="781"/>
      <c r="Z260" s="782"/>
      <c r="AA260" s="783"/>
      <c r="AB260" s="244" t="s">
        <v>41</v>
      </c>
      <c r="AC260" s="245"/>
      <c r="AD260" s="246"/>
      <c r="AE260" s="262" t="s">
        <v>405</v>
      </c>
      <c r="AF260" s="263"/>
      <c r="AG260" s="263"/>
      <c r="AH260" s="264"/>
      <c r="AI260" s="262" t="s">
        <v>76</v>
      </c>
      <c r="AJ260" s="263"/>
      <c r="AK260" s="263"/>
      <c r="AL260" s="264"/>
      <c r="AM260" s="262" t="s">
        <v>176</v>
      </c>
      <c r="AN260" s="263"/>
      <c r="AO260" s="263"/>
      <c r="AP260" s="264"/>
      <c r="AQ260" s="244" t="s">
        <v>297</v>
      </c>
      <c r="AR260" s="245"/>
      <c r="AS260" s="245"/>
      <c r="AT260" s="246"/>
      <c r="AU260" s="391" t="s">
        <v>317</v>
      </c>
      <c r="AV260" s="391"/>
      <c r="AW260" s="391"/>
      <c r="AX260" s="392"/>
      <c r="AY260">
        <f>COUNTA($G$262)</f>
        <v>0</v>
      </c>
    </row>
    <row r="261" spans="1:51" ht="18.75" hidden="1" customHeight="1" x14ac:dyDescent="0.15">
      <c r="A261" s="879"/>
      <c r="B261" s="880"/>
      <c r="C261" s="884"/>
      <c r="D261" s="880"/>
      <c r="E261" s="884"/>
      <c r="F261" s="889"/>
      <c r="G261" s="407"/>
      <c r="H261" s="227"/>
      <c r="I261" s="227"/>
      <c r="J261" s="227"/>
      <c r="K261" s="227"/>
      <c r="L261" s="227"/>
      <c r="M261" s="227"/>
      <c r="N261" s="227"/>
      <c r="O261" s="227"/>
      <c r="P261" s="227"/>
      <c r="Q261" s="227"/>
      <c r="R261" s="227"/>
      <c r="S261" s="227"/>
      <c r="T261" s="227"/>
      <c r="U261" s="227"/>
      <c r="V261" s="227"/>
      <c r="W261" s="227"/>
      <c r="X261" s="228"/>
      <c r="Y261" s="325"/>
      <c r="Z261" s="326"/>
      <c r="AA261" s="327"/>
      <c r="AB261" s="408"/>
      <c r="AC261" s="227"/>
      <c r="AD261" s="228"/>
      <c r="AE261" s="408"/>
      <c r="AF261" s="227"/>
      <c r="AG261" s="227"/>
      <c r="AH261" s="228"/>
      <c r="AI261" s="408"/>
      <c r="AJ261" s="227"/>
      <c r="AK261" s="227"/>
      <c r="AL261" s="228"/>
      <c r="AM261" s="408"/>
      <c r="AN261" s="227"/>
      <c r="AO261" s="227"/>
      <c r="AP261" s="228"/>
      <c r="AQ261" s="291"/>
      <c r="AR261" s="229"/>
      <c r="AS261" s="227" t="s">
        <v>298</v>
      </c>
      <c r="AT261" s="228"/>
      <c r="AU261" s="226"/>
      <c r="AV261" s="226"/>
      <c r="AW261" s="227" t="s">
        <v>275</v>
      </c>
      <c r="AX261" s="253"/>
      <c r="AY261">
        <f>$AY$260</f>
        <v>0</v>
      </c>
    </row>
    <row r="262" spans="1:51" ht="39.75" hidden="1" customHeight="1" x14ac:dyDescent="0.15">
      <c r="A262" s="879"/>
      <c r="B262" s="880"/>
      <c r="C262" s="884"/>
      <c r="D262" s="880"/>
      <c r="E262" s="884"/>
      <c r="F262" s="889"/>
      <c r="G262" s="421"/>
      <c r="H262" s="422"/>
      <c r="I262" s="422"/>
      <c r="J262" s="422"/>
      <c r="K262" s="422"/>
      <c r="L262" s="422"/>
      <c r="M262" s="422"/>
      <c r="N262" s="422"/>
      <c r="O262" s="422"/>
      <c r="P262" s="422"/>
      <c r="Q262" s="422"/>
      <c r="R262" s="422"/>
      <c r="S262" s="422"/>
      <c r="T262" s="422"/>
      <c r="U262" s="422"/>
      <c r="V262" s="422"/>
      <c r="W262" s="422"/>
      <c r="X262" s="423"/>
      <c r="Y262" s="282" t="s">
        <v>314</v>
      </c>
      <c r="Z262" s="254"/>
      <c r="AA262" s="255"/>
      <c r="AB262" s="393"/>
      <c r="AC262" s="394"/>
      <c r="AD262" s="394"/>
      <c r="AE262" s="389"/>
      <c r="AF262" s="239"/>
      <c r="AG262" s="239"/>
      <c r="AH262" s="239"/>
      <c r="AI262" s="389"/>
      <c r="AJ262" s="239"/>
      <c r="AK262" s="239"/>
      <c r="AL262" s="239"/>
      <c r="AM262" s="389"/>
      <c r="AN262" s="239"/>
      <c r="AO262" s="239"/>
      <c r="AP262" s="239"/>
      <c r="AQ262" s="389"/>
      <c r="AR262" s="239"/>
      <c r="AS262" s="239"/>
      <c r="AT262" s="239"/>
      <c r="AU262" s="389"/>
      <c r="AV262" s="239"/>
      <c r="AW262" s="239"/>
      <c r="AX262" s="390"/>
      <c r="AY262">
        <f>$AY$260</f>
        <v>0</v>
      </c>
    </row>
    <row r="263" spans="1:51" ht="39.75" hidden="1" customHeight="1" x14ac:dyDescent="0.15">
      <c r="A263" s="879"/>
      <c r="B263" s="880"/>
      <c r="C263" s="884"/>
      <c r="D263" s="880"/>
      <c r="E263" s="884"/>
      <c r="F263" s="889"/>
      <c r="G263" s="402"/>
      <c r="H263" s="427"/>
      <c r="I263" s="427"/>
      <c r="J263" s="427"/>
      <c r="K263" s="427"/>
      <c r="L263" s="427"/>
      <c r="M263" s="427"/>
      <c r="N263" s="427"/>
      <c r="O263" s="427"/>
      <c r="P263" s="427"/>
      <c r="Q263" s="427"/>
      <c r="R263" s="427"/>
      <c r="S263" s="427"/>
      <c r="T263" s="427"/>
      <c r="U263" s="427"/>
      <c r="V263" s="427"/>
      <c r="W263" s="427"/>
      <c r="X263" s="428"/>
      <c r="Y263" s="202" t="s">
        <v>91</v>
      </c>
      <c r="Z263" s="200"/>
      <c r="AA263" s="201"/>
      <c r="AB263" s="405"/>
      <c r="AC263" s="283"/>
      <c r="AD263" s="283"/>
      <c r="AE263" s="389"/>
      <c r="AF263" s="239"/>
      <c r="AG263" s="239"/>
      <c r="AH263" s="239"/>
      <c r="AI263" s="389"/>
      <c r="AJ263" s="239"/>
      <c r="AK263" s="239"/>
      <c r="AL263" s="239"/>
      <c r="AM263" s="389"/>
      <c r="AN263" s="239"/>
      <c r="AO263" s="239"/>
      <c r="AP263" s="239"/>
      <c r="AQ263" s="389"/>
      <c r="AR263" s="239"/>
      <c r="AS263" s="239"/>
      <c r="AT263" s="239"/>
      <c r="AU263" s="389"/>
      <c r="AV263" s="239"/>
      <c r="AW263" s="239"/>
      <c r="AX263" s="390"/>
      <c r="AY263">
        <f>$AY$260</f>
        <v>0</v>
      </c>
    </row>
    <row r="264" spans="1:51" ht="18.75" hidden="1" customHeight="1" x14ac:dyDescent="0.15">
      <c r="A264" s="879"/>
      <c r="B264" s="880"/>
      <c r="C264" s="884"/>
      <c r="D264" s="880"/>
      <c r="E264" s="884"/>
      <c r="F264" s="889"/>
      <c r="G264" s="406" t="s">
        <v>313</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41</v>
      </c>
      <c r="AC264" s="263"/>
      <c r="AD264" s="264"/>
      <c r="AE264" s="262" t="s">
        <v>405</v>
      </c>
      <c r="AF264" s="263"/>
      <c r="AG264" s="263"/>
      <c r="AH264" s="264"/>
      <c r="AI264" s="262" t="s">
        <v>76</v>
      </c>
      <c r="AJ264" s="263"/>
      <c r="AK264" s="263"/>
      <c r="AL264" s="264"/>
      <c r="AM264" s="262" t="s">
        <v>176</v>
      </c>
      <c r="AN264" s="263"/>
      <c r="AO264" s="263"/>
      <c r="AP264" s="264"/>
      <c r="AQ264" s="262" t="s">
        <v>297</v>
      </c>
      <c r="AR264" s="263"/>
      <c r="AS264" s="263"/>
      <c r="AT264" s="264"/>
      <c r="AU264" s="280" t="s">
        <v>317</v>
      </c>
      <c r="AV264" s="280"/>
      <c r="AW264" s="280"/>
      <c r="AX264" s="281"/>
      <c r="AY264">
        <f>COUNTA($G$266)</f>
        <v>0</v>
      </c>
    </row>
    <row r="265" spans="1:51" ht="18.75" hidden="1" customHeight="1" x14ac:dyDescent="0.15">
      <c r="A265" s="879"/>
      <c r="B265" s="880"/>
      <c r="C265" s="884"/>
      <c r="D265" s="880"/>
      <c r="E265" s="884"/>
      <c r="F265" s="889"/>
      <c r="G265" s="407"/>
      <c r="H265" s="227"/>
      <c r="I265" s="227"/>
      <c r="J265" s="227"/>
      <c r="K265" s="227"/>
      <c r="L265" s="227"/>
      <c r="M265" s="227"/>
      <c r="N265" s="227"/>
      <c r="O265" s="227"/>
      <c r="P265" s="227"/>
      <c r="Q265" s="227"/>
      <c r="R265" s="227"/>
      <c r="S265" s="227"/>
      <c r="T265" s="227"/>
      <c r="U265" s="227"/>
      <c r="V265" s="227"/>
      <c r="W265" s="227"/>
      <c r="X265" s="228"/>
      <c r="Y265" s="325"/>
      <c r="Z265" s="326"/>
      <c r="AA265" s="327"/>
      <c r="AB265" s="408"/>
      <c r="AC265" s="227"/>
      <c r="AD265" s="228"/>
      <c r="AE265" s="408"/>
      <c r="AF265" s="227"/>
      <c r="AG265" s="227"/>
      <c r="AH265" s="228"/>
      <c r="AI265" s="408"/>
      <c r="AJ265" s="227"/>
      <c r="AK265" s="227"/>
      <c r="AL265" s="228"/>
      <c r="AM265" s="408"/>
      <c r="AN265" s="227"/>
      <c r="AO265" s="227"/>
      <c r="AP265" s="228"/>
      <c r="AQ265" s="291"/>
      <c r="AR265" s="229"/>
      <c r="AS265" s="227" t="s">
        <v>298</v>
      </c>
      <c r="AT265" s="228"/>
      <c r="AU265" s="226"/>
      <c r="AV265" s="226"/>
      <c r="AW265" s="227" t="s">
        <v>275</v>
      </c>
      <c r="AX265" s="253"/>
      <c r="AY265">
        <f>$AY$264</f>
        <v>0</v>
      </c>
    </row>
    <row r="266" spans="1:51" ht="39.75" hidden="1" customHeight="1" x14ac:dyDescent="0.15">
      <c r="A266" s="879"/>
      <c r="B266" s="880"/>
      <c r="C266" s="884"/>
      <c r="D266" s="880"/>
      <c r="E266" s="884"/>
      <c r="F266" s="889"/>
      <c r="G266" s="421"/>
      <c r="H266" s="422"/>
      <c r="I266" s="422"/>
      <c r="J266" s="422"/>
      <c r="K266" s="422"/>
      <c r="L266" s="422"/>
      <c r="M266" s="422"/>
      <c r="N266" s="422"/>
      <c r="O266" s="422"/>
      <c r="P266" s="422"/>
      <c r="Q266" s="422"/>
      <c r="R266" s="422"/>
      <c r="S266" s="422"/>
      <c r="T266" s="422"/>
      <c r="U266" s="422"/>
      <c r="V266" s="422"/>
      <c r="W266" s="422"/>
      <c r="X266" s="423"/>
      <c r="Y266" s="282" t="s">
        <v>314</v>
      </c>
      <c r="Z266" s="254"/>
      <c r="AA266" s="255"/>
      <c r="AB266" s="393"/>
      <c r="AC266" s="394"/>
      <c r="AD266" s="394"/>
      <c r="AE266" s="389"/>
      <c r="AF266" s="239"/>
      <c r="AG266" s="239"/>
      <c r="AH266" s="239"/>
      <c r="AI266" s="389"/>
      <c r="AJ266" s="239"/>
      <c r="AK266" s="239"/>
      <c r="AL266" s="239"/>
      <c r="AM266" s="389"/>
      <c r="AN266" s="239"/>
      <c r="AO266" s="239"/>
      <c r="AP266" s="239"/>
      <c r="AQ266" s="389"/>
      <c r="AR266" s="239"/>
      <c r="AS266" s="239"/>
      <c r="AT266" s="239"/>
      <c r="AU266" s="389"/>
      <c r="AV266" s="239"/>
      <c r="AW266" s="239"/>
      <c r="AX266" s="390"/>
      <c r="AY266">
        <f>$AY$264</f>
        <v>0</v>
      </c>
    </row>
    <row r="267" spans="1:51" ht="39.75" hidden="1" customHeight="1" x14ac:dyDescent="0.15">
      <c r="A267" s="879"/>
      <c r="B267" s="880"/>
      <c r="C267" s="884"/>
      <c r="D267" s="880"/>
      <c r="E267" s="884"/>
      <c r="F267" s="889"/>
      <c r="G267" s="402"/>
      <c r="H267" s="427"/>
      <c r="I267" s="427"/>
      <c r="J267" s="427"/>
      <c r="K267" s="427"/>
      <c r="L267" s="427"/>
      <c r="M267" s="427"/>
      <c r="N267" s="427"/>
      <c r="O267" s="427"/>
      <c r="P267" s="427"/>
      <c r="Q267" s="427"/>
      <c r="R267" s="427"/>
      <c r="S267" s="427"/>
      <c r="T267" s="427"/>
      <c r="U267" s="427"/>
      <c r="V267" s="427"/>
      <c r="W267" s="427"/>
      <c r="X267" s="428"/>
      <c r="Y267" s="202" t="s">
        <v>91</v>
      </c>
      <c r="Z267" s="200"/>
      <c r="AA267" s="201"/>
      <c r="AB267" s="405"/>
      <c r="AC267" s="283"/>
      <c r="AD267" s="283"/>
      <c r="AE267" s="389"/>
      <c r="AF267" s="239"/>
      <c r="AG267" s="239"/>
      <c r="AH267" s="239"/>
      <c r="AI267" s="389"/>
      <c r="AJ267" s="239"/>
      <c r="AK267" s="239"/>
      <c r="AL267" s="239"/>
      <c r="AM267" s="389"/>
      <c r="AN267" s="239"/>
      <c r="AO267" s="239"/>
      <c r="AP267" s="239"/>
      <c r="AQ267" s="389"/>
      <c r="AR267" s="239"/>
      <c r="AS267" s="239"/>
      <c r="AT267" s="239"/>
      <c r="AU267" s="389"/>
      <c r="AV267" s="239"/>
      <c r="AW267" s="239"/>
      <c r="AX267" s="390"/>
      <c r="AY267">
        <f>$AY$264</f>
        <v>0</v>
      </c>
    </row>
    <row r="268" spans="1:51" ht="18.75" hidden="1" customHeight="1" x14ac:dyDescent="0.15">
      <c r="A268" s="879"/>
      <c r="B268" s="880"/>
      <c r="C268" s="884"/>
      <c r="D268" s="880"/>
      <c r="E268" s="884"/>
      <c r="F268" s="889"/>
      <c r="G268" s="818" t="s">
        <v>313</v>
      </c>
      <c r="H268" s="245"/>
      <c r="I268" s="245"/>
      <c r="J268" s="245"/>
      <c r="K268" s="245"/>
      <c r="L268" s="245"/>
      <c r="M268" s="245"/>
      <c r="N268" s="245"/>
      <c r="O268" s="245"/>
      <c r="P268" s="245"/>
      <c r="Q268" s="245"/>
      <c r="R268" s="245"/>
      <c r="S268" s="245"/>
      <c r="T268" s="245"/>
      <c r="U268" s="245"/>
      <c r="V268" s="245"/>
      <c r="W268" s="245"/>
      <c r="X268" s="246"/>
      <c r="Y268" s="781"/>
      <c r="Z268" s="782"/>
      <c r="AA268" s="783"/>
      <c r="AB268" s="244" t="s">
        <v>41</v>
      </c>
      <c r="AC268" s="245"/>
      <c r="AD268" s="246"/>
      <c r="AE268" s="262" t="s">
        <v>405</v>
      </c>
      <c r="AF268" s="263"/>
      <c r="AG268" s="263"/>
      <c r="AH268" s="264"/>
      <c r="AI268" s="262" t="s">
        <v>76</v>
      </c>
      <c r="AJ268" s="263"/>
      <c r="AK268" s="263"/>
      <c r="AL268" s="264"/>
      <c r="AM268" s="262" t="s">
        <v>176</v>
      </c>
      <c r="AN268" s="263"/>
      <c r="AO268" s="263"/>
      <c r="AP268" s="264"/>
      <c r="AQ268" s="244" t="s">
        <v>297</v>
      </c>
      <c r="AR268" s="245"/>
      <c r="AS268" s="245"/>
      <c r="AT268" s="246"/>
      <c r="AU268" s="391" t="s">
        <v>317</v>
      </c>
      <c r="AV268" s="391"/>
      <c r="AW268" s="391"/>
      <c r="AX268" s="392"/>
      <c r="AY268">
        <f>COUNTA($G$270)</f>
        <v>0</v>
      </c>
    </row>
    <row r="269" spans="1:51" ht="18.75" hidden="1" customHeight="1" x14ac:dyDescent="0.15">
      <c r="A269" s="879"/>
      <c r="B269" s="880"/>
      <c r="C269" s="884"/>
      <c r="D269" s="880"/>
      <c r="E269" s="884"/>
      <c r="F269" s="889"/>
      <c r="G269" s="407"/>
      <c r="H269" s="227"/>
      <c r="I269" s="227"/>
      <c r="J269" s="227"/>
      <c r="K269" s="227"/>
      <c r="L269" s="227"/>
      <c r="M269" s="227"/>
      <c r="N269" s="227"/>
      <c r="O269" s="227"/>
      <c r="P269" s="227"/>
      <c r="Q269" s="227"/>
      <c r="R269" s="227"/>
      <c r="S269" s="227"/>
      <c r="T269" s="227"/>
      <c r="U269" s="227"/>
      <c r="V269" s="227"/>
      <c r="W269" s="227"/>
      <c r="X269" s="228"/>
      <c r="Y269" s="325"/>
      <c r="Z269" s="326"/>
      <c r="AA269" s="327"/>
      <c r="AB269" s="408"/>
      <c r="AC269" s="227"/>
      <c r="AD269" s="228"/>
      <c r="AE269" s="408"/>
      <c r="AF269" s="227"/>
      <c r="AG269" s="227"/>
      <c r="AH269" s="228"/>
      <c r="AI269" s="408"/>
      <c r="AJ269" s="227"/>
      <c r="AK269" s="227"/>
      <c r="AL269" s="228"/>
      <c r="AM269" s="408"/>
      <c r="AN269" s="227"/>
      <c r="AO269" s="227"/>
      <c r="AP269" s="228"/>
      <c r="AQ269" s="291"/>
      <c r="AR269" s="229"/>
      <c r="AS269" s="227" t="s">
        <v>298</v>
      </c>
      <c r="AT269" s="228"/>
      <c r="AU269" s="226"/>
      <c r="AV269" s="226"/>
      <c r="AW269" s="227" t="s">
        <v>275</v>
      </c>
      <c r="AX269" s="253"/>
      <c r="AY269">
        <f>$AY$268</f>
        <v>0</v>
      </c>
    </row>
    <row r="270" spans="1:51" ht="39.75" hidden="1" customHeight="1" x14ac:dyDescent="0.15">
      <c r="A270" s="879"/>
      <c r="B270" s="880"/>
      <c r="C270" s="884"/>
      <c r="D270" s="880"/>
      <c r="E270" s="884"/>
      <c r="F270" s="889"/>
      <c r="G270" s="421"/>
      <c r="H270" s="422"/>
      <c r="I270" s="422"/>
      <c r="J270" s="422"/>
      <c r="K270" s="422"/>
      <c r="L270" s="422"/>
      <c r="M270" s="422"/>
      <c r="N270" s="422"/>
      <c r="O270" s="422"/>
      <c r="P270" s="422"/>
      <c r="Q270" s="422"/>
      <c r="R270" s="422"/>
      <c r="S270" s="422"/>
      <c r="T270" s="422"/>
      <c r="U270" s="422"/>
      <c r="V270" s="422"/>
      <c r="W270" s="422"/>
      <c r="X270" s="423"/>
      <c r="Y270" s="282" t="s">
        <v>314</v>
      </c>
      <c r="Z270" s="254"/>
      <c r="AA270" s="255"/>
      <c r="AB270" s="393"/>
      <c r="AC270" s="394"/>
      <c r="AD270" s="394"/>
      <c r="AE270" s="389"/>
      <c r="AF270" s="239"/>
      <c r="AG270" s="239"/>
      <c r="AH270" s="239"/>
      <c r="AI270" s="389"/>
      <c r="AJ270" s="239"/>
      <c r="AK270" s="239"/>
      <c r="AL270" s="239"/>
      <c r="AM270" s="389"/>
      <c r="AN270" s="239"/>
      <c r="AO270" s="239"/>
      <c r="AP270" s="239"/>
      <c r="AQ270" s="389"/>
      <c r="AR270" s="239"/>
      <c r="AS270" s="239"/>
      <c r="AT270" s="239"/>
      <c r="AU270" s="389"/>
      <c r="AV270" s="239"/>
      <c r="AW270" s="239"/>
      <c r="AX270" s="390"/>
      <c r="AY270">
        <f>$AY$268</f>
        <v>0</v>
      </c>
    </row>
    <row r="271" spans="1:51" ht="39.75" hidden="1" customHeight="1" x14ac:dyDescent="0.15">
      <c r="A271" s="879"/>
      <c r="B271" s="880"/>
      <c r="C271" s="884"/>
      <c r="D271" s="880"/>
      <c r="E271" s="884"/>
      <c r="F271" s="889"/>
      <c r="G271" s="402"/>
      <c r="H271" s="427"/>
      <c r="I271" s="427"/>
      <c r="J271" s="427"/>
      <c r="K271" s="427"/>
      <c r="L271" s="427"/>
      <c r="M271" s="427"/>
      <c r="N271" s="427"/>
      <c r="O271" s="427"/>
      <c r="P271" s="427"/>
      <c r="Q271" s="427"/>
      <c r="R271" s="427"/>
      <c r="S271" s="427"/>
      <c r="T271" s="427"/>
      <c r="U271" s="427"/>
      <c r="V271" s="427"/>
      <c r="W271" s="427"/>
      <c r="X271" s="428"/>
      <c r="Y271" s="202" t="s">
        <v>91</v>
      </c>
      <c r="Z271" s="200"/>
      <c r="AA271" s="201"/>
      <c r="AB271" s="405"/>
      <c r="AC271" s="283"/>
      <c r="AD271" s="283"/>
      <c r="AE271" s="389"/>
      <c r="AF271" s="239"/>
      <c r="AG271" s="239"/>
      <c r="AH271" s="239"/>
      <c r="AI271" s="389"/>
      <c r="AJ271" s="239"/>
      <c r="AK271" s="239"/>
      <c r="AL271" s="239"/>
      <c r="AM271" s="389"/>
      <c r="AN271" s="239"/>
      <c r="AO271" s="239"/>
      <c r="AP271" s="239"/>
      <c r="AQ271" s="389"/>
      <c r="AR271" s="239"/>
      <c r="AS271" s="239"/>
      <c r="AT271" s="239"/>
      <c r="AU271" s="389"/>
      <c r="AV271" s="239"/>
      <c r="AW271" s="239"/>
      <c r="AX271" s="390"/>
      <c r="AY271">
        <f>$AY$268</f>
        <v>0</v>
      </c>
    </row>
    <row r="272" spans="1:51" ht="22.5" hidden="1" customHeight="1" x14ac:dyDescent="0.15">
      <c r="A272" s="879"/>
      <c r="B272" s="880"/>
      <c r="C272" s="884"/>
      <c r="D272" s="880"/>
      <c r="E272" s="884"/>
      <c r="F272" s="889"/>
      <c r="G272" s="406" t="s">
        <v>29</v>
      </c>
      <c r="H272" s="263"/>
      <c r="I272" s="263"/>
      <c r="J272" s="263"/>
      <c r="K272" s="263"/>
      <c r="L272" s="263"/>
      <c r="M272" s="263"/>
      <c r="N272" s="263"/>
      <c r="O272" s="263"/>
      <c r="P272" s="264"/>
      <c r="Q272" s="262" t="s">
        <v>389</v>
      </c>
      <c r="R272" s="263"/>
      <c r="S272" s="263"/>
      <c r="T272" s="263"/>
      <c r="U272" s="263"/>
      <c r="V272" s="263"/>
      <c r="W272" s="263"/>
      <c r="X272" s="263"/>
      <c r="Y272" s="263"/>
      <c r="Z272" s="263"/>
      <c r="AA272" s="263"/>
      <c r="AB272" s="409" t="s">
        <v>391</v>
      </c>
      <c r="AC272" s="263"/>
      <c r="AD272" s="264"/>
      <c r="AE272" s="262" t="s">
        <v>319</v>
      </c>
      <c r="AF272" s="263"/>
      <c r="AG272" s="263"/>
      <c r="AH272" s="263"/>
      <c r="AI272" s="263"/>
      <c r="AJ272" s="263"/>
      <c r="AK272" s="263"/>
      <c r="AL272" s="263"/>
      <c r="AM272" s="263"/>
      <c r="AN272" s="263"/>
      <c r="AO272" s="263"/>
      <c r="AP272" s="263"/>
      <c r="AQ272" s="263"/>
      <c r="AR272" s="263"/>
      <c r="AS272" s="263"/>
      <c r="AT272" s="263"/>
      <c r="AU272" s="263"/>
      <c r="AV272" s="263"/>
      <c r="AW272" s="263"/>
      <c r="AX272" s="822"/>
      <c r="AY272">
        <f>COUNTA($G$274)</f>
        <v>0</v>
      </c>
    </row>
    <row r="273" spans="1:51" ht="22.5" hidden="1" customHeight="1" x14ac:dyDescent="0.15">
      <c r="A273" s="879"/>
      <c r="B273" s="880"/>
      <c r="C273" s="884"/>
      <c r="D273" s="880"/>
      <c r="E273" s="884"/>
      <c r="F273" s="889"/>
      <c r="G273" s="407"/>
      <c r="H273" s="227"/>
      <c r="I273" s="227"/>
      <c r="J273" s="227"/>
      <c r="K273" s="227"/>
      <c r="L273" s="227"/>
      <c r="M273" s="227"/>
      <c r="N273" s="227"/>
      <c r="O273" s="227"/>
      <c r="P273" s="228"/>
      <c r="Q273" s="408"/>
      <c r="R273" s="227"/>
      <c r="S273" s="227"/>
      <c r="T273" s="227"/>
      <c r="U273" s="227"/>
      <c r="V273" s="227"/>
      <c r="W273" s="227"/>
      <c r="X273" s="227"/>
      <c r="Y273" s="227"/>
      <c r="Z273" s="227"/>
      <c r="AA273" s="227"/>
      <c r="AB273" s="410"/>
      <c r="AC273" s="227"/>
      <c r="AD273" s="228"/>
      <c r="AE273" s="408"/>
      <c r="AF273" s="227"/>
      <c r="AG273" s="227"/>
      <c r="AH273" s="227"/>
      <c r="AI273" s="227"/>
      <c r="AJ273" s="227"/>
      <c r="AK273" s="227"/>
      <c r="AL273" s="227"/>
      <c r="AM273" s="227"/>
      <c r="AN273" s="227"/>
      <c r="AO273" s="227"/>
      <c r="AP273" s="227"/>
      <c r="AQ273" s="227"/>
      <c r="AR273" s="227"/>
      <c r="AS273" s="227"/>
      <c r="AT273" s="227"/>
      <c r="AU273" s="227"/>
      <c r="AV273" s="227"/>
      <c r="AW273" s="227"/>
      <c r="AX273" s="253"/>
      <c r="AY273">
        <f t="shared" ref="AY273:AY278" si="16">$AY$272</f>
        <v>0</v>
      </c>
    </row>
    <row r="274" spans="1:51" ht="22.5" hidden="1" customHeight="1" x14ac:dyDescent="0.15">
      <c r="A274" s="879"/>
      <c r="B274" s="880"/>
      <c r="C274" s="884"/>
      <c r="D274" s="880"/>
      <c r="E274" s="884"/>
      <c r="F274" s="889"/>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5"/>
      <c r="AF274" s="275"/>
      <c r="AG274" s="275"/>
      <c r="AH274" s="275"/>
      <c r="AI274" s="275"/>
      <c r="AJ274" s="275"/>
      <c r="AK274" s="275"/>
      <c r="AL274" s="275"/>
      <c r="AM274" s="275"/>
      <c r="AN274" s="275"/>
      <c r="AO274" s="275"/>
      <c r="AP274" s="275"/>
      <c r="AQ274" s="275"/>
      <c r="AR274" s="275"/>
      <c r="AS274" s="275"/>
      <c r="AT274" s="275"/>
      <c r="AU274" s="275"/>
      <c r="AV274" s="275"/>
      <c r="AW274" s="275"/>
      <c r="AX274" s="441"/>
      <c r="AY274">
        <f t="shared" si="16"/>
        <v>0</v>
      </c>
    </row>
    <row r="275" spans="1:51" ht="22.5" hidden="1" customHeight="1" x14ac:dyDescent="0.15">
      <c r="A275" s="879"/>
      <c r="B275" s="880"/>
      <c r="C275" s="884"/>
      <c r="D275" s="880"/>
      <c r="E275" s="884"/>
      <c r="F275" s="889"/>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5"/>
      <c r="AF275" s="275"/>
      <c r="AG275" s="275"/>
      <c r="AH275" s="275"/>
      <c r="AI275" s="275"/>
      <c r="AJ275" s="275"/>
      <c r="AK275" s="275"/>
      <c r="AL275" s="275"/>
      <c r="AM275" s="275"/>
      <c r="AN275" s="275"/>
      <c r="AO275" s="275"/>
      <c r="AP275" s="275"/>
      <c r="AQ275" s="275"/>
      <c r="AR275" s="275"/>
      <c r="AS275" s="275"/>
      <c r="AT275" s="275"/>
      <c r="AU275" s="275"/>
      <c r="AV275" s="275"/>
      <c r="AW275" s="275"/>
      <c r="AX275" s="441"/>
      <c r="AY275">
        <f t="shared" si="16"/>
        <v>0</v>
      </c>
    </row>
    <row r="276" spans="1:51" ht="25.5" hidden="1" customHeight="1" x14ac:dyDescent="0.15">
      <c r="A276" s="879"/>
      <c r="B276" s="880"/>
      <c r="C276" s="884"/>
      <c r="D276" s="880"/>
      <c r="E276" s="884"/>
      <c r="F276" s="889"/>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320</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2.5" hidden="1" customHeight="1" x14ac:dyDescent="0.15">
      <c r="A277" s="879"/>
      <c r="B277" s="880"/>
      <c r="C277" s="884"/>
      <c r="D277" s="880"/>
      <c r="E277" s="884"/>
      <c r="F277" s="889"/>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2.5" hidden="1" customHeight="1" x14ac:dyDescent="0.15">
      <c r="A278" s="879"/>
      <c r="B278" s="880"/>
      <c r="C278" s="884"/>
      <c r="D278" s="880"/>
      <c r="E278" s="884"/>
      <c r="F278" s="889"/>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2.5" hidden="1" customHeight="1" x14ac:dyDescent="0.15">
      <c r="A279" s="879"/>
      <c r="B279" s="880"/>
      <c r="C279" s="884"/>
      <c r="D279" s="880"/>
      <c r="E279" s="884"/>
      <c r="F279" s="889"/>
      <c r="G279" s="406" t="s">
        <v>29</v>
      </c>
      <c r="H279" s="263"/>
      <c r="I279" s="263"/>
      <c r="J279" s="263"/>
      <c r="K279" s="263"/>
      <c r="L279" s="263"/>
      <c r="M279" s="263"/>
      <c r="N279" s="263"/>
      <c r="O279" s="263"/>
      <c r="P279" s="264"/>
      <c r="Q279" s="262" t="s">
        <v>389</v>
      </c>
      <c r="R279" s="263"/>
      <c r="S279" s="263"/>
      <c r="T279" s="263"/>
      <c r="U279" s="263"/>
      <c r="V279" s="263"/>
      <c r="W279" s="263"/>
      <c r="X279" s="263"/>
      <c r="Y279" s="263"/>
      <c r="Z279" s="263"/>
      <c r="AA279" s="263"/>
      <c r="AB279" s="409" t="s">
        <v>391</v>
      </c>
      <c r="AC279" s="263"/>
      <c r="AD279" s="264"/>
      <c r="AE279" s="279" t="s">
        <v>319</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879"/>
      <c r="B280" s="880"/>
      <c r="C280" s="884"/>
      <c r="D280" s="880"/>
      <c r="E280" s="884"/>
      <c r="F280" s="889"/>
      <c r="G280" s="407"/>
      <c r="H280" s="227"/>
      <c r="I280" s="227"/>
      <c r="J280" s="227"/>
      <c r="K280" s="227"/>
      <c r="L280" s="227"/>
      <c r="M280" s="227"/>
      <c r="N280" s="227"/>
      <c r="O280" s="227"/>
      <c r="P280" s="228"/>
      <c r="Q280" s="408"/>
      <c r="R280" s="227"/>
      <c r="S280" s="227"/>
      <c r="T280" s="227"/>
      <c r="U280" s="227"/>
      <c r="V280" s="227"/>
      <c r="W280" s="227"/>
      <c r="X280" s="227"/>
      <c r="Y280" s="227"/>
      <c r="Z280" s="227"/>
      <c r="AA280" s="227"/>
      <c r="AB280" s="410"/>
      <c r="AC280" s="227"/>
      <c r="AD280" s="228"/>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879"/>
      <c r="B281" s="880"/>
      <c r="C281" s="884"/>
      <c r="D281" s="880"/>
      <c r="E281" s="884"/>
      <c r="F281" s="889"/>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5"/>
      <c r="AF281" s="275"/>
      <c r="AG281" s="275"/>
      <c r="AH281" s="275"/>
      <c r="AI281" s="275"/>
      <c r="AJ281" s="275"/>
      <c r="AK281" s="275"/>
      <c r="AL281" s="275"/>
      <c r="AM281" s="275"/>
      <c r="AN281" s="275"/>
      <c r="AO281" s="275"/>
      <c r="AP281" s="275"/>
      <c r="AQ281" s="275"/>
      <c r="AR281" s="275"/>
      <c r="AS281" s="275"/>
      <c r="AT281" s="275"/>
      <c r="AU281" s="275"/>
      <c r="AV281" s="275"/>
      <c r="AW281" s="275"/>
      <c r="AX281" s="441"/>
      <c r="AY281">
        <f t="shared" si="17"/>
        <v>0</v>
      </c>
    </row>
    <row r="282" spans="1:51" ht="22.5" hidden="1" customHeight="1" x14ac:dyDescent="0.15">
      <c r="A282" s="879"/>
      <c r="B282" s="880"/>
      <c r="C282" s="884"/>
      <c r="D282" s="880"/>
      <c r="E282" s="884"/>
      <c r="F282" s="889"/>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5"/>
      <c r="AF282" s="275"/>
      <c r="AG282" s="275"/>
      <c r="AH282" s="275"/>
      <c r="AI282" s="275"/>
      <c r="AJ282" s="275"/>
      <c r="AK282" s="275"/>
      <c r="AL282" s="275"/>
      <c r="AM282" s="275"/>
      <c r="AN282" s="275"/>
      <c r="AO282" s="275"/>
      <c r="AP282" s="275"/>
      <c r="AQ282" s="275"/>
      <c r="AR282" s="275"/>
      <c r="AS282" s="275"/>
      <c r="AT282" s="275"/>
      <c r="AU282" s="275"/>
      <c r="AV282" s="275"/>
      <c r="AW282" s="275"/>
      <c r="AX282" s="441"/>
      <c r="AY282">
        <f t="shared" si="17"/>
        <v>0</v>
      </c>
    </row>
    <row r="283" spans="1:51" ht="25.5" hidden="1" customHeight="1" x14ac:dyDescent="0.15">
      <c r="A283" s="879"/>
      <c r="B283" s="880"/>
      <c r="C283" s="884"/>
      <c r="D283" s="880"/>
      <c r="E283" s="884"/>
      <c r="F283" s="889"/>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320</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2.5" hidden="1" customHeight="1" x14ac:dyDescent="0.15">
      <c r="A284" s="879"/>
      <c r="B284" s="880"/>
      <c r="C284" s="884"/>
      <c r="D284" s="880"/>
      <c r="E284" s="884"/>
      <c r="F284" s="889"/>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2.5" hidden="1" customHeight="1" x14ac:dyDescent="0.15">
      <c r="A285" s="879"/>
      <c r="B285" s="880"/>
      <c r="C285" s="884"/>
      <c r="D285" s="880"/>
      <c r="E285" s="884"/>
      <c r="F285" s="889"/>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2.5" hidden="1" customHeight="1" x14ac:dyDescent="0.15">
      <c r="A286" s="879"/>
      <c r="B286" s="880"/>
      <c r="C286" s="884"/>
      <c r="D286" s="880"/>
      <c r="E286" s="884"/>
      <c r="F286" s="889"/>
      <c r="G286" s="406" t="s">
        <v>29</v>
      </c>
      <c r="H286" s="263"/>
      <c r="I286" s="263"/>
      <c r="J286" s="263"/>
      <c r="K286" s="263"/>
      <c r="L286" s="263"/>
      <c r="M286" s="263"/>
      <c r="N286" s="263"/>
      <c r="O286" s="263"/>
      <c r="P286" s="264"/>
      <c r="Q286" s="262" t="s">
        <v>389</v>
      </c>
      <c r="R286" s="263"/>
      <c r="S286" s="263"/>
      <c r="T286" s="263"/>
      <c r="U286" s="263"/>
      <c r="V286" s="263"/>
      <c r="W286" s="263"/>
      <c r="X286" s="263"/>
      <c r="Y286" s="263"/>
      <c r="Z286" s="263"/>
      <c r="AA286" s="263"/>
      <c r="AB286" s="409" t="s">
        <v>391</v>
      </c>
      <c r="AC286" s="263"/>
      <c r="AD286" s="264"/>
      <c r="AE286" s="279" t="s">
        <v>319</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879"/>
      <c r="B287" s="880"/>
      <c r="C287" s="884"/>
      <c r="D287" s="880"/>
      <c r="E287" s="884"/>
      <c r="F287" s="889"/>
      <c r="G287" s="407"/>
      <c r="H287" s="227"/>
      <c r="I287" s="227"/>
      <c r="J287" s="227"/>
      <c r="K287" s="227"/>
      <c r="L287" s="227"/>
      <c r="M287" s="227"/>
      <c r="N287" s="227"/>
      <c r="O287" s="227"/>
      <c r="P287" s="228"/>
      <c r="Q287" s="408"/>
      <c r="R287" s="227"/>
      <c r="S287" s="227"/>
      <c r="T287" s="227"/>
      <c r="U287" s="227"/>
      <c r="V287" s="227"/>
      <c r="W287" s="227"/>
      <c r="X287" s="227"/>
      <c r="Y287" s="227"/>
      <c r="Z287" s="227"/>
      <c r="AA287" s="227"/>
      <c r="AB287" s="410"/>
      <c r="AC287" s="227"/>
      <c r="AD287" s="228"/>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879"/>
      <c r="B288" s="880"/>
      <c r="C288" s="884"/>
      <c r="D288" s="880"/>
      <c r="E288" s="884"/>
      <c r="F288" s="889"/>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5"/>
      <c r="AF288" s="275"/>
      <c r="AG288" s="275"/>
      <c r="AH288" s="275"/>
      <c r="AI288" s="275"/>
      <c r="AJ288" s="275"/>
      <c r="AK288" s="275"/>
      <c r="AL288" s="275"/>
      <c r="AM288" s="275"/>
      <c r="AN288" s="275"/>
      <c r="AO288" s="275"/>
      <c r="AP288" s="275"/>
      <c r="AQ288" s="275"/>
      <c r="AR288" s="275"/>
      <c r="AS288" s="275"/>
      <c r="AT288" s="275"/>
      <c r="AU288" s="275"/>
      <c r="AV288" s="275"/>
      <c r="AW288" s="275"/>
      <c r="AX288" s="441"/>
      <c r="AY288">
        <f t="shared" si="18"/>
        <v>0</v>
      </c>
    </row>
    <row r="289" spans="1:51" ht="22.5" hidden="1" customHeight="1" x14ac:dyDescent="0.15">
      <c r="A289" s="879"/>
      <c r="B289" s="880"/>
      <c r="C289" s="884"/>
      <c r="D289" s="880"/>
      <c r="E289" s="884"/>
      <c r="F289" s="889"/>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5"/>
      <c r="AF289" s="275"/>
      <c r="AG289" s="275"/>
      <c r="AH289" s="275"/>
      <c r="AI289" s="275"/>
      <c r="AJ289" s="275"/>
      <c r="AK289" s="275"/>
      <c r="AL289" s="275"/>
      <c r="AM289" s="275"/>
      <c r="AN289" s="275"/>
      <c r="AO289" s="275"/>
      <c r="AP289" s="275"/>
      <c r="AQ289" s="275"/>
      <c r="AR289" s="275"/>
      <c r="AS289" s="275"/>
      <c r="AT289" s="275"/>
      <c r="AU289" s="275"/>
      <c r="AV289" s="275"/>
      <c r="AW289" s="275"/>
      <c r="AX289" s="441"/>
      <c r="AY289">
        <f t="shared" si="18"/>
        <v>0</v>
      </c>
    </row>
    <row r="290" spans="1:51" ht="25.5" hidden="1" customHeight="1" x14ac:dyDescent="0.15">
      <c r="A290" s="879"/>
      <c r="B290" s="880"/>
      <c r="C290" s="884"/>
      <c r="D290" s="880"/>
      <c r="E290" s="884"/>
      <c r="F290" s="889"/>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320</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2.5" hidden="1" customHeight="1" x14ac:dyDescent="0.15">
      <c r="A291" s="879"/>
      <c r="B291" s="880"/>
      <c r="C291" s="884"/>
      <c r="D291" s="880"/>
      <c r="E291" s="884"/>
      <c r="F291" s="889"/>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2.5" hidden="1" customHeight="1" x14ac:dyDescent="0.15">
      <c r="A292" s="879"/>
      <c r="B292" s="880"/>
      <c r="C292" s="884"/>
      <c r="D292" s="880"/>
      <c r="E292" s="884"/>
      <c r="F292" s="889"/>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2.5" hidden="1" customHeight="1" x14ac:dyDescent="0.15">
      <c r="A293" s="879"/>
      <c r="B293" s="880"/>
      <c r="C293" s="884"/>
      <c r="D293" s="880"/>
      <c r="E293" s="884"/>
      <c r="F293" s="889"/>
      <c r="G293" s="406" t="s">
        <v>29</v>
      </c>
      <c r="H293" s="263"/>
      <c r="I293" s="263"/>
      <c r="J293" s="263"/>
      <c r="K293" s="263"/>
      <c r="L293" s="263"/>
      <c r="M293" s="263"/>
      <c r="N293" s="263"/>
      <c r="O293" s="263"/>
      <c r="P293" s="264"/>
      <c r="Q293" s="262" t="s">
        <v>389</v>
      </c>
      <c r="R293" s="263"/>
      <c r="S293" s="263"/>
      <c r="T293" s="263"/>
      <c r="U293" s="263"/>
      <c r="V293" s="263"/>
      <c r="W293" s="263"/>
      <c r="X293" s="263"/>
      <c r="Y293" s="263"/>
      <c r="Z293" s="263"/>
      <c r="AA293" s="263"/>
      <c r="AB293" s="409" t="s">
        <v>391</v>
      </c>
      <c r="AC293" s="263"/>
      <c r="AD293" s="264"/>
      <c r="AE293" s="279" t="s">
        <v>319</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879"/>
      <c r="B294" s="880"/>
      <c r="C294" s="884"/>
      <c r="D294" s="880"/>
      <c r="E294" s="884"/>
      <c r="F294" s="889"/>
      <c r="G294" s="407"/>
      <c r="H294" s="227"/>
      <c r="I294" s="227"/>
      <c r="J294" s="227"/>
      <c r="K294" s="227"/>
      <c r="L294" s="227"/>
      <c r="M294" s="227"/>
      <c r="N294" s="227"/>
      <c r="O294" s="227"/>
      <c r="P294" s="228"/>
      <c r="Q294" s="408"/>
      <c r="R294" s="227"/>
      <c r="S294" s="227"/>
      <c r="T294" s="227"/>
      <c r="U294" s="227"/>
      <c r="V294" s="227"/>
      <c r="W294" s="227"/>
      <c r="X294" s="227"/>
      <c r="Y294" s="227"/>
      <c r="Z294" s="227"/>
      <c r="AA294" s="227"/>
      <c r="AB294" s="410"/>
      <c r="AC294" s="227"/>
      <c r="AD294" s="228"/>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879"/>
      <c r="B295" s="880"/>
      <c r="C295" s="884"/>
      <c r="D295" s="880"/>
      <c r="E295" s="884"/>
      <c r="F295" s="889"/>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5"/>
      <c r="AF295" s="275"/>
      <c r="AG295" s="275"/>
      <c r="AH295" s="275"/>
      <c r="AI295" s="275"/>
      <c r="AJ295" s="275"/>
      <c r="AK295" s="275"/>
      <c r="AL295" s="275"/>
      <c r="AM295" s="275"/>
      <c r="AN295" s="275"/>
      <c r="AO295" s="275"/>
      <c r="AP295" s="275"/>
      <c r="AQ295" s="275"/>
      <c r="AR295" s="275"/>
      <c r="AS295" s="275"/>
      <c r="AT295" s="275"/>
      <c r="AU295" s="275"/>
      <c r="AV295" s="275"/>
      <c r="AW295" s="275"/>
      <c r="AX295" s="441"/>
      <c r="AY295">
        <f t="shared" si="19"/>
        <v>0</v>
      </c>
    </row>
    <row r="296" spans="1:51" ht="22.5" hidden="1" customHeight="1" x14ac:dyDescent="0.15">
      <c r="A296" s="879"/>
      <c r="B296" s="880"/>
      <c r="C296" s="884"/>
      <c r="D296" s="880"/>
      <c r="E296" s="884"/>
      <c r="F296" s="889"/>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5"/>
      <c r="AF296" s="275"/>
      <c r="AG296" s="275"/>
      <c r="AH296" s="275"/>
      <c r="AI296" s="275"/>
      <c r="AJ296" s="275"/>
      <c r="AK296" s="275"/>
      <c r="AL296" s="275"/>
      <c r="AM296" s="275"/>
      <c r="AN296" s="275"/>
      <c r="AO296" s="275"/>
      <c r="AP296" s="275"/>
      <c r="AQ296" s="275"/>
      <c r="AR296" s="275"/>
      <c r="AS296" s="275"/>
      <c r="AT296" s="275"/>
      <c r="AU296" s="275"/>
      <c r="AV296" s="275"/>
      <c r="AW296" s="275"/>
      <c r="AX296" s="441"/>
      <c r="AY296">
        <f t="shared" si="19"/>
        <v>0</v>
      </c>
    </row>
    <row r="297" spans="1:51" ht="25.5" hidden="1" customHeight="1" x14ac:dyDescent="0.15">
      <c r="A297" s="879"/>
      <c r="B297" s="880"/>
      <c r="C297" s="884"/>
      <c r="D297" s="880"/>
      <c r="E297" s="884"/>
      <c r="F297" s="889"/>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320</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2.5" hidden="1" customHeight="1" x14ac:dyDescent="0.15">
      <c r="A298" s="879"/>
      <c r="B298" s="880"/>
      <c r="C298" s="884"/>
      <c r="D298" s="880"/>
      <c r="E298" s="884"/>
      <c r="F298" s="889"/>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2.5" hidden="1" customHeight="1" x14ac:dyDescent="0.15">
      <c r="A299" s="879"/>
      <c r="B299" s="880"/>
      <c r="C299" s="884"/>
      <c r="D299" s="880"/>
      <c r="E299" s="884"/>
      <c r="F299" s="889"/>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2.5" hidden="1" customHeight="1" x14ac:dyDescent="0.15">
      <c r="A300" s="879"/>
      <c r="B300" s="880"/>
      <c r="C300" s="884"/>
      <c r="D300" s="880"/>
      <c r="E300" s="884"/>
      <c r="F300" s="889"/>
      <c r="G300" s="406" t="s">
        <v>29</v>
      </c>
      <c r="H300" s="263"/>
      <c r="I300" s="263"/>
      <c r="J300" s="263"/>
      <c r="K300" s="263"/>
      <c r="L300" s="263"/>
      <c r="M300" s="263"/>
      <c r="N300" s="263"/>
      <c r="O300" s="263"/>
      <c r="P300" s="264"/>
      <c r="Q300" s="262" t="s">
        <v>389</v>
      </c>
      <c r="R300" s="263"/>
      <c r="S300" s="263"/>
      <c r="T300" s="263"/>
      <c r="U300" s="263"/>
      <c r="V300" s="263"/>
      <c r="W300" s="263"/>
      <c r="X300" s="263"/>
      <c r="Y300" s="263"/>
      <c r="Z300" s="263"/>
      <c r="AA300" s="263"/>
      <c r="AB300" s="409" t="s">
        <v>391</v>
      </c>
      <c r="AC300" s="263"/>
      <c r="AD300" s="264"/>
      <c r="AE300" s="279" t="s">
        <v>319</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879"/>
      <c r="B301" s="880"/>
      <c r="C301" s="884"/>
      <c r="D301" s="880"/>
      <c r="E301" s="884"/>
      <c r="F301" s="889"/>
      <c r="G301" s="407"/>
      <c r="H301" s="227"/>
      <c r="I301" s="227"/>
      <c r="J301" s="227"/>
      <c r="K301" s="227"/>
      <c r="L301" s="227"/>
      <c r="M301" s="227"/>
      <c r="N301" s="227"/>
      <c r="O301" s="227"/>
      <c r="P301" s="228"/>
      <c r="Q301" s="408"/>
      <c r="R301" s="227"/>
      <c r="S301" s="227"/>
      <c r="T301" s="227"/>
      <c r="U301" s="227"/>
      <c r="V301" s="227"/>
      <c r="W301" s="227"/>
      <c r="X301" s="227"/>
      <c r="Y301" s="227"/>
      <c r="Z301" s="227"/>
      <c r="AA301" s="227"/>
      <c r="AB301" s="410"/>
      <c r="AC301" s="227"/>
      <c r="AD301" s="228"/>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879"/>
      <c r="B302" s="880"/>
      <c r="C302" s="884"/>
      <c r="D302" s="880"/>
      <c r="E302" s="884"/>
      <c r="F302" s="889"/>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5"/>
      <c r="AF302" s="275"/>
      <c r="AG302" s="275"/>
      <c r="AH302" s="275"/>
      <c r="AI302" s="275"/>
      <c r="AJ302" s="275"/>
      <c r="AK302" s="275"/>
      <c r="AL302" s="275"/>
      <c r="AM302" s="275"/>
      <c r="AN302" s="275"/>
      <c r="AO302" s="275"/>
      <c r="AP302" s="275"/>
      <c r="AQ302" s="275"/>
      <c r="AR302" s="275"/>
      <c r="AS302" s="275"/>
      <c r="AT302" s="275"/>
      <c r="AU302" s="275"/>
      <c r="AV302" s="275"/>
      <c r="AW302" s="275"/>
      <c r="AX302" s="441"/>
      <c r="AY302">
        <f t="shared" si="20"/>
        <v>0</v>
      </c>
    </row>
    <row r="303" spans="1:51" ht="22.5" hidden="1" customHeight="1" x14ac:dyDescent="0.15">
      <c r="A303" s="879"/>
      <c r="B303" s="880"/>
      <c r="C303" s="884"/>
      <c r="D303" s="880"/>
      <c r="E303" s="884"/>
      <c r="F303" s="889"/>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5"/>
      <c r="AF303" s="275"/>
      <c r="AG303" s="275"/>
      <c r="AH303" s="275"/>
      <c r="AI303" s="275"/>
      <c r="AJ303" s="275"/>
      <c r="AK303" s="275"/>
      <c r="AL303" s="275"/>
      <c r="AM303" s="275"/>
      <c r="AN303" s="275"/>
      <c r="AO303" s="275"/>
      <c r="AP303" s="275"/>
      <c r="AQ303" s="275"/>
      <c r="AR303" s="275"/>
      <c r="AS303" s="275"/>
      <c r="AT303" s="275"/>
      <c r="AU303" s="275"/>
      <c r="AV303" s="275"/>
      <c r="AW303" s="275"/>
      <c r="AX303" s="441"/>
      <c r="AY303">
        <f t="shared" si="20"/>
        <v>0</v>
      </c>
    </row>
    <row r="304" spans="1:51" ht="25.5" hidden="1" customHeight="1" x14ac:dyDescent="0.15">
      <c r="A304" s="879"/>
      <c r="B304" s="880"/>
      <c r="C304" s="884"/>
      <c r="D304" s="880"/>
      <c r="E304" s="884"/>
      <c r="F304" s="889"/>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320</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2.5" hidden="1" customHeight="1" x14ac:dyDescent="0.15">
      <c r="A305" s="879"/>
      <c r="B305" s="880"/>
      <c r="C305" s="884"/>
      <c r="D305" s="880"/>
      <c r="E305" s="884"/>
      <c r="F305" s="889"/>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2.5" hidden="1" customHeight="1" x14ac:dyDescent="0.15">
      <c r="A306" s="879"/>
      <c r="B306" s="880"/>
      <c r="C306" s="884"/>
      <c r="D306" s="880"/>
      <c r="E306" s="885"/>
      <c r="F306" s="890"/>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3.25" hidden="1" customHeight="1" x14ac:dyDescent="0.15">
      <c r="A307" s="879"/>
      <c r="B307" s="880"/>
      <c r="C307" s="884"/>
      <c r="D307" s="880"/>
      <c r="E307" s="418" t="s">
        <v>354</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4.75" hidden="1" customHeight="1" x14ac:dyDescent="0.15">
      <c r="A308" s="879"/>
      <c r="B308" s="880"/>
      <c r="C308" s="884"/>
      <c r="D308" s="880"/>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4.75" hidden="1" customHeight="1" x14ac:dyDescent="0.15">
      <c r="A309" s="879"/>
      <c r="B309" s="880"/>
      <c r="C309" s="884"/>
      <c r="D309" s="880"/>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79"/>
      <c r="B310" s="880"/>
      <c r="C310" s="884"/>
      <c r="D310" s="880"/>
      <c r="E310" s="395" t="s">
        <v>336</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79"/>
      <c r="B311" s="880"/>
      <c r="C311" s="884"/>
      <c r="D311" s="880"/>
      <c r="E311" s="400" t="s">
        <v>334</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79"/>
      <c r="B312" s="880"/>
      <c r="C312" s="884"/>
      <c r="D312" s="880"/>
      <c r="E312" s="887" t="s">
        <v>293</v>
      </c>
      <c r="F312" s="888"/>
      <c r="G312" s="818" t="s">
        <v>313</v>
      </c>
      <c r="H312" s="245"/>
      <c r="I312" s="245"/>
      <c r="J312" s="245"/>
      <c r="K312" s="245"/>
      <c r="L312" s="245"/>
      <c r="M312" s="245"/>
      <c r="N312" s="245"/>
      <c r="O312" s="245"/>
      <c r="P312" s="245"/>
      <c r="Q312" s="245"/>
      <c r="R312" s="245"/>
      <c r="S312" s="245"/>
      <c r="T312" s="245"/>
      <c r="U312" s="245"/>
      <c r="V312" s="245"/>
      <c r="W312" s="245"/>
      <c r="X312" s="246"/>
      <c r="Y312" s="781"/>
      <c r="Z312" s="782"/>
      <c r="AA312" s="783"/>
      <c r="AB312" s="244" t="s">
        <v>41</v>
      </c>
      <c r="AC312" s="245"/>
      <c r="AD312" s="246"/>
      <c r="AE312" s="262" t="s">
        <v>405</v>
      </c>
      <c r="AF312" s="263"/>
      <c r="AG312" s="263"/>
      <c r="AH312" s="264"/>
      <c r="AI312" s="262" t="s">
        <v>76</v>
      </c>
      <c r="AJ312" s="263"/>
      <c r="AK312" s="263"/>
      <c r="AL312" s="264"/>
      <c r="AM312" s="262" t="s">
        <v>176</v>
      </c>
      <c r="AN312" s="263"/>
      <c r="AO312" s="263"/>
      <c r="AP312" s="264"/>
      <c r="AQ312" s="244" t="s">
        <v>297</v>
      </c>
      <c r="AR312" s="245"/>
      <c r="AS312" s="245"/>
      <c r="AT312" s="246"/>
      <c r="AU312" s="391" t="s">
        <v>317</v>
      </c>
      <c r="AV312" s="391"/>
      <c r="AW312" s="391"/>
      <c r="AX312" s="392"/>
      <c r="AY312">
        <f>COUNTA($G$314)</f>
        <v>0</v>
      </c>
    </row>
    <row r="313" spans="1:51" ht="18.75" hidden="1" customHeight="1" x14ac:dyDescent="0.15">
      <c r="A313" s="879"/>
      <c r="B313" s="880"/>
      <c r="C313" s="884"/>
      <c r="D313" s="880"/>
      <c r="E313" s="884"/>
      <c r="F313" s="889"/>
      <c r="G313" s="407"/>
      <c r="H313" s="227"/>
      <c r="I313" s="227"/>
      <c r="J313" s="227"/>
      <c r="K313" s="227"/>
      <c r="L313" s="227"/>
      <c r="M313" s="227"/>
      <c r="N313" s="227"/>
      <c r="O313" s="227"/>
      <c r="P313" s="227"/>
      <c r="Q313" s="227"/>
      <c r="R313" s="227"/>
      <c r="S313" s="227"/>
      <c r="T313" s="227"/>
      <c r="U313" s="227"/>
      <c r="V313" s="227"/>
      <c r="W313" s="227"/>
      <c r="X313" s="228"/>
      <c r="Y313" s="325"/>
      <c r="Z313" s="326"/>
      <c r="AA313" s="327"/>
      <c r="AB313" s="408"/>
      <c r="AC313" s="227"/>
      <c r="AD313" s="228"/>
      <c r="AE313" s="408"/>
      <c r="AF313" s="227"/>
      <c r="AG313" s="227"/>
      <c r="AH313" s="228"/>
      <c r="AI313" s="408"/>
      <c r="AJ313" s="227"/>
      <c r="AK313" s="227"/>
      <c r="AL313" s="228"/>
      <c r="AM313" s="408"/>
      <c r="AN313" s="227"/>
      <c r="AO313" s="227"/>
      <c r="AP313" s="228"/>
      <c r="AQ313" s="291"/>
      <c r="AR313" s="229"/>
      <c r="AS313" s="227" t="s">
        <v>298</v>
      </c>
      <c r="AT313" s="228"/>
      <c r="AU313" s="226"/>
      <c r="AV313" s="226"/>
      <c r="AW313" s="227" t="s">
        <v>275</v>
      </c>
      <c r="AX313" s="253"/>
      <c r="AY313">
        <f>$AY$312</f>
        <v>0</v>
      </c>
    </row>
    <row r="314" spans="1:51" ht="39.75" hidden="1" customHeight="1" x14ac:dyDescent="0.15">
      <c r="A314" s="879"/>
      <c r="B314" s="880"/>
      <c r="C314" s="884"/>
      <c r="D314" s="880"/>
      <c r="E314" s="884"/>
      <c r="F314" s="889"/>
      <c r="G314" s="421"/>
      <c r="H314" s="422"/>
      <c r="I314" s="422"/>
      <c r="J314" s="422"/>
      <c r="K314" s="422"/>
      <c r="L314" s="422"/>
      <c r="M314" s="422"/>
      <c r="N314" s="422"/>
      <c r="O314" s="422"/>
      <c r="P314" s="422"/>
      <c r="Q314" s="422"/>
      <c r="R314" s="422"/>
      <c r="S314" s="422"/>
      <c r="T314" s="422"/>
      <c r="U314" s="422"/>
      <c r="V314" s="422"/>
      <c r="W314" s="422"/>
      <c r="X314" s="423"/>
      <c r="Y314" s="282" t="s">
        <v>314</v>
      </c>
      <c r="Z314" s="254"/>
      <c r="AA314" s="255"/>
      <c r="AB314" s="393"/>
      <c r="AC314" s="394"/>
      <c r="AD314" s="394"/>
      <c r="AE314" s="389"/>
      <c r="AF314" s="239"/>
      <c r="AG314" s="239"/>
      <c r="AH314" s="239"/>
      <c r="AI314" s="389"/>
      <c r="AJ314" s="239"/>
      <c r="AK314" s="239"/>
      <c r="AL314" s="239"/>
      <c r="AM314" s="389"/>
      <c r="AN314" s="239"/>
      <c r="AO314" s="239"/>
      <c r="AP314" s="239"/>
      <c r="AQ314" s="389"/>
      <c r="AR314" s="239"/>
      <c r="AS314" s="239"/>
      <c r="AT314" s="239"/>
      <c r="AU314" s="389"/>
      <c r="AV314" s="239"/>
      <c r="AW314" s="239"/>
      <c r="AX314" s="390"/>
      <c r="AY314">
        <f>$AY$312</f>
        <v>0</v>
      </c>
    </row>
    <row r="315" spans="1:51" ht="39.75" hidden="1" customHeight="1" x14ac:dyDescent="0.15">
      <c r="A315" s="879"/>
      <c r="B315" s="880"/>
      <c r="C315" s="884"/>
      <c r="D315" s="880"/>
      <c r="E315" s="884"/>
      <c r="F315" s="889"/>
      <c r="G315" s="402"/>
      <c r="H315" s="427"/>
      <c r="I315" s="427"/>
      <c r="J315" s="427"/>
      <c r="K315" s="427"/>
      <c r="L315" s="427"/>
      <c r="M315" s="427"/>
      <c r="N315" s="427"/>
      <c r="O315" s="427"/>
      <c r="P315" s="427"/>
      <c r="Q315" s="427"/>
      <c r="R315" s="427"/>
      <c r="S315" s="427"/>
      <c r="T315" s="427"/>
      <c r="U315" s="427"/>
      <c r="V315" s="427"/>
      <c r="W315" s="427"/>
      <c r="X315" s="428"/>
      <c r="Y315" s="202" t="s">
        <v>91</v>
      </c>
      <c r="Z315" s="200"/>
      <c r="AA315" s="201"/>
      <c r="AB315" s="405"/>
      <c r="AC315" s="283"/>
      <c r="AD315" s="283"/>
      <c r="AE315" s="389"/>
      <c r="AF315" s="239"/>
      <c r="AG315" s="239"/>
      <c r="AH315" s="239"/>
      <c r="AI315" s="389"/>
      <c r="AJ315" s="239"/>
      <c r="AK315" s="239"/>
      <c r="AL315" s="239"/>
      <c r="AM315" s="389"/>
      <c r="AN315" s="239"/>
      <c r="AO315" s="239"/>
      <c r="AP315" s="239"/>
      <c r="AQ315" s="389"/>
      <c r="AR315" s="239"/>
      <c r="AS315" s="239"/>
      <c r="AT315" s="239"/>
      <c r="AU315" s="389"/>
      <c r="AV315" s="239"/>
      <c r="AW315" s="239"/>
      <c r="AX315" s="390"/>
      <c r="AY315">
        <f>$AY$312</f>
        <v>0</v>
      </c>
    </row>
    <row r="316" spans="1:51" ht="18.75" hidden="1" customHeight="1" x14ac:dyDescent="0.15">
      <c r="A316" s="879"/>
      <c r="B316" s="880"/>
      <c r="C316" s="884"/>
      <c r="D316" s="880"/>
      <c r="E316" s="884"/>
      <c r="F316" s="889"/>
      <c r="G316" s="818" t="s">
        <v>313</v>
      </c>
      <c r="H316" s="245"/>
      <c r="I316" s="245"/>
      <c r="J316" s="245"/>
      <c r="K316" s="245"/>
      <c r="L316" s="245"/>
      <c r="M316" s="245"/>
      <c r="N316" s="245"/>
      <c r="O316" s="245"/>
      <c r="P316" s="245"/>
      <c r="Q316" s="245"/>
      <c r="R316" s="245"/>
      <c r="S316" s="245"/>
      <c r="T316" s="245"/>
      <c r="U316" s="245"/>
      <c r="V316" s="245"/>
      <c r="W316" s="245"/>
      <c r="X316" s="246"/>
      <c r="Y316" s="781"/>
      <c r="Z316" s="782"/>
      <c r="AA316" s="783"/>
      <c r="AB316" s="244" t="s">
        <v>41</v>
      </c>
      <c r="AC316" s="245"/>
      <c r="AD316" s="246"/>
      <c r="AE316" s="262" t="s">
        <v>405</v>
      </c>
      <c r="AF316" s="263"/>
      <c r="AG316" s="263"/>
      <c r="AH316" s="264"/>
      <c r="AI316" s="262" t="s">
        <v>76</v>
      </c>
      <c r="AJ316" s="263"/>
      <c r="AK316" s="263"/>
      <c r="AL316" s="264"/>
      <c r="AM316" s="262" t="s">
        <v>176</v>
      </c>
      <c r="AN316" s="263"/>
      <c r="AO316" s="263"/>
      <c r="AP316" s="264"/>
      <c r="AQ316" s="244" t="s">
        <v>297</v>
      </c>
      <c r="AR316" s="245"/>
      <c r="AS316" s="245"/>
      <c r="AT316" s="246"/>
      <c r="AU316" s="391" t="s">
        <v>317</v>
      </c>
      <c r="AV316" s="391"/>
      <c r="AW316" s="391"/>
      <c r="AX316" s="392"/>
      <c r="AY316">
        <f>COUNTA($G$318)</f>
        <v>0</v>
      </c>
    </row>
    <row r="317" spans="1:51" ht="18.75" hidden="1" customHeight="1" x14ac:dyDescent="0.15">
      <c r="A317" s="879"/>
      <c r="B317" s="880"/>
      <c r="C317" s="884"/>
      <c r="D317" s="880"/>
      <c r="E317" s="884"/>
      <c r="F317" s="889"/>
      <c r="G317" s="407"/>
      <c r="H317" s="227"/>
      <c r="I317" s="227"/>
      <c r="J317" s="227"/>
      <c r="K317" s="227"/>
      <c r="L317" s="227"/>
      <c r="M317" s="227"/>
      <c r="N317" s="227"/>
      <c r="O317" s="227"/>
      <c r="P317" s="227"/>
      <c r="Q317" s="227"/>
      <c r="R317" s="227"/>
      <c r="S317" s="227"/>
      <c r="T317" s="227"/>
      <c r="U317" s="227"/>
      <c r="V317" s="227"/>
      <c r="W317" s="227"/>
      <c r="X317" s="228"/>
      <c r="Y317" s="325"/>
      <c r="Z317" s="326"/>
      <c r="AA317" s="327"/>
      <c r="AB317" s="408"/>
      <c r="AC317" s="227"/>
      <c r="AD317" s="228"/>
      <c r="AE317" s="408"/>
      <c r="AF317" s="227"/>
      <c r="AG317" s="227"/>
      <c r="AH317" s="228"/>
      <c r="AI317" s="408"/>
      <c r="AJ317" s="227"/>
      <c r="AK317" s="227"/>
      <c r="AL317" s="228"/>
      <c r="AM317" s="408"/>
      <c r="AN317" s="227"/>
      <c r="AO317" s="227"/>
      <c r="AP317" s="228"/>
      <c r="AQ317" s="291"/>
      <c r="AR317" s="229"/>
      <c r="AS317" s="227" t="s">
        <v>298</v>
      </c>
      <c r="AT317" s="228"/>
      <c r="AU317" s="226"/>
      <c r="AV317" s="226"/>
      <c r="AW317" s="227" t="s">
        <v>275</v>
      </c>
      <c r="AX317" s="253"/>
      <c r="AY317">
        <f>$AY$316</f>
        <v>0</v>
      </c>
    </row>
    <row r="318" spans="1:51" ht="39.75" hidden="1" customHeight="1" x14ac:dyDescent="0.15">
      <c r="A318" s="879"/>
      <c r="B318" s="880"/>
      <c r="C318" s="884"/>
      <c r="D318" s="880"/>
      <c r="E318" s="884"/>
      <c r="F318" s="889"/>
      <c r="G318" s="421"/>
      <c r="H318" s="422"/>
      <c r="I318" s="422"/>
      <c r="J318" s="422"/>
      <c r="K318" s="422"/>
      <c r="L318" s="422"/>
      <c r="M318" s="422"/>
      <c r="N318" s="422"/>
      <c r="O318" s="422"/>
      <c r="P318" s="422"/>
      <c r="Q318" s="422"/>
      <c r="R318" s="422"/>
      <c r="S318" s="422"/>
      <c r="T318" s="422"/>
      <c r="U318" s="422"/>
      <c r="V318" s="422"/>
      <c r="W318" s="422"/>
      <c r="X318" s="423"/>
      <c r="Y318" s="282" t="s">
        <v>314</v>
      </c>
      <c r="Z318" s="254"/>
      <c r="AA318" s="255"/>
      <c r="AB318" s="393"/>
      <c r="AC318" s="394"/>
      <c r="AD318" s="394"/>
      <c r="AE318" s="389"/>
      <c r="AF318" s="239"/>
      <c r="AG318" s="239"/>
      <c r="AH318" s="239"/>
      <c r="AI318" s="389"/>
      <c r="AJ318" s="239"/>
      <c r="AK318" s="239"/>
      <c r="AL318" s="239"/>
      <c r="AM318" s="389"/>
      <c r="AN318" s="239"/>
      <c r="AO318" s="239"/>
      <c r="AP318" s="239"/>
      <c r="AQ318" s="389"/>
      <c r="AR318" s="239"/>
      <c r="AS318" s="239"/>
      <c r="AT318" s="239"/>
      <c r="AU318" s="389"/>
      <c r="AV318" s="239"/>
      <c r="AW318" s="239"/>
      <c r="AX318" s="390"/>
      <c r="AY318">
        <f>$AY$316</f>
        <v>0</v>
      </c>
    </row>
    <row r="319" spans="1:51" ht="39.75" hidden="1" customHeight="1" x14ac:dyDescent="0.15">
      <c r="A319" s="879"/>
      <c r="B319" s="880"/>
      <c r="C319" s="884"/>
      <c r="D319" s="880"/>
      <c r="E319" s="884"/>
      <c r="F319" s="889"/>
      <c r="G319" s="402"/>
      <c r="H319" s="427"/>
      <c r="I319" s="427"/>
      <c r="J319" s="427"/>
      <c r="K319" s="427"/>
      <c r="L319" s="427"/>
      <c r="M319" s="427"/>
      <c r="N319" s="427"/>
      <c r="O319" s="427"/>
      <c r="P319" s="427"/>
      <c r="Q319" s="427"/>
      <c r="R319" s="427"/>
      <c r="S319" s="427"/>
      <c r="T319" s="427"/>
      <c r="U319" s="427"/>
      <c r="V319" s="427"/>
      <c r="W319" s="427"/>
      <c r="X319" s="428"/>
      <c r="Y319" s="202" t="s">
        <v>91</v>
      </c>
      <c r="Z319" s="200"/>
      <c r="AA319" s="201"/>
      <c r="AB319" s="405"/>
      <c r="AC319" s="283"/>
      <c r="AD319" s="283"/>
      <c r="AE319" s="389"/>
      <c r="AF319" s="239"/>
      <c r="AG319" s="239"/>
      <c r="AH319" s="239"/>
      <c r="AI319" s="389"/>
      <c r="AJ319" s="239"/>
      <c r="AK319" s="239"/>
      <c r="AL319" s="239"/>
      <c r="AM319" s="389"/>
      <c r="AN319" s="239"/>
      <c r="AO319" s="239"/>
      <c r="AP319" s="239"/>
      <c r="AQ319" s="389"/>
      <c r="AR319" s="239"/>
      <c r="AS319" s="239"/>
      <c r="AT319" s="239"/>
      <c r="AU319" s="389"/>
      <c r="AV319" s="239"/>
      <c r="AW319" s="239"/>
      <c r="AX319" s="390"/>
      <c r="AY319">
        <f>$AY$316</f>
        <v>0</v>
      </c>
    </row>
    <row r="320" spans="1:51" ht="18.75" hidden="1" customHeight="1" x14ac:dyDescent="0.15">
      <c r="A320" s="879"/>
      <c r="B320" s="880"/>
      <c r="C320" s="884"/>
      <c r="D320" s="880"/>
      <c r="E320" s="884"/>
      <c r="F320" s="889"/>
      <c r="G320" s="818" t="s">
        <v>313</v>
      </c>
      <c r="H320" s="245"/>
      <c r="I320" s="245"/>
      <c r="J320" s="245"/>
      <c r="K320" s="245"/>
      <c r="L320" s="245"/>
      <c r="M320" s="245"/>
      <c r="N320" s="245"/>
      <c r="O320" s="245"/>
      <c r="P320" s="245"/>
      <c r="Q320" s="245"/>
      <c r="R320" s="245"/>
      <c r="S320" s="245"/>
      <c r="T320" s="245"/>
      <c r="U320" s="245"/>
      <c r="V320" s="245"/>
      <c r="W320" s="245"/>
      <c r="X320" s="246"/>
      <c r="Y320" s="781"/>
      <c r="Z320" s="782"/>
      <c r="AA320" s="783"/>
      <c r="AB320" s="244" t="s">
        <v>41</v>
      </c>
      <c r="AC320" s="245"/>
      <c r="AD320" s="246"/>
      <c r="AE320" s="262" t="s">
        <v>405</v>
      </c>
      <c r="AF320" s="263"/>
      <c r="AG320" s="263"/>
      <c r="AH320" s="264"/>
      <c r="AI320" s="262" t="s">
        <v>76</v>
      </c>
      <c r="AJ320" s="263"/>
      <c r="AK320" s="263"/>
      <c r="AL320" s="264"/>
      <c r="AM320" s="262" t="s">
        <v>176</v>
      </c>
      <c r="AN320" s="263"/>
      <c r="AO320" s="263"/>
      <c r="AP320" s="264"/>
      <c r="AQ320" s="244" t="s">
        <v>297</v>
      </c>
      <c r="AR320" s="245"/>
      <c r="AS320" s="245"/>
      <c r="AT320" s="246"/>
      <c r="AU320" s="391" t="s">
        <v>317</v>
      </c>
      <c r="AV320" s="391"/>
      <c r="AW320" s="391"/>
      <c r="AX320" s="392"/>
      <c r="AY320">
        <f>COUNTA($G$322)</f>
        <v>0</v>
      </c>
    </row>
    <row r="321" spans="1:51" ht="18.75" hidden="1" customHeight="1" x14ac:dyDescent="0.15">
      <c r="A321" s="879"/>
      <c r="B321" s="880"/>
      <c r="C321" s="884"/>
      <c r="D321" s="880"/>
      <c r="E321" s="884"/>
      <c r="F321" s="889"/>
      <c r="G321" s="407"/>
      <c r="H321" s="227"/>
      <c r="I321" s="227"/>
      <c r="J321" s="227"/>
      <c r="K321" s="227"/>
      <c r="L321" s="227"/>
      <c r="M321" s="227"/>
      <c r="N321" s="227"/>
      <c r="O321" s="227"/>
      <c r="P321" s="227"/>
      <c r="Q321" s="227"/>
      <c r="R321" s="227"/>
      <c r="S321" s="227"/>
      <c r="T321" s="227"/>
      <c r="U321" s="227"/>
      <c r="V321" s="227"/>
      <c r="W321" s="227"/>
      <c r="X321" s="228"/>
      <c r="Y321" s="325"/>
      <c r="Z321" s="326"/>
      <c r="AA321" s="327"/>
      <c r="AB321" s="408"/>
      <c r="AC321" s="227"/>
      <c r="AD321" s="228"/>
      <c r="AE321" s="408"/>
      <c r="AF321" s="227"/>
      <c r="AG321" s="227"/>
      <c r="AH321" s="228"/>
      <c r="AI321" s="408"/>
      <c r="AJ321" s="227"/>
      <c r="AK321" s="227"/>
      <c r="AL321" s="228"/>
      <c r="AM321" s="408"/>
      <c r="AN321" s="227"/>
      <c r="AO321" s="227"/>
      <c r="AP321" s="228"/>
      <c r="AQ321" s="291"/>
      <c r="AR321" s="229"/>
      <c r="AS321" s="227" t="s">
        <v>298</v>
      </c>
      <c r="AT321" s="228"/>
      <c r="AU321" s="226"/>
      <c r="AV321" s="226"/>
      <c r="AW321" s="227" t="s">
        <v>275</v>
      </c>
      <c r="AX321" s="253"/>
      <c r="AY321">
        <f>$AY$320</f>
        <v>0</v>
      </c>
    </row>
    <row r="322" spans="1:51" ht="39.75" hidden="1" customHeight="1" x14ac:dyDescent="0.15">
      <c r="A322" s="879"/>
      <c r="B322" s="880"/>
      <c r="C322" s="884"/>
      <c r="D322" s="880"/>
      <c r="E322" s="884"/>
      <c r="F322" s="889"/>
      <c r="G322" s="421"/>
      <c r="H322" s="422"/>
      <c r="I322" s="422"/>
      <c r="J322" s="422"/>
      <c r="K322" s="422"/>
      <c r="L322" s="422"/>
      <c r="M322" s="422"/>
      <c r="N322" s="422"/>
      <c r="O322" s="422"/>
      <c r="P322" s="422"/>
      <c r="Q322" s="422"/>
      <c r="R322" s="422"/>
      <c r="S322" s="422"/>
      <c r="T322" s="422"/>
      <c r="U322" s="422"/>
      <c r="V322" s="422"/>
      <c r="W322" s="422"/>
      <c r="X322" s="423"/>
      <c r="Y322" s="282" t="s">
        <v>314</v>
      </c>
      <c r="Z322" s="254"/>
      <c r="AA322" s="255"/>
      <c r="AB322" s="393"/>
      <c r="AC322" s="394"/>
      <c r="AD322" s="394"/>
      <c r="AE322" s="389"/>
      <c r="AF322" s="239"/>
      <c r="AG322" s="239"/>
      <c r="AH322" s="239"/>
      <c r="AI322" s="389"/>
      <c r="AJ322" s="239"/>
      <c r="AK322" s="239"/>
      <c r="AL322" s="239"/>
      <c r="AM322" s="389"/>
      <c r="AN322" s="239"/>
      <c r="AO322" s="239"/>
      <c r="AP322" s="239"/>
      <c r="AQ322" s="389"/>
      <c r="AR322" s="239"/>
      <c r="AS322" s="239"/>
      <c r="AT322" s="239"/>
      <c r="AU322" s="389"/>
      <c r="AV322" s="239"/>
      <c r="AW322" s="239"/>
      <c r="AX322" s="390"/>
      <c r="AY322">
        <f>$AY$320</f>
        <v>0</v>
      </c>
    </row>
    <row r="323" spans="1:51" ht="39.75" hidden="1" customHeight="1" x14ac:dyDescent="0.15">
      <c r="A323" s="879"/>
      <c r="B323" s="880"/>
      <c r="C323" s="884"/>
      <c r="D323" s="880"/>
      <c r="E323" s="884"/>
      <c r="F323" s="889"/>
      <c r="G323" s="402"/>
      <c r="H323" s="427"/>
      <c r="I323" s="427"/>
      <c r="J323" s="427"/>
      <c r="K323" s="427"/>
      <c r="L323" s="427"/>
      <c r="M323" s="427"/>
      <c r="N323" s="427"/>
      <c r="O323" s="427"/>
      <c r="P323" s="427"/>
      <c r="Q323" s="427"/>
      <c r="R323" s="427"/>
      <c r="S323" s="427"/>
      <c r="T323" s="427"/>
      <c r="U323" s="427"/>
      <c r="V323" s="427"/>
      <c r="W323" s="427"/>
      <c r="X323" s="428"/>
      <c r="Y323" s="202" t="s">
        <v>91</v>
      </c>
      <c r="Z323" s="200"/>
      <c r="AA323" s="201"/>
      <c r="AB323" s="405"/>
      <c r="AC323" s="283"/>
      <c r="AD323" s="283"/>
      <c r="AE323" s="389"/>
      <c r="AF323" s="239"/>
      <c r="AG323" s="239"/>
      <c r="AH323" s="239"/>
      <c r="AI323" s="389"/>
      <c r="AJ323" s="239"/>
      <c r="AK323" s="239"/>
      <c r="AL323" s="239"/>
      <c r="AM323" s="389"/>
      <c r="AN323" s="239"/>
      <c r="AO323" s="239"/>
      <c r="AP323" s="239"/>
      <c r="AQ323" s="389"/>
      <c r="AR323" s="239"/>
      <c r="AS323" s="239"/>
      <c r="AT323" s="239"/>
      <c r="AU323" s="389"/>
      <c r="AV323" s="239"/>
      <c r="AW323" s="239"/>
      <c r="AX323" s="390"/>
      <c r="AY323">
        <f>$AY$320</f>
        <v>0</v>
      </c>
    </row>
    <row r="324" spans="1:51" ht="18.75" hidden="1" customHeight="1" x14ac:dyDescent="0.15">
      <c r="A324" s="879"/>
      <c r="B324" s="880"/>
      <c r="C324" s="884"/>
      <c r="D324" s="880"/>
      <c r="E324" s="884"/>
      <c r="F324" s="889"/>
      <c r="G324" s="818" t="s">
        <v>313</v>
      </c>
      <c r="H324" s="245"/>
      <c r="I324" s="245"/>
      <c r="J324" s="245"/>
      <c r="K324" s="245"/>
      <c r="L324" s="245"/>
      <c r="M324" s="245"/>
      <c r="N324" s="245"/>
      <c r="O324" s="245"/>
      <c r="P324" s="245"/>
      <c r="Q324" s="245"/>
      <c r="R324" s="245"/>
      <c r="S324" s="245"/>
      <c r="T324" s="245"/>
      <c r="U324" s="245"/>
      <c r="V324" s="245"/>
      <c r="W324" s="245"/>
      <c r="X324" s="246"/>
      <c r="Y324" s="781"/>
      <c r="Z324" s="782"/>
      <c r="AA324" s="783"/>
      <c r="AB324" s="244" t="s">
        <v>41</v>
      </c>
      <c r="AC324" s="245"/>
      <c r="AD324" s="246"/>
      <c r="AE324" s="262" t="s">
        <v>405</v>
      </c>
      <c r="AF324" s="263"/>
      <c r="AG324" s="263"/>
      <c r="AH324" s="264"/>
      <c r="AI324" s="262" t="s">
        <v>76</v>
      </c>
      <c r="AJ324" s="263"/>
      <c r="AK324" s="263"/>
      <c r="AL324" s="264"/>
      <c r="AM324" s="262" t="s">
        <v>176</v>
      </c>
      <c r="AN324" s="263"/>
      <c r="AO324" s="263"/>
      <c r="AP324" s="264"/>
      <c r="AQ324" s="244" t="s">
        <v>297</v>
      </c>
      <c r="AR324" s="245"/>
      <c r="AS324" s="245"/>
      <c r="AT324" s="246"/>
      <c r="AU324" s="391" t="s">
        <v>317</v>
      </c>
      <c r="AV324" s="391"/>
      <c r="AW324" s="391"/>
      <c r="AX324" s="392"/>
      <c r="AY324">
        <f>COUNTA($G$326)</f>
        <v>0</v>
      </c>
    </row>
    <row r="325" spans="1:51" ht="18.75" hidden="1" customHeight="1" x14ac:dyDescent="0.15">
      <c r="A325" s="879"/>
      <c r="B325" s="880"/>
      <c r="C325" s="884"/>
      <c r="D325" s="880"/>
      <c r="E325" s="884"/>
      <c r="F325" s="889"/>
      <c r="G325" s="407"/>
      <c r="H325" s="227"/>
      <c r="I325" s="227"/>
      <c r="J325" s="227"/>
      <c r="K325" s="227"/>
      <c r="L325" s="227"/>
      <c r="M325" s="227"/>
      <c r="N325" s="227"/>
      <c r="O325" s="227"/>
      <c r="P325" s="227"/>
      <c r="Q325" s="227"/>
      <c r="R325" s="227"/>
      <c r="S325" s="227"/>
      <c r="T325" s="227"/>
      <c r="U325" s="227"/>
      <c r="V325" s="227"/>
      <c r="W325" s="227"/>
      <c r="X325" s="228"/>
      <c r="Y325" s="325"/>
      <c r="Z325" s="326"/>
      <c r="AA325" s="327"/>
      <c r="AB325" s="408"/>
      <c r="AC325" s="227"/>
      <c r="AD325" s="228"/>
      <c r="AE325" s="408"/>
      <c r="AF325" s="227"/>
      <c r="AG325" s="227"/>
      <c r="AH325" s="228"/>
      <c r="AI325" s="408"/>
      <c r="AJ325" s="227"/>
      <c r="AK325" s="227"/>
      <c r="AL325" s="228"/>
      <c r="AM325" s="408"/>
      <c r="AN325" s="227"/>
      <c r="AO325" s="227"/>
      <c r="AP325" s="228"/>
      <c r="AQ325" s="291"/>
      <c r="AR325" s="229"/>
      <c r="AS325" s="227" t="s">
        <v>298</v>
      </c>
      <c r="AT325" s="228"/>
      <c r="AU325" s="226"/>
      <c r="AV325" s="226"/>
      <c r="AW325" s="227" t="s">
        <v>275</v>
      </c>
      <c r="AX325" s="253"/>
      <c r="AY325">
        <f>$AY$324</f>
        <v>0</v>
      </c>
    </row>
    <row r="326" spans="1:51" ht="39.75" hidden="1" customHeight="1" x14ac:dyDescent="0.15">
      <c r="A326" s="879"/>
      <c r="B326" s="880"/>
      <c r="C326" s="884"/>
      <c r="D326" s="880"/>
      <c r="E326" s="884"/>
      <c r="F326" s="889"/>
      <c r="G326" s="421"/>
      <c r="H326" s="422"/>
      <c r="I326" s="422"/>
      <c r="J326" s="422"/>
      <c r="K326" s="422"/>
      <c r="L326" s="422"/>
      <c r="M326" s="422"/>
      <c r="N326" s="422"/>
      <c r="O326" s="422"/>
      <c r="P326" s="422"/>
      <c r="Q326" s="422"/>
      <c r="R326" s="422"/>
      <c r="S326" s="422"/>
      <c r="T326" s="422"/>
      <c r="U326" s="422"/>
      <c r="V326" s="422"/>
      <c r="W326" s="422"/>
      <c r="X326" s="423"/>
      <c r="Y326" s="282" t="s">
        <v>314</v>
      </c>
      <c r="Z326" s="254"/>
      <c r="AA326" s="255"/>
      <c r="AB326" s="393"/>
      <c r="AC326" s="394"/>
      <c r="AD326" s="394"/>
      <c r="AE326" s="389"/>
      <c r="AF326" s="239"/>
      <c r="AG326" s="239"/>
      <c r="AH326" s="239"/>
      <c r="AI326" s="389"/>
      <c r="AJ326" s="239"/>
      <c r="AK326" s="239"/>
      <c r="AL326" s="239"/>
      <c r="AM326" s="389"/>
      <c r="AN326" s="239"/>
      <c r="AO326" s="239"/>
      <c r="AP326" s="239"/>
      <c r="AQ326" s="389"/>
      <c r="AR326" s="239"/>
      <c r="AS326" s="239"/>
      <c r="AT326" s="239"/>
      <c r="AU326" s="389"/>
      <c r="AV326" s="239"/>
      <c r="AW326" s="239"/>
      <c r="AX326" s="390"/>
      <c r="AY326">
        <f>$AY$324</f>
        <v>0</v>
      </c>
    </row>
    <row r="327" spans="1:51" ht="39.75" hidden="1" customHeight="1" x14ac:dyDescent="0.15">
      <c r="A327" s="879"/>
      <c r="B327" s="880"/>
      <c r="C327" s="884"/>
      <c r="D327" s="880"/>
      <c r="E327" s="884"/>
      <c r="F327" s="889"/>
      <c r="G327" s="402"/>
      <c r="H327" s="427"/>
      <c r="I327" s="427"/>
      <c r="J327" s="427"/>
      <c r="K327" s="427"/>
      <c r="L327" s="427"/>
      <c r="M327" s="427"/>
      <c r="N327" s="427"/>
      <c r="O327" s="427"/>
      <c r="P327" s="427"/>
      <c r="Q327" s="427"/>
      <c r="R327" s="427"/>
      <c r="S327" s="427"/>
      <c r="T327" s="427"/>
      <c r="U327" s="427"/>
      <c r="V327" s="427"/>
      <c r="W327" s="427"/>
      <c r="X327" s="428"/>
      <c r="Y327" s="202" t="s">
        <v>91</v>
      </c>
      <c r="Z327" s="200"/>
      <c r="AA327" s="201"/>
      <c r="AB327" s="405"/>
      <c r="AC327" s="283"/>
      <c r="AD327" s="283"/>
      <c r="AE327" s="389"/>
      <c r="AF327" s="239"/>
      <c r="AG327" s="239"/>
      <c r="AH327" s="239"/>
      <c r="AI327" s="389"/>
      <c r="AJ327" s="239"/>
      <c r="AK327" s="239"/>
      <c r="AL327" s="239"/>
      <c r="AM327" s="389"/>
      <c r="AN327" s="239"/>
      <c r="AO327" s="239"/>
      <c r="AP327" s="239"/>
      <c r="AQ327" s="389"/>
      <c r="AR327" s="239"/>
      <c r="AS327" s="239"/>
      <c r="AT327" s="239"/>
      <c r="AU327" s="389"/>
      <c r="AV327" s="239"/>
      <c r="AW327" s="239"/>
      <c r="AX327" s="390"/>
      <c r="AY327">
        <f>$AY$324</f>
        <v>0</v>
      </c>
    </row>
    <row r="328" spans="1:51" ht="18.75" hidden="1" customHeight="1" x14ac:dyDescent="0.15">
      <c r="A328" s="879"/>
      <c r="B328" s="880"/>
      <c r="C328" s="884"/>
      <c r="D328" s="880"/>
      <c r="E328" s="884"/>
      <c r="F328" s="889"/>
      <c r="G328" s="818" t="s">
        <v>313</v>
      </c>
      <c r="H328" s="245"/>
      <c r="I328" s="245"/>
      <c r="J328" s="245"/>
      <c r="K328" s="245"/>
      <c r="L328" s="245"/>
      <c r="M328" s="245"/>
      <c r="N328" s="245"/>
      <c r="O328" s="245"/>
      <c r="P328" s="245"/>
      <c r="Q328" s="245"/>
      <c r="R328" s="245"/>
      <c r="S328" s="245"/>
      <c r="T328" s="245"/>
      <c r="U328" s="245"/>
      <c r="V328" s="245"/>
      <c r="W328" s="245"/>
      <c r="X328" s="246"/>
      <c r="Y328" s="781"/>
      <c r="Z328" s="782"/>
      <c r="AA328" s="783"/>
      <c r="AB328" s="244" t="s">
        <v>41</v>
      </c>
      <c r="AC328" s="245"/>
      <c r="AD328" s="246"/>
      <c r="AE328" s="262" t="s">
        <v>405</v>
      </c>
      <c r="AF328" s="263"/>
      <c r="AG328" s="263"/>
      <c r="AH328" s="264"/>
      <c r="AI328" s="262" t="s">
        <v>76</v>
      </c>
      <c r="AJ328" s="263"/>
      <c r="AK328" s="263"/>
      <c r="AL328" s="264"/>
      <c r="AM328" s="262" t="s">
        <v>176</v>
      </c>
      <c r="AN328" s="263"/>
      <c r="AO328" s="263"/>
      <c r="AP328" s="264"/>
      <c r="AQ328" s="244" t="s">
        <v>297</v>
      </c>
      <c r="AR328" s="245"/>
      <c r="AS328" s="245"/>
      <c r="AT328" s="246"/>
      <c r="AU328" s="391" t="s">
        <v>317</v>
      </c>
      <c r="AV328" s="391"/>
      <c r="AW328" s="391"/>
      <c r="AX328" s="392"/>
      <c r="AY328">
        <f>COUNTA($G$330)</f>
        <v>0</v>
      </c>
    </row>
    <row r="329" spans="1:51" ht="18.75" hidden="1" customHeight="1" x14ac:dyDescent="0.15">
      <c r="A329" s="879"/>
      <c r="B329" s="880"/>
      <c r="C329" s="884"/>
      <c r="D329" s="880"/>
      <c r="E329" s="884"/>
      <c r="F329" s="889"/>
      <c r="G329" s="407"/>
      <c r="H329" s="227"/>
      <c r="I329" s="227"/>
      <c r="J329" s="227"/>
      <c r="K329" s="227"/>
      <c r="L329" s="227"/>
      <c r="M329" s="227"/>
      <c r="N329" s="227"/>
      <c r="O329" s="227"/>
      <c r="P329" s="227"/>
      <c r="Q329" s="227"/>
      <c r="R329" s="227"/>
      <c r="S329" s="227"/>
      <c r="T329" s="227"/>
      <c r="U329" s="227"/>
      <c r="V329" s="227"/>
      <c r="W329" s="227"/>
      <c r="X329" s="228"/>
      <c r="Y329" s="325"/>
      <c r="Z329" s="326"/>
      <c r="AA329" s="327"/>
      <c r="AB329" s="408"/>
      <c r="AC329" s="227"/>
      <c r="AD329" s="228"/>
      <c r="AE329" s="408"/>
      <c r="AF329" s="227"/>
      <c r="AG329" s="227"/>
      <c r="AH329" s="228"/>
      <c r="AI329" s="408"/>
      <c r="AJ329" s="227"/>
      <c r="AK329" s="227"/>
      <c r="AL329" s="228"/>
      <c r="AM329" s="408"/>
      <c r="AN329" s="227"/>
      <c r="AO329" s="227"/>
      <c r="AP329" s="228"/>
      <c r="AQ329" s="291"/>
      <c r="AR329" s="229"/>
      <c r="AS329" s="227" t="s">
        <v>298</v>
      </c>
      <c r="AT329" s="228"/>
      <c r="AU329" s="226"/>
      <c r="AV329" s="226"/>
      <c r="AW329" s="227" t="s">
        <v>275</v>
      </c>
      <c r="AX329" s="253"/>
      <c r="AY329">
        <f>$AY$328</f>
        <v>0</v>
      </c>
    </row>
    <row r="330" spans="1:51" ht="39.75" hidden="1" customHeight="1" x14ac:dyDescent="0.15">
      <c r="A330" s="879"/>
      <c r="B330" s="880"/>
      <c r="C330" s="884"/>
      <c r="D330" s="880"/>
      <c r="E330" s="884"/>
      <c r="F330" s="889"/>
      <c r="G330" s="421"/>
      <c r="H330" s="422"/>
      <c r="I330" s="422"/>
      <c r="J330" s="422"/>
      <c r="K330" s="422"/>
      <c r="L330" s="422"/>
      <c r="M330" s="422"/>
      <c r="N330" s="422"/>
      <c r="O330" s="422"/>
      <c r="P330" s="422"/>
      <c r="Q330" s="422"/>
      <c r="R330" s="422"/>
      <c r="S330" s="422"/>
      <c r="T330" s="422"/>
      <c r="U330" s="422"/>
      <c r="V330" s="422"/>
      <c r="W330" s="422"/>
      <c r="X330" s="423"/>
      <c r="Y330" s="282" t="s">
        <v>314</v>
      </c>
      <c r="Z330" s="254"/>
      <c r="AA330" s="255"/>
      <c r="AB330" s="393"/>
      <c r="AC330" s="394"/>
      <c r="AD330" s="394"/>
      <c r="AE330" s="389"/>
      <c r="AF330" s="239"/>
      <c r="AG330" s="239"/>
      <c r="AH330" s="239"/>
      <c r="AI330" s="389"/>
      <c r="AJ330" s="239"/>
      <c r="AK330" s="239"/>
      <c r="AL330" s="239"/>
      <c r="AM330" s="389"/>
      <c r="AN330" s="239"/>
      <c r="AO330" s="239"/>
      <c r="AP330" s="239"/>
      <c r="AQ330" s="389"/>
      <c r="AR330" s="239"/>
      <c r="AS330" s="239"/>
      <c r="AT330" s="239"/>
      <c r="AU330" s="389"/>
      <c r="AV330" s="239"/>
      <c r="AW330" s="239"/>
      <c r="AX330" s="390"/>
      <c r="AY330">
        <f>$AY$328</f>
        <v>0</v>
      </c>
    </row>
    <row r="331" spans="1:51" ht="39.75" hidden="1" customHeight="1" x14ac:dyDescent="0.15">
      <c r="A331" s="879"/>
      <c r="B331" s="880"/>
      <c r="C331" s="884"/>
      <c r="D331" s="880"/>
      <c r="E331" s="884"/>
      <c r="F331" s="889"/>
      <c r="G331" s="402"/>
      <c r="H331" s="427"/>
      <c r="I331" s="427"/>
      <c r="J331" s="427"/>
      <c r="K331" s="427"/>
      <c r="L331" s="427"/>
      <c r="M331" s="427"/>
      <c r="N331" s="427"/>
      <c r="O331" s="427"/>
      <c r="P331" s="427"/>
      <c r="Q331" s="427"/>
      <c r="R331" s="427"/>
      <c r="S331" s="427"/>
      <c r="T331" s="427"/>
      <c r="U331" s="427"/>
      <c r="V331" s="427"/>
      <c r="W331" s="427"/>
      <c r="X331" s="428"/>
      <c r="Y331" s="202" t="s">
        <v>91</v>
      </c>
      <c r="Z331" s="200"/>
      <c r="AA331" s="201"/>
      <c r="AB331" s="405"/>
      <c r="AC331" s="283"/>
      <c r="AD331" s="283"/>
      <c r="AE331" s="389"/>
      <c r="AF331" s="239"/>
      <c r="AG331" s="239"/>
      <c r="AH331" s="239"/>
      <c r="AI331" s="389"/>
      <c r="AJ331" s="239"/>
      <c r="AK331" s="239"/>
      <c r="AL331" s="239"/>
      <c r="AM331" s="389"/>
      <c r="AN331" s="239"/>
      <c r="AO331" s="239"/>
      <c r="AP331" s="239"/>
      <c r="AQ331" s="389"/>
      <c r="AR331" s="239"/>
      <c r="AS331" s="239"/>
      <c r="AT331" s="239"/>
      <c r="AU331" s="389"/>
      <c r="AV331" s="239"/>
      <c r="AW331" s="239"/>
      <c r="AX331" s="390"/>
      <c r="AY331">
        <f>$AY$328</f>
        <v>0</v>
      </c>
    </row>
    <row r="332" spans="1:51" ht="22.5" hidden="1" customHeight="1" x14ac:dyDescent="0.15">
      <c r="A332" s="879"/>
      <c r="B332" s="880"/>
      <c r="C332" s="884"/>
      <c r="D332" s="880"/>
      <c r="E332" s="884"/>
      <c r="F332" s="889"/>
      <c r="G332" s="406" t="s">
        <v>29</v>
      </c>
      <c r="H332" s="263"/>
      <c r="I332" s="263"/>
      <c r="J332" s="263"/>
      <c r="K332" s="263"/>
      <c r="L332" s="263"/>
      <c r="M332" s="263"/>
      <c r="N332" s="263"/>
      <c r="O332" s="263"/>
      <c r="P332" s="264"/>
      <c r="Q332" s="262" t="s">
        <v>389</v>
      </c>
      <c r="R332" s="263"/>
      <c r="S332" s="263"/>
      <c r="T332" s="263"/>
      <c r="U332" s="263"/>
      <c r="V332" s="263"/>
      <c r="W332" s="263"/>
      <c r="X332" s="263"/>
      <c r="Y332" s="263"/>
      <c r="Z332" s="263"/>
      <c r="AA332" s="263"/>
      <c r="AB332" s="409" t="s">
        <v>391</v>
      </c>
      <c r="AC332" s="263"/>
      <c r="AD332" s="264"/>
      <c r="AE332" s="262" t="s">
        <v>319</v>
      </c>
      <c r="AF332" s="263"/>
      <c r="AG332" s="263"/>
      <c r="AH332" s="263"/>
      <c r="AI332" s="263"/>
      <c r="AJ332" s="263"/>
      <c r="AK332" s="263"/>
      <c r="AL332" s="263"/>
      <c r="AM332" s="263"/>
      <c r="AN332" s="263"/>
      <c r="AO332" s="263"/>
      <c r="AP332" s="263"/>
      <c r="AQ332" s="263"/>
      <c r="AR332" s="263"/>
      <c r="AS332" s="263"/>
      <c r="AT332" s="263"/>
      <c r="AU332" s="263"/>
      <c r="AV332" s="263"/>
      <c r="AW332" s="263"/>
      <c r="AX332" s="822"/>
      <c r="AY332">
        <f>COUNTA($G$334)</f>
        <v>0</v>
      </c>
    </row>
    <row r="333" spans="1:51" ht="22.5" hidden="1" customHeight="1" x14ac:dyDescent="0.15">
      <c r="A333" s="879"/>
      <c r="B333" s="880"/>
      <c r="C333" s="884"/>
      <c r="D333" s="880"/>
      <c r="E333" s="884"/>
      <c r="F333" s="889"/>
      <c r="G333" s="407"/>
      <c r="H333" s="227"/>
      <c r="I333" s="227"/>
      <c r="J333" s="227"/>
      <c r="K333" s="227"/>
      <c r="L333" s="227"/>
      <c r="M333" s="227"/>
      <c r="N333" s="227"/>
      <c r="O333" s="227"/>
      <c r="P333" s="228"/>
      <c r="Q333" s="408"/>
      <c r="R333" s="227"/>
      <c r="S333" s="227"/>
      <c r="T333" s="227"/>
      <c r="U333" s="227"/>
      <c r="V333" s="227"/>
      <c r="W333" s="227"/>
      <c r="X333" s="227"/>
      <c r="Y333" s="227"/>
      <c r="Z333" s="227"/>
      <c r="AA333" s="227"/>
      <c r="AB333" s="410"/>
      <c r="AC333" s="227"/>
      <c r="AD333" s="228"/>
      <c r="AE333" s="408"/>
      <c r="AF333" s="227"/>
      <c r="AG333" s="227"/>
      <c r="AH333" s="227"/>
      <c r="AI333" s="227"/>
      <c r="AJ333" s="227"/>
      <c r="AK333" s="227"/>
      <c r="AL333" s="227"/>
      <c r="AM333" s="227"/>
      <c r="AN333" s="227"/>
      <c r="AO333" s="227"/>
      <c r="AP333" s="227"/>
      <c r="AQ333" s="227"/>
      <c r="AR333" s="227"/>
      <c r="AS333" s="227"/>
      <c r="AT333" s="227"/>
      <c r="AU333" s="227"/>
      <c r="AV333" s="227"/>
      <c r="AW333" s="227"/>
      <c r="AX333" s="253"/>
      <c r="AY333">
        <f t="shared" ref="AY333:AY338" si="21">$AY$332</f>
        <v>0</v>
      </c>
    </row>
    <row r="334" spans="1:51" ht="22.5" hidden="1" customHeight="1" x14ac:dyDescent="0.15">
      <c r="A334" s="879"/>
      <c r="B334" s="880"/>
      <c r="C334" s="884"/>
      <c r="D334" s="880"/>
      <c r="E334" s="884"/>
      <c r="F334" s="889"/>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5"/>
      <c r="AF334" s="275"/>
      <c r="AG334" s="275"/>
      <c r="AH334" s="275"/>
      <c r="AI334" s="275"/>
      <c r="AJ334" s="275"/>
      <c r="AK334" s="275"/>
      <c r="AL334" s="275"/>
      <c r="AM334" s="275"/>
      <c r="AN334" s="275"/>
      <c r="AO334" s="275"/>
      <c r="AP334" s="275"/>
      <c r="AQ334" s="275"/>
      <c r="AR334" s="275"/>
      <c r="AS334" s="275"/>
      <c r="AT334" s="275"/>
      <c r="AU334" s="275"/>
      <c r="AV334" s="275"/>
      <c r="AW334" s="275"/>
      <c r="AX334" s="441"/>
      <c r="AY334">
        <f t="shared" si="21"/>
        <v>0</v>
      </c>
    </row>
    <row r="335" spans="1:51" ht="22.5" hidden="1" customHeight="1" x14ac:dyDescent="0.15">
      <c r="A335" s="879"/>
      <c r="B335" s="880"/>
      <c r="C335" s="884"/>
      <c r="D335" s="880"/>
      <c r="E335" s="884"/>
      <c r="F335" s="889"/>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5"/>
      <c r="AF335" s="275"/>
      <c r="AG335" s="275"/>
      <c r="AH335" s="275"/>
      <c r="AI335" s="275"/>
      <c r="AJ335" s="275"/>
      <c r="AK335" s="275"/>
      <c r="AL335" s="275"/>
      <c r="AM335" s="275"/>
      <c r="AN335" s="275"/>
      <c r="AO335" s="275"/>
      <c r="AP335" s="275"/>
      <c r="AQ335" s="275"/>
      <c r="AR335" s="275"/>
      <c r="AS335" s="275"/>
      <c r="AT335" s="275"/>
      <c r="AU335" s="275"/>
      <c r="AV335" s="275"/>
      <c r="AW335" s="275"/>
      <c r="AX335" s="441"/>
      <c r="AY335">
        <f t="shared" si="21"/>
        <v>0</v>
      </c>
    </row>
    <row r="336" spans="1:51" ht="25.5" hidden="1" customHeight="1" x14ac:dyDescent="0.15">
      <c r="A336" s="879"/>
      <c r="B336" s="880"/>
      <c r="C336" s="884"/>
      <c r="D336" s="880"/>
      <c r="E336" s="884"/>
      <c r="F336" s="889"/>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320</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2.5" hidden="1" customHeight="1" x14ac:dyDescent="0.15">
      <c r="A337" s="879"/>
      <c r="B337" s="880"/>
      <c r="C337" s="884"/>
      <c r="D337" s="880"/>
      <c r="E337" s="884"/>
      <c r="F337" s="889"/>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2.5" hidden="1" customHeight="1" x14ac:dyDescent="0.15">
      <c r="A338" s="879"/>
      <c r="B338" s="880"/>
      <c r="C338" s="884"/>
      <c r="D338" s="880"/>
      <c r="E338" s="884"/>
      <c r="F338" s="889"/>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2.5" hidden="1" customHeight="1" x14ac:dyDescent="0.15">
      <c r="A339" s="879"/>
      <c r="B339" s="880"/>
      <c r="C339" s="884"/>
      <c r="D339" s="880"/>
      <c r="E339" s="884"/>
      <c r="F339" s="889"/>
      <c r="G339" s="406" t="s">
        <v>29</v>
      </c>
      <c r="H339" s="263"/>
      <c r="I339" s="263"/>
      <c r="J339" s="263"/>
      <c r="K339" s="263"/>
      <c r="L339" s="263"/>
      <c r="M339" s="263"/>
      <c r="N339" s="263"/>
      <c r="O339" s="263"/>
      <c r="P339" s="264"/>
      <c r="Q339" s="262" t="s">
        <v>389</v>
      </c>
      <c r="R339" s="263"/>
      <c r="S339" s="263"/>
      <c r="T339" s="263"/>
      <c r="U339" s="263"/>
      <c r="V339" s="263"/>
      <c r="W339" s="263"/>
      <c r="X339" s="263"/>
      <c r="Y339" s="263"/>
      <c r="Z339" s="263"/>
      <c r="AA339" s="263"/>
      <c r="AB339" s="409" t="s">
        <v>391</v>
      </c>
      <c r="AC339" s="263"/>
      <c r="AD339" s="264"/>
      <c r="AE339" s="279" t="s">
        <v>319</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879"/>
      <c r="B340" s="880"/>
      <c r="C340" s="884"/>
      <c r="D340" s="880"/>
      <c r="E340" s="884"/>
      <c r="F340" s="889"/>
      <c r="G340" s="407"/>
      <c r="H340" s="227"/>
      <c r="I340" s="227"/>
      <c r="J340" s="227"/>
      <c r="K340" s="227"/>
      <c r="L340" s="227"/>
      <c r="M340" s="227"/>
      <c r="N340" s="227"/>
      <c r="O340" s="227"/>
      <c r="P340" s="228"/>
      <c r="Q340" s="408"/>
      <c r="R340" s="227"/>
      <c r="S340" s="227"/>
      <c r="T340" s="227"/>
      <c r="U340" s="227"/>
      <c r="V340" s="227"/>
      <c r="W340" s="227"/>
      <c r="X340" s="227"/>
      <c r="Y340" s="227"/>
      <c r="Z340" s="227"/>
      <c r="AA340" s="227"/>
      <c r="AB340" s="410"/>
      <c r="AC340" s="227"/>
      <c r="AD340" s="228"/>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879"/>
      <c r="B341" s="880"/>
      <c r="C341" s="884"/>
      <c r="D341" s="880"/>
      <c r="E341" s="884"/>
      <c r="F341" s="889"/>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5"/>
      <c r="AF341" s="275"/>
      <c r="AG341" s="275"/>
      <c r="AH341" s="275"/>
      <c r="AI341" s="275"/>
      <c r="AJ341" s="275"/>
      <c r="AK341" s="275"/>
      <c r="AL341" s="275"/>
      <c r="AM341" s="275"/>
      <c r="AN341" s="275"/>
      <c r="AO341" s="275"/>
      <c r="AP341" s="275"/>
      <c r="AQ341" s="275"/>
      <c r="AR341" s="275"/>
      <c r="AS341" s="275"/>
      <c r="AT341" s="275"/>
      <c r="AU341" s="275"/>
      <c r="AV341" s="275"/>
      <c r="AW341" s="275"/>
      <c r="AX341" s="441"/>
      <c r="AY341">
        <f t="shared" si="22"/>
        <v>0</v>
      </c>
    </row>
    <row r="342" spans="1:51" ht="22.5" hidden="1" customHeight="1" x14ac:dyDescent="0.15">
      <c r="A342" s="879"/>
      <c r="B342" s="880"/>
      <c r="C342" s="884"/>
      <c r="D342" s="880"/>
      <c r="E342" s="884"/>
      <c r="F342" s="889"/>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5"/>
      <c r="AF342" s="275"/>
      <c r="AG342" s="275"/>
      <c r="AH342" s="275"/>
      <c r="AI342" s="275"/>
      <c r="AJ342" s="275"/>
      <c r="AK342" s="275"/>
      <c r="AL342" s="275"/>
      <c r="AM342" s="275"/>
      <c r="AN342" s="275"/>
      <c r="AO342" s="275"/>
      <c r="AP342" s="275"/>
      <c r="AQ342" s="275"/>
      <c r="AR342" s="275"/>
      <c r="AS342" s="275"/>
      <c r="AT342" s="275"/>
      <c r="AU342" s="275"/>
      <c r="AV342" s="275"/>
      <c r="AW342" s="275"/>
      <c r="AX342" s="441"/>
      <c r="AY342">
        <f t="shared" si="22"/>
        <v>0</v>
      </c>
    </row>
    <row r="343" spans="1:51" ht="25.5" hidden="1" customHeight="1" x14ac:dyDescent="0.15">
      <c r="A343" s="879"/>
      <c r="B343" s="880"/>
      <c r="C343" s="884"/>
      <c r="D343" s="880"/>
      <c r="E343" s="884"/>
      <c r="F343" s="889"/>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320</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2.5" hidden="1" customHeight="1" x14ac:dyDescent="0.15">
      <c r="A344" s="879"/>
      <c r="B344" s="880"/>
      <c r="C344" s="884"/>
      <c r="D344" s="880"/>
      <c r="E344" s="884"/>
      <c r="F344" s="889"/>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2.5" hidden="1" customHeight="1" x14ac:dyDescent="0.15">
      <c r="A345" s="879"/>
      <c r="B345" s="880"/>
      <c r="C345" s="884"/>
      <c r="D345" s="880"/>
      <c r="E345" s="884"/>
      <c r="F345" s="889"/>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2.5" hidden="1" customHeight="1" x14ac:dyDescent="0.15">
      <c r="A346" s="879"/>
      <c r="B346" s="880"/>
      <c r="C346" s="884"/>
      <c r="D346" s="880"/>
      <c r="E346" s="884"/>
      <c r="F346" s="889"/>
      <c r="G346" s="406" t="s">
        <v>29</v>
      </c>
      <c r="H346" s="263"/>
      <c r="I346" s="263"/>
      <c r="J346" s="263"/>
      <c r="K346" s="263"/>
      <c r="L346" s="263"/>
      <c r="M346" s="263"/>
      <c r="N346" s="263"/>
      <c r="O346" s="263"/>
      <c r="P346" s="264"/>
      <c r="Q346" s="262" t="s">
        <v>389</v>
      </c>
      <c r="R346" s="263"/>
      <c r="S346" s="263"/>
      <c r="T346" s="263"/>
      <c r="U346" s="263"/>
      <c r="V346" s="263"/>
      <c r="W346" s="263"/>
      <c r="X346" s="263"/>
      <c r="Y346" s="263"/>
      <c r="Z346" s="263"/>
      <c r="AA346" s="263"/>
      <c r="AB346" s="409" t="s">
        <v>391</v>
      </c>
      <c r="AC346" s="263"/>
      <c r="AD346" s="264"/>
      <c r="AE346" s="279" t="s">
        <v>319</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879"/>
      <c r="B347" s="880"/>
      <c r="C347" s="884"/>
      <c r="D347" s="880"/>
      <c r="E347" s="884"/>
      <c r="F347" s="889"/>
      <c r="G347" s="407"/>
      <c r="H347" s="227"/>
      <c r="I347" s="227"/>
      <c r="J347" s="227"/>
      <c r="K347" s="227"/>
      <c r="L347" s="227"/>
      <c r="M347" s="227"/>
      <c r="N347" s="227"/>
      <c r="O347" s="227"/>
      <c r="P347" s="228"/>
      <c r="Q347" s="408"/>
      <c r="R347" s="227"/>
      <c r="S347" s="227"/>
      <c r="T347" s="227"/>
      <c r="U347" s="227"/>
      <c r="V347" s="227"/>
      <c r="W347" s="227"/>
      <c r="X347" s="227"/>
      <c r="Y347" s="227"/>
      <c r="Z347" s="227"/>
      <c r="AA347" s="227"/>
      <c r="AB347" s="410"/>
      <c r="AC347" s="227"/>
      <c r="AD347" s="228"/>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879"/>
      <c r="B348" s="880"/>
      <c r="C348" s="884"/>
      <c r="D348" s="880"/>
      <c r="E348" s="884"/>
      <c r="F348" s="889"/>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5"/>
      <c r="AF348" s="275"/>
      <c r="AG348" s="275"/>
      <c r="AH348" s="275"/>
      <c r="AI348" s="275"/>
      <c r="AJ348" s="275"/>
      <c r="AK348" s="275"/>
      <c r="AL348" s="275"/>
      <c r="AM348" s="275"/>
      <c r="AN348" s="275"/>
      <c r="AO348" s="275"/>
      <c r="AP348" s="275"/>
      <c r="AQ348" s="275"/>
      <c r="AR348" s="275"/>
      <c r="AS348" s="275"/>
      <c r="AT348" s="275"/>
      <c r="AU348" s="275"/>
      <c r="AV348" s="275"/>
      <c r="AW348" s="275"/>
      <c r="AX348" s="441"/>
      <c r="AY348">
        <f t="shared" si="23"/>
        <v>0</v>
      </c>
    </row>
    <row r="349" spans="1:51" ht="22.5" hidden="1" customHeight="1" x14ac:dyDescent="0.15">
      <c r="A349" s="879"/>
      <c r="B349" s="880"/>
      <c r="C349" s="884"/>
      <c r="D349" s="880"/>
      <c r="E349" s="884"/>
      <c r="F349" s="889"/>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5"/>
      <c r="AF349" s="275"/>
      <c r="AG349" s="275"/>
      <c r="AH349" s="275"/>
      <c r="AI349" s="275"/>
      <c r="AJ349" s="275"/>
      <c r="AK349" s="275"/>
      <c r="AL349" s="275"/>
      <c r="AM349" s="275"/>
      <c r="AN349" s="275"/>
      <c r="AO349" s="275"/>
      <c r="AP349" s="275"/>
      <c r="AQ349" s="275"/>
      <c r="AR349" s="275"/>
      <c r="AS349" s="275"/>
      <c r="AT349" s="275"/>
      <c r="AU349" s="275"/>
      <c r="AV349" s="275"/>
      <c r="AW349" s="275"/>
      <c r="AX349" s="441"/>
      <c r="AY349">
        <f t="shared" si="23"/>
        <v>0</v>
      </c>
    </row>
    <row r="350" spans="1:51" ht="25.5" hidden="1" customHeight="1" x14ac:dyDescent="0.15">
      <c r="A350" s="879"/>
      <c r="B350" s="880"/>
      <c r="C350" s="884"/>
      <c r="D350" s="880"/>
      <c r="E350" s="884"/>
      <c r="F350" s="889"/>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320</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2.5" hidden="1" customHeight="1" x14ac:dyDescent="0.15">
      <c r="A351" s="879"/>
      <c r="B351" s="880"/>
      <c r="C351" s="884"/>
      <c r="D351" s="880"/>
      <c r="E351" s="884"/>
      <c r="F351" s="889"/>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2.5" hidden="1" customHeight="1" x14ac:dyDescent="0.15">
      <c r="A352" s="879"/>
      <c r="B352" s="880"/>
      <c r="C352" s="884"/>
      <c r="D352" s="880"/>
      <c r="E352" s="884"/>
      <c r="F352" s="889"/>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2.5" hidden="1" customHeight="1" x14ac:dyDescent="0.15">
      <c r="A353" s="879"/>
      <c r="B353" s="880"/>
      <c r="C353" s="884"/>
      <c r="D353" s="880"/>
      <c r="E353" s="884"/>
      <c r="F353" s="889"/>
      <c r="G353" s="406" t="s">
        <v>29</v>
      </c>
      <c r="H353" s="263"/>
      <c r="I353" s="263"/>
      <c r="J353" s="263"/>
      <c r="K353" s="263"/>
      <c r="L353" s="263"/>
      <c r="M353" s="263"/>
      <c r="N353" s="263"/>
      <c r="O353" s="263"/>
      <c r="P353" s="264"/>
      <c r="Q353" s="262" t="s">
        <v>389</v>
      </c>
      <c r="R353" s="263"/>
      <c r="S353" s="263"/>
      <c r="T353" s="263"/>
      <c r="U353" s="263"/>
      <c r="V353" s="263"/>
      <c r="W353" s="263"/>
      <c r="X353" s="263"/>
      <c r="Y353" s="263"/>
      <c r="Z353" s="263"/>
      <c r="AA353" s="263"/>
      <c r="AB353" s="409" t="s">
        <v>391</v>
      </c>
      <c r="AC353" s="263"/>
      <c r="AD353" s="264"/>
      <c r="AE353" s="279" t="s">
        <v>319</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879"/>
      <c r="B354" s="880"/>
      <c r="C354" s="884"/>
      <c r="D354" s="880"/>
      <c r="E354" s="884"/>
      <c r="F354" s="889"/>
      <c r="G354" s="407"/>
      <c r="H354" s="227"/>
      <c r="I354" s="227"/>
      <c r="J354" s="227"/>
      <c r="K354" s="227"/>
      <c r="L354" s="227"/>
      <c r="M354" s="227"/>
      <c r="N354" s="227"/>
      <c r="O354" s="227"/>
      <c r="P354" s="228"/>
      <c r="Q354" s="408"/>
      <c r="R354" s="227"/>
      <c r="S354" s="227"/>
      <c r="T354" s="227"/>
      <c r="U354" s="227"/>
      <c r="V354" s="227"/>
      <c r="W354" s="227"/>
      <c r="X354" s="227"/>
      <c r="Y354" s="227"/>
      <c r="Z354" s="227"/>
      <c r="AA354" s="227"/>
      <c r="AB354" s="410"/>
      <c r="AC354" s="227"/>
      <c r="AD354" s="228"/>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879"/>
      <c r="B355" s="880"/>
      <c r="C355" s="884"/>
      <c r="D355" s="880"/>
      <c r="E355" s="884"/>
      <c r="F355" s="889"/>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5"/>
      <c r="AF355" s="275"/>
      <c r="AG355" s="275"/>
      <c r="AH355" s="275"/>
      <c r="AI355" s="275"/>
      <c r="AJ355" s="275"/>
      <c r="AK355" s="275"/>
      <c r="AL355" s="275"/>
      <c r="AM355" s="275"/>
      <c r="AN355" s="275"/>
      <c r="AO355" s="275"/>
      <c r="AP355" s="275"/>
      <c r="AQ355" s="275"/>
      <c r="AR355" s="275"/>
      <c r="AS355" s="275"/>
      <c r="AT355" s="275"/>
      <c r="AU355" s="275"/>
      <c r="AV355" s="275"/>
      <c r="AW355" s="275"/>
      <c r="AX355" s="441"/>
      <c r="AY355">
        <f t="shared" si="24"/>
        <v>0</v>
      </c>
    </row>
    <row r="356" spans="1:51" ht="22.5" hidden="1" customHeight="1" x14ac:dyDescent="0.15">
      <c r="A356" s="879"/>
      <c r="B356" s="880"/>
      <c r="C356" s="884"/>
      <c r="D356" s="880"/>
      <c r="E356" s="884"/>
      <c r="F356" s="889"/>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5"/>
      <c r="AF356" s="275"/>
      <c r="AG356" s="275"/>
      <c r="AH356" s="275"/>
      <c r="AI356" s="275"/>
      <c r="AJ356" s="275"/>
      <c r="AK356" s="275"/>
      <c r="AL356" s="275"/>
      <c r="AM356" s="275"/>
      <c r="AN356" s="275"/>
      <c r="AO356" s="275"/>
      <c r="AP356" s="275"/>
      <c r="AQ356" s="275"/>
      <c r="AR356" s="275"/>
      <c r="AS356" s="275"/>
      <c r="AT356" s="275"/>
      <c r="AU356" s="275"/>
      <c r="AV356" s="275"/>
      <c r="AW356" s="275"/>
      <c r="AX356" s="441"/>
      <c r="AY356">
        <f t="shared" si="24"/>
        <v>0</v>
      </c>
    </row>
    <row r="357" spans="1:51" ht="25.5" hidden="1" customHeight="1" x14ac:dyDescent="0.15">
      <c r="A357" s="879"/>
      <c r="B357" s="880"/>
      <c r="C357" s="884"/>
      <c r="D357" s="880"/>
      <c r="E357" s="884"/>
      <c r="F357" s="889"/>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320</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2.5" hidden="1" customHeight="1" x14ac:dyDescent="0.15">
      <c r="A358" s="879"/>
      <c r="B358" s="880"/>
      <c r="C358" s="884"/>
      <c r="D358" s="880"/>
      <c r="E358" s="884"/>
      <c r="F358" s="889"/>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2.5" hidden="1" customHeight="1" x14ac:dyDescent="0.15">
      <c r="A359" s="879"/>
      <c r="B359" s="880"/>
      <c r="C359" s="884"/>
      <c r="D359" s="880"/>
      <c r="E359" s="884"/>
      <c r="F359" s="889"/>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2.5" hidden="1" customHeight="1" x14ac:dyDescent="0.15">
      <c r="A360" s="879"/>
      <c r="B360" s="880"/>
      <c r="C360" s="884"/>
      <c r="D360" s="880"/>
      <c r="E360" s="884"/>
      <c r="F360" s="889"/>
      <c r="G360" s="406" t="s">
        <v>29</v>
      </c>
      <c r="H360" s="263"/>
      <c r="I360" s="263"/>
      <c r="J360" s="263"/>
      <c r="K360" s="263"/>
      <c r="L360" s="263"/>
      <c r="M360" s="263"/>
      <c r="N360" s="263"/>
      <c r="O360" s="263"/>
      <c r="P360" s="264"/>
      <c r="Q360" s="262" t="s">
        <v>389</v>
      </c>
      <c r="R360" s="263"/>
      <c r="S360" s="263"/>
      <c r="T360" s="263"/>
      <c r="U360" s="263"/>
      <c r="V360" s="263"/>
      <c r="W360" s="263"/>
      <c r="X360" s="263"/>
      <c r="Y360" s="263"/>
      <c r="Z360" s="263"/>
      <c r="AA360" s="263"/>
      <c r="AB360" s="409" t="s">
        <v>391</v>
      </c>
      <c r="AC360" s="263"/>
      <c r="AD360" s="264"/>
      <c r="AE360" s="279" t="s">
        <v>319</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879"/>
      <c r="B361" s="880"/>
      <c r="C361" s="884"/>
      <c r="D361" s="880"/>
      <c r="E361" s="884"/>
      <c r="F361" s="889"/>
      <c r="G361" s="407"/>
      <c r="H361" s="227"/>
      <c r="I361" s="227"/>
      <c r="J361" s="227"/>
      <c r="K361" s="227"/>
      <c r="L361" s="227"/>
      <c r="M361" s="227"/>
      <c r="N361" s="227"/>
      <c r="O361" s="227"/>
      <c r="P361" s="228"/>
      <c r="Q361" s="408"/>
      <c r="R361" s="227"/>
      <c r="S361" s="227"/>
      <c r="T361" s="227"/>
      <c r="U361" s="227"/>
      <c r="V361" s="227"/>
      <c r="W361" s="227"/>
      <c r="X361" s="227"/>
      <c r="Y361" s="227"/>
      <c r="Z361" s="227"/>
      <c r="AA361" s="227"/>
      <c r="AB361" s="410"/>
      <c r="AC361" s="227"/>
      <c r="AD361" s="228"/>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879"/>
      <c r="B362" s="880"/>
      <c r="C362" s="884"/>
      <c r="D362" s="880"/>
      <c r="E362" s="884"/>
      <c r="F362" s="889"/>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5"/>
      <c r="AF362" s="275"/>
      <c r="AG362" s="275"/>
      <c r="AH362" s="275"/>
      <c r="AI362" s="275"/>
      <c r="AJ362" s="275"/>
      <c r="AK362" s="275"/>
      <c r="AL362" s="275"/>
      <c r="AM362" s="275"/>
      <c r="AN362" s="275"/>
      <c r="AO362" s="275"/>
      <c r="AP362" s="275"/>
      <c r="AQ362" s="275"/>
      <c r="AR362" s="275"/>
      <c r="AS362" s="275"/>
      <c r="AT362" s="275"/>
      <c r="AU362" s="275"/>
      <c r="AV362" s="275"/>
      <c r="AW362" s="275"/>
      <c r="AX362" s="441"/>
      <c r="AY362">
        <f t="shared" si="25"/>
        <v>0</v>
      </c>
    </row>
    <row r="363" spans="1:51" ht="22.5" hidden="1" customHeight="1" x14ac:dyDescent="0.15">
      <c r="A363" s="879"/>
      <c r="B363" s="880"/>
      <c r="C363" s="884"/>
      <c r="D363" s="880"/>
      <c r="E363" s="884"/>
      <c r="F363" s="889"/>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5"/>
      <c r="AF363" s="275"/>
      <c r="AG363" s="275"/>
      <c r="AH363" s="275"/>
      <c r="AI363" s="275"/>
      <c r="AJ363" s="275"/>
      <c r="AK363" s="275"/>
      <c r="AL363" s="275"/>
      <c r="AM363" s="275"/>
      <c r="AN363" s="275"/>
      <c r="AO363" s="275"/>
      <c r="AP363" s="275"/>
      <c r="AQ363" s="275"/>
      <c r="AR363" s="275"/>
      <c r="AS363" s="275"/>
      <c r="AT363" s="275"/>
      <c r="AU363" s="275"/>
      <c r="AV363" s="275"/>
      <c r="AW363" s="275"/>
      <c r="AX363" s="441"/>
      <c r="AY363">
        <f t="shared" si="25"/>
        <v>0</v>
      </c>
    </row>
    <row r="364" spans="1:51" ht="25.5" hidden="1" customHeight="1" x14ac:dyDescent="0.15">
      <c r="A364" s="879"/>
      <c r="B364" s="880"/>
      <c r="C364" s="884"/>
      <c r="D364" s="880"/>
      <c r="E364" s="884"/>
      <c r="F364" s="889"/>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320</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2.5" hidden="1" customHeight="1" x14ac:dyDescent="0.15">
      <c r="A365" s="879"/>
      <c r="B365" s="880"/>
      <c r="C365" s="884"/>
      <c r="D365" s="880"/>
      <c r="E365" s="884"/>
      <c r="F365" s="889"/>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2.5" hidden="1" customHeight="1" x14ac:dyDescent="0.15">
      <c r="A366" s="879"/>
      <c r="B366" s="880"/>
      <c r="C366" s="884"/>
      <c r="D366" s="880"/>
      <c r="E366" s="885"/>
      <c r="F366" s="890"/>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3.25" hidden="1" customHeight="1" x14ac:dyDescent="0.15">
      <c r="A367" s="879"/>
      <c r="B367" s="880"/>
      <c r="C367" s="884"/>
      <c r="D367" s="880"/>
      <c r="E367" s="418" t="s">
        <v>354</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4.75" hidden="1" customHeight="1" x14ac:dyDescent="0.15">
      <c r="A368" s="879"/>
      <c r="B368" s="880"/>
      <c r="C368" s="884"/>
      <c r="D368" s="880"/>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4.75" hidden="1" customHeight="1" x14ac:dyDescent="0.15">
      <c r="A369" s="879"/>
      <c r="B369" s="880"/>
      <c r="C369" s="884"/>
      <c r="D369" s="880"/>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c r="AY369">
        <f>$AY$367</f>
        <v>0</v>
      </c>
    </row>
    <row r="370" spans="1:51" ht="45" hidden="1" customHeight="1" x14ac:dyDescent="0.15">
      <c r="A370" s="879"/>
      <c r="B370" s="880"/>
      <c r="C370" s="884"/>
      <c r="D370" s="880"/>
      <c r="E370" s="395" t="s">
        <v>336</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79"/>
      <c r="B371" s="880"/>
      <c r="C371" s="884"/>
      <c r="D371" s="880"/>
      <c r="E371" s="400" t="s">
        <v>334</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79"/>
      <c r="B372" s="880"/>
      <c r="C372" s="884"/>
      <c r="D372" s="880"/>
      <c r="E372" s="887" t="s">
        <v>293</v>
      </c>
      <c r="F372" s="888"/>
      <c r="G372" s="818" t="s">
        <v>313</v>
      </c>
      <c r="H372" s="245"/>
      <c r="I372" s="245"/>
      <c r="J372" s="245"/>
      <c r="K372" s="245"/>
      <c r="L372" s="245"/>
      <c r="M372" s="245"/>
      <c r="N372" s="245"/>
      <c r="O372" s="245"/>
      <c r="P372" s="245"/>
      <c r="Q372" s="245"/>
      <c r="R372" s="245"/>
      <c r="S372" s="245"/>
      <c r="T372" s="245"/>
      <c r="U372" s="245"/>
      <c r="V372" s="245"/>
      <c r="W372" s="245"/>
      <c r="X372" s="246"/>
      <c r="Y372" s="781"/>
      <c r="Z372" s="782"/>
      <c r="AA372" s="783"/>
      <c r="AB372" s="244" t="s">
        <v>41</v>
      </c>
      <c r="AC372" s="245"/>
      <c r="AD372" s="246"/>
      <c r="AE372" s="262" t="s">
        <v>405</v>
      </c>
      <c r="AF372" s="263"/>
      <c r="AG372" s="263"/>
      <c r="AH372" s="264"/>
      <c r="AI372" s="262" t="s">
        <v>76</v>
      </c>
      <c r="AJ372" s="263"/>
      <c r="AK372" s="263"/>
      <c r="AL372" s="264"/>
      <c r="AM372" s="262" t="s">
        <v>176</v>
      </c>
      <c r="AN372" s="263"/>
      <c r="AO372" s="263"/>
      <c r="AP372" s="264"/>
      <c r="AQ372" s="244" t="s">
        <v>297</v>
      </c>
      <c r="AR372" s="245"/>
      <c r="AS372" s="245"/>
      <c r="AT372" s="246"/>
      <c r="AU372" s="391" t="s">
        <v>317</v>
      </c>
      <c r="AV372" s="391"/>
      <c r="AW372" s="391"/>
      <c r="AX372" s="392"/>
      <c r="AY372">
        <f>COUNTA($G$374)</f>
        <v>0</v>
      </c>
    </row>
    <row r="373" spans="1:51" ht="18.75" hidden="1" customHeight="1" x14ac:dyDescent="0.15">
      <c r="A373" s="879"/>
      <c r="B373" s="880"/>
      <c r="C373" s="884"/>
      <c r="D373" s="880"/>
      <c r="E373" s="884"/>
      <c r="F373" s="889"/>
      <c r="G373" s="407"/>
      <c r="H373" s="227"/>
      <c r="I373" s="227"/>
      <c r="J373" s="227"/>
      <c r="K373" s="227"/>
      <c r="L373" s="227"/>
      <c r="M373" s="227"/>
      <c r="N373" s="227"/>
      <c r="O373" s="227"/>
      <c r="P373" s="227"/>
      <c r="Q373" s="227"/>
      <c r="R373" s="227"/>
      <c r="S373" s="227"/>
      <c r="T373" s="227"/>
      <c r="U373" s="227"/>
      <c r="V373" s="227"/>
      <c r="W373" s="227"/>
      <c r="X373" s="228"/>
      <c r="Y373" s="325"/>
      <c r="Z373" s="326"/>
      <c r="AA373" s="327"/>
      <c r="AB373" s="408"/>
      <c r="AC373" s="227"/>
      <c r="AD373" s="228"/>
      <c r="AE373" s="408"/>
      <c r="AF373" s="227"/>
      <c r="AG373" s="227"/>
      <c r="AH373" s="228"/>
      <c r="AI373" s="408"/>
      <c r="AJ373" s="227"/>
      <c r="AK373" s="227"/>
      <c r="AL373" s="228"/>
      <c r="AM373" s="408"/>
      <c r="AN373" s="227"/>
      <c r="AO373" s="227"/>
      <c r="AP373" s="228"/>
      <c r="AQ373" s="291"/>
      <c r="AR373" s="229"/>
      <c r="AS373" s="227" t="s">
        <v>298</v>
      </c>
      <c r="AT373" s="228"/>
      <c r="AU373" s="226"/>
      <c r="AV373" s="226"/>
      <c r="AW373" s="227" t="s">
        <v>275</v>
      </c>
      <c r="AX373" s="253"/>
      <c r="AY373">
        <f>$AY$372</f>
        <v>0</v>
      </c>
    </row>
    <row r="374" spans="1:51" ht="39.75" hidden="1" customHeight="1" x14ac:dyDescent="0.15">
      <c r="A374" s="879"/>
      <c r="B374" s="880"/>
      <c r="C374" s="884"/>
      <c r="D374" s="880"/>
      <c r="E374" s="884"/>
      <c r="F374" s="889"/>
      <c r="G374" s="421"/>
      <c r="H374" s="422"/>
      <c r="I374" s="422"/>
      <c r="J374" s="422"/>
      <c r="K374" s="422"/>
      <c r="L374" s="422"/>
      <c r="M374" s="422"/>
      <c r="N374" s="422"/>
      <c r="O374" s="422"/>
      <c r="P374" s="422"/>
      <c r="Q374" s="422"/>
      <c r="R374" s="422"/>
      <c r="S374" s="422"/>
      <c r="T374" s="422"/>
      <c r="U374" s="422"/>
      <c r="V374" s="422"/>
      <c r="W374" s="422"/>
      <c r="X374" s="423"/>
      <c r="Y374" s="282" t="s">
        <v>314</v>
      </c>
      <c r="Z374" s="254"/>
      <c r="AA374" s="255"/>
      <c r="AB374" s="393"/>
      <c r="AC374" s="394"/>
      <c r="AD374" s="394"/>
      <c r="AE374" s="389"/>
      <c r="AF374" s="239"/>
      <c r="AG374" s="239"/>
      <c r="AH374" s="239"/>
      <c r="AI374" s="389"/>
      <c r="AJ374" s="239"/>
      <c r="AK374" s="239"/>
      <c r="AL374" s="239"/>
      <c r="AM374" s="389"/>
      <c r="AN374" s="239"/>
      <c r="AO374" s="239"/>
      <c r="AP374" s="239"/>
      <c r="AQ374" s="389"/>
      <c r="AR374" s="239"/>
      <c r="AS374" s="239"/>
      <c r="AT374" s="239"/>
      <c r="AU374" s="389"/>
      <c r="AV374" s="239"/>
      <c r="AW374" s="239"/>
      <c r="AX374" s="390"/>
      <c r="AY374">
        <f>$AY$372</f>
        <v>0</v>
      </c>
    </row>
    <row r="375" spans="1:51" ht="39.75" hidden="1" customHeight="1" x14ac:dyDescent="0.15">
      <c r="A375" s="879"/>
      <c r="B375" s="880"/>
      <c r="C375" s="884"/>
      <c r="D375" s="880"/>
      <c r="E375" s="884"/>
      <c r="F375" s="889"/>
      <c r="G375" s="402"/>
      <c r="H375" s="427"/>
      <c r="I375" s="427"/>
      <c r="J375" s="427"/>
      <c r="K375" s="427"/>
      <c r="L375" s="427"/>
      <c r="M375" s="427"/>
      <c r="N375" s="427"/>
      <c r="O375" s="427"/>
      <c r="P375" s="427"/>
      <c r="Q375" s="427"/>
      <c r="R375" s="427"/>
      <c r="S375" s="427"/>
      <c r="T375" s="427"/>
      <c r="U375" s="427"/>
      <c r="V375" s="427"/>
      <c r="W375" s="427"/>
      <c r="X375" s="428"/>
      <c r="Y375" s="202" t="s">
        <v>91</v>
      </c>
      <c r="Z375" s="200"/>
      <c r="AA375" s="201"/>
      <c r="AB375" s="405"/>
      <c r="AC375" s="283"/>
      <c r="AD375" s="283"/>
      <c r="AE375" s="389"/>
      <c r="AF375" s="239"/>
      <c r="AG375" s="239"/>
      <c r="AH375" s="239"/>
      <c r="AI375" s="389"/>
      <c r="AJ375" s="239"/>
      <c r="AK375" s="239"/>
      <c r="AL375" s="239"/>
      <c r="AM375" s="389"/>
      <c r="AN375" s="239"/>
      <c r="AO375" s="239"/>
      <c r="AP375" s="239"/>
      <c r="AQ375" s="389"/>
      <c r="AR375" s="239"/>
      <c r="AS375" s="239"/>
      <c r="AT375" s="239"/>
      <c r="AU375" s="389"/>
      <c r="AV375" s="239"/>
      <c r="AW375" s="239"/>
      <c r="AX375" s="390"/>
      <c r="AY375">
        <f>$AY$372</f>
        <v>0</v>
      </c>
    </row>
    <row r="376" spans="1:51" ht="18.75" hidden="1" customHeight="1" x14ac:dyDescent="0.15">
      <c r="A376" s="879"/>
      <c r="B376" s="880"/>
      <c r="C376" s="884"/>
      <c r="D376" s="880"/>
      <c r="E376" s="884"/>
      <c r="F376" s="889"/>
      <c r="G376" s="818" t="s">
        <v>313</v>
      </c>
      <c r="H376" s="245"/>
      <c r="I376" s="245"/>
      <c r="J376" s="245"/>
      <c r="K376" s="245"/>
      <c r="L376" s="245"/>
      <c r="M376" s="245"/>
      <c r="N376" s="245"/>
      <c r="O376" s="245"/>
      <c r="P376" s="245"/>
      <c r="Q376" s="245"/>
      <c r="R376" s="245"/>
      <c r="S376" s="245"/>
      <c r="T376" s="245"/>
      <c r="U376" s="245"/>
      <c r="V376" s="245"/>
      <c r="W376" s="245"/>
      <c r="X376" s="246"/>
      <c r="Y376" s="781"/>
      <c r="Z376" s="782"/>
      <c r="AA376" s="783"/>
      <c r="AB376" s="244" t="s">
        <v>41</v>
      </c>
      <c r="AC376" s="245"/>
      <c r="AD376" s="246"/>
      <c r="AE376" s="262" t="s">
        <v>405</v>
      </c>
      <c r="AF376" s="263"/>
      <c r="AG376" s="263"/>
      <c r="AH376" s="264"/>
      <c r="AI376" s="262" t="s">
        <v>76</v>
      </c>
      <c r="AJ376" s="263"/>
      <c r="AK376" s="263"/>
      <c r="AL376" s="264"/>
      <c r="AM376" s="262" t="s">
        <v>176</v>
      </c>
      <c r="AN376" s="263"/>
      <c r="AO376" s="263"/>
      <c r="AP376" s="264"/>
      <c r="AQ376" s="244" t="s">
        <v>297</v>
      </c>
      <c r="AR376" s="245"/>
      <c r="AS376" s="245"/>
      <c r="AT376" s="246"/>
      <c r="AU376" s="391" t="s">
        <v>317</v>
      </c>
      <c r="AV376" s="391"/>
      <c r="AW376" s="391"/>
      <c r="AX376" s="392"/>
      <c r="AY376">
        <f>COUNTA($G$378)</f>
        <v>0</v>
      </c>
    </row>
    <row r="377" spans="1:51" ht="18.75" hidden="1" customHeight="1" x14ac:dyDescent="0.15">
      <c r="A377" s="879"/>
      <c r="B377" s="880"/>
      <c r="C377" s="884"/>
      <c r="D377" s="880"/>
      <c r="E377" s="884"/>
      <c r="F377" s="889"/>
      <c r="G377" s="407"/>
      <c r="H377" s="227"/>
      <c r="I377" s="227"/>
      <c r="J377" s="227"/>
      <c r="K377" s="227"/>
      <c r="L377" s="227"/>
      <c r="M377" s="227"/>
      <c r="N377" s="227"/>
      <c r="O377" s="227"/>
      <c r="P377" s="227"/>
      <c r="Q377" s="227"/>
      <c r="R377" s="227"/>
      <c r="S377" s="227"/>
      <c r="T377" s="227"/>
      <c r="U377" s="227"/>
      <c r="V377" s="227"/>
      <c r="W377" s="227"/>
      <c r="X377" s="228"/>
      <c r="Y377" s="325"/>
      <c r="Z377" s="326"/>
      <c r="AA377" s="327"/>
      <c r="AB377" s="408"/>
      <c r="AC377" s="227"/>
      <c r="AD377" s="228"/>
      <c r="AE377" s="408"/>
      <c r="AF377" s="227"/>
      <c r="AG377" s="227"/>
      <c r="AH377" s="228"/>
      <c r="AI377" s="408"/>
      <c r="AJ377" s="227"/>
      <c r="AK377" s="227"/>
      <c r="AL377" s="228"/>
      <c r="AM377" s="408"/>
      <c r="AN377" s="227"/>
      <c r="AO377" s="227"/>
      <c r="AP377" s="228"/>
      <c r="AQ377" s="291"/>
      <c r="AR377" s="229"/>
      <c r="AS377" s="227" t="s">
        <v>298</v>
      </c>
      <c r="AT377" s="228"/>
      <c r="AU377" s="226"/>
      <c r="AV377" s="226"/>
      <c r="AW377" s="227" t="s">
        <v>275</v>
      </c>
      <c r="AX377" s="253"/>
      <c r="AY377">
        <f>$AY$376</f>
        <v>0</v>
      </c>
    </row>
    <row r="378" spans="1:51" ht="39.75" hidden="1" customHeight="1" x14ac:dyDescent="0.15">
      <c r="A378" s="879"/>
      <c r="B378" s="880"/>
      <c r="C378" s="884"/>
      <c r="D378" s="880"/>
      <c r="E378" s="884"/>
      <c r="F378" s="889"/>
      <c r="G378" s="421"/>
      <c r="H378" s="422"/>
      <c r="I378" s="422"/>
      <c r="J378" s="422"/>
      <c r="K378" s="422"/>
      <c r="L378" s="422"/>
      <c r="M378" s="422"/>
      <c r="N378" s="422"/>
      <c r="O378" s="422"/>
      <c r="P378" s="422"/>
      <c r="Q378" s="422"/>
      <c r="R378" s="422"/>
      <c r="S378" s="422"/>
      <c r="T378" s="422"/>
      <c r="U378" s="422"/>
      <c r="V378" s="422"/>
      <c r="W378" s="422"/>
      <c r="X378" s="423"/>
      <c r="Y378" s="282" t="s">
        <v>314</v>
      </c>
      <c r="Z378" s="254"/>
      <c r="AA378" s="255"/>
      <c r="AB378" s="393"/>
      <c r="AC378" s="394"/>
      <c r="AD378" s="394"/>
      <c r="AE378" s="389"/>
      <c r="AF378" s="239"/>
      <c r="AG378" s="239"/>
      <c r="AH378" s="239"/>
      <c r="AI378" s="389"/>
      <c r="AJ378" s="239"/>
      <c r="AK378" s="239"/>
      <c r="AL378" s="239"/>
      <c r="AM378" s="389"/>
      <c r="AN378" s="239"/>
      <c r="AO378" s="239"/>
      <c r="AP378" s="239"/>
      <c r="AQ378" s="389"/>
      <c r="AR378" s="239"/>
      <c r="AS378" s="239"/>
      <c r="AT378" s="239"/>
      <c r="AU378" s="389"/>
      <c r="AV378" s="239"/>
      <c r="AW378" s="239"/>
      <c r="AX378" s="390"/>
      <c r="AY378">
        <f>$AY$376</f>
        <v>0</v>
      </c>
    </row>
    <row r="379" spans="1:51" ht="39.75" hidden="1" customHeight="1" x14ac:dyDescent="0.15">
      <c r="A379" s="879"/>
      <c r="B379" s="880"/>
      <c r="C379" s="884"/>
      <c r="D379" s="880"/>
      <c r="E379" s="884"/>
      <c r="F379" s="889"/>
      <c r="G379" s="402"/>
      <c r="H379" s="427"/>
      <c r="I379" s="427"/>
      <c r="J379" s="427"/>
      <c r="K379" s="427"/>
      <c r="L379" s="427"/>
      <c r="M379" s="427"/>
      <c r="N379" s="427"/>
      <c r="O379" s="427"/>
      <c r="P379" s="427"/>
      <c r="Q379" s="427"/>
      <c r="R379" s="427"/>
      <c r="S379" s="427"/>
      <c r="T379" s="427"/>
      <c r="U379" s="427"/>
      <c r="V379" s="427"/>
      <c r="W379" s="427"/>
      <c r="X379" s="428"/>
      <c r="Y379" s="202" t="s">
        <v>91</v>
      </c>
      <c r="Z379" s="200"/>
      <c r="AA379" s="201"/>
      <c r="AB379" s="405"/>
      <c r="AC379" s="283"/>
      <c r="AD379" s="283"/>
      <c r="AE379" s="389"/>
      <c r="AF379" s="239"/>
      <c r="AG379" s="239"/>
      <c r="AH379" s="239"/>
      <c r="AI379" s="389"/>
      <c r="AJ379" s="239"/>
      <c r="AK379" s="239"/>
      <c r="AL379" s="239"/>
      <c r="AM379" s="389"/>
      <c r="AN379" s="239"/>
      <c r="AO379" s="239"/>
      <c r="AP379" s="239"/>
      <c r="AQ379" s="389"/>
      <c r="AR379" s="239"/>
      <c r="AS379" s="239"/>
      <c r="AT379" s="239"/>
      <c r="AU379" s="389"/>
      <c r="AV379" s="239"/>
      <c r="AW379" s="239"/>
      <c r="AX379" s="390"/>
      <c r="AY379">
        <f>$AY$376</f>
        <v>0</v>
      </c>
    </row>
    <row r="380" spans="1:51" ht="18.75" hidden="1" customHeight="1" x14ac:dyDescent="0.15">
      <c r="A380" s="879"/>
      <c r="B380" s="880"/>
      <c r="C380" s="884"/>
      <c r="D380" s="880"/>
      <c r="E380" s="884"/>
      <c r="F380" s="889"/>
      <c r="G380" s="818" t="s">
        <v>313</v>
      </c>
      <c r="H380" s="245"/>
      <c r="I380" s="245"/>
      <c r="J380" s="245"/>
      <c r="K380" s="245"/>
      <c r="L380" s="245"/>
      <c r="M380" s="245"/>
      <c r="N380" s="245"/>
      <c r="O380" s="245"/>
      <c r="P380" s="245"/>
      <c r="Q380" s="245"/>
      <c r="R380" s="245"/>
      <c r="S380" s="245"/>
      <c r="T380" s="245"/>
      <c r="U380" s="245"/>
      <c r="V380" s="245"/>
      <c r="W380" s="245"/>
      <c r="X380" s="246"/>
      <c r="Y380" s="781"/>
      <c r="Z380" s="782"/>
      <c r="AA380" s="783"/>
      <c r="AB380" s="244" t="s">
        <v>41</v>
      </c>
      <c r="AC380" s="245"/>
      <c r="AD380" s="246"/>
      <c r="AE380" s="262" t="s">
        <v>405</v>
      </c>
      <c r="AF380" s="263"/>
      <c r="AG380" s="263"/>
      <c r="AH380" s="264"/>
      <c r="AI380" s="262" t="s">
        <v>76</v>
      </c>
      <c r="AJ380" s="263"/>
      <c r="AK380" s="263"/>
      <c r="AL380" s="264"/>
      <c r="AM380" s="262" t="s">
        <v>176</v>
      </c>
      <c r="AN380" s="263"/>
      <c r="AO380" s="263"/>
      <c r="AP380" s="264"/>
      <c r="AQ380" s="244" t="s">
        <v>297</v>
      </c>
      <c r="AR380" s="245"/>
      <c r="AS380" s="245"/>
      <c r="AT380" s="246"/>
      <c r="AU380" s="391" t="s">
        <v>317</v>
      </c>
      <c r="AV380" s="391"/>
      <c r="AW380" s="391"/>
      <c r="AX380" s="392"/>
      <c r="AY380">
        <f>COUNTA($G$382)</f>
        <v>0</v>
      </c>
    </row>
    <row r="381" spans="1:51" ht="18.75" hidden="1" customHeight="1" x14ac:dyDescent="0.15">
      <c r="A381" s="879"/>
      <c r="B381" s="880"/>
      <c r="C381" s="884"/>
      <c r="D381" s="880"/>
      <c r="E381" s="884"/>
      <c r="F381" s="889"/>
      <c r="G381" s="407"/>
      <c r="H381" s="227"/>
      <c r="I381" s="227"/>
      <c r="J381" s="227"/>
      <c r="K381" s="227"/>
      <c r="L381" s="227"/>
      <c r="M381" s="227"/>
      <c r="N381" s="227"/>
      <c r="O381" s="227"/>
      <c r="P381" s="227"/>
      <c r="Q381" s="227"/>
      <c r="R381" s="227"/>
      <c r="S381" s="227"/>
      <c r="T381" s="227"/>
      <c r="U381" s="227"/>
      <c r="V381" s="227"/>
      <c r="W381" s="227"/>
      <c r="X381" s="228"/>
      <c r="Y381" s="325"/>
      <c r="Z381" s="326"/>
      <c r="AA381" s="327"/>
      <c r="AB381" s="408"/>
      <c r="AC381" s="227"/>
      <c r="AD381" s="228"/>
      <c r="AE381" s="408"/>
      <c r="AF381" s="227"/>
      <c r="AG381" s="227"/>
      <c r="AH381" s="228"/>
      <c r="AI381" s="408"/>
      <c r="AJ381" s="227"/>
      <c r="AK381" s="227"/>
      <c r="AL381" s="228"/>
      <c r="AM381" s="408"/>
      <c r="AN381" s="227"/>
      <c r="AO381" s="227"/>
      <c r="AP381" s="228"/>
      <c r="AQ381" s="291"/>
      <c r="AR381" s="229"/>
      <c r="AS381" s="227" t="s">
        <v>298</v>
      </c>
      <c r="AT381" s="228"/>
      <c r="AU381" s="226"/>
      <c r="AV381" s="226"/>
      <c r="AW381" s="227" t="s">
        <v>275</v>
      </c>
      <c r="AX381" s="253"/>
      <c r="AY381">
        <f>$AY$380</f>
        <v>0</v>
      </c>
    </row>
    <row r="382" spans="1:51" ht="39.75" hidden="1" customHeight="1" x14ac:dyDescent="0.15">
      <c r="A382" s="879"/>
      <c r="B382" s="880"/>
      <c r="C382" s="884"/>
      <c r="D382" s="880"/>
      <c r="E382" s="884"/>
      <c r="F382" s="889"/>
      <c r="G382" s="421"/>
      <c r="H382" s="422"/>
      <c r="I382" s="422"/>
      <c r="J382" s="422"/>
      <c r="K382" s="422"/>
      <c r="L382" s="422"/>
      <c r="M382" s="422"/>
      <c r="N382" s="422"/>
      <c r="O382" s="422"/>
      <c r="P382" s="422"/>
      <c r="Q382" s="422"/>
      <c r="R382" s="422"/>
      <c r="S382" s="422"/>
      <c r="T382" s="422"/>
      <c r="U382" s="422"/>
      <c r="V382" s="422"/>
      <c r="W382" s="422"/>
      <c r="X382" s="423"/>
      <c r="Y382" s="282" t="s">
        <v>314</v>
      </c>
      <c r="Z382" s="254"/>
      <c r="AA382" s="255"/>
      <c r="AB382" s="393"/>
      <c r="AC382" s="394"/>
      <c r="AD382" s="394"/>
      <c r="AE382" s="389"/>
      <c r="AF382" s="239"/>
      <c r="AG382" s="239"/>
      <c r="AH382" s="239"/>
      <c r="AI382" s="389"/>
      <c r="AJ382" s="239"/>
      <c r="AK382" s="239"/>
      <c r="AL382" s="239"/>
      <c r="AM382" s="389"/>
      <c r="AN382" s="239"/>
      <c r="AO382" s="239"/>
      <c r="AP382" s="239"/>
      <c r="AQ382" s="389"/>
      <c r="AR382" s="239"/>
      <c r="AS382" s="239"/>
      <c r="AT382" s="239"/>
      <c r="AU382" s="389"/>
      <c r="AV382" s="239"/>
      <c r="AW382" s="239"/>
      <c r="AX382" s="390"/>
      <c r="AY382">
        <f>$AY$380</f>
        <v>0</v>
      </c>
    </row>
    <row r="383" spans="1:51" ht="39.75" hidden="1" customHeight="1" x14ac:dyDescent="0.15">
      <c r="A383" s="879"/>
      <c r="B383" s="880"/>
      <c r="C383" s="884"/>
      <c r="D383" s="880"/>
      <c r="E383" s="884"/>
      <c r="F383" s="889"/>
      <c r="G383" s="402"/>
      <c r="H383" s="427"/>
      <c r="I383" s="427"/>
      <c r="J383" s="427"/>
      <c r="K383" s="427"/>
      <c r="L383" s="427"/>
      <c r="M383" s="427"/>
      <c r="N383" s="427"/>
      <c r="O383" s="427"/>
      <c r="P383" s="427"/>
      <c r="Q383" s="427"/>
      <c r="R383" s="427"/>
      <c r="S383" s="427"/>
      <c r="T383" s="427"/>
      <c r="U383" s="427"/>
      <c r="V383" s="427"/>
      <c r="W383" s="427"/>
      <c r="X383" s="428"/>
      <c r="Y383" s="202" t="s">
        <v>91</v>
      </c>
      <c r="Z383" s="200"/>
      <c r="AA383" s="201"/>
      <c r="AB383" s="405"/>
      <c r="AC383" s="283"/>
      <c r="AD383" s="283"/>
      <c r="AE383" s="389"/>
      <c r="AF383" s="239"/>
      <c r="AG383" s="239"/>
      <c r="AH383" s="239"/>
      <c r="AI383" s="389"/>
      <c r="AJ383" s="239"/>
      <c r="AK383" s="239"/>
      <c r="AL383" s="239"/>
      <c r="AM383" s="389"/>
      <c r="AN383" s="239"/>
      <c r="AO383" s="239"/>
      <c r="AP383" s="239"/>
      <c r="AQ383" s="389"/>
      <c r="AR383" s="239"/>
      <c r="AS383" s="239"/>
      <c r="AT383" s="239"/>
      <c r="AU383" s="389"/>
      <c r="AV383" s="239"/>
      <c r="AW383" s="239"/>
      <c r="AX383" s="390"/>
      <c r="AY383">
        <f>$AY$380</f>
        <v>0</v>
      </c>
    </row>
    <row r="384" spans="1:51" ht="18.75" hidden="1" customHeight="1" x14ac:dyDescent="0.15">
      <c r="A384" s="879"/>
      <c r="B384" s="880"/>
      <c r="C384" s="884"/>
      <c r="D384" s="880"/>
      <c r="E384" s="884"/>
      <c r="F384" s="889"/>
      <c r="G384" s="818" t="s">
        <v>313</v>
      </c>
      <c r="H384" s="245"/>
      <c r="I384" s="245"/>
      <c r="J384" s="245"/>
      <c r="K384" s="245"/>
      <c r="L384" s="245"/>
      <c r="M384" s="245"/>
      <c r="N384" s="245"/>
      <c r="O384" s="245"/>
      <c r="P384" s="245"/>
      <c r="Q384" s="245"/>
      <c r="R384" s="245"/>
      <c r="S384" s="245"/>
      <c r="T384" s="245"/>
      <c r="U384" s="245"/>
      <c r="V384" s="245"/>
      <c r="W384" s="245"/>
      <c r="X384" s="246"/>
      <c r="Y384" s="781"/>
      <c r="Z384" s="782"/>
      <c r="AA384" s="783"/>
      <c r="AB384" s="244" t="s">
        <v>41</v>
      </c>
      <c r="AC384" s="245"/>
      <c r="AD384" s="246"/>
      <c r="AE384" s="262" t="s">
        <v>405</v>
      </c>
      <c r="AF384" s="263"/>
      <c r="AG384" s="263"/>
      <c r="AH384" s="264"/>
      <c r="AI384" s="262" t="s">
        <v>76</v>
      </c>
      <c r="AJ384" s="263"/>
      <c r="AK384" s="263"/>
      <c r="AL384" s="264"/>
      <c r="AM384" s="262" t="s">
        <v>176</v>
      </c>
      <c r="AN384" s="263"/>
      <c r="AO384" s="263"/>
      <c r="AP384" s="264"/>
      <c r="AQ384" s="244" t="s">
        <v>297</v>
      </c>
      <c r="AR384" s="245"/>
      <c r="AS384" s="245"/>
      <c r="AT384" s="246"/>
      <c r="AU384" s="391" t="s">
        <v>317</v>
      </c>
      <c r="AV384" s="391"/>
      <c r="AW384" s="391"/>
      <c r="AX384" s="392"/>
      <c r="AY384">
        <f>COUNTA($G$386)</f>
        <v>0</v>
      </c>
    </row>
    <row r="385" spans="1:51" ht="18.75" hidden="1" customHeight="1" x14ac:dyDescent="0.15">
      <c r="A385" s="879"/>
      <c r="B385" s="880"/>
      <c r="C385" s="884"/>
      <c r="D385" s="880"/>
      <c r="E385" s="884"/>
      <c r="F385" s="889"/>
      <c r="G385" s="407"/>
      <c r="H385" s="227"/>
      <c r="I385" s="227"/>
      <c r="J385" s="227"/>
      <c r="K385" s="227"/>
      <c r="L385" s="227"/>
      <c r="M385" s="227"/>
      <c r="N385" s="227"/>
      <c r="O385" s="227"/>
      <c r="P385" s="227"/>
      <c r="Q385" s="227"/>
      <c r="R385" s="227"/>
      <c r="S385" s="227"/>
      <c r="T385" s="227"/>
      <c r="U385" s="227"/>
      <c r="V385" s="227"/>
      <c r="W385" s="227"/>
      <c r="X385" s="228"/>
      <c r="Y385" s="325"/>
      <c r="Z385" s="326"/>
      <c r="AA385" s="327"/>
      <c r="AB385" s="408"/>
      <c r="AC385" s="227"/>
      <c r="AD385" s="228"/>
      <c r="AE385" s="408"/>
      <c r="AF385" s="227"/>
      <c r="AG385" s="227"/>
      <c r="AH385" s="228"/>
      <c r="AI385" s="408"/>
      <c r="AJ385" s="227"/>
      <c r="AK385" s="227"/>
      <c r="AL385" s="228"/>
      <c r="AM385" s="408"/>
      <c r="AN385" s="227"/>
      <c r="AO385" s="227"/>
      <c r="AP385" s="228"/>
      <c r="AQ385" s="291"/>
      <c r="AR385" s="229"/>
      <c r="AS385" s="227" t="s">
        <v>298</v>
      </c>
      <c r="AT385" s="228"/>
      <c r="AU385" s="226"/>
      <c r="AV385" s="226"/>
      <c r="AW385" s="227" t="s">
        <v>275</v>
      </c>
      <c r="AX385" s="253"/>
      <c r="AY385">
        <f>$AY$384</f>
        <v>0</v>
      </c>
    </row>
    <row r="386" spans="1:51" ht="39.75" hidden="1" customHeight="1" x14ac:dyDescent="0.15">
      <c r="A386" s="879"/>
      <c r="B386" s="880"/>
      <c r="C386" s="884"/>
      <c r="D386" s="880"/>
      <c r="E386" s="884"/>
      <c r="F386" s="889"/>
      <c r="G386" s="421"/>
      <c r="H386" s="422"/>
      <c r="I386" s="422"/>
      <c r="J386" s="422"/>
      <c r="K386" s="422"/>
      <c r="L386" s="422"/>
      <c r="M386" s="422"/>
      <c r="N386" s="422"/>
      <c r="O386" s="422"/>
      <c r="P386" s="422"/>
      <c r="Q386" s="422"/>
      <c r="R386" s="422"/>
      <c r="S386" s="422"/>
      <c r="T386" s="422"/>
      <c r="U386" s="422"/>
      <c r="V386" s="422"/>
      <c r="W386" s="422"/>
      <c r="X386" s="423"/>
      <c r="Y386" s="282" t="s">
        <v>314</v>
      </c>
      <c r="Z386" s="254"/>
      <c r="AA386" s="255"/>
      <c r="AB386" s="393"/>
      <c r="AC386" s="394"/>
      <c r="AD386" s="394"/>
      <c r="AE386" s="389"/>
      <c r="AF386" s="239"/>
      <c r="AG386" s="239"/>
      <c r="AH386" s="239"/>
      <c r="AI386" s="389"/>
      <c r="AJ386" s="239"/>
      <c r="AK386" s="239"/>
      <c r="AL386" s="239"/>
      <c r="AM386" s="389"/>
      <c r="AN386" s="239"/>
      <c r="AO386" s="239"/>
      <c r="AP386" s="239"/>
      <c r="AQ386" s="389"/>
      <c r="AR386" s="239"/>
      <c r="AS386" s="239"/>
      <c r="AT386" s="239"/>
      <c r="AU386" s="389"/>
      <c r="AV386" s="239"/>
      <c r="AW386" s="239"/>
      <c r="AX386" s="390"/>
      <c r="AY386">
        <f>$AY$384</f>
        <v>0</v>
      </c>
    </row>
    <row r="387" spans="1:51" ht="39.75" hidden="1" customHeight="1" x14ac:dyDescent="0.15">
      <c r="A387" s="879"/>
      <c r="B387" s="880"/>
      <c r="C387" s="884"/>
      <c r="D387" s="880"/>
      <c r="E387" s="884"/>
      <c r="F387" s="889"/>
      <c r="G387" s="402"/>
      <c r="H387" s="427"/>
      <c r="I387" s="427"/>
      <c r="J387" s="427"/>
      <c r="K387" s="427"/>
      <c r="L387" s="427"/>
      <c r="M387" s="427"/>
      <c r="N387" s="427"/>
      <c r="O387" s="427"/>
      <c r="P387" s="427"/>
      <c r="Q387" s="427"/>
      <c r="R387" s="427"/>
      <c r="S387" s="427"/>
      <c r="T387" s="427"/>
      <c r="U387" s="427"/>
      <c r="V387" s="427"/>
      <c r="W387" s="427"/>
      <c r="X387" s="428"/>
      <c r="Y387" s="202" t="s">
        <v>91</v>
      </c>
      <c r="Z387" s="200"/>
      <c r="AA387" s="201"/>
      <c r="AB387" s="405"/>
      <c r="AC387" s="283"/>
      <c r="AD387" s="283"/>
      <c r="AE387" s="389"/>
      <c r="AF387" s="239"/>
      <c r="AG387" s="239"/>
      <c r="AH387" s="239"/>
      <c r="AI387" s="389"/>
      <c r="AJ387" s="239"/>
      <c r="AK387" s="239"/>
      <c r="AL387" s="239"/>
      <c r="AM387" s="389"/>
      <c r="AN387" s="239"/>
      <c r="AO387" s="239"/>
      <c r="AP387" s="239"/>
      <c r="AQ387" s="389"/>
      <c r="AR387" s="239"/>
      <c r="AS387" s="239"/>
      <c r="AT387" s="239"/>
      <c r="AU387" s="389"/>
      <c r="AV387" s="239"/>
      <c r="AW387" s="239"/>
      <c r="AX387" s="390"/>
      <c r="AY387">
        <f>$AY$384</f>
        <v>0</v>
      </c>
    </row>
    <row r="388" spans="1:51" ht="18.75" hidden="1" customHeight="1" x14ac:dyDescent="0.15">
      <c r="A388" s="879"/>
      <c r="B388" s="880"/>
      <c r="C388" s="884"/>
      <c r="D388" s="880"/>
      <c r="E388" s="884"/>
      <c r="F388" s="889"/>
      <c r="G388" s="818" t="s">
        <v>313</v>
      </c>
      <c r="H388" s="245"/>
      <c r="I388" s="245"/>
      <c r="J388" s="245"/>
      <c r="K388" s="245"/>
      <c r="L388" s="245"/>
      <c r="M388" s="245"/>
      <c r="N388" s="245"/>
      <c r="O388" s="245"/>
      <c r="P388" s="245"/>
      <c r="Q388" s="245"/>
      <c r="R388" s="245"/>
      <c r="S388" s="245"/>
      <c r="T388" s="245"/>
      <c r="U388" s="245"/>
      <c r="V388" s="245"/>
      <c r="W388" s="245"/>
      <c r="X388" s="246"/>
      <c r="Y388" s="781"/>
      <c r="Z388" s="782"/>
      <c r="AA388" s="783"/>
      <c r="AB388" s="244" t="s">
        <v>41</v>
      </c>
      <c r="AC388" s="245"/>
      <c r="AD388" s="246"/>
      <c r="AE388" s="262" t="s">
        <v>405</v>
      </c>
      <c r="AF388" s="263"/>
      <c r="AG388" s="263"/>
      <c r="AH388" s="264"/>
      <c r="AI388" s="262" t="s">
        <v>76</v>
      </c>
      <c r="AJ388" s="263"/>
      <c r="AK388" s="263"/>
      <c r="AL388" s="264"/>
      <c r="AM388" s="262" t="s">
        <v>176</v>
      </c>
      <c r="AN388" s="263"/>
      <c r="AO388" s="263"/>
      <c r="AP388" s="264"/>
      <c r="AQ388" s="244" t="s">
        <v>297</v>
      </c>
      <c r="AR388" s="245"/>
      <c r="AS388" s="245"/>
      <c r="AT388" s="246"/>
      <c r="AU388" s="391" t="s">
        <v>317</v>
      </c>
      <c r="AV388" s="391"/>
      <c r="AW388" s="391"/>
      <c r="AX388" s="392"/>
      <c r="AY388">
        <f>COUNTA($G$390)</f>
        <v>0</v>
      </c>
    </row>
    <row r="389" spans="1:51" ht="18.75" hidden="1" customHeight="1" x14ac:dyDescent="0.15">
      <c r="A389" s="879"/>
      <c r="B389" s="880"/>
      <c r="C389" s="884"/>
      <c r="D389" s="880"/>
      <c r="E389" s="884"/>
      <c r="F389" s="889"/>
      <c r="G389" s="407"/>
      <c r="H389" s="227"/>
      <c r="I389" s="227"/>
      <c r="J389" s="227"/>
      <c r="K389" s="227"/>
      <c r="L389" s="227"/>
      <c r="M389" s="227"/>
      <c r="N389" s="227"/>
      <c r="O389" s="227"/>
      <c r="P389" s="227"/>
      <c r="Q389" s="227"/>
      <c r="R389" s="227"/>
      <c r="S389" s="227"/>
      <c r="T389" s="227"/>
      <c r="U389" s="227"/>
      <c r="V389" s="227"/>
      <c r="W389" s="227"/>
      <c r="X389" s="228"/>
      <c r="Y389" s="325"/>
      <c r="Z389" s="326"/>
      <c r="AA389" s="327"/>
      <c r="AB389" s="408"/>
      <c r="AC389" s="227"/>
      <c r="AD389" s="228"/>
      <c r="AE389" s="408"/>
      <c r="AF389" s="227"/>
      <c r="AG389" s="227"/>
      <c r="AH389" s="228"/>
      <c r="AI389" s="408"/>
      <c r="AJ389" s="227"/>
      <c r="AK389" s="227"/>
      <c r="AL389" s="228"/>
      <c r="AM389" s="408"/>
      <c r="AN389" s="227"/>
      <c r="AO389" s="227"/>
      <c r="AP389" s="228"/>
      <c r="AQ389" s="291"/>
      <c r="AR389" s="229"/>
      <c r="AS389" s="227" t="s">
        <v>298</v>
      </c>
      <c r="AT389" s="228"/>
      <c r="AU389" s="226"/>
      <c r="AV389" s="226"/>
      <c r="AW389" s="227" t="s">
        <v>275</v>
      </c>
      <c r="AX389" s="253"/>
      <c r="AY389">
        <f>$AY$388</f>
        <v>0</v>
      </c>
    </row>
    <row r="390" spans="1:51" ht="39.75" hidden="1" customHeight="1" x14ac:dyDescent="0.15">
      <c r="A390" s="879"/>
      <c r="B390" s="880"/>
      <c r="C390" s="884"/>
      <c r="D390" s="880"/>
      <c r="E390" s="884"/>
      <c r="F390" s="889"/>
      <c r="G390" s="421"/>
      <c r="H390" s="422"/>
      <c r="I390" s="422"/>
      <c r="J390" s="422"/>
      <c r="K390" s="422"/>
      <c r="L390" s="422"/>
      <c r="M390" s="422"/>
      <c r="N390" s="422"/>
      <c r="O390" s="422"/>
      <c r="P390" s="422"/>
      <c r="Q390" s="422"/>
      <c r="R390" s="422"/>
      <c r="S390" s="422"/>
      <c r="T390" s="422"/>
      <c r="U390" s="422"/>
      <c r="V390" s="422"/>
      <c r="W390" s="422"/>
      <c r="X390" s="423"/>
      <c r="Y390" s="282" t="s">
        <v>314</v>
      </c>
      <c r="Z390" s="254"/>
      <c r="AA390" s="255"/>
      <c r="AB390" s="393"/>
      <c r="AC390" s="394"/>
      <c r="AD390" s="394"/>
      <c r="AE390" s="389"/>
      <c r="AF390" s="239"/>
      <c r="AG390" s="239"/>
      <c r="AH390" s="239"/>
      <c r="AI390" s="389"/>
      <c r="AJ390" s="239"/>
      <c r="AK390" s="239"/>
      <c r="AL390" s="239"/>
      <c r="AM390" s="389"/>
      <c r="AN390" s="239"/>
      <c r="AO390" s="239"/>
      <c r="AP390" s="239"/>
      <c r="AQ390" s="389"/>
      <c r="AR390" s="239"/>
      <c r="AS390" s="239"/>
      <c r="AT390" s="239"/>
      <c r="AU390" s="389"/>
      <c r="AV390" s="239"/>
      <c r="AW390" s="239"/>
      <c r="AX390" s="390"/>
      <c r="AY390">
        <f>$AY$388</f>
        <v>0</v>
      </c>
    </row>
    <row r="391" spans="1:51" ht="39.75" hidden="1" customHeight="1" x14ac:dyDescent="0.15">
      <c r="A391" s="879"/>
      <c r="B391" s="880"/>
      <c r="C391" s="884"/>
      <c r="D391" s="880"/>
      <c r="E391" s="884"/>
      <c r="F391" s="889"/>
      <c r="G391" s="402"/>
      <c r="H391" s="427"/>
      <c r="I391" s="427"/>
      <c r="J391" s="427"/>
      <c r="K391" s="427"/>
      <c r="L391" s="427"/>
      <c r="M391" s="427"/>
      <c r="N391" s="427"/>
      <c r="O391" s="427"/>
      <c r="P391" s="427"/>
      <c r="Q391" s="427"/>
      <c r="R391" s="427"/>
      <c r="S391" s="427"/>
      <c r="T391" s="427"/>
      <c r="U391" s="427"/>
      <c r="V391" s="427"/>
      <c r="W391" s="427"/>
      <c r="X391" s="428"/>
      <c r="Y391" s="202" t="s">
        <v>91</v>
      </c>
      <c r="Z391" s="200"/>
      <c r="AA391" s="201"/>
      <c r="AB391" s="405"/>
      <c r="AC391" s="283"/>
      <c r="AD391" s="283"/>
      <c r="AE391" s="389"/>
      <c r="AF391" s="239"/>
      <c r="AG391" s="239"/>
      <c r="AH391" s="239"/>
      <c r="AI391" s="389"/>
      <c r="AJ391" s="239"/>
      <c r="AK391" s="239"/>
      <c r="AL391" s="239"/>
      <c r="AM391" s="389"/>
      <c r="AN391" s="239"/>
      <c r="AO391" s="239"/>
      <c r="AP391" s="239"/>
      <c r="AQ391" s="389"/>
      <c r="AR391" s="239"/>
      <c r="AS391" s="239"/>
      <c r="AT391" s="239"/>
      <c r="AU391" s="389"/>
      <c r="AV391" s="239"/>
      <c r="AW391" s="239"/>
      <c r="AX391" s="390"/>
      <c r="AY391">
        <f>$AY$388</f>
        <v>0</v>
      </c>
    </row>
    <row r="392" spans="1:51" ht="22.5" hidden="1" customHeight="1" x14ac:dyDescent="0.15">
      <c r="A392" s="879"/>
      <c r="B392" s="880"/>
      <c r="C392" s="884"/>
      <c r="D392" s="880"/>
      <c r="E392" s="884"/>
      <c r="F392" s="889"/>
      <c r="G392" s="406" t="s">
        <v>29</v>
      </c>
      <c r="H392" s="263"/>
      <c r="I392" s="263"/>
      <c r="J392" s="263"/>
      <c r="K392" s="263"/>
      <c r="L392" s="263"/>
      <c r="M392" s="263"/>
      <c r="N392" s="263"/>
      <c r="O392" s="263"/>
      <c r="P392" s="264"/>
      <c r="Q392" s="262" t="s">
        <v>389</v>
      </c>
      <c r="R392" s="263"/>
      <c r="S392" s="263"/>
      <c r="T392" s="263"/>
      <c r="U392" s="263"/>
      <c r="V392" s="263"/>
      <c r="W392" s="263"/>
      <c r="X392" s="263"/>
      <c r="Y392" s="263"/>
      <c r="Z392" s="263"/>
      <c r="AA392" s="263"/>
      <c r="AB392" s="409" t="s">
        <v>391</v>
      </c>
      <c r="AC392" s="263"/>
      <c r="AD392" s="264"/>
      <c r="AE392" s="262" t="s">
        <v>319</v>
      </c>
      <c r="AF392" s="263"/>
      <c r="AG392" s="263"/>
      <c r="AH392" s="263"/>
      <c r="AI392" s="263"/>
      <c r="AJ392" s="263"/>
      <c r="AK392" s="263"/>
      <c r="AL392" s="263"/>
      <c r="AM392" s="263"/>
      <c r="AN392" s="263"/>
      <c r="AO392" s="263"/>
      <c r="AP392" s="263"/>
      <c r="AQ392" s="263"/>
      <c r="AR392" s="263"/>
      <c r="AS392" s="263"/>
      <c r="AT392" s="263"/>
      <c r="AU392" s="263"/>
      <c r="AV392" s="263"/>
      <c r="AW392" s="263"/>
      <c r="AX392" s="822"/>
      <c r="AY392">
        <f>COUNTA($G$394)</f>
        <v>0</v>
      </c>
    </row>
    <row r="393" spans="1:51" ht="22.5" hidden="1" customHeight="1" x14ac:dyDescent="0.15">
      <c r="A393" s="879"/>
      <c r="B393" s="880"/>
      <c r="C393" s="884"/>
      <c r="D393" s="880"/>
      <c r="E393" s="884"/>
      <c r="F393" s="889"/>
      <c r="G393" s="407"/>
      <c r="H393" s="227"/>
      <c r="I393" s="227"/>
      <c r="J393" s="227"/>
      <c r="K393" s="227"/>
      <c r="L393" s="227"/>
      <c r="M393" s="227"/>
      <c r="N393" s="227"/>
      <c r="O393" s="227"/>
      <c r="P393" s="228"/>
      <c r="Q393" s="408"/>
      <c r="R393" s="227"/>
      <c r="S393" s="227"/>
      <c r="T393" s="227"/>
      <c r="U393" s="227"/>
      <c r="V393" s="227"/>
      <c r="W393" s="227"/>
      <c r="X393" s="227"/>
      <c r="Y393" s="227"/>
      <c r="Z393" s="227"/>
      <c r="AA393" s="227"/>
      <c r="AB393" s="410"/>
      <c r="AC393" s="227"/>
      <c r="AD393" s="228"/>
      <c r="AE393" s="408"/>
      <c r="AF393" s="227"/>
      <c r="AG393" s="227"/>
      <c r="AH393" s="227"/>
      <c r="AI393" s="227"/>
      <c r="AJ393" s="227"/>
      <c r="AK393" s="227"/>
      <c r="AL393" s="227"/>
      <c r="AM393" s="227"/>
      <c r="AN393" s="227"/>
      <c r="AO393" s="227"/>
      <c r="AP393" s="227"/>
      <c r="AQ393" s="227"/>
      <c r="AR393" s="227"/>
      <c r="AS393" s="227"/>
      <c r="AT393" s="227"/>
      <c r="AU393" s="227"/>
      <c r="AV393" s="227"/>
      <c r="AW393" s="227"/>
      <c r="AX393" s="253"/>
      <c r="AY393">
        <f t="shared" ref="AY393:AY398" si="26">$AY$392</f>
        <v>0</v>
      </c>
    </row>
    <row r="394" spans="1:51" ht="22.5" hidden="1" customHeight="1" x14ac:dyDescent="0.15">
      <c r="A394" s="879"/>
      <c r="B394" s="880"/>
      <c r="C394" s="884"/>
      <c r="D394" s="880"/>
      <c r="E394" s="884"/>
      <c r="F394" s="889"/>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5"/>
      <c r="AF394" s="275"/>
      <c r="AG394" s="275"/>
      <c r="AH394" s="275"/>
      <c r="AI394" s="275"/>
      <c r="AJ394" s="275"/>
      <c r="AK394" s="275"/>
      <c r="AL394" s="275"/>
      <c r="AM394" s="275"/>
      <c r="AN394" s="275"/>
      <c r="AO394" s="275"/>
      <c r="AP394" s="275"/>
      <c r="AQ394" s="275"/>
      <c r="AR394" s="275"/>
      <c r="AS394" s="275"/>
      <c r="AT394" s="275"/>
      <c r="AU394" s="275"/>
      <c r="AV394" s="275"/>
      <c r="AW394" s="275"/>
      <c r="AX394" s="441"/>
      <c r="AY394">
        <f t="shared" si="26"/>
        <v>0</v>
      </c>
    </row>
    <row r="395" spans="1:51" ht="22.5" hidden="1" customHeight="1" x14ac:dyDescent="0.15">
      <c r="A395" s="879"/>
      <c r="B395" s="880"/>
      <c r="C395" s="884"/>
      <c r="D395" s="880"/>
      <c r="E395" s="884"/>
      <c r="F395" s="889"/>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5"/>
      <c r="AF395" s="275"/>
      <c r="AG395" s="275"/>
      <c r="AH395" s="275"/>
      <c r="AI395" s="275"/>
      <c r="AJ395" s="275"/>
      <c r="AK395" s="275"/>
      <c r="AL395" s="275"/>
      <c r="AM395" s="275"/>
      <c r="AN395" s="275"/>
      <c r="AO395" s="275"/>
      <c r="AP395" s="275"/>
      <c r="AQ395" s="275"/>
      <c r="AR395" s="275"/>
      <c r="AS395" s="275"/>
      <c r="AT395" s="275"/>
      <c r="AU395" s="275"/>
      <c r="AV395" s="275"/>
      <c r="AW395" s="275"/>
      <c r="AX395" s="441"/>
      <c r="AY395">
        <f t="shared" si="26"/>
        <v>0</v>
      </c>
    </row>
    <row r="396" spans="1:51" ht="25.5" hidden="1" customHeight="1" x14ac:dyDescent="0.15">
      <c r="A396" s="879"/>
      <c r="B396" s="880"/>
      <c r="C396" s="884"/>
      <c r="D396" s="880"/>
      <c r="E396" s="884"/>
      <c r="F396" s="889"/>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320</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2.5" hidden="1" customHeight="1" x14ac:dyDescent="0.15">
      <c r="A397" s="879"/>
      <c r="B397" s="880"/>
      <c r="C397" s="884"/>
      <c r="D397" s="880"/>
      <c r="E397" s="884"/>
      <c r="F397" s="889"/>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2.5" hidden="1" customHeight="1" x14ac:dyDescent="0.15">
      <c r="A398" s="879"/>
      <c r="B398" s="880"/>
      <c r="C398" s="884"/>
      <c r="D398" s="880"/>
      <c r="E398" s="884"/>
      <c r="F398" s="889"/>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2.5" hidden="1" customHeight="1" x14ac:dyDescent="0.15">
      <c r="A399" s="879"/>
      <c r="B399" s="880"/>
      <c r="C399" s="884"/>
      <c r="D399" s="880"/>
      <c r="E399" s="884"/>
      <c r="F399" s="889"/>
      <c r="G399" s="406" t="s">
        <v>29</v>
      </c>
      <c r="H399" s="263"/>
      <c r="I399" s="263"/>
      <c r="J399" s="263"/>
      <c r="K399" s="263"/>
      <c r="L399" s="263"/>
      <c r="M399" s="263"/>
      <c r="N399" s="263"/>
      <c r="O399" s="263"/>
      <c r="P399" s="264"/>
      <c r="Q399" s="262" t="s">
        <v>389</v>
      </c>
      <c r="R399" s="263"/>
      <c r="S399" s="263"/>
      <c r="T399" s="263"/>
      <c r="U399" s="263"/>
      <c r="V399" s="263"/>
      <c r="W399" s="263"/>
      <c r="X399" s="263"/>
      <c r="Y399" s="263"/>
      <c r="Z399" s="263"/>
      <c r="AA399" s="263"/>
      <c r="AB399" s="409" t="s">
        <v>391</v>
      </c>
      <c r="AC399" s="263"/>
      <c r="AD399" s="264"/>
      <c r="AE399" s="279" t="s">
        <v>319</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879"/>
      <c r="B400" s="880"/>
      <c r="C400" s="884"/>
      <c r="D400" s="880"/>
      <c r="E400" s="884"/>
      <c r="F400" s="889"/>
      <c r="G400" s="407"/>
      <c r="H400" s="227"/>
      <c r="I400" s="227"/>
      <c r="J400" s="227"/>
      <c r="K400" s="227"/>
      <c r="L400" s="227"/>
      <c r="M400" s="227"/>
      <c r="N400" s="227"/>
      <c r="O400" s="227"/>
      <c r="P400" s="228"/>
      <c r="Q400" s="408"/>
      <c r="R400" s="227"/>
      <c r="S400" s="227"/>
      <c r="T400" s="227"/>
      <c r="U400" s="227"/>
      <c r="V400" s="227"/>
      <c r="W400" s="227"/>
      <c r="X400" s="227"/>
      <c r="Y400" s="227"/>
      <c r="Z400" s="227"/>
      <c r="AA400" s="227"/>
      <c r="AB400" s="410"/>
      <c r="AC400" s="227"/>
      <c r="AD400" s="228"/>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879"/>
      <c r="B401" s="880"/>
      <c r="C401" s="884"/>
      <c r="D401" s="880"/>
      <c r="E401" s="884"/>
      <c r="F401" s="889"/>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5"/>
      <c r="AF401" s="275"/>
      <c r="AG401" s="275"/>
      <c r="AH401" s="275"/>
      <c r="AI401" s="275"/>
      <c r="AJ401" s="275"/>
      <c r="AK401" s="275"/>
      <c r="AL401" s="275"/>
      <c r="AM401" s="275"/>
      <c r="AN401" s="275"/>
      <c r="AO401" s="275"/>
      <c r="AP401" s="275"/>
      <c r="AQ401" s="275"/>
      <c r="AR401" s="275"/>
      <c r="AS401" s="275"/>
      <c r="AT401" s="275"/>
      <c r="AU401" s="275"/>
      <c r="AV401" s="275"/>
      <c r="AW401" s="275"/>
      <c r="AX401" s="441"/>
      <c r="AY401">
        <f t="shared" si="27"/>
        <v>0</v>
      </c>
    </row>
    <row r="402" spans="1:51" ht="22.5" hidden="1" customHeight="1" x14ac:dyDescent="0.15">
      <c r="A402" s="879"/>
      <c r="B402" s="880"/>
      <c r="C402" s="884"/>
      <c r="D402" s="880"/>
      <c r="E402" s="884"/>
      <c r="F402" s="889"/>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5"/>
      <c r="AF402" s="275"/>
      <c r="AG402" s="275"/>
      <c r="AH402" s="275"/>
      <c r="AI402" s="275"/>
      <c r="AJ402" s="275"/>
      <c r="AK402" s="275"/>
      <c r="AL402" s="275"/>
      <c r="AM402" s="275"/>
      <c r="AN402" s="275"/>
      <c r="AO402" s="275"/>
      <c r="AP402" s="275"/>
      <c r="AQ402" s="275"/>
      <c r="AR402" s="275"/>
      <c r="AS402" s="275"/>
      <c r="AT402" s="275"/>
      <c r="AU402" s="275"/>
      <c r="AV402" s="275"/>
      <c r="AW402" s="275"/>
      <c r="AX402" s="441"/>
      <c r="AY402">
        <f t="shared" si="27"/>
        <v>0</v>
      </c>
    </row>
    <row r="403" spans="1:51" ht="25.5" hidden="1" customHeight="1" x14ac:dyDescent="0.15">
      <c r="A403" s="879"/>
      <c r="B403" s="880"/>
      <c r="C403" s="884"/>
      <c r="D403" s="880"/>
      <c r="E403" s="884"/>
      <c r="F403" s="889"/>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320</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2.5" hidden="1" customHeight="1" x14ac:dyDescent="0.15">
      <c r="A404" s="879"/>
      <c r="B404" s="880"/>
      <c r="C404" s="884"/>
      <c r="D404" s="880"/>
      <c r="E404" s="884"/>
      <c r="F404" s="889"/>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2.5" hidden="1" customHeight="1" x14ac:dyDescent="0.15">
      <c r="A405" s="879"/>
      <c r="B405" s="880"/>
      <c r="C405" s="884"/>
      <c r="D405" s="880"/>
      <c r="E405" s="884"/>
      <c r="F405" s="889"/>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2.5" hidden="1" customHeight="1" x14ac:dyDescent="0.15">
      <c r="A406" s="879"/>
      <c r="B406" s="880"/>
      <c r="C406" s="884"/>
      <c r="D406" s="880"/>
      <c r="E406" s="884"/>
      <c r="F406" s="889"/>
      <c r="G406" s="406" t="s">
        <v>29</v>
      </c>
      <c r="H406" s="263"/>
      <c r="I406" s="263"/>
      <c r="J406" s="263"/>
      <c r="K406" s="263"/>
      <c r="L406" s="263"/>
      <c r="M406" s="263"/>
      <c r="N406" s="263"/>
      <c r="O406" s="263"/>
      <c r="P406" s="264"/>
      <c r="Q406" s="262" t="s">
        <v>389</v>
      </c>
      <c r="R406" s="263"/>
      <c r="S406" s="263"/>
      <c r="T406" s="263"/>
      <c r="U406" s="263"/>
      <c r="V406" s="263"/>
      <c r="W406" s="263"/>
      <c r="X406" s="263"/>
      <c r="Y406" s="263"/>
      <c r="Z406" s="263"/>
      <c r="AA406" s="263"/>
      <c r="AB406" s="409" t="s">
        <v>391</v>
      </c>
      <c r="AC406" s="263"/>
      <c r="AD406" s="264"/>
      <c r="AE406" s="279" t="s">
        <v>319</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879"/>
      <c r="B407" s="880"/>
      <c r="C407" s="884"/>
      <c r="D407" s="880"/>
      <c r="E407" s="884"/>
      <c r="F407" s="889"/>
      <c r="G407" s="407"/>
      <c r="H407" s="227"/>
      <c r="I407" s="227"/>
      <c r="J407" s="227"/>
      <c r="K407" s="227"/>
      <c r="L407" s="227"/>
      <c r="M407" s="227"/>
      <c r="N407" s="227"/>
      <c r="O407" s="227"/>
      <c r="P407" s="228"/>
      <c r="Q407" s="408"/>
      <c r="R407" s="227"/>
      <c r="S407" s="227"/>
      <c r="T407" s="227"/>
      <c r="U407" s="227"/>
      <c r="V407" s="227"/>
      <c r="W407" s="227"/>
      <c r="X407" s="227"/>
      <c r="Y407" s="227"/>
      <c r="Z407" s="227"/>
      <c r="AA407" s="227"/>
      <c r="AB407" s="410"/>
      <c r="AC407" s="227"/>
      <c r="AD407" s="228"/>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879"/>
      <c r="B408" s="880"/>
      <c r="C408" s="884"/>
      <c r="D408" s="880"/>
      <c r="E408" s="884"/>
      <c r="F408" s="889"/>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5"/>
      <c r="AF408" s="275"/>
      <c r="AG408" s="275"/>
      <c r="AH408" s="275"/>
      <c r="AI408" s="275"/>
      <c r="AJ408" s="275"/>
      <c r="AK408" s="275"/>
      <c r="AL408" s="275"/>
      <c r="AM408" s="275"/>
      <c r="AN408" s="275"/>
      <c r="AO408" s="275"/>
      <c r="AP408" s="275"/>
      <c r="AQ408" s="275"/>
      <c r="AR408" s="275"/>
      <c r="AS408" s="275"/>
      <c r="AT408" s="275"/>
      <c r="AU408" s="275"/>
      <c r="AV408" s="275"/>
      <c r="AW408" s="275"/>
      <c r="AX408" s="441"/>
      <c r="AY408">
        <f t="shared" si="28"/>
        <v>0</v>
      </c>
    </row>
    <row r="409" spans="1:51" ht="22.5" hidden="1" customHeight="1" x14ac:dyDescent="0.15">
      <c r="A409" s="879"/>
      <c r="B409" s="880"/>
      <c r="C409" s="884"/>
      <c r="D409" s="880"/>
      <c r="E409" s="884"/>
      <c r="F409" s="889"/>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5"/>
      <c r="AF409" s="275"/>
      <c r="AG409" s="275"/>
      <c r="AH409" s="275"/>
      <c r="AI409" s="275"/>
      <c r="AJ409" s="275"/>
      <c r="AK409" s="275"/>
      <c r="AL409" s="275"/>
      <c r="AM409" s="275"/>
      <c r="AN409" s="275"/>
      <c r="AO409" s="275"/>
      <c r="AP409" s="275"/>
      <c r="AQ409" s="275"/>
      <c r="AR409" s="275"/>
      <c r="AS409" s="275"/>
      <c r="AT409" s="275"/>
      <c r="AU409" s="275"/>
      <c r="AV409" s="275"/>
      <c r="AW409" s="275"/>
      <c r="AX409" s="441"/>
      <c r="AY409">
        <f t="shared" si="28"/>
        <v>0</v>
      </c>
    </row>
    <row r="410" spans="1:51" ht="25.5" hidden="1" customHeight="1" x14ac:dyDescent="0.15">
      <c r="A410" s="879"/>
      <c r="B410" s="880"/>
      <c r="C410" s="884"/>
      <c r="D410" s="880"/>
      <c r="E410" s="884"/>
      <c r="F410" s="889"/>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320</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2.5" hidden="1" customHeight="1" x14ac:dyDescent="0.15">
      <c r="A411" s="879"/>
      <c r="B411" s="880"/>
      <c r="C411" s="884"/>
      <c r="D411" s="880"/>
      <c r="E411" s="884"/>
      <c r="F411" s="889"/>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2.5" hidden="1" customHeight="1" x14ac:dyDescent="0.15">
      <c r="A412" s="879"/>
      <c r="B412" s="880"/>
      <c r="C412" s="884"/>
      <c r="D412" s="880"/>
      <c r="E412" s="884"/>
      <c r="F412" s="889"/>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2.5" hidden="1" customHeight="1" x14ac:dyDescent="0.15">
      <c r="A413" s="879"/>
      <c r="B413" s="880"/>
      <c r="C413" s="884"/>
      <c r="D413" s="880"/>
      <c r="E413" s="884"/>
      <c r="F413" s="889"/>
      <c r="G413" s="406" t="s">
        <v>29</v>
      </c>
      <c r="H413" s="263"/>
      <c r="I413" s="263"/>
      <c r="J413" s="263"/>
      <c r="K413" s="263"/>
      <c r="L413" s="263"/>
      <c r="M413" s="263"/>
      <c r="N413" s="263"/>
      <c r="O413" s="263"/>
      <c r="P413" s="264"/>
      <c r="Q413" s="262" t="s">
        <v>389</v>
      </c>
      <c r="R413" s="263"/>
      <c r="S413" s="263"/>
      <c r="T413" s="263"/>
      <c r="U413" s="263"/>
      <c r="V413" s="263"/>
      <c r="W413" s="263"/>
      <c r="X413" s="263"/>
      <c r="Y413" s="263"/>
      <c r="Z413" s="263"/>
      <c r="AA413" s="263"/>
      <c r="AB413" s="409" t="s">
        <v>391</v>
      </c>
      <c r="AC413" s="263"/>
      <c r="AD413" s="264"/>
      <c r="AE413" s="279" t="s">
        <v>319</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879"/>
      <c r="B414" s="880"/>
      <c r="C414" s="884"/>
      <c r="D414" s="880"/>
      <c r="E414" s="884"/>
      <c r="F414" s="889"/>
      <c r="G414" s="407"/>
      <c r="H414" s="227"/>
      <c r="I414" s="227"/>
      <c r="J414" s="227"/>
      <c r="K414" s="227"/>
      <c r="L414" s="227"/>
      <c r="M414" s="227"/>
      <c r="N414" s="227"/>
      <c r="O414" s="227"/>
      <c r="P414" s="228"/>
      <c r="Q414" s="408"/>
      <c r="R414" s="227"/>
      <c r="S414" s="227"/>
      <c r="T414" s="227"/>
      <c r="U414" s="227"/>
      <c r="V414" s="227"/>
      <c r="W414" s="227"/>
      <c r="X414" s="227"/>
      <c r="Y414" s="227"/>
      <c r="Z414" s="227"/>
      <c r="AA414" s="227"/>
      <c r="AB414" s="410"/>
      <c r="AC414" s="227"/>
      <c r="AD414" s="228"/>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879"/>
      <c r="B415" s="880"/>
      <c r="C415" s="884"/>
      <c r="D415" s="880"/>
      <c r="E415" s="884"/>
      <c r="F415" s="889"/>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5"/>
      <c r="AF415" s="275"/>
      <c r="AG415" s="275"/>
      <c r="AH415" s="275"/>
      <c r="AI415" s="275"/>
      <c r="AJ415" s="275"/>
      <c r="AK415" s="275"/>
      <c r="AL415" s="275"/>
      <c r="AM415" s="275"/>
      <c r="AN415" s="275"/>
      <c r="AO415" s="275"/>
      <c r="AP415" s="275"/>
      <c r="AQ415" s="275"/>
      <c r="AR415" s="275"/>
      <c r="AS415" s="275"/>
      <c r="AT415" s="275"/>
      <c r="AU415" s="275"/>
      <c r="AV415" s="275"/>
      <c r="AW415" s="275"/>
      <c r="AX415" s="441"/>
      <c r="AY415">
        <f t="shared" si="29"/>
        <v>0</v>
      </c>
    </row>
    <row r="416" spans="1:51" ht="22.5" hidden="1" customHeight="1" x14ac:dyDescent="0.15">
      <c r="A416" s="879"/>
      <c r="B416" s="880"/>
      <c r="C416" s="884"/>
      <c r="D416" s="880"/>
      <c r="E416" s="884"/>
      <c r="F416" s="889"/>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5"/>
      <c r="AF416" s="275"/>
      <c r="AG416" s="275"/>
      <c r="AH416" s="275"/>
      <c r="AI416" s="275"/>
      <c r="AJ416" s="275"/>
      <c r="AK416" s="275"/>
      <c r="AL416" s="275"/>
      <c r="AM416" s="275"/>
      <c r="AN416" s="275"/>
      <c r="AO416" s="275"/>
      <c r="AP416" s="275"/>
      <c r="AQ416" s="275"/>
      <c r="AR416" s="275"/>
      <c r="AS416" s="275"/>
      <c r="AT416" s="275"/>
      <c r="AU416" s="275"/>
      <c r="AV416" s="275"/>
      <c r="AW416" s="275"/>
      <c r="AX416" s="441"/>
      <c r="AY416">
        <f t="shared" si="29"/>
        <v>0</v>
      </c>
    </row>
    <row r="417" spans="1:51" ht="25.5" hidden="1" customHeight="1" x14ac:dyDescent="0.15">
      <c r="A417" s="879"/>
      <c r="B417" s="880"/>
      <c r="C417" s="884"/>
      <c r="D417" s="880"/>
      <c r="E417" s="884"/>
      <c r="F417" s="889"/>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320</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2.5" hidden="1" customHeight="1" x14ac:dyDescent="0.15">
      <c r="A418" s="879"/>
      <c r="B418" s="880"/>
      <c r="C418" s="884"/>
      <c r="D418" s="880"/>
      <c r="E418" s="884"/>
      <c r="F418" s="889"/>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2.5" hidden="1" customHeight="1" x14ac:dyDescent="0.15">
      <c r="A419" s="879"/>
      <c r="B419" s="880"/>
      <c r="C419" s="884"/>
      <c r="D419" s="880"/>
      <c r="E419" s="884"/>
      <c r="F419" s="889"/>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2.5" hidden="1" customHeight="1" x14ac:dyDescent="0.15">
      <c r="A420" s="879"/>
      <c r="B420" s="880"/>
      <c r="C420" s="884"/>
      <c r="D420" s="880"/>
      <c r="E420" s="884"/>
      <c r="F420" s="889"/>
      <c r="G420" s="406" t="s">
        <v>29</v>
      </c>
      <c r="H420" s="263"/>
      <c r="I420" s="263"/>
      <c r="J420" s="263"/>
      <c r="K420" s="263"/>
      <c r="L420" s="263"/>
      <c r="M420" s="263"/>
      <c r="N420" s="263"/>
      <c r="O420" s="263"/>
      <c r="P420" s="264"/>
      <c r="Q420" s="262" t="s">
        <v>389</v>
      </c>
      <c r="R420" s="263"/>
      <c r="S420" s="263"/>
      <c r="T420" s="263"/>
      <c r="U420" s="263"/>
      <c r="V420" s="263"/>
      <c r="W420" s="263"/>
      <c r="X420" s="263"/>
      <c r="Y420" s="263"/>
      <c r="Z420" s="263"/>
      <c r="AA420" s="263"/>
      <c r="AB420" s="409" t="s">
        <v>391</v>
      </c>
      <c r="AC420" s="263"/>
      <c r="AD420" s="264"/>
      <c r="AE420" s="279" t="s">
        <v>319</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879"/>
      <c r="B421" s="880"/>
      <c r="C421" s="884"/>
      <c r="D421" s="880"/>
      <c r="E421" s="884"/>
      <c r="F421" s="889"/>
      <c r="G421" s="407"/>
      <c r="H421" s="227"/>
      <c r="I421" s="227"/>
      <c r="J421" s="227"/>
      <c r="K421" s="227"/>
      <c r="L421" s="227"/>
      <c r="M421" s="227"/>
      <c r="N421" s="227"/>
      <c r="O421" s="227"/>
      <c r="P421" s="228"/>
      <c r="Q421" s="408"/>
      <c r="R421" s="227"/>
      <c r="S421" s="227"/>
      <c r="T421" s="227"/>
      <c r="U421" s="227"/>
      <c r="V421" s="227"/>
      <c r="W421" s="227"/>
      <c r="X421" s="227"/>
      <c r="Y421" s="227"/>
      <c r="Z421" s="227"/>
      <c r="AA421" s="227"/>
      <c r="AB421" s="410"/>
      <c r="AC421" s="227"/>
      <c r="AD421" s="228"/>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879"/>
      <c r="B422" s="880"/>
      <c r="C422" s="884"/>
      <c r="D422" s="880"/>
      <c r="E422" s="884"/>
      <c r="F422" s="889"/>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5"/>
      <c r="AF422" s="275"/>
      <c r="AG422" s="275"/>
      <c r="AH422" s="275"/>
      <c r="AI422" s="275"/>
      <c r="AJ422" s="275"/>
      <c r="AK422" s="275"/>
      <c r="AL422" s="275"/>
      <c r="AM422" s="275"/>
      <c r="AN422" s="275"/>
      <c r="AO422" s="275"/>
      <c r="AP422" s="275"/>
      <c r="AQ422" s="275"/>
      <c r="AR422" s="275"/>
      <c r="AS422" s="275"/>
      <c r="AT422" s="275"/>
      <c r="AU422" s="275"/>
      <c r="AV422" s="275"/>
      <c r="AW422" s="275"/>
      <c r="AX422" s="441"/>
      <c r="AY422">
        <f t="shared" si="30"/>
        <v>0</v>
      </c>
    </row>
    <row r="423" spans="1:51" ht="22.5" hidden="1" customHeight="1" x14ac:dyDescent="0.15">
      <c r="A423" s="879"/>
      <c r="B423" s="880"/>
      <c r="C423" s="884"/>
      <c r="D423" s="880"/>
      <c r="E423" s="884"/>
      <c r="F423" s="889"/>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5"/>
      <c r="AF423" s="275"/>
      <c r="AG423" s="275"/>
      <c r="AH423" s="275"/>
      <c r="AI423" s="275"/>
      <c r="AJ423" s="275"/>
      <c r="AK423" s="275"/>
      <c r="AL423" s="275"/>
      <c r="AM423" s="275"/>
      <c r="AN423" s="275"/>
      <c r="AO423" s="275"/>
      <c r="AP423" s="275"/>
      <c r="AQ423" s="275"/>
      <c r="AR423" s="275"/>
      <c r="AS423" s="275"/>
      <c r="AT423" s="275"/>
      <c r="AU423" s="275"/>
      <c r="AV423" s="275"/>
      <c r="AW423" s="275"/>
      <c r="AX423" s="441"/>
      <c r="AY423">
        <f t="shared" si="30"/>
        <v>0</v>
      </c>
    </row>
    <row r="424" spans="1:51" ht="25.5" hidden="1" customHeight="1" x14ac:dyDescent="0.15">
      <c r="A424" s="879"/>
      <c r="B424" s="880"/>
      <c r="C424" s="884"/>
      <c r="D424" s="880"/>
      <c r="E424" s="884"/>
      <c r="F424" s="889"/>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320</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2.5" hidden="1" customHeight="1" x14ac:dyDescent="0.15">
      <c r="A425" s="879"/>
      <c r="B425" s="880"/>
      <c r="C425" s="884"/>
      <c r="D425" s="880"/>
      <c r="E425" s="884"/>
      <c r="F425" s="889"/>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2.5" hidden="1" customHeight="1" x14ac:dyDescent="0.15">
      <c r="A426" s="879"/>
      <c r="B426" s="880"/>
      <c r="C426" s="884"/>
      <c r="D426" s="880"/>
      <c r="E426" s="885"/>
      <c r="F426" s="890"/>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3.25" hidden="1" customHeight="1" x14ac:dyDescent="0.15">
      <c r="A427" s="879"/>
      <c r="B427" s="880"/>
      <c r="C427" s="884"/>
      <c r="D427" s="880"/>
      <c r="E427" s="418" t="s">
        <v>354</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4.75" hidden="1" customHeight="1" x14ac:dyDescent="0.15">
      <c r="A428" s="879"/>
      <c r="B428" s="880"/>
      <c r="C428" s="884"/>
      <c r="D428" s="880"/>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4.75" hidden="1" customHeight="1" x14ac:dyDescent="0.15">
      <c r="A429" s="879"/>
      <c r="B429" s="880"/>
      <c r="C429" s="885"/>
      <c r="D429" s="886"/>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34.5" customHeight="1" x14ac:dyDescent="0.15">
      <c r="A430" s="879"/>
      <c r="B430" s="880"/>
      <c r="C430" s="887" t="s">
        <v>514</v>
      </c>
      <c r="D430" s="891"/>
      <c r="E430" s="400" t="s">
        <v>424</v>
      </c>
      <c r="F430" s="453"/>
      <c r="G430" s="454" t="s">
        <v>321</v>
      </c>
      <c r="H430" s="419"/>
      <c r="I430" s="419"/>
      <c r="J430" s="455" t="s">
        <v>427</v>
      </c>
      <c r="K430" s="456"/>
      <c r="L430" s="456"/>
      <c r="M430" s="456"/>
      <c r="N430" s="456"/>
      <c r="O430" s="456"/>
      <c r="P430" s="456"/>
      <c r="Q430" s="456"/>
      <c r="R430" s="456"/>
      <c r="S430" s="456"/>
      <c r="T430" s="457"/>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8"/>
      <c r="AY430" s="45" t="str">
        <f>IF(SUBSTITUTE($J$430,"-","")="","0","1")</f>
        <v>0</v>
      </c>
    </row>
    <row r="431" spans="1:51" ht="18.75" customHeight="1" x14ac:dyDescent="0.15">
      <c r="A431" s="879"/>
      <c r="B431" s="880"/>
      <c r="C431" s="884"/>
      <c r="D431" s="880"/>
      <c r="E431" s="462" t="s">
        <v>306</v>
      </c>
      <c r="F431" s="463"/>
      <c r="G431" s="464" t="s">
        <v>303</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41</v>
      </c>
      <c r="AC431" s="263"/>
      <c r="AD431" s="264"/>
      <c r="AE431" s="459" t="s">
        <v>51</v>
      </c>
      <c r="AF431" s="460"/>
      <c r="AG431" s="460"/>
      <c r="AH431" s="461"/>
      <c r="AI431" s="465" t="s">
        <v>510</v>
      </c>
      <c r="AJ431" s="465"/>
      <c r="AK431" s="465"/>
      <c r="AL431" s="262"/>
      <c r="AM431" s="465" t="s">
        <v>53</v>
      </c>
      <c r="AN431" s="465"/>
      <c r="AO431" s="465"/>
      <c r="AP431" s="262"/>
      <c r="AQ431" s="262" t="s">
        <v>297</v>
      </c>
      <c r="AR431" s="263"/>
      <c r="AS431" s="263"/>
      <c r="AT431" s="264"/>
      <c r="AU431" s="280" t="s">
        <v>226</v>
      </c>
      <c r="AV431" s="280"/>
      <c r="AW431" s="280"/>
      <c r="AX431" s="281"/>
      <c r="AY431">
        <f>COUNTA($G$433)</f>
        <v>1</v>
      </c>
    </row>
    <row r="432" spans="1:51" ht="18.75" customHeight="1" x14ac:dyDescent="0.15">
      <c r="A432" s="879"/>
      <c r="B432" s="880"/>
      <c r="C432" s="884"/>
      <c r="D432" s="880"/>
      <c r="E432" s="462"/>
      <c r="F432" s="463"/>
      <c r="G432" s="407"/>
      <c r="H432" s="227"/>
      <c r="I432" s="227"/>
      <c r="J432" s="227"/>
      <c r="K432" s="227"/>
      <c r="L432" s="227"/>
      <c r="M432" s="227"/>
      <c r="N432" s="227"/>
      <c r="O432" s="227"/>
      <c r="P432" s="227"/>
      <c r="Q432" s="227"/>
      <c r="R432" s="227"/>
      <c r="S432" s="227"/>
      <c r="T432" s="227"/>
      <c r="U432" s="227"/>
      <c r="V432" s="227"/>
      <c r="W432" s="227"/>
      <c r="X432" s="228"/>
      <c r="Y432" s="325"/>
      <c r="Z432" s="326"/>
      <c r="AA432" s="327"/>
      <c r="AB432" s="408"/>
      <c r="AC432" s="227"/>
      <c r="AD432" s="228"/>
      <c r="AE432" s="226" t="s">
        <v>688</v>
      </c>
      <c r="AF432" s="226"/>
      <c r="AG432" s="227" t="s">
        <v>298</v>
      </c>
      <c r="AH432" s="228"/>
      <c r="AI432" s="466"/>
      <c r="AJ432" s="466"/>
      <c r="AK432" s="466"/>
      <c r="AL432" s="408"/>
      <c r="AM432" s="466"/>
      <c r="AN432" s="466"/>
      <c r="AO432" s="466"/>
      <c r="AP432" s="408"/>
      <c r="AQ432" s="225" t="s">
        <v>688</v>
      </c>
      <c r="AR432" s="226"/>
      <c r="AS432" s="227" t="s">
        <v>298</v>
      </c>
      <c r="AT432" s="228"/>
      <c r="AU432" s="226" t="s">
        <v>688</v>
      </c>
      <c r="AV432" s="226"/>
      <c r="AW432" s="227" t="s">
        <v>275</v>
      </c>
      <c r="AX432" s="253"/>
      <c r="AY432">
        <f>$AY$431</f>
        <v>1</v>
      </c>
    </row>
    <row r="433" spans="1:51" ht="23.25" customHeight="1" x14ac:dyDescent="0.15">
      <c r="A433" s="879"/>
      <c r="B433" s="880"/>
      <c r="C433" s="884"/>
      <c r="D433" s="880"/>
      <c r="E433" s="462"/>
      <c r="F433" s="463"/>
      <c r="G433" s="421" t="s">
        <v>688</v>
      </c>
      <c r="H433" s="422"/>
      <c r="I433" s="422"/>
      <c r="J433" s="422"/>
      <c r="K433" s="422"/>
      <c r="L433" s="422"/>
      <c r="M433" s="422"/>
      <c r="N433" s="422"/>
      <c r="O433" s="422"/>
      <c r="P433" s="422"/>
      <c r="Q433" s="422"/>
      <c r="R433" s="422"/>
      <c r="S433" s="422"/>
      <c r="T433" s="422"/>
      <c r="U433" s="422"/>
      <c r="V433" s="422"/>
      <c r="W433" s="422"/>
      <c r="X433" s="423"/>
      <c r="Y433" s="282" t="s">
        <v>47</v>
      </c>
      <c r="Z433" s="254"/>
      <c r="AA433" s="255"/>
      <c r="AB433" s="283" t="s">
        <v>688</v>
      </c>
      <c r="AC433" s="283"/>
      <c r="AD433" s="283"/>
      <c r="AE433" s="238" t="s">
        <v>688</v>
      </c>
      <c r="AF433" s="239"/>
      <c r="AG433" s="239"/>
      <c r="AH433" s="239"/>
      <c r="AI433" s="238" t="s">
        <v>427</v>
      </c>
      <c r="AJ433" s="239"/>
      <c r="AK433" s="239"/>
      <c r="AL433" s="239"/>
      <c r="AM433" s="238" t="s">
        <v>427</v>
      </c>
      <c r="AN433" s="239"/>
      <c r="AO433" s="239"/>
      <c r="AP433" s="240"/>
      <c r="AQ433" s="238" t="s">
        <v>427</v>
      </c>
      <c r="AR433" s="239"/>
      <c r="AS433" s="239"/>
      <c r="AT433" s="240"/>
      <c r="AU433" s="239" t="s">
        <v>427</v>
      </c>
      <c r="AV433" s="239"/>
      <c r="AW433" s="239"/>
      <c r="AX433" s="390"/>
      <c r="AY433">
        <f>$AY$431</f>
        <v>1</v>
      </c>
    </row>
    <row r="434" spans="1:51" ht="23.25" customHeight="1" x14ac:dyDescent="0.15">
      <c r="A434" s="879"/>
      <c r="B434" s="880"/>
      <c r="C434" s="884"/>
      <c r="D434" s="880"/>
      <c r="E434" s="462"/>
      <c r="F434" s="463"/>
      <c r="G434" s="424"/>
      <c r="H434" s="425"/>
      <c r="I434" s="425"/>
      <c r="J434" s="425"/>
      <c r="K434" s="425"/>
      <c r="L434" s="425"/>
      <c r="M434" s="425"/>
      <c r="N434" s="425"/>
      <c r="O434" s="425"/>
      <c r="P434" s="425"/>
      <c r="Q434" s="425"/>
      <c r="R434" s="425"/>
      <c r="S434" s="425"/>
      <c r="T434" s="425"/>
      <c r="U434" s="425"/>
      <c r="V434" s="425"/>
      <c r="W434" s="425"/>
      <c r="X434" s="426"/>
      <c r="Y434" s="202" t="s">
        <v>91</v>
      </c>
      <c r="Z434" s="200"/>
      <c r="AA434" s="201"/>
      <c r="AB434" s="394" t="s">
        <v>688</v>
      </c>
      <c r="AC434" s="394"/>
      <c r="AD434" s="394"/>
      <c r="AE434" s="238" t="s">
        <v>427</v>
      </c>
      <c r="AF434" s="239"/>
      <c r="AG434" s="239"/>
      <c r="AH434" s="240"/>
      <c r="AI434" s="238" t="s">
        <v>427</v>
      </c>
      <c r="AJ434" s="239"/>
      <c r="AK434" s="239"/>
      <c r="AL434" s="239"/>
      <c r="AM434" s="238" t="s">
        <v>427</v>
      </c>
      <c r="AN434" s="239"/>
      <c r="AO434" s="239"/>
      <c r="AP434" s="240"/>
      <c r="AQ434" s="238" t="s">
        <v>427</v>
      </c>
      <c r="AR434" s="239"/>
      <c r="AS434" s="239"/>
      <c r="AT434" s="240"/>
      <c r="AU434" s="239" t="s">
        <v>427</v>
      </c>
      <c r="AV434" s="239"/>
      <c r="AW434" s="239"/>
      <c r="AX434" s="390"/>
      <c r="AY434">
        <f>$AY$431</f>
        <v>1</v>
      </c>
    </row>
    <row r="435" spans="1:51" ht="23.25" customHeight="1" x14ac:dyDescent="0.15">
      <c r="A435" s="879"/>
      <c r="B435" s="880"/>
      <c r="C435" s="884"/>
      <c r="D435" s="880"/>
      <c r="E435" s="462"/>
      <c r="F435" s="463"/>
      <c r="G435" s="402"/>
      <c r="H435" s="427"/>
      <c r="I435" s="427"/>
      <c r="J435" s="427"/>
      <c r="K435" s="427"/>
      <c r="L435" s="427"/>
      <c r="M435" s="427"/>
      <c r="N435" s="427"/>
      <c r="O435" s="427"/>
      <c r="P435" s="427"/>
      <c r="Q435" s="427"/>
      <c r="R435" s="427"/>
      <c r="S435" s="427"/>
      <c r="T435" s="427"/>
      <c r="U435" s="427"/>
      <c r="V435" s="427"/>
      <c r="W435" s="427"/>
      <c r="X435" s="428"/>
      <c r="Y435" s="202" t="s">
        <v>54</v>
      </c>
      <c r="Z435" s="200"/>
      <c r="AA435" s="201"/>
      <c r="AB435" s="265" t="s">
        <v>48</v>
      </c>
      <c r="AC435" s="265"/>
      <c r="AD435" s="265"/>
      <c r="AE435" s="238" t="s">
        <v>427</v>
      </c>
      <c r="AF435" s="239"/>
      <c r="AG435" s="239"/>
      <c r="AH435" s="240"/>
      <c r="AI435" s="238" t="s">
        <v>427</v>
      </c>
      <c r="AJ435" s="239"/>
      <c r="AK435" s="239"/>
      <c r="AL435" s="239"/>
      <c r="AM435" s="238" t="s">
        <v>427</v>
      </c>
      <c r="AN435" s="239"/>
      <c r="AO435" s="239"/>
      <c r="AP435" s="240"/>
      <c r="AQ435" s="238" t="s">
        <v>427</v>
      </c>
      <c r="AR435" s="239"/>
      <c r="AS435" s="239"/>
      <c r="AT435" s="240"/>
      <c r="AU435" s="239" t="s">
        <v>427</v>
      </c>
      <c r="AV435" s="239"/>
      <c r="AW435" s="239"/>
      <c r="AX435" s="390"/>
      <c r="AY435">
        <f>$AY$431</f>
        <v>1</v>
      </c>
    </row>
    <row r="436" spans="1:51" ht="18.75" hidden="1" customHeight="1" x14ac:dyDescent="0.15">
      <c r="A436" s="879"/>
      <c r="B436" s="880"/>
      <c r="C436" s="884"/>
      <c r="D436" s="880"/>
      <c r="E436" s="462" t="s">
        <v>306</v>
      </c>
      <c r="F436" s="463"/>
      <c r="G436" s="464" t="s">
        <v>303</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41</v>
      </c>
      <c r="AC436" s="263"/>
      <c r="AD436" s="264"/>
      <c r="AE436" s="459" t="s">
        <v>51</v>
      </c>
      <c r="AF436" s="460"/>
      <c r="AG436" s="460"/>
      <c r="AH436" s="461"/>
      <c r="AI436" s="465" t="s">
        <v>510</v>
      </c>
      <c r="AJ436" s="465"/>
      <c r="AK436" s="465"/>
      <c r="AL436" s="262"/>
      <c r="AM436" s="465" t="s">
        <v>53</v>
      </c>
      <c r="AN436" s="465"/>
      <c r="AO436" s="465"/>
      <c r="AP436" s="262"/>
      <c r="AQ436" s="262" t="s">
        <v>297</v>
      </c>
      <c r="AR436" s="263"/>
      <c r="AS436" s="263"/>
      <c r="AT436" s="264"/>
      <c r="AU436" s="280" t="s">
        <v>226</v>
      </c>
      <c r="AV436" s="280"/>
      <c r="AW436" s="280"/>
      <c r="AX436" s="281"/>
      <c r="AY436">
        <f>COUNTA($G$438)</f>
        <v>0</v>
      </c>
    </row>
    <row r="437" spans="1:51" ht="18.75" hidden="1" customHeight="1" x14ac:dyDescent="0.15">
      <c r="A437" s="879"/>
      <c r="B437" s="880"/>
      <c r="C437" s="884"/>
      <c r="D437" s="880"/>
      <c r="E437" s="462"/>
      <c r="F437" s="463"/>
      <c r="G437" s="407"/>
      <c r="H437" s="227"/>
      <c r="I437" s="227"/>
      <c r="J437" s="227"/>
      <c r="K437" s="227"/>
      <c r="L437" s="227"/>
      <c r="M437" s="227"/>
      <c r="N437" s="227"/>
      <c r="O437" s="227"/>
      <c r="P437" s="227"/>
      <c r="Q437" s="227"/>
      <c r="R437" s="227"/>
      <c r="S437" s="227"/>
      <c r="T437" s="227"/>
      <c r="U437" s="227"/>
      <c r="V437" s="227"/>
      <c r="W437" s="227"/>
      <c r="X437" s="228"/>
      <c r="Y437" s="325"/>
      <c r="Z437" s="326"/>
      <c r="AA437" s="327"/>
      <c r="AB437" s="408"/>
      <c r="AC437" s="227"/>
      <c r="AD437" s="228"/>
      <c r="AE437" s="226"/>
      <c r="AF437" s="226"/>
      <c r="AG437" s="227" t="s">
        <v>298</v>
      </c>
      <c r="AH437" s="228"/>
      <c r="AI437" s="466"/>
      <c r="AJ437" s="466"/>
      <c r="AK437" s="466"/>
      <c r="AL437" s="408"/>
      <c r="AM437" s="466"/>
      <c r="AN437" s="466"/>
      <c r="AO437" s="466"/>
      <c r="AP437" s="408"/>
      <c r="AQ437" s="225"/>
      <c r="AR437" s="226"/>
      <c r="AS437" s="227" t="s">
        <v>298</v>
      </c>
      <c r="AT437" s="228"/>
      <c r="AU437" s="226"/>
      <c r="AV437" s="226"/>
      <c r="AW437" s="227" t="s">
        <v>275</v>
      </c>
      <c r="AX437" s="253"/>
      <c r="AY437">
        <f>$AY$436</f>
        <v>0</v>
      </c>
    </row>
    <row r="438" spans="1:51" ht="23.25" hidden="1" customHeight="1" x14ac:dyDescent="0.15">
      <c r="A438" s="879"/>
      <c r="B438" s="880"/>
      <c r="C438" s="884"/>
      <c r="D438" s="880"/>
      <c r="E438" s="462"/>
      <c r="F438" s="463"/>
      <c r="G438" s="421"/>
      <c r="H438" s="422"/>
      <c r="I438" s="422"/>
      <c r="J438" s="422"/>
      <c r="K438" s="422"/>
      <c r="L438" s="422"/>
      <c r="M438" s="422"/>
      <c r="N438" s="422"/>
      <c r="O438" s="422"/>
      <c r="P438" s="422"/>
      <c r="Q438" s="422"/>
      <c r="R438" s="422"/>
      <c r="S438" s="422"/>
      <c r="T438" s="422"/>
      <c r="U438" s="422"/>
      <c r="V438" s="422"/>
      <c r="W438" s="422"/>
      <c r="X438" s="423"/>
      <c r="Y438" s="282" t="s">
        <v>47</v>
      </c>
      <c r="Z438" s="254"/>
      <c r="AA438" s="255"/>
      <c r="AB438" s="283"/>
      <c r="AC438" s="283"/>
      <c r="AD438" s="283"/>
      <c r="AE438" s="238"/>
      <c r="AF438" s="239"/>
      <c r="AG438" s="239"/>
      <c r="AH438" s="239"/>
      <c r="AI438" s="238"/>
      <c r="AJ438" s="239"/>
      <c r="AK438" s="239"/>
      <c r="AL438" s="239"/>
      <c r="AM438" s="238"/>
      <c r="AN438" s="239"/>
      <c r="AO438" s="239"/>
      <c r="AP438" s="240"/>
      <c r="AQ438" s="238"/>
      <c r="AR438" s="239"/>
      <c r="AS438" s="239"/>
      <c r="AT438" s="240"/>
      <c r="AU438" s="239"/>
      <c r="AV438" s="239"/>
      <c r="AW438" s="239"/>
      <c r="AX438" s="390"/>
      <c r="AY438">
        <f>$AY$436</f>
        <v>0</v>
      </c>
    </row>
    <row r="439" spans="1:51" ht="23.25" hidden="1" customHeight="1" x14ac:dyDescent="0.15">
      <c r="A439" s="879"/>
      <c r="B439" s="880"/>
      <c r="C439" s="884"/>
      <c r="D439" s="880"/>
      <c r="E439" s="462"/>
      <c r="F439" s="463"/>
      <c r="G439" s="424"/>
      <c r="H439" s="425"/>
      <c r="I439" s="425"/>
      <c r="J439" s="425"/>
      <c r="K439" s="425"/>
      <c r="L439" s="425"/>
      <c r="M439" s="425"/>
      <c r="N439" s="425"/>
      <c r="O439" s="425"/>
      <c r="P439" s="425"/>
      <c r="Q439" s="425"/>
      <c r="R439" s="425"/>
      <c r="S439" s="425"/>
      <c r="T439" s="425"/>
      <c r="U439" s="425"/>
      <c r="V439" s="425"/>
      <c r="W439" s="425"/>
      <c r="X439" s="426"/>
      <c r="Y439" s="202" t="s">
        <v>91</v>
      </c>
      <c r="Z439" s="200"/>
      <c r="AA439" s="201"/>
      <c r="AB439" s="394"/>
      <c r="AC439" s="394"/>
      <c r="AD439" s="394"/>
      <c r="AE439" s="238"/>
      <c r="AF439" s="239"/>
      <c r="AG439" s="239"/>
      <c r="AH439" s="240"/>
      <c r="AI439" s="238"/>
      <c r="AJ439" s="239"/>
      <c r="AK439" s="239"/>
      <c r="AL439" s="239"/>
      <c r="AM439" s="238"/>
      <c r="AN439" s="239"/>
      <c r="AO439" s="239"/>
      <c r="AP439" s="240"/>
      <c r="AQ439" s="238"/>
      <c r="AR439" s="239"/>
      <c r="AS439" s="239"/>
      <c r="AT439" s="240"/>
      <c r="AU439" s="239"/>
      <c r="AV439" s="239"/>
      <c r="AW439" s="239"/>
      <c r="AX439" s="390"/>
      <c r="AY439">
        <f>$AY$436</f>
        <v>0</v>
      </c>
    </row>
    <row r="440" spans="1:51" ht="23.25" hidden="1" customHeight="1" x14ac:dyDescent="0.15">
      <c r="A440" s="879"/>
      <c r="B440" s="880"/>
      <c r="C440" s="884"/>
      <c r="D440" s="880"/>
      <c r="E440" s="462"/>
      <c r="F440" s="463"/>
      <c r="G440" s="402"/>
      <c r="H440" s="427"/>
      <c r="I440" s="427"/>
      <c r="J440" s="427"/>
      <c r="K440" s="427"/>
      <c r="L440" s="427"/>
      <c r="M440" s="427"/>
      <c r="N440" s="427"/>
      <c r="O440" s="427"/>
      <c r="P440" s="427"/>
      <c r="Q440" s="427"/>
      <c r="R440" s="427"/>
      <c r="S440" s="427"/>
      <c r="T440" s="427"/>
      <c r="U440" s="427"/>
      <c r="V440" s="427"/>
      <c r="W440" s="427"/>
      <c r="X440" s="428"/>
      <c r="Y440" s="202" t="s">
        <v>54</v>
      </c>
      <c r="Z440" s="200"/>
      <c r="AA440" s="201"/>
      <c r="AB440" s="265" t="s">
        <v>48</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90"/>
      <c r="AY440">
        <f>$AY$436</f>
        <v>0</v>
      </c>
    </row>
    <row r="441" spans="1:51" ht="18.75" hidden="1" customHeight="1" x14ac:dyDescent="0.15">
      <c r="A441" s="879"/>
      <c r="B441" s="880"/>
      <c r="C441" s="884"/>
      <c r="D441" s="880"/>
      <c r="E441" s="462" t="s">
        <v>306</v>
      </c>
      <c r="F441" s="463"/>
      <c r="G441" s="464" t="s">
        <v>303</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41</v>
      </c>
      <c r="AC441" s="263"/>
      <c r="AD441" s="264"/>
      <c r="AE441" s="459" t="s">
        <v>51</v>
      </c>
      <c r="AF441" s="460"/>
      <c r="AG441" s="460"/>
      <c r="AH441" s="461"/>
      <c r="AI441" s="465" t="s">
        <v>510</v>
      </c>
      <c r="AJ441" s="465"/>
      <c r="AK441" s="465"/>
      <c r="AL441" s="262"/>
      <c r="AM441" s="465" t="s">
        <v>53</v>
      </c>
      <c r="AN441" s="465"/>
      <c r="AO441" s="465"/>
      <c r="AP441" s="262"/>
      <c r="AQ441" s="262" t="s">
        <v>297</v>
      </c>
      <c r="AR441" s="263"/>
      <c r="AS441" s="263"/>
      <c r="AT441" s="264"/>
      <c r="AU441" s="280" t="s">
        <v>226</v>
      </c>
      <c r="AV441" s="280"/>
      <c r="AW441" s="280"/>
      <c r="AX441" s="281"/>
      <c r="AY441">
        <f>COUNTA($G$443)</f>
        <v>0</v>
      </c>
    </row>
    <row r="442" spans="1:51" ht="18.75" hidden="1" customHeight="1" x14ac:dyDescent="0.15">
      <c r="A442" s="879"/>
      <c r="B442" s="880"/>
      <c r="C442" s="884"/>
      <c r="D442" s="880"/>
      <c r="E442" s="462"/>
      <c r="F442" s="463"/>
      <c r="G442" s="407"/>
      <c r="H442" s="227"/>
      <c r="I442" s="227"/>
      <c r="J442" s="227"/>
      <c r="K442" s="227"/>
      <c r="L442" s="227"/>
      <c r="M442" s="227"/>
      <c r="N442" s="227"/>
      <c r="O442" s="227"/>
      <c r="P442" s="227"/>
      <c r="Q442" s="227"/>
      <c r="R442" s="227"/>
      <c r="S442" s="227"/>
      <c r="T442" s="227"/>
      <c r="U442" s="227"/>
      <c r="V442" s="227"/>
      <c r="W442" s="227"/>
      <c r="X442" s="228"/>
      <c r="Y442" s="325"/>
      <c r="Z442" s="326"/>
      <c r="AA442" s="327"/>
      <c r="AB442" s="408"/>
      <c r="AC442" s="227"/>
      <c r="AD442" s="228"/>
      <c r="AE442" s="226"/>
      <c r="AF442" s="226"/>
      <c r="AG442" s="227" t="s">
        <v>298</v>
      </c>
      <c r="AH442" s="228"/>
      <c r="AI442" s="466"/>
      <c r="AJ442" s="466"/>
      <c r="AK442" s="466"/>
      <c r="AL442" s="408"/>
      <c r="AM442" s="466"/>
      <c r="AN442" s="466"/>
      <c r="AO442" s="466"/>
      <c r="AP442" s="408"/>
      <c r="AQ442" s="225"/>
      <c r="AR442" s="226"/>
      <c r="AS442" s="227" t="s">
        <v>298</v>
      </c>
      <c r="AT442" s="228"/>
      <c r="AU442" s="226"/>
      <c r="AV442" s="226"/>
      <c r="AW442" s="227" t="s">
        <v>275</v>
      </c>
      <c r="AX442" s="253"/>
      <c r="AY442">
        <f>$AY$441</f>
        <v>0</v>
      </c>
    </row>
    <row r="443" spans="1:51" ht="23.25" hidden="1" customHeight="1" x14ac:dyDescent="0.15">
      <c r="A443" s="879"/>
      <c r="B443" s="880"/>
      <c r="C443" s="884"/>
      <c r="D443" s="880"/>
      <c r="E443" s="462"/>
      <c r="F443" s="463"/>
      <c r="G443" s="421"/>
      <c r="H443" s="422"/>
      <c r="I443" s="422"/>
      <c r="J443" s="422"/>
      <c r="K443" s="422"/>
      <c r="L443" s="422"/>
      <c r="M443" s="422"/>
      <c r="N443" s="422"/>
      <c r="O443" s="422"/>
      <c r="P443" s="422"/>
      <c r="Q443" s="422"/>
      <c r="R443" s="422"/>
      <c r="S443" s="422"/>
      <c r="T443" s="422"/>
      <c r="U443" s="422"/>
      <c r="V443" s="422"/>
      <c r="W443" s="422"/>
      <c r="X443" s="423"/>
      <c r="Y443" s="282" t="s">
        <v>47</v>
      </c>
      <c r="Z443" s="254"/>
      <c r="AA443" s="255"/>
      <c r="AB443" s="283"/>
      <c r="AC443" s="283"/>
      <c r="AD443" s="283"/>
      <c r="AE443" s="238"/>
      <c r="AF443" s="239"/>
      <c r="AG443" s="239"/>
      <c r="AH443" s="239"/>
      <c r="AI443" s="238"/>
      <c r="AJ443" s="239"/>
      <c r="AK443" s="239"/>
      <c r="AL443" s="239"/>
      <c r="AM443" s="238"/>
      <c r="AN443" s="239"/>
      <c r="AO443" s="239"/>
      <c r="AP443" s="240"/>
      <c r="AQ443" s="238"/>
      <c r="AR443" s="239"/>
      <c r="AS443" s="239"/>
      <c r="AT443" s="240"/>
      <c r="AU443" s="239"/>
      <c r="AV443" s="239"/>
      <c r="AW443" s="239"/>
      <c r="AX443" s="390"/>
      <c r="AY443">
        <f>$AY$441</f>
        <v>0</v>
      </c>
    </row>
    <row r="444" spans="1:51" ht="23.25" hidden="1" customHeight="1" x14ac:dyDescent="0.15">
      <c r="A444" s="879"/>
      <c r="B444" s="880"/>
      <c r="C444" s="884"/>
      <c r="D444" s="880"/>
      <c r="E444" s="462"/>
      <c r="F444" s="463"/>
      <c r="G444" s="424"/>
      <c r="H444" s="425"/>
      <c r="I444" s="425"/>
      <c r="J444" s="425"/>
      <c r="K444" s="425"/>
      <c r="L444" s="425"/>
      <c r="M444" s="425"/>
      <c r="N444" s="425"/>
      <c r="O444" s="425"/>
      <c r="P444" s="425"/>
      <c r="Q444" s="425"/>
      <c r="R444" s="425"/>
      <c r="S444" s="425"/>
      <c r="T444" s="425"/>
      <c r="U444" s="425"/>
      <c r="V444" s="425"/>
      <c r="W444" s="425"/>
      <c r="X444" s="426"/>
      <c r="Y444" s="202" t="s">
        <v>91</v>
      </c>
      <c r="Z444" s="200"/>
      <c r="AA444" s="201"/>
      <c r="AB444" s="394"/>
      <c r="AC444" s="394"/>
      <c r="AD444" s="394"/>
      <c r="AE444" s="238"/>
      <c r="AF444" s="239"/>
      <c r="AG444" s="239"/>
      <c r="AH444" s="240"/>
      <c r="AI444" s="238"/>
      <c r="AJ444" s="239"/>
      <c r="AK444" s="239"/>
      <c r="AL444" s="239"/>
      <c r="AM444" s="238"/>
      <c r="AN444" s="239"/>
      <c r="AO444" s="239"/>
      <c r="AP444" s="240"/>
      <c r="AQ444" s="238"/>
      <c r="AR444" s="239"/>
      <c r="AS444" s="239"/>
      <c r="AT444" s="240"/>
      <c r="AU444" s="239"/>
      <c r="AV444" s="239"/>
      <c r="AW444" s="239"/>
      <c r="AX444" s="390"/>
      <c r="AY444">
        <f>$AY$441</f>
        <v>0</v>
      </c>
    </row>
    <row r="445" spans="1:51" ht="23.25" hidden="1" customHeight="1" x14ac:dyDescent="0.15">
      <c r="A445" s="879"/>
      <c r="B445" s="880"/>
      <c r="C445" s="884"/>
      <c r="D445" s="880"/>
      <c r="E445" s="462"/>
      <c r="F445" s="463"/>
      <c r="G445" s="402"/>
      <c r="H445" s="427"/>
      <c r="I445" s="427"/>
      <c r="J445" s="427"/>
      <c r="K445" s="427"/>
      <c r="L445" s="427"/>
      <c r="M445" s="427"/>
      <c r="N445" s="427"/>
      <c r="O445" s="427"/>
      <c r="P445" s="427"/>
      <c r="Q445" s="427"/>
      <c r="R445" s="427"/>
      <c r="S445" s="427"/>
      <c r="T445" s="427"/>
      <c r="U445" s="427"/>
      <c r="V445" s="427"/>
      <c r="W445" s="427"/>
      <c r="X445" s="428"/>
      <c r="Y445" s="202" t="s">
        <v>54</v>
      </c>
      <c r="Z445" s="200"/>
      <c r="AA445" s="201"/>
      <c r="AB445" s="265" t="s">
        <v>48</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90"/>
      <c r="AY445">
        <f>$AY$441</f>
        <v>0</v>
      </c>
    </row>
    <row r="446" spans="1:51" ht="18.75" hidden="1" customHeight="1" x14ac:dyDescent="0.15">
      <c r="A446" s="879"/>
      <c r="B446" s="880"/>
      <c r="C446" s="884"/>
      <c r="D446" s="880"/>
      <c r="E446" s="462" t="s">
        <v>306</v>
      </c>
      <c r="F446" s="463"/>
      <c r="G446" s="464" t="s">
        <v>303</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41</v>
      </c>
      <c r="AC446" s="263"/>
      <c r="AD446" s="264"/>
      <c r="AE446" s="459" t="s">
        <v>51</v>
      </c>
      <c r="AF446" s="460"/>
      <c r="AG446" s="460"/>
      <c r="AH446" s="461"/>
      <c r="AI446" s="465" t="s">
        <v>510</v>
      </c>
      <c r="AJ446" s="465"/>
      <c r="AK446" s="465"/>
      <c r="AL446" s="262"/>
      <c r="AM446" s="465" t="s">
        <v>53</v>
      </c>
      <c r="AN446" s="465"/>
      <c r="AO446" s="465"/>
      <c r="AP446" s="262"/>
      <c r="AQ446" s="262" t="s">
        <v>297</v>
      </c>
      <c r="AR446" s="263"/>
      <c r="AS446" s="263"/>
      <c r="AT446" s="264"/>
      <c r="AU446" s="280" t="s">
        <v>226</v>
      </c>
      <c r="AV446" s="280"/>
      <c r="AW446" s="280"/>
      <c r="AX446" s="281"/>
      <c r="AY446">
        <f>COUNTA($G$448)</f>
        <v>0</v>
      </c>
    </row>
    <row r="447" spans="1:51" ht="18.75" hidden="1" customHeight="1" x14ac:dyDescent="0.15">
      <c r="A447" s="879"/>
      <c r="B447" s="880"/>
      <c r="C447" s="884"/>
      <c r="D447" s="880"/>
      <c r="E447" s="462"/>
      <c r="F447" s="463"/>
      <c r="G447" s="407"/>
      <c r="H447" s="227"/>
      <c r="I447" s="227"/>
      <c r="J447" s="227"/>
      <c r="K447" s="227"/>
      <c r="L447" s="227"/>
      <c r="M447" s="227"/>
      <c r="N447" s="227"/>
      <c r="O447" s="227"/>
      <c r="P447" s="227"/>
      <c r="Q447" s="227"/>
      <c r="R447" s="227"/>
      <c r="S447" s="227"/>
      <c r="T447" s="227"/>
      <c r="U447" s="227"/>
      <c r="V447" s="227"/>
      <c r="W447" s="227"/>
      <c r="X447" s="228"/>
      <c r="Y447" s="325"/>
      <c r="Z447" s="326"/>
      <c r="AA447" s="327"/>
      <c r="AB447" s="408"/>
      <c r="AC447" s="227"/>
      <c r="AD447" s="228"/>
      <c r="AE447" s="226"/>
      <c r="AF447" s="226"/>
      <c r="AG447" s="227" t="s">
        <v>298</v>
      </c>
      <c r="AH447" s="228"/>
      <c r="AI447" s="466"/>
      <c r="AJ447" s="466"/>
      <c r="AK447" s="466"/>
      <c r="AL447" s="408"/>
      <c r="AM447" s="466"/>
      <c r="AN447" s="466"/>
      <c r="AO447" s="466"/>
      <c r="AP447" s="408"/>
      <c r="AQ447" s="225"/>
      <c r="AR447" s="226"/>
      <c r="AS447" s="227" t="s">
        <v>298</v>
      </c>
      <c r="AT447" s="228"/>
      <c r="AU447" s="226"/>
      <c r="AV447" s="226"/>
      <c r="AW447" s="227" t="s">
        <v>275</v>
      </c>
      <c r="AX447" s="253"/>
      <c r="AY447">
        <f>$AY$446</f>
        <v>0</v>
      </c>
    </row>
    <row r="448" spans="1:51" ht="23.25" hidden="1" customHeight="1" x14ac:dyDescent="0.15">
      <c r="A448" s="879"/>
      <c r="B448" s="880"/>
      <c r="C448" s="884"/>
      <c r="D448" s="880"/>
      <c r="E448" s="462"/>
      <c r="F448" s="463"/>
      <c r="G448" s="421"/>
      <c r="H448" s="422"/>
      <c r="I448" s="422"/>
      <c r="J448" s="422"/>
      <c r="K448" s="422"/>
      <c r="L448" s="422"/>
      <c r="M448" s="422"/>
      <c r="N448" s="422"/>
      <c r="O448" s="422"/>
      <c r="P448" s="422"/>
      <c r="Q448" s="422"/>
      <c r="R448" s="422"/>
      <c r="S448" s="422"/>
      <c r="T448" s="422"/>
      <c r="U448" s="422"/>
      <c r="V448" s="422"/>
      <c r="W448" s="422"/>
      <c r="X448" s="423"/>
      <c r="Y448" s="282" t="s">
        <v>47</v>
      </c>
      <c r="Z448" s="254"/>
      <c r="AA448" s="255"/>
      <c r="AB448" s="283"/>
      <c r="AC448" s="283"/>
      <c r="AD448" s="283"/>
      <c r="AE448" s="238"/>
      <c r="AF448" s="239"/>
      <c r="AG448" s="239"/>
      <c r="AH448" s="239"/>
      <c r="AI448" s="238"/>
      <c r="AJ448" s="239"/>
      <c r="AK448" s="239"/>
      <c r="AL448" s="239"/>
      <c r="AM448" s="238"/>
      <c r="AN448" s="239"/>
      <c r="AO448" s="239"/>
      <c r="AP448" s="240"/>
      <c r="AQ448" s="238"/>
      <c r="AR448" s="239"/>
      <c r="AS448" s="239"/>
      <c r="AT448" s="240"/>
      <c r="AU448" s="239"/>
      <c r="AV448" s="239"/>
      <c r="AW448" s="239"/>
      <c r="AX448" s="390"/>
      <c r="AY448">
        <f>$AY$446</f>
        <v>0</v>
      </c>
    </row>
    <row r="449" spans="1:51" ht="23.25" hidden="1" customHeight="1" x14ac:dyDescent="0.15">
      <c r="A449" s="879"/>
      <c r="B449" s="880"/>
      <c r="C449" s="884"/>
      <c r="D449" s="880"/>
      <c r="E449" s="462"/>
      <c r="F449" s="463"/>
      <c r="G449" s="424"/>
      <c r="H449" s="425"/>
      <c r="I449" s="425"/>
      <c r="J449" s="425"/>
      <c r="K449" s="425"/>
      <c r="L449" s="425"/>
      <c r="M449" s="425"/>
      <c r="N449" s="425"/>
      <c r="O449" s="425"/>
      <c r="P449" s="425"/>
      <c r="Q449" s="425"/>
      <c r="R449" s="425"/>
      <c r="S449" s="425"/>
      <c r="T449" s="425"/>
      <c r="U449" s="425"/>
      <c r="V449" s="425"/>
      <c r="W449" s="425"/>
      <c r="X449" s="426"/>
      <c r="Y449" s="202" t="s">
        <v>91</v>
      </c>
      <c r="Z449" s="200"/>
      <c r="AA449" s="201"/>
      <c r="AB449" s="394"/>
      <c r="AC449" s="394"/>
      <c r="AD449" s="394"/>
      <c r="AE449" s="238"/>
      <c r="AF449" s="239"/>
      <c r="AG449" s="239"/>
      <c r="AH449" s="240"/>
      <c r="AI449" s="238"/>
      <c r="AJ449" s="239"/>
      <c r="AK449" s="239"/>
      <c r="AL449" s="239"/>
      <c r="AM449" s="238"/>
      <c r="AN449" s="239"/>
      <c r="AO449" s="239"/>
      <c r="AP449" s="240"/>
      <c r="AQ449" s="238"/>
      <c r="AR449" s="239"/>
      <c r="AS449" s="239"/>
      <c r="AT449" s="240"/>
      <c r="AU449" s="239"/>
      <c r="AV449" s="239"/>
      <c r="AW449" s="239"/>
      <c r="AX449" s="390"/>
      <c r="AY449">
        <f>$AY$446</f>
        <v>0</v>
      </c>
    </row>
    <row r="450" spans="1:51" ht="23.25" hidden="1" customHeight="1" x14ac:dyDescent="0.15">
      <c r="A450" s="879"/>
      <c r="B450" s="880"/>
      <c r="C450" s="884"/>
      <c r="D450" s="880"/>
      <c r="E450" s="462"/>
      <c r="F450" s="463"/>
      <c r="G450" s="402"/>
      <c r="H450" s="427"/>
      <c r="I450" s="427"/>
      <c r="J450" s="427"/>
      <c r="K450" s="427"/>
      <c r="L450" s="427"/>
      <c r="M450" s="427"/>
      <c r="N450" s="427"/>
      <c r="O450" s="427"/>
      <c r="P450" s="427"/>
      <c r="Q450" s="427"/>
      <c r="R450" s="427"/>
      <c r="S450" s="427"/>
      <c r="T450" s="427"/>
      <c r="U450" s="427"/>
      <c r="V450" s="427"/>
      <c r="W450" s="427"/>
      <c r="X450" s="428"/>
      <c r="Y450" s="202" t="s">
        <v>54</v>
      </c>
      <c r="Z450" s="200"/>
      <c r="AA450" s="201"/>
      <c r="AB450" s="265" t="s">
        <v>48</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90"/>
      <c r="AY450">
        <f>$AY$446</f>
        <v>0</v>
      </c>
    </row>
    <row r="451" spans="1:51" ht="18.75" hidden="1" customHeight="1" x14ac:dyDescent="0.15">
      <c r="A451" s="879"/>
      <c r="B451" s="880"/>
      <c r="C451" s="884"/>
      <c r="D451" s="880"/>
      <c r="E451" s="462" t="s">
        <v>306</v>
      </c>
      <c r="F451" s="463"/>
      <c r="G451" s="464" t="s">
        <v>303</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41</v>
      </c>
      <c r="AC451" s="263"/>
      <c r="AD451" s="264"/>
      <c r="AE451" s="459" t="s">
        <v>51</v>
      </c>
      <c r="AF451" s="460"/>
      <c r="AG451" s="460"/>
      <c r="AH451" s="461"/>
      <c r="AI451" s="465" t="s">
        <v>510</v>
      </c>
      <c r="AJ451" s="465"/>
      <c r="AK451" s="465"/>
      <c r="AL451" s="262"/>
      <c r="AM451" s="465" t="s">
        <v>53</v>
      </c>
      <c r="AN451" s="465"/>
      <c r="AO451" s="465"/>
      <c r="AP451" s="262"/>
      <c r="AQ451" s="262" t="s">
        <v>297</v>
      </c>
      <c r="AR451" s="263"/>
      <c r="AS451" s="263"/>
      <c r="AT451" s="264"/>
      <c r="AU451" s="280" t="s">
        <v>226</v>
      </c>
      <c r="AV451" s="280"/>
      <c r="AW451" s="280"/>
      <c r="AX451" s="281"/>
      <c r="AY451">
        <f>COUNTA($G$453)</f>
        <v>0</v>
      </c>
    </row>
    <row r="452" spans="1:51" ht="18.75" hidden="1" customHeight="1" x14ac:dyDescent="0.15">
      <c r="A452" s="879"/>
      <c r="B452" s="880"/>
      <c r="C452" s="884"/>
      <c r="D452" s="880"/>
      <c r="E452" s="462"/>
      <c r="F452" s="463"/>
      <c r="G452" s="407"/>
      <c r="H452" s="227"/>
      <c r="I452" s="227"/>
      <c r="J452" s="227"/>
      <c r="K452" s="227"/>
      <c r="L452" s="227"/>
      <c r="M452" s="227"/>
      <c r="N452" s="227"/>
      <c r="O452" s="227"/>
      <c r="P452" s="227"/>
      <c r="Q452" s="227"/>
      <c r="R452" s="227"/>
      <c r="S452" s="227"/>
      <c r="T452" s="227"/>
      <c r="U452" s="227"/>
      <c r="V452" s="227"/>
      <c r="W452" s="227"/>
      <c r="X452" s="228"/>
      <c r="Y452" s="325"/>
      <c r="Z452" s="326"/>
      <c r="AA452" s="327"/>
      <c r="AB452" s="408"/>
      <c r="AC452" s="227"/>
      <c r="AD452" s="228"/>
      <c r="AE452" s="226"/>
      <c r="AF452" s="226"/>
      <c r="AG452" s="227" t="s">
        <v>298</v>
      </c>
      <c r="AH452" s="228"/>
      <c r="AI452" s="466"/>
      <c r="AJ452" s="466"/>
      <c r="AK452" s="466"/>
      <c r="AL452" s="408"/>
      <c r="AM452" s="466"/>
      <c r="AN452" s="466"/>
      <c r="AO452" s="466"/>
      <c r="AP452" s="408"/>
      <c r="AQ452" s="225"/>
      <c r="AR452" s="226"/>
      <c r="AS452" s="227" t="s">
        <v>298</v>
      </c>
      <c r="AT452" s="228"/>
      <c r="AU452" s="226"/>
      <c r="AV452" s="226"/>
      <c r="AW452" s="227" t="s">
        <v>275</v>
      </c>
      <c r="AX452" s="253"/>
      <c r="AY452">
        <f>$AY$451</f>
        <v>0</v>
      </c>
    </row>
    <row r="453" spans="1:51" ht="23.25" hidden="1" customHeight="1" x14ac:dyDescent="0.15">
      <c r="A453" s="879"/>
      <c r="B453" s="880"/>
      <c r="C453" s="884"/>
      <c r="D453" s="880"/>
      <c r="E453" s="462"/>
      <c r="F453" s="463"/>
      <c r="G453" s="421"/>
      <c r="H453" s="422"/>
      <c r="I453" s="422"/>
      <c r="J453" s="422"/>
      <c r="K453" s="422"/>
      <c r="L453" s="422"/>
      <c r="M453" s="422"/>
      <c r="N453" s="422"/>
      <c r="O453" s="422"/>
      <c r="P453" s="422"/>
      <c r="Q453" s="422"/>
      <c r="R453" s="422"/>
      <c r="S453" s="422"/>
      <c r="T453" s="422"/>
      <c r="U453" s="422"/>
      <c r="V453" s="422"/>
      <c r="W453" s="422"/>
      <c r="X453" s="423"/>
      <c r="Y453" s="282" t="s">
        <v>47</v>
      </c>
      <c r="Z453" s="254"/>
      <c r="AA453" s="255"/>
      <c r="AB453" s="283"/>
      <c r="AC453" s="283"/>
      <c r="AD453" s="283"/>
      <c r="AE453" s="238"/>
      <c r="AF453" s="239"/>
      <c r="AG453" s="239"/>
      <c r="AH453" s="239"/>
      <c r="AI453" s="238"/>
      <c r="AJ453" s="239"/>
      <c r="AK453" s="239"/>
      <c r="AL453" s="239"/>
      <c r="AM453" s="238"/>
      <c r="AN453" s="239"/>
      <c r="AO453" s="239"/>
      <c r="AP453" s="240"/>
      <c r="AQ453" s="238"/>
      <c r="AR453" s="239"/>
      <c r="AS453" s="239"/>
      <c r="AT453" s="240"/>
      <c r="AU453" s="239"/>
      <c r="AV453" s="239"/>
      <c r="AW453" s="239"/>
      <c r="AX453" s="390"/>
      <c r="AY453">
        <f>$AY$451</f>
        <v>0</v>
      </c>
    </row>
    <row r="454" spans="1:51" ht="23.25" hidden="1" customHeight="1" x14ac:dyDescent="0.15">
      <c r="A454" s="879"/>
      <c r="B454" s="880"/>
      <c r="C454" s="884"/>
      <c r="D454" s="880"/>
      <c r="E454" s="462"/>
      <c r="F454" s="463"/>
      <c r="G454" s="424"/>
      <c r="H454" s="425"/>
      <c r="I454" s="425"/>
      <c r="J454" s="425"/>
      <c r="K454" s="425"/>
      <c r="L454" s="425"/>
      <c r="M454" s="425"/>
      <c r="N454" s="425"/>
      <c r="O454" s="425"/>
      <c r="P454" s="425"/>
      <c r="Q454" s="425"/>
      <c r="R454" s="425"/>
      <c r="S454" s="425"/>
      <c r="T454" s="425"/>
      <c r="U454" s="425"/>
      <c r="V454" s="425"/>
      <c r="W454" s="425"/>
      <c r="X454" s="426"/>
      <c r="Y454" s="202" t="s">
        <v>91</v>
      </c>
      <c r="Z454" s="200"/>
      <c r="AA454" s="201"/>
      <c r="AB454" s="394"/>
      <c r="AC454" s="394"/>
      <c r="AD454" s="394"/>
      <c r="AE454" s="238"/>
      <c r="AF454" s="239"/>
      <c r="AG454" s="239"/>
      <c r="AH454" s="240"/>
      <c r="AI454" s="238"/>
      <c r="AJ454" s="239"/>
      <c r="AK454" s="239"/>
      <c r="AL454" s="239"/>
      <c r="AM454" s="238"/>
      <c r="AN454" s="239"/>
      <c r="AO454" s="239"/>
      <c r="AP454" s="240"/>
      <c r="AQ454" s="238"/>
      <c r="AR454" s="239"/>
      <c r="AS454" s="239"/>
      <c r="AT454" s="240"/>
      <c r="AU454" s="239"/>
      <c r="AV454" s="239"/>
      <c r="AW454" s="239"/>
      <c r="AX454" s="390"/>
      <c r="AY454">
        <f>$AY$451</f>
        <v>0</v>
      </c>
    </row>
    <row r="455" spans="1:51" ht="23.25" hidden="1" customHeight="1" x14ac:dyDescent="0.15">
      <c r="A455" s="879"/>
      <c r="B455" s="880"/>
      <c r="C455" s="884"/>
      <c r="D455" s="880"/>
      <c r="E455" s="462"/>
      <c r="F455" s="463"/>
      <c r="G455" s="402"/>
      <c r="H455" s="427"/>
      <c r="I455" s="427"/>
      <c r="J455" s="427"/>
      <c r="K455" s="427"/>
      <c r="L455" s="427"/>
      <c r="M455" s="427"/>
      <c r="N455" s="427"/>
      <c r="O455" s="427"/>
      <c r="P455" s="427"/>
      <c r="Q455" s="427"/>
      <c r="R455" s="427"/>
      <c r="S455" s="427"/>
      <c r="T455" s="427"/>
      <c r="U455" s="427"/>
      <c r="V455" s="427"/>
      <c r="W455" s="427"/>
      <c r="X455" s="428"/>
      <c r="Y455" s="202" t="s">
        <v>54</v>
      </c>
      <c r="Z455" s="200"/>
      <c r="AA455" s="201"/>
      <c r="AB455" s="265" t="s">
        <v>48</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90"/>
      <c r="AY455">
        <f>$AY$451</f>
        <v>0</v>
      </c>
    </row>
    <row r="456" spans="1:51" ht="18.75" customHeight="1" x14ac:dyDescent="0.15">
      <c r="A456" s="879"/>
      <c r="B456" s="880"/>
      <c r="C456" s="884"/>
      <c r="D456" s="880"/>
      <c r="E456" s="462" t="s">
        <v>307</v>
      </c>
      <c r="F456" s="463"/>
      <c r="G456" s="464" t="s">
        <v>305</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41</v>
      </c>
      <c r="AC456" s="263"/>
      <c r="AD456" s="264"/>
      <c r="AE456" s="459" t="s">
        <v>51</v>
      </c>
      <c r="AF456" s="460"/>
      <c r="AG456" s="460"/>
      <c r="AH456" s="461"/>
      <c r="AI456" s="465" t="s">
        <v>510</v>
      </c>
      <c r="AJ456" s="465"/>
      <c r="AK456" s="465"/>
      <c r="AL456" s="262"/>
      <c r="AM456" s="465" t="s">
        <v>53</v>
      </c>
      <c r="AN456" s="465"/>
      <c r="AO456" s="465"/>
      <c r="AP456" s="262"/>
      <c r="AQ456" s="262" t="s">
        <v>297</v>
      </c>
      <c r="AR456" s="263"/>
      <c r="AS456" s="263"/>
      <c r="AT456" s="264"/>
      <c r="AU456" s="280" t="s">
        <v>226</v>
      </c>
      <c r="AV456" s="280"/>
      <c r="AW456" s="280"/>
      <c r="AX456" s="281"/>
      <c r="AY456">
        <f>COUNTA($G$458)</f>
        <v>1</v>
      </c>
    </row>
    <row r="457" spans="1:51" ht="18.75" customHeight="1" x14ac:dyDescent="0.15">
      <c r="A457" s="879"/>
      <c r="B457" s="880"/>
      <c r="C457" s="884"/>
      <c r="D457" s="880"/>
      <c r="E457" s="462"/>
      <c r="F457" s="463"/>
      <c r="G457" s="407"/>
      <c r="H457" s="227"/>
      <c r="I457" s="227"/>
      <c r="J457" s="227"/>
      <c r="K457" s="227"/>
      <c r="L457" s="227"/>
      <c r="M457" s="227"/>
      <c r="N457" s="227"/>
      <c r="O457" s="227"/>
      <c r="P457" s="227"/>
      <c r="Q457" s="227"/>
      <c r="R457" s="227"/>
      <c r="S457" s="227"/>
      <c r="T457" s="227"/>
      <c r="U457" s="227"/>
      <c r="V457" s="227"/>
      <c r="W457" s="227"/>
      <c r="X457" s="228"/>
      <c r="Y457" s="325"/>
      <c r="Z457" s="326"/>
      <c r="AA457" s="327"/>
      <c r="AB457" s="408"/>
      <c r="AC457" s="227"/>
      <c r="AD457" s="228"/>
      <c r="AE457" s="226" t="s">
        <v>688</v>
      </c>
      <c r="AF457" s="226"/>
      <c r="AG457" s="227" t="s">
        <v>298</v>
      </c>
      <c r="AH457" s="228"/>
      <c r="AI457" s="466"/>
      <c r="AJ457" s="466"/>
      <c r="AK457" s="466"/>
      <c r="AL457" s="408"/>
      <c r="AM457" s="466"/>
      <c r="AN457" s="466"/>
      <c r="AO457" s="466"/>
      <c r="AP457" s="408"/>
      <c r="AQ457" s="225" t="s">
        <v>688</v>
      </c>
      <c r="AR457" s="226"/>
      <c r="AS457" s="227" t="s">
        <v>298</v>
      </c>
      <c r="AT457" s="228"/>
      <c r="AU457" s="226" t="s">
        <v>688</v>
      </c>
      <c r="AV457" s="226"/>
      <c r="AW457" s="227" t="s">
        <v>275</v>
      </c>
      <c r="AX457" s="253"/>
      <c r="AY457">
        <f>$AY$456</f>
        <v>1</v>
      </c>
    </row>
    <row r="458" spans="1:51" ht="23.25" customHeight="1" x14ac:dyDescent="0.15">
      <c r="A458" s="879"/>
      <c r="B458" s="880"/>
      <c r="C458" s="884"/>
      <c r="D458" s="880"/>
      <c r="E458" s="462"/>
      <c r="F458" s="463"/>
      <c r="G458" s="421" t="s">
        <v>688</v>
      </c>
      <c r="H458" s="422"/>
      <c r="I458" s="422"/>
      <c r="J458" s="422"/>
      <c r="K458" s="422"/>
      <c r="L458" s="422"/>
      <c r="M458" s="422"/>
      <c r="N458" s="422"/>
      <c r="O458" s="422"/>
      <c r="P458" s="422"/>
      <c r="Q458" s="422"/>
      <c r="R458" s="422"/>
      <c r="S458" s="422"/>
      <c r="T458" s="422"/>
      <c r="U458" s="422"/>
      <c r="V458" s="422"/>
      <c r="W458" s="422"/>
      <c r="X458" s="423"/>
      <c r="Y458" s="282" t="s">
        <v>47</v>
      </c>
      <c r="Z458" s="254"/>
      <c r="AA458" s="255"/>
      <c r="AB458" s="283" t="s">
        <v>688</v>
      </c>
      <c r="AC458" s="283"/>
      <c r="AD458" s="283"/>
      <c r="AE458" s="238" t="s">
        <v>427</v>
      </c>
      <c r="AF458" s="239"/>
      <c r="AG458" s="239"/>
      <c r="AH458" s="239"/>
      <c r="AI458" s="238" t="s">
        <v>427</v>
      </c>
      <c r="AJ458" s="239"/>
      <c r="AK458" s="239"/>
      <c r="AL458" s="239"/>
      <c r="AM458" s="238" t="s">
        <v>427</v>
      </c>
      <c r="AN458" s="239"/>
      <c r="AO458" s="239"/>
      <c r="AP458" s="240"/>
      <c r="AQ458" s="238" t="s">
        <v>427</v>
      </c>
      <c r="AR458" s="239"/>
      <c r="AS458" s="239"/>
      <c r="AT458" s="240"/>
      <c r="AU458" s="239" t="s">
        <v>427</v>
      </c>
      <c r="AV458" s="239"/>
      <c r="AW458" s="239"/>
      <c r="AX458" s="390"/>
      <c r="AY458">
        <f>$AY$456</f>
        <v>1</v>
      </c>
    </row>
    <row r="459" spans="1:51" ht="23.25" customHeight="1" x14ac:dyDescent="0.15">
      <c r="A459" s="879"/>
      <c r="B459" s="880"/>
      <c r="C459" s="884"/>
      <c r="D459" s="880"/>
      <c r="E459" s="462"/>
      <c r="F459" s="463"/>
      <c r="G459" s="424"/>
      <c r="H459" s="425"/>
      <c r="I459" s="425"/>
      <c r="J459" s="425"/>
      <c r="K459" s="425"/>
      <c r="L459" s="425"/>
      <c r="M459" s="425"/>
      <c r="N459" s="425"/>
      <c r="O459" s="425"/>
      <c r="P459" s="425"/>
      <c r="Q459" s="425"/>
      <c r="R459" s="425"/>
      <c r="S459" s="425"/>
      <c r="T459" s="425"/>
      <c r="U459" s="425"/>
      <c r="V459" s="425"/>
      <c r="W459" s="425"/>
      <c r="X459" s="426"/>
      <c r="Y459" s="202" t="s">
        <v>91</v>
      </c>
      <c r="Z459" s="200"/>
      <c r="AA459" s="201"/>
      <c r="AB459" s="394" t="s">
        <v>688</v>
      </c>
      <c r="AC459" s="394"/>
      <c r="AD459" s="394"/>
      <c r="AE459" s="238" t="s">
        <v>427</v>
      </c>
      <c r="AF459" s="239"/>
      <c r="AG459" s="239"/>
      <c r="AH459" s="240"/>
      <c r="AI459" s="238" t="s">
        <v>427</v>
      </c>
      <c r="AJ459" s="239"/>
      <c r="AK459" s="239"/>
      <c r="AL459" s="239"/>
      <c r="AM459" s="238" t="s">
        <v>427</v>
      </c>
      <c r="AN459" s="239"/>
      <c r="AO459" s="239"/>
      <c r="AP459" s="240"/>
      <c r="AQ459" s="238" t="s">
        <v>427</v>
      </c>
      <c r="AR459" s="239"/>
      <c r="AS459" s="239"/>
      <c r="AT459" s="240"/>
      <c r="AU459" s="239" t="s">
        <v>427</v>
      </c>
      <c r="AV459" s="239"/>
      <c r="AW459" s="239"/>
      <c r="AX459" s="390"/>
      <c r="AY459">
        <f>$AY$456</f>
        <v>1</v>
      </c>
    </row>
    <row r="460" spans="1:51" ht="23.25" customHeight="1" x14ac:dyDescent="0.15">
      <c r="A460" s="879"/>
      <c r="B460" s="880"/>
      <c r="C460" s="884"/>
      <c r="D460" s="880"/>
      <c r="E460" s="462"/>
      <c r="F460" s="463"/>
      <c r="G460" s="402"/>
      <c r="H460" s="427"/>
      <c r="I460" s="427"/>
      <c r="J460" s="427"/>
      <c r="K460" s="427"/>
      <c r="L460" s="427"/>
      <c r="M460" s="427"/>
      <c r="N460" s="427"/>
      <c r="O460" s="427"/>
      <c r="P460" s="427"/>
      <c r="Q460" s="427"/>
      <c r="R460" s="427"/>
      <c r="S460" s="427"/>
      <c r="T460" s="427"/>
      <c r="U460" s="427"/>
      <c r="V460" s="427"/>
      <c r="W460" s="427"/>
      <c r="X460" s="428"/>
      <c r="Y460" s="202" t="s">
        <v>54</v>
      </c>
      <c r="Z460" s="200"/>
      <c r="AA460" s="201"/>
      <c r="AB460" s="265" t="s">
        <v>48</v>
      </c>
      <c r="AC460" s="265"/>
      <c r="AD460" s="265"/>
      <c r="AE460" s="238" t="s">
        <v>427</v>
      </c>
      <c r="AF460" s="239"/>
      <c r="AG460" s="239"/>
      <c r="AH460" s="240"/>
      <c r="AI460" s="238" t="s">
        <v>427</v>
      </c>
      <c r="AJ460" s="239"/>
      <c r="AK460" s="239"/>
      <c r="AL460" s="239"/>
      <c r="AM460" s="238" t="s">
        <v>427</v>
      </c>
      <c r="AN460" s="239"/>
      <c r="AO460" s="239"/>
      <c r="AP460" s="240"/>
      <c r="AQ460" s="238" t="s">
        <v>427</v>
      </c>
      <c r="AR460" s="239"/>
      <c r="AS460" s="239"/>
      <c r="AT460" s="240"/>
      <c r="AU460" s="239" t="s">
        <v>427</v>
      </c>
      <c r="AV460" s="239"/>
      <c r="AW460" s="239"/>
      <c r="AX460" s="390"/>
      <c r="AY460">
        <f>$AY$456</f>
        <v>1</v>
      </c>
    </row>
    <row r="461" spans="1:51" ht="18.75" hidden="1" customHeight="1" x14ac:dyDescent="0.15">
      <c r="A461" s="879"/>
      <c r="B461" s="880"/>
      <c r="C461" s="884"/>
      <c r="D461" s="880"/>
      <c r="E461" s="462" t="s">
        <v>307</v>
      </c>
      <c r="F461" s="463"/>
      <c r="G461" s="464" t="s">
        <v>305</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41</v>
      </c>
      <c r="AC461" s="263"/>
      <c r="AD461" s="264"/>
      <c r="AE461" s="459" t="s">
        <v>51</v>
      </c>
      <c r="AF461" s="460"/>
      <c r="AG461" s="460"/>
      <c r="AH461" s="461"/>
      <c r="AI461" s="465" t="s">
        <v>510</v>
      </c>
      <c r="AJ461" s="465"/>
      <c r="AK461" s="465"/>
      <c r="AL461" s="262"/>
      <c r="AM461" s="465" t="s">
        <v>53</v>
      </c>
      <c r="AN461" s="465"/>
      <c r="AO461" s="465"/>
      <c r="AP461" s="262"/>
      <c r="AQ461" s="262" t="s">
        <v>297</v>
      </c>
      <c r="AR461" s="263"/>
      <c r="AS461" s="263"/>
      <c r="AT461" s="264"/>
      <c r="AU461" s="280" t="s">
        <v>226</v>
      </c>
      <c r="AV461" s="280"/>
      <c r="AW461" s="280"/>
      <c r="AX461" s="281"/>
      <c r="AY461">
        <f>COUNTA($G$463)</f>
        <v>0</v>
      </c>
    </row>
    <row r="462" spans="1:51" ht="18.75" hidden="1" customHeight="1" x14ac:dyDescent="0.15">
      <c r="A462" s="879"/>
      <c r="B462" s="880"/>
      <c r="C462" s="884"/>
      <c r="D462" s="880"/>
      <c r="E462" s="462"/>
      <c r="F462" s="463"/>
      <c r="G462" s="407"/>
      <c r="H462" s="227"/>
      <c r="I462" s="227"/>
      <c r="J462" s="227"/>
      <c r="K462" s="227"/>
      <c r="L462" s="227"/>
      <c r="M462" s="227"/>
      <c r="N462" s="227"/>
      <c r="O462" s="227"/>
      <c r="P462" s="227"/>
      <c r="Q462" s="227"/>
      <c r="R462" s="227"/>
      <c r="S462" s="227"/>
      <c r="T462" s="227"/>
      <c r="U462" s="227"/>
      <c r="V462" s="227"/>
      <c r="W462" s="227"/>
      <c r="X462" s="228"/>
      <c r="Y462" s="325"/>
      <c r="Z462" s="326"/>
      <c r="AA462" s="327"/>
      <c r="AB462" s="408"/>
      <c r="AC462" s="227"/>
      <c r="AD462" s="228"/>
      <c r="AE462" s="226"/>
      <c r="AF462" s="226"/>
      <c r="AG462" s="227" t="s">
        <v>298</v>
      </c>
      <c r="AH462" s="228"/>
      <c r="AI462" s="466"/>
      <c r="AJ462" s="466"/>
      <c r="AK462" s="466"/>
      <c r="AL462" s="408"/>
      <c r="AM462" s="466"/>
      <c r="AN462" s="466"/>
      <c r="AO462" s="466"/>
      <c r="AP462" s="408"/>
      <c r="AQ462" s="225"/>
      <c r="AR462" s="226"/>
      <c r="AS462" s="227" t="s">
        <v>298</v>
      </c>
      <c r="AT462" s="228"/>
      <c r="AU462" s="226"/>
      <c r="AV462" s="226"/>
      <c r="AW462" s="227" t="s">
        <v>275</v>
      </c>
      <c r="AX462" s="253"/>
      <c r="AY462">
        <f>$AY$461</f>
        <v>0</v>
      </c>
    </row>
    <row r="463" spans="1:51" ht="23.25" hidden="1" customHeight="1" x14ac:dyDescent="0.15">
      <c r="A463" s="879"/>
      <c r="B463" s="880"/>
      <c r="C463" s="884"/>
      <c r="D463" s="880"/>
      <c r="E463" s="462"/>
      <c r="F463" s="463"/>
      <c r="G463" s="421"/>
      <c r="H463" s="422"/>
      <c r="I463" s="422"/>
      <c r="J463" s="422"/>
      <c r="K463" s="422"/>
      <c r="L463" s="422"/>
      <c r="M463" s="422"/>
      <c r="N463" s="422"/>
      <c r="O463" s="422"/>
      <c r="P463" s="422"/>
      <c r="Q463" s="422"/>
      <c r="R463" s="422"/>
      <c r="S463" s="422"/>
      <c r="T463" s="422"/>
      <c r="U463" s="422"/>
      <c r="V463" s="422"/>
      <c r="W463" s="422"/>
      <c r="X463" s="423"/>
      <c r="Y463" s="282" t="s">
        <v>47</v>
      </c>
      <c r="Z463" s="254"/>
      <c r="AA463" s="255"/>
      <c r="AB463" s="283"/>
      <c r="AC463" s="283"/>
      <c r="AD463" s="283"/>
      <c r="AE463" s="238"/>
      <c r="AF463" s="239"/>
      <c r="AG463" s="239"/>
      <c r="AH463" s="239"/>
      <c r="AI463" s="238"/>
      <c r="AJ463" s="239"/>
      <c r="AK463" s="239"/>
      <c r="AL463" s="239"/>
      <c r="AM463" s="238"/>
      <c r="AN463" s="239"/>
      <c r="AO463" s="239"/>
      <c r="AP463" s="240"/>
      <c r="AQ463" s="238"/>
      <c r="AR463" s="239"/>
      <c r="AS463" s="239"/>
      <c r="AT463" s="240"/>
      <c r="AU463" s="239"/>
      <c r="AV463" s="239"/>
      <c r="AW463" s="239"/>
      <c r="AX463" s="390"/>
      <c r="AY463">
        <f>$AY$461</f>
        <v>0</v>
      </c>
    </row>
    <row r="464" spans="1:51" ht="23.25" hidden="1" customHeight="1" x14ac:dyDescent="0.15">
      <c r="A464" s="879"/>
      <c r="B464" s="880"/>
      <c r="C464" s="884"/>
      <c r="D464" s="880"/>
      <c r="E464" s="462"/>
      <c r="F464" s="463"/>
      <c r="G464" s="424"/>
      <c r="H464" s="425"/>
      <c r="I464" s="425"/>
      <c r="J464" s="425"/>
      <c r="K464" s="425"/>
      <c r="L464" s="425"/>
      <c r="M464" s="425"/>
      <c r="N464" s="425"/>
      <c r="O464" s="425"/>
      <c r="P464" s="425"/>
      <c r="Q464" s="425"/>
      <c r="R464" s="425"/>
      <c r="S464" s="425"/>
      <c r="T464" s="425"/>
      <c r="U464" s="425"/>
      <c r="V464" s="425"/>
      <c r="W464" s="425"/>
      <c r="X464" s="426"/>
      <c r="Y464" s="202" t="s">
        <v>91</v>
      </c>
      <c r="Z464" s="200"/>
      <c r="AA464" s="201"/>
      <c r="AB464" s="394"/>
      <c r="AC464" s="394"/>
      <c r="AD464" s="394"/>
      <c r="AE464" s="238"/>
      <c r="AF464" s="239"/>
      <c r="AG464" s="239"/>
      <c r="AH464" s="240"/>
      <c r="AI464" s="238"/>
      <c r="AJ464" s="239"/>
      <c r="AK464" s="239"/>
      <c r="AL464" s="239"/>
      <c r="AM464" s="238"/>
      <c r="AN464" s="239"/>
      <c r="AO464" s="239"/>
      <c r="AP464" s="240"/>
      <c r="AQ464" s="238"/>
      <c r="AR464" s="239"/>
      <c r="AS464" s="239"/>
      <c r="AT464" s="240"/>
      <c r="AU464" s="239"/>
      <c r="AV464" s="239"/>
      <c r="AW464" s="239"/>
      <c r="AX464" s="390"/>
      <c r="AY464">
        <f>$AY$461</f>
        <v>0</v>
      </c>
    </row>
    <row r="465" spans="1:51" ht="23.25" hidden="1" customHeight="1" x14ac:dyDescent="0.15">
      <c r="A465" s="879"/>
      <c r="B465" s="880"/>
      <c r="C465" s="884"/>
      <c r="D465" s="880"/>
      <c r="E465" s="462"/>
      <c r="F465" s="463"/>
      <c r="G465" s="402"/>
      <c r="H465" s="427"/>
      <c r="I465" s="427"/>
      <c r="J465" s="427"/>
      <c r="K465" s="427"/>
      <c r="L465" s="427"/>
      <c r="M465" s="427"/>
      <c r="N465" s="427"/>
      <c r="O465" s="427"/>
      <c r="P465" s="427"/>
      <c r="Q465" s="427"/>
      <c r="R465" s="427"/>
      <c r="S465" s="427"/>
      <c r="T465" s="427"/>
      <c r="U465" s="427"/>
      <c r="V465" s="427"/>
      <c r="W465" s="427"/>
      <c r="X465" s="428"/>
      <c r="Y465" s="202" t="s">
        <v>54</v>
      </c>
      <c r="Z465" s="200"/>
      <c r="AA465" s="201"/>
      <c r="AB465" s="265" t="s">
        <v>48</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90"/>
      <c r="AY465">
        <f>$AY$461</f>
        <v>0</v>
      </c>
    </row>
    <row r="466" spans="1:51" ht="18.75" hidden="1" customHeight="1" x14ac:dyDescent="0.15">
      <c r="A466" s="879"/>
      <c r="B466" s="880"/>
      <c r="C466" s="884"/>
      <c r="D466" s="880"/>
      <c r="E466" s="462" t="s">
        <v>307</v>
      </c>
      <c r="F466" s="463"/>
      <c r="G466" s="464" t="s">
        <v>305</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41</v>
      </c>
      <c r="AC466" s="263"/>
      <c r="AD466" s="264"/>
      <c r="AE466" s="459" t="s">
        <v>51</v>
      </c>
      <c r="AF466" s="460"/>
      <c r="AG466" s="460"/>
      <c r="AH466" s="461"/>
      <c r="AI466" s="465" t="s">
        <v>510</v>
      </c>
      <c r="AJ466" s="465"/>
      <c r="AK466" s="465"/>
      <c r="AL466" s="262"/>
      <c r="AM466" s="465" t="s">
        <v>53</v>
      </c>
      <c r="AN466" s="465"/>
      <c r="AO466" s="465"/>
      <c r="AP466" s="262"/>
      <c r="AQ466" s="262" t="s">
        <v>297</v>
      </c>
      <c r="AR466" s="263"/>
      <c r="AS466" s="263"/>
      <c r="AT466" s="264"/>
      <c r="AU466" s="280" t="s">
        <v>226</v>
      </c>
      <c r="AV466" s="280"/>
      <c r="AW466" s="280"/>
      <c r="AX466" s="281"/>
      <c r="AY466">
        <f>COUNTA($G$468)</f>
        <v>0</v>
      </c>
    </row>
    <row r="467" spans="1:51" ht="18.75" hidden="1" customHeight="1" x14ac:dyDescent="0.15">
      <c r="A467" s="879"/>
      <c r="B467" s="880"/>
      <c r="C467" s="884"/>
      <c r="D467" s="880"/>
      <c r="E467" s="462"/>
      <c r="F467" s="463"/>
      <c r="G467" s="407"/>
      <c r="H467" s="227"/>
      <c r="I467" s="227"/>
      <c r="J467" s="227"/>
      <c r="K467" s="227"/>
      <c r="L467" s="227"/>
      <c r="M467" s="227"/>
      <c r="N467" s="227"/>
      <c r="O467" s="227"/>
      <c r="P467" s="227"/>
      <c r="Q467" s="227"/>
      <c r="R467" s="227"/>
      <c r="S467" s="227"/>
      <c r="T467" s="227"/>
      <c r="U467" s="227"/>
      <c r="V467" s="227"/>
      <c r="W467" s="227"/>
      <c r="X467" s="228"/>
      <c r="Y467" s="325"/>
      <c r="Z467" s="326"/>
      <c r="AA467" s="327"/>
      <c r="AB467" s="408"/>
      <c r="AC467" s="227"/>
      <c r="AD467" s="228"/>
      <c r="AE467" s="226"/>
      <c r="AF467" s="226"/>
      <c r="AG467" s="227" t="s">
        <v>298</v>
      </c>
      <c r="AH467" s="228"/>
      <c r="AI467" s="466"/>
      <c r="AJ467" s="466"/>
      <c r="AK467" s="466"/>
      <c r="AL467" s="408"/>
      <c r="AM467" s="466"/>
      <c r="AN467" s="466"/>
      <c r="AO467" s="466"/>
      <c r="AP467" s="408"/>
      <c r="AQ467" s="225"/>
      <c r="AR467" s="226"/>
      <c r="AS467" s="227" t="s">
        <v>298</v>
      </c>
      <c r="AT467" s="228"/>
      <c r="AU467" s="226"/>
      <c r="AV467" s="226"/>
      <c r="AW467" s="227" t="s">
        <v>275</v>
      </c>
      <c r="AX467" s="253"/>
      <c r="AY467">
        <f>$AY$466</f>
        <v>0</v>
      </c>
    </row>
    <row r="468" spans="1:51" ht="23.25" hidden="1" customHeight="1" x14ac:dyDescent="0.15">
      <c r="A468" s="879"/>
      <c r="B468" s="880"/>
      <c r="C468" s="884"/>
      <c r="D468" s="880"/>
      <c r="E468" s="462"/>
      <c r="F468" s="463"/>
      <c r="G468" s="421"/>
      <c r="H468" s="422"/>
      <c r="I468" s="422"/>
      <c r="J468" s="422"/>
      <c r="K468" s="422"/>
      <c r="L468" s="422"/>
      <c r="M468" s="422"/>
      <c r="N468" s="422"/>
      <c r="O468" s="422"/>
      <c r="P468" s="422"/>
      <c r="Q468" s="422"/>
      <c r="R468" s="422"/>
      <c r="S468" s="422"/>
      <c r="T468" s="422"/>
      <c r="U468" s="422"/>
      <c r="V468" s="422"/>
      <c r="W468" s="422"/>
      <c r="X468" s="423"/>
      <c r="Y468" s="282" t="s">
        <v>47</v>
      </c>
      <c r="Z468" s="254"/>
      <c r="AA468" s="255"/>
      <c r="AB468" s="283"/>
      <c r="AC468" s="283"/>
      <c r="AD468" s="283"/>
      <c r="AE468" s="238"/>
      <c r="AF468" s="239"/>
      <c r="AG468" s="239"/>
      <c r="AH468" s="239"/>
      <c r="AI468" s="238"/>
      <c r="AJ468" s="239"/>
      <c r="AK468" s="239"/>
      <c r="AL468" s="239"/>
      <c r="AM468" s="238"/>
      <c r="AN468" s="239"/>
      <c r="AO468" s="239"/>
      <c r="AP468" s="240"/>
      <c r="AQ468" s="238"/>
      <c r="AR468" s="239"/>
      <c r="AS468" s="239"/>
      <c r="AT468" s="240"/>
      <c r="AU468" s="239"/>
      <c r="AV468" s="239"/>
      <c r="AW468" s="239"/>
      <c r="AX468" s="390"/>
      <c r="AY468">
        <f>$AY$466</f>
        <v>0</v>
      </c>
    </row>
    <row r="469" spans="1:51" ht="23.25" hidden="1" customHeight="1" x14ac:dyDescent="0.15">
      <c r="A469" s="879"/>
      <c r="B469" s="880"/>
      <c r="C469" s="884"/>
      <c r="D469" s="880"/>
      <c r="E469" s="462"/>
      <c r="F469" s="463"/>
      <c r="G469" s="424"/>
      <c r="H469" s="425"/>
      <c r="I469" s="425"/>
      <c r="J469" s="425"/>
      <c r="K469" s="425"/>
      <c r="L469" s="425"/>
      <c r="M469" s="425"/>
      <c r="N469" s="425"/>
      <c r="O469" s="425"/>
      <c r="P469" s="425"/>
      <c r="Q469" s="425"/>
      <c r="R469" s="425"/>
      <c r="S469" s="425"/>
      <c r="T469" s="425"/>
      <c r="U469" s="425"/>
      <c r="V469" s="425"/>
      <c r="W469" s="425"/>
      <c r="X469" s="426"/>
      <c r="Y469" s="202" t="s">
        <v>91</v>
      </c>
      <c r="Z469" s="200"/>
      <c r="AA469" s="201"/>
      <c r="AB469" s="394"/>
      <c r="AC469" s="394"/>
      <c r="AD469" s="394"/>
      <c r="AE469" s="238"/>
      <c r="AF469" s="239"/>
      <c r="AG469" s="239"/>
      <c r="AH469" s="240"/>
      <c r="AI469" s="238"/>
      <c r="AJ469" s="239"/>
      <c r="AK469" s="239"/>
      <c r="AL469" s="239"/>
      <c r="AM469" s="238"/>
      <c r="AN469" s="239"/>
      <c r="AO469" s="239"/>
      <c r="AP469" s="240"/>
      <c r="AQ469" s="238"/>
      <c r="AR469" s="239"/>
      <c r="AS469" s="239"/>
      <c r="AT469" s="240"/>
      <c r="AU469" s="239"/>
      <c r="AV469" s="239"/>
      <c r="AW469" s="239"/>
      <c r="AX469" s="390"/>
      <c r="AY469">
        <f>$AY$466</f>
        <v>0</v>
      </c>
    </row>
    <row r="470" spans="1:51" ht="23.25" hidden="1" customHeight="1" x14ac:dyDescent="0.15">
      <c r="A470" s="879"/>
      <c r="B470" s="880"/>
      <c r="C470" s="884"/>
      <c r="D470" s="880"/>
      <c r="E470" s="462"/>
      <c r="F470" s="463"/>
      <c r="G470" s="402"/>
      <c r="H470" s="427"/>
      <c r="I470" s="427"/>
      <c r="J470" s="427"/>
      <c r="K470" s="427"/>
      <c r="L470" s="427"/>
      <c r="M470" s="427"/>
      <c r="N470" s="427"/>
      <c r="O470" s="427"/>
      <c r="P470" s="427"/>
      <c r="Q470" s="427"/>
      <c r="R470" s="427"/>
      <c r="S470" s="427"/>
      <c r="T470" s="427"/>
      <c r="U470" s="427"/>
      <c r="V470" s="427"/>
      <c r="W470" s="427"/>
      <c r="X470" s="428"/>
      <c r="Y470" s="202" t="s">
        <v>54</v>
      </c>
      <c r="Z470" s="200"/>
      <c r="AA470" s="201"/>
      <c r="AB470" s="265" t="s">
        <v>48</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90"/>
      <c r="AY470">
        <f>$AY$466</f>
        <v>0</v>
      </c>
    </row>
    <row r="471" spans="1:51" ht="18.75" hidden="1" customHeight="1" x14ac:dyDescent="0.15">
      <c r="A471" s="879"/>
      <c r="B471" s="880"/>
      <c r="C471" s="884"/>
      <c r="D471" s="880"/>
      <c r="E471" s="462" t="s">
        <v>307</v>
      </c>
      <c r="F471" s="463"/>
      <c r="G471" s="464" t="s">
        <v>305</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41</v>
      </c>
      <c r="AC471" s="263"/>
      <c r="AD471" s="264"/>
      <c r="AE471" s="459" t="s">
        <v>51</v>
      </c>
      <c r="AF471" s="460"/>
      <c r="AG471" s="460"/>
      <c r="AH471" s="461"/>
      <c r="AI471" s="465" t="s">
        <v>510</v>
      </c>
      <c r="AJ471" s="465"/>
      <c r="AK471" s="465"/>
      <c r="AL471" s="262"/>
      <c r="AM471" s="465" t="s">
        <v>53</v>
      </c>
      <c r="AN471" s="465"/>
      <c r="AO471" s="465"/>
      <c r="AP471" s="262"/>
      <c r="AQ471" s="262" t="s">
        <v>297</v>
      </c>
      <c r="AR471" s="263"/>
      <c r="AS471" s="263"/>
      <c r="AT471" s="264"/>
      <c r="AU471" s="280" t="s">
        <v>226</v>
      </c>
      <c r="AV471" s="280"/>
      <c r="AW471" s="280"/>
      <c r="AX471" s="281"/>
      <c r="AY471">
        <f>COUNTA($G$473)</f>
        <v>0</v>
      </c>
    </row>
    <row r="472" spans="1:51" ht="18.75" hidden="1" customHeight="1" x14ac:dyDescent="0.15">
      <c r="A472" s="879"/>
      <c r="B472" s="880"/>
      <c r="C472" s="884"/>
      <c r="D472" s="880"/>
      <c r="E472" s="462"/>
      <c r="F472" s="463"/>
      <c r="G472" s="407"/>
      <c r="H472" s="227"/>
      <c r="I472" s="227"/>
      <c r="J472" s="227"/>
      <c r="K472" s="227"/>
      <c r="L472" s="227"/>
      <c r="M472" s="227"/>
      <c r="N472" s="227"/>
      <c r="O472" s="227"/>
      <c r="P472" s="227"/>
      <c r="Q472" s="227"/>
      <c r="R472" s="227"/>
      <c r="S472" s="227"/>
      <c r="T472" s="227"/>
      <c r="U472" s="227"/>
      <c r="V472" s="227"/>
      <c r="W472" s="227"/>
      <c r="X472" s="228"/>
      <c r="Y472" s="325"/>
      <c r="Z472" s="326"/>
      <c r="AA472" s="327"/>
      <c r="AB472" s="408"/>
      <c r="AC472" s="227"/>
      <c r="AD472" s="228"/>
      <c r="AE472" s="226"/>
      <c r="AF472" s="226"/>
      <c r="AG472" s="227" t="s">
        <v>298</v>
      </c>
      <c r="AH472" s="228"/>
      <c r="AI472" s="466"/>
      <c r="AJ472" s="466"/>
      <c r="AK472" s="466"/>
      <c r="AL472" s="408"/>
      <c r="AM472" s="466"/>
      <c r="AN472" s="466"/>
      <c r="AO472" s="466"/>
      <c r="AP472" s="408"/>
      <c r="AQ472" s="225"/>
      <c r="AR472" s="226"/>
      <c r="AS472" s="227" t="s">
        <v>298</v>
      </c>
      <c r="AT472" s="228"/>
      <c r="AU472" s="226"/>
      <c r="AV472" s="226"/>
      <c r="AW472" s="227" t="s">
        <v>275</v>
      </c>
      <c r="AX472" s="253"/>
      <c r="AY472">
        <f>$AY$471</f>
        <v>0</v>
      </c>
    </row>
    <row r="473" spans="1:51" ht="23.25" hidden="1" customHeight="1" x14ac:dyDescent="0.15">
      <c r="A473" s="879"/>
      <c r="B473" s="880"/>
      <c r="C473" s="884"/>
      <c r="D473" s="880"/>
      <c r="E473" s="462"/>
      <c r="F473" s="463"/>
      <c r="G473" s="421"/>
      <c r="H473" s="422"/>
      <c r="I473" s="422"/>
      <c r="J473" s="422"/>
      <c r="K473" s="422"/>
      <c r="L473" s="422"/>
      <c r="M473" s="422"/>
      <c r="N473" s="422"/>
      <c r="O473" s="422"/>
      <c r="P473" s="422"/>
      <c r="Q473" s="422"/>
      <c r="R473" s="422"/>
      <c r="S473" s="422"/>
      <c r="T473" s="422"/>
      <c r="U473" s="422"/>
      <c r="V473" s="422"/>
      <c r="W473" s="422"/>
      <c r="X473" s="423"/>
      <c r="Y473" s="282" t="s">
        <v>47</v>
      </c>
      <c r="Z473" s="254"/>
      <c r="AA473" s="255"/>
      <c r="AB473" s="283"/>
      <c r="AC473" s="283"/>
      <c r="AD473" s="283"/>
      <c r="AE473" s="238"/>
      <c r="AF473" s="239"/>
      <c r="AG473" s="239"/>
      <c r="AH473" s="239"/>
      <c r="AI473" s="238"/>
      <c r="AJ473" s="239"/>
      <c r="AK473" s="239"/>
      <c r="AL473" s="239"/>
      <c r="AM473" s="238"/>
      <c r="AN473" s="239"/>
      <c r="AO473" s="239"/>
      <c r="AP473" s="240"/>
      <c r="AQ473" s="238"/>
      <c r="AR473" s="239"/>
      <c r="AS473" s="239"/>
      <c r="AT473" s="240"/>
      <c r="AU473" s="239"/>
      <c r="AV473" s="239"/>
      <c r="AW473" s="239"/>
      <c r="AX473" s="390"/>
      <c r="AY473">
        <f>$AY$471</f>
        <v>0</v>
      </c>
    </row>
    <row r="474" spans="1:51" ht="23.25" hidden="1" customHeight="1" x14ac:dyDescent="0.15">
      <c r="A474" s="879"/>
      <c r="B474" s="880"/>
      <c r="C474" s="884"/>
      <c r="D474" s="880"/>
      <c r="E474" s="462"/>
      <c r="F474" s="463"/>
      <c r="G474" s="424"/>
      <c r="H474" s="425"/>
      <c r="I474" s="425"/>
      <c r="J474" s="425"/>
      <c r="K474" s="425"/>
      <c r="L474" s="425"/>
      <c r="M474" s="425"/>
      <c r="N474" s="425"/>
      <c r="O474" s="425"/>
      <c r="P474" s="425"/>
      <c r="Q474" s="425"/>
      <c r="R474" s="425"/>
      <c r="S474" s="425"/>
      <c r="T474" s="425"/>
      <c r="U474" s="425"/>
      <c r="V474" s="425"/>
      <c r="W474" s="425"/>
      <c r="X474" s="426"/>
      <c r="Y474" s="202" t="s">
        <v>91</v>
      </c>
      <c r="Z474" s="200"/>
      <c r="AA474" s="201"/>
      <c r="AB474" s="394"/>
      <c r="AC474" s="394"/>
      <c r="AD474" s="394"/>
      <c r="AE474" s="238"/>
      <c r="AF474" s="239"/>
      <c r="AG474" s="239"/>
      <c r="AH474" s="240"/>
      <c r="AI474" s="238"/>
      <c r="AJ474" s="239"/>
      <c r="AK474" s="239"/>
      <c r="AL474" s="239"/>
      <c r="AM474" s="238"/>
      <c r="AN474" s="239"/>
      <c r="AO474" s="239"/>
      <c r="AP474" s="240"/>
      <c r="AQ474" s="238"/>
      <c r="AR474" s="239"/>
      <c r="AS474" s="239"/>
      <c r="AT474" s="240"/>
      <c r="AU474" s="239"/>
      <c r="AV474" s="239"/>
      <c r="AW474" s="239"/>
      <c r="AX474" s="390"/>
      <c r="AY474">
        <f>$AY$471</f>
        <v>0</v>
      </c>
    </row>
    <row r="475" spans="1:51" ht="23.25" hidden="1" customHeight="1" x14ac:dyDescent="0.15">
      <c r="A475" s="879"/>
      <c r="B475" s="880"/>
      <c r="C475" s="884"/>
      <c r="D475" s="880"/>
      <c r="E475" s="462"/>
      <c r="F475" s="463"/>
      <c r="G475" s="402"/>
      <c r="H475" s="427"/>
      <c r="I475" s="427"/>
      <c r="J475" s="427"/>
      <c r="K475" s="427"/>
      <c r="L475" s="427"/>
      <c r="M475" s="427"/>
      <c r="N475" s="427"/>
      <c r="O475" s="427"/>
      <c r="P475" s="427"/>
      <c r="Q475" s="427"/>
      <c r="R475" s="427"/>
      <c r="S475" s="427"/>
      <c r="T475" s="427"/>
      <c r="U475" s="427"/>
      <c r="V475" s="427"/>
      <c r="W475" s="427"/>
      <c r="X475" s="428"/>
      <c r="Y475" s="202" t="s">
        <v>54</v>
      </c>
      <c r="Z475" s="200"/>
      <c r="AA475" s="201"/>
      <c r="AB475" s="265" t="s">
        <v>48</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90"/>
      <c r="AY475">
        <f>$AY$471</f>
        <v>0</v>
      </c>
    </row>
    <row r="476" spans="1:51" ht="18.75" hidden="1" customHeight="1" x14ac:dyDescent="0.15">
      <c r="A476" s="879"/>
      <c r="B476" s="880"/>
      <c r="C476" s="884"/>
      <c r="D476" s="880"/>
      <c r="E476" s="462" t="s">
        <v>307</v>
      </c>
      <c r="F476" s="463"/>
      <c r="G476" s="464" t="s">
        <v>305</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41</v>
      </c>
      <c r="AC476" s="263"/>
      <c r="AD476" s="264"/>
      <c r="AE476" s="459" t="s">
        <v>51</v>
      </c>
      <c r="AF476" s="460"/>
      <c r="AG476" s="460"/>
      <c r="AH476" s="461"/>
      <c r="AI476" s="465" t="s">
        <v>510</v>
      </c>
      <c r="AJ476" s="465"/>
      <c r="AK476" s="465"/>
      <c r="AL476" s="262"/>
      <c r="AM476" s="465" t="s">
        <v>53</v>
      </c>
      <c r="AN476" s="465"/>
      <c r="AO476" s="465"/>
      <c r="AP476" s="262"/>
      <c r="AQ476" s="262" t="s">
        <v>297</v>
      </c>
      <c r="AR476" s="263"/>
      <c r="AS476" s="263"/>
      <c r="AT476" s="264"/>
      <c r="AU476" s="280" t="s">
        <v>226</v>
      </c>
      <c r="AV476" s="280"/>
      <c r="AW476" s="280"/>
      <c r="AX476" s="281"/>
      <c r="AY476">
        <f>COUNTA($G$478)</f>
        <v>0</v>
      </c>
    </row>
    <row r="477" spans="1:51" ht="18.75" hidden="1" customHeight="1" x14ac:dyDescent="0.15">
      <c r="A477" s="879"/>
      <c r="B477" s="880"/>
      <c r="C477" s="884"/>
      <c r="D477" s="880"/>
      <c r="E477" s="462"/>
      <c r="F477" s="463"/>
      <c r="G477" s="407"/>
      <c r="H477" s="227"/>
      <c r="I477" s="227"/>
      <c r="J477" s="227"/>
      <c r="K477" s="227"/>
      <c r="L477" s="227"/>
      <c r="M477" s="227"/>
      <c r="N477" s="227"/>
      <c r="O477" s="227"/>
      <c r="P477" s="227"/>
      <c r="Q477" s="227"/>
      <c r="R477" s="227"/>
      <c r="S477" s="227"/>
      <c r="T477" s="227"/>
      <c r="U477" s="227"/>
      <c r="V477" s="227"/>
      <c r="W477" s="227"/>
      <c r="X477" s="228"/>
      <c r="Y477" s="325"/>
      <c r="Z477" s="326"/>
      <c r="AA477" s="327"/>
      <c r="AB477" s="408"/>
      <c r="AC477" s="227"/>
      <c r="AD477" s="228"/>
      <c r="AE477" s="226"/>
      <c r="AF477" s="226"/>
      <c r="AG477" s="227" t="s">
        <v>298</v>
      </c>
      <c r="AH477" s="228"/>
      <c r="AI477" s="466"/>
      <c r="AJ477" s="466"/>
      <c r="AK477" s="466"/>
      <c r="AL477" s="408"/>
      <c r="AM477" s="466"/>
      <c r="AN477" s="466"/>
      <c r="AO477" s="466"/>
      <c r="AP477" s="408"/>
      <c r="AQ477" s="225"/>
      <c r="AR477" s="226"/>
      <c r="AS477" s="227" t="s">
        <v>298</v>
      </c>
      <c r="AT477" s="228"/>
      <c r="AU477" s="226"/>
      <c r="AV477" s="226"/>
      <c r="AW477" s="227" t="s">
        <v>275</v>
      </c>
      <c r="AX477" s="253"/>
      <c r="AY477">
        <f>$AY$476</f>
        <v>0</v>
      </c>
    </row>
    <row r="478" spans="1:51" ht="23.25" hidden="1" customHeight="1" x14ac:dyDescent="0.15">
      <c r="A478" s="879"/>
      <c r="B478" s="880"/>
      <c r="C478" s="884"/>
      <c r="D478" s="880"/>
      <c r="E478" s="462"/>
      <c r="F478" s="463"/>
      <c r="G478" s="421"/>
      <c r="H478" s="422"/>
      <c r="I478" s="422"/>
      <c r="J478" s="422"/>
      <c r="K478" s="422"/>
      <c r="L478" s="422"/>
      <c r="M478" s="422"/>
      <c r="N478" s="422"/>
      <c r="O478" s="422"/>
      <c r="P478" s="422"/>
      <c r="Q478" s="422"/>
      <c r="R478" s="422"/>
      <c r="S478" s="422"/>
      <c r="T478" s="422"/>
      <c r="U478" s="422"/>
      <c r="V478" s="422"/>
      <c r="W478" s="422"/>
      <c r="X478" s="423"/>
      <c r="Y478" s="282" t="s">
        <v>47</v>
      </c>
      <c r="Z478" s="254"/>
      <c r="AA478" s="255"/>
      <c r="AB478" s="283"/>
      <c r="AC478" s="283"/>
      <c r="AD478" s="283"/>
      <c r="AE478" s="238"/>
      <c r="AF478" s="239"/>
      <c r="AG478" s="239"/>
      <c r="AH478" s="239"/>
      <c r="AI478" s="238"/>
      <c r="AJ478" s="239"/>
      <c r="AK478" s="239"/>
      <c r="AL478" s="239"/>
      <c r="AM478" s="238"/>
      <c r="AN478" s="239"/>
      <c r="AO478" s="239"/>
      <c r="AP478" s="240"/>
      <c r="AQ478" s="238"/>
      <c r="AR478" s="239"/>
      <c r="AS478" s="239"/>
      <c r="AT478" s="240"/>
      <c r="AU478" s="239"/>
      <c r="AV478" s="239"/>
      <c r="AW478" s="239"/>
      <c r="AX478" s="390"/>
      <c r="AY478">
        <f>$AY$476</f>
        <v>0</v>
      </c>
    </row>
    <row r="479" spans="1:51" ht="23.25" hidden="1" customHeight="1" x14ac:dyDescent="0.15">
      <c r="A479" s="879"/>
      <c r="B479" s="880"/>
      <c r="C479" s="884"/>
      <c r="D479" s="880"/>
      <c r="E479" s="462"/>
      <c r="F479" s="463"/>
      <c r="G479" s="424"/>
      <c r="H479" s="425"/>
      <c r="I479" s="425"/>
      <c r="J479" s="425"/>
      <c r="K479" s="425"/>
      <c r="L479" s="425"/>
      <c r="M479" s="425"/>
      <c r="N479" s="425"/>
      <c r="O479" s="425"/>
      <c r="P479" s="425"/>
      <c r="Q479" s="425"/>
      <c r="R479" s="425"/>
      <c r="S479" s="425"/>
      <c r="T479" s="425"/>
      <c r="U479" s="425"/>
      <c r="V479" s="425"/>
      <c r="W479" s="425"/>
      <c r="X479" s="426"/>
      <c r="Y479" s="202" t="s">
        <v>91</v>
      </c>
      <c r="Z479" s="200"/>
      <c r="AA479" s="201"/>
      <c r="AB479" s="394"/>
      <c r="AC479" s="394"/>
      <c r="AD479" s="394"/>
      <c r="AE479" s="238"/>
      <c r="AF479" s="239"/>
      <c r="AG479" s="239"/>
      <c r="AH479" s="240"/>
      <c r="AI479" s="238"/>
      <c r="AJ479" s="239"/>
      <c r="AK479" s="239"/>
      <c r="AL479" s="239"/>
      <c r="AM479" s="238"/>
      <c r="AN479" s="239"/>
      <c r="AO479" s="239"/>
      <c r="AP479" s="240"/>
      <c r="AQ479" s="238"/>
      <c r="AR479" s="239"/>
      <c r="AS479" s="239"/>
      <c r="AT479" s="240"/>
      <c r="AU479" s="239"/>
      <c r="AV479" s="239"/>
      <c r="AW479" s="239"/>
      <c r="AX479" s="390"/>
      <c r="AY479">
        <f>$AY$476</f>
        <v>0</v>
      </c>
    </row>
    <row r="480" spans="1:51" ht="23.25" hidden="1" customHeight="1" x14ac:dyDescent="0.15">
      <c r="A480" s="879"/>
      <c r="B480" s="880"/>
      <c r="C480" s="884"/>
      <c r="D480" s="880"/>
      <c r="E480" s="462"/>
      <c r="F480" s="463"/>
      <c r="G480" s="402"/>
      <c r="H480" s="427"/>
      <c r="I480" s="427"/>
      <c r="J480" s="427"/>
      <c r="K480" s="427"/>
      <c r="L480" s="427"/>
      <c r="M480" s="427"/>
      <c r="N480" s="427"/>
      <c r="O480" s="427"/>
      <c r="P480" s="427"/>
      <c r="Q480" s="427"/>
      <c r="R480" s="427"/>
      <c r="S480" s="427"/>
      <c r="T480" s="427"/>
      <c r="U480" s="427"/>
      <c r="V480" s="427"/>
      <c r="W480" s="427"/>
      <c r="X480" s="428"/>
      <c r="Y480" s="202" t="s">
        <v>54</v>
      </c>
      <c r="Z480" s="200"/>
      <c r="AA480" s="201"/>
      <c r="AB480" s="265" t="s">
        <v>48</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90"/>
      <c r="AY480">
        <f>$AY$476</f>
        <v>0</v>
      </c>
    </row>
    <row r="481" spans="1:51" ht="23.85" customHeight="1" x14ac:dyDescent="0.15">
      <c r="A481" s="879"/>
      <c r="B481" s="880"/>
      <c r="C481" s="884"/>
      <c r="D481" s="880"/>
      <c r="E481" s="418" t="s">
        <v>179</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1</v>
      </c>
    </row>
    <row r="482" spans="1:51" ht="24.75" customHeight="1" x14ac:dyDescent="0.15">
      <c r="A482" s="879"/>
      <c r="B482" s="880"/>
      <c r="C482" s="884"/>
      <c r="D482" s="880"/>
      <c r="E482" s="429" t="s">
        <v>688</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1</v>
      </c>
    </row>
    <row r="483" spans="1:51" ht="24.75" customHeight="1" x14ac:dyDescent="0.15">
      <c r="A483" s="879"/>
      <c r="B483" s="880"/>
      <c r="C483" s="884"/>
      <c r="D483" s="880"/>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1</v>
      </c>
    </row>
    <row r="484" spans="1:51" ht="34.5" hidden="1" customHeight="1" x14ac:dyDescent="0.15">
      <c r="A484" s="879"/>
      <c r="B484" s="880"/>
      <c r="C484" s="884"/>
      <c r="D484" s="880"/>
      <c r="E484" s="400" t="s">
        <v>425</v>
      </c>
      <c r="F484" s="401"/>
      <c r="G484" s="454" t="s">
        <v>321</v>
      </c>
      <c r="H484" s="419"/>
      <c r="I484" s="419"/>
      <c r="J484" s="455"/>
      <c r="K484" s="456"/>
      <c r="L484" s="456"/>
      <c r="M484" s="456"/>
      <c r="N484" s="456"/>
      <c r="O484" s="456"/>
      <c r="P484" s="456"/>
      <c r="Q484" s="456"/>
      <c r="R484" s="456"/>
      <c r="S484" s="456"/>
      <c r="T484" s="457"/>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8"/>
      <c r="AY484" s="45" t="str">
        <f>IF(SUBSTITUTE($J$484,"-","")="","0","1")</f>
        <v>0</v>
      </c>
    </row>
    <row r="485" spans="1:51" ht="18.75" hidden="1" customHeight="1" x14ac:dyDescent="0.15">
      <c r="A485" s="879"/>
      <c r="B485" s="880"/>
      <c r="C485" s="884"/>
      <c r="D485" s="880"/>
      <c r="E485" s="462" t="s">
        <v>306</v>
      </c>
      <c r="F485" s="463"/>
      <c r="G485" s="464" t="s">
        <v>303</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41</v>
      </c>
      <c r="AC485" s="263"/>
      <c r="AD485" s="264"/>
      <c r="AE485" s="459" t="s">
        <v>51</v>
      </c>
      <c r="AF485" s="460"/>
      <c r="AG485" s="460"/>
      <c r="AH485" s="461"/>
      <c r="AI485" s="465" t="s">
        <v>510</v>
      </c>
      <c r="AJ485" s="465"/>
      <c r="AK485" s="465"/>
      <c r="AL485" s="262"/>
      <c r="AM485" s="465" t="s">
        <v>53</v>
      </c>
      <c r="AN485" s="465"/>
      <c r="AO485" s="465"/>
      <c r="AP485" s="262"/>
      <c r="AQ485" s="262" t="s">
        <v>297</v>
      </c>
      <c r="AR485" s="263"/>
      <c r="AS485" s="263"/>
      <c r="AT485" s="264"/>
      <c r="AU485" s="280" t="s">
        <v>226</v>
      </c>
      <c r="AV485" s="280"/>
      <c r="AW485" s="280"/>
      <c r="AX485" s="281"/>
      <c r="AY485">
        <f>COUNTA($G$487)</f>
        <v>0</v>
      </c>
    </row>
    <row r="486" spans="1:51" ht="18.75" hidden="1" customHeight="1" x14ac:dyDescent="0.15">
      <c r="A486" s="879"/>
      <c r="B486" s="880"/>
      <c r="C486" s="884"/>
      <c r="D486" s="880"/>
      <c r="E486" s="462"/>
      <c r="F486" s="463"/>
      <c r="G486" s="407"/>
      <c r="H486" s="227"/>
      <c r="I486" s="227"/>
      <c r="J486" s="227"/>
      <c r="K486" s="227"/>
      <c r="L486" s="227"/>
      <c r="M486" s="227"/>
      <c r="N486" s="227"/>
      <c r="O486" s="227"/>
      <c r="P486" s="227"/>
      <c r="Q486" s="227"/>
      <c r="R486" s="227"/>
      <c r="S486" s="227"/>
      <c r="T486" s="227"/>
      <c r="U486" s="227"/>
      <c r="V486" s="227"/>
      <c r="W486" s="227"/>
      <c r="X486" s="228"/>
      <c r="Y486" s="325"/>
      <c r="Z486" s="326"/>
      <c r="AA486" s="327"/>
      <c r="AB486" s="408"/>
      <c r="AC486" s="227"/>
      <c r="AD486" s="228"/>
      <c r="AE486" s="226"/>
      <c r="AF486" s="226"/>
      <c r="AG486" s="227" t="s">
        <v>298</v>
      </c>
      <c r="AH486" s="228"/>
      <c r="AI486" s="466"/>
      <c r="AJ486" s="466"/>
      <c r="AK486" s="466"/>
      <c r="AL486" s="408"/>
      <c r="AM486" s="466"/>
      <c r="AN486" s="466"/>
      <c r="AO486" s="466"/>
      <c r="AP486" s="408"/>
      <c r="AQ486" s="225"/>
      <c r="AR486" s="226"/>
      <c r="AS486" s="227" t="s">
        <v>298</v>
      </c>
      <c r="AT486" s="228"/>
      <c r="AU486" s="226"/>
      <c r="AV486" s="226"/>
      <c r="AW486" s="227" t="s">
        <v>275</v>
      </c>
      <c r="AX486" s="253"/>
      <c r="AY486">
        <f>$AY$485</f>
        <v>0</v>
      </c>
    </row>
    <row r="487" spans="1:51" ht="23.25" hidden="1" customHeight="1" x14ac:dyDescent="0.15">
      <c r="A487" s="879"/>
      <c r="B487" s="880"/>
      <c r="C487" s="884"/>
      <c r="D487" s="880"/>
      <c r="E487" s="462"/>
      <c r="F487" s="463"/>
      <c r="G487" s="421"/>
      <c r="H487" s="422"/>
      <c r="I487" s="422"/>
      <c r="J487" s="422"/>
      <c r="K487" s="422"/>
      <c r="L487" s="422"/>
      <c r="M487" s="422"/>
      <c r="N487" s="422"/>
      <c r="O487" s="422"/>
      <c r="P487" s="422"/>
      <c r="Q487" s="422"/>
      <c r="R487" s="422"/>
      <c r="S487" s="422"/>
      <c r="T487" s="422"/>
      <c r="U487" s="422"/>
      <c r="V487" s="422"/>
      <c r="W487" s="422"/>
      <c r="X487" s="423"/>
      <c r="Y487" s="282" t="s">
        <v>47</v>
      </c>
      <c r="Z487" s="254"/>
      <c r="AA487" s="255"/>
      <c r="AB487" s="283"/>
      <c r="AC487" s="283"/>
      <c r="AD487" s="283"/>
      <c r="AE487" s="238"/>
      <c r="AF487" s="239"/>
      <c r="AG487" s="239"/>
      <c r="AH487" s="239"/>
      <c r="AI487" s="238"/>
      <c r="AJ487" s="239"/>
      <c r="AK487" s="239"/>
      <c r="AL487" s="239"/>
      <c r="AM487" s="238"/>
      <c r="AN487" s="239"/>
      <c r="AO487" s="239"/>
      <c r="AP487" s="240"/>
      <c r="AQ487" s="238"/>
      <c r="AR487" s="239"/>
      <c r="AS487" s="239"/>
      <c r="AT487" s="240"/>
      <c r="AU487" s="239"/>
      <c r="AV487" s="239"/>
      <c r="AW487" s="239"/>
      <c r="AX487" s="390"/>
      <c r="AY487">
        <f>$AY$485</f>
        <v>0</v>
      </c>
    </row>
    <row r="488" spans="1:51" ht="23.25" hidden="1" customHeight="1" x14ac:dyDescent="0.15">
      <c r="A488" s="879"/>
      <c r="B488" s="880"/>
      <c r="C488" s="884"/>
      <c r="D488" s="880"/>
      <c r="E488" s="462"/>
      <c r="F488" s="463"/>
      <c r="G488" s="424"/>
      <c r="H488" s="425"/>
      <c r="I488" s="425"/>
      <c r="J488" s="425"/>
      <c r="K488" s="425"/>
      <c r="L488" s="425"/>
      <c r="M488" s="425"/>
      <c r="N488" s="425"/>
      <c r="O488" s="425"/>
      <c r="P488" s="425"/>
      <c r="Q488" s="425"/>
      <c r="R488" s="425"/>
      <c r="S488" s="425"/>
      <c r="T488" s="425"/>
      <c r="U488" s="425"/>
      <c r="V488" s="425"/>
      <c r="W488" s="425"/>
      <c r="X488" s="426"/>
      <c r="Y488" s="202" t="s">
        <v>91</v>
      </c>
      <c r="Z488" s="200"/>
      <c r="AA488" s="201"/>
      <c r="AB488" s="394"/>
      <c r="AC488" s="394"/>
      <c r="AD488" s="394"/>
      <c r="AE488" s="238"/>
      <c r="AF488" s="239"/>
      <c r="AG488" s="239"/>
      <c r="AH488" s="240"/>
      <c r="AI488" s="238"/>
      <c r="AJ488" s="239"/>
      <c r="AK488" s="239"/>
      <c r="AL488" s="239"/>
      <c r="AM488" s="238"/>
      <c r="AN488" s="239"/>
      <c r="AO488" s="239"/>
      <c r="AP488" s="240"/>
      <c r="AQ488" s="238"/>
      <c r="AR488" s="239"/>
      <c r="AS488" s="239"/>
      <c r="AT488" s="240"/>
      <c r="AU488" s="239"/>
      <c r="AV488" s="239"/>
      <c r="AW488" s="239"/>
      <c r="AX488" s="390"/>
      <c r="AY488">
        <f>$AY$485</f>
        <v>0</v>
      </c>
    </row>
    <row r="489" spans="1:51" ht="23.25" hidden="1" customHeight="1" x14ac:dyDescent="0.15">
      <c r="A489" s="879"/>
      <c r="B489" s="880"/>
      <c r="C489" s="884"/>
      <c r="D489" s="880"/>
      <c r="E489" s="462"/>
      <c r="F489" s="463"/>
      <c r="G489" s="402"/>
      <c r="H489" s="427"/>
      <c r="I489" s="427"/>
      <c r="J489" s="427"/>
      <c r="K489" s="427"/>
      <c r="L489" s="427"/>
      <c r="M489" s="427"/>
      <c r="N489" s="427"/>
      <c r="O489" s="427"/>
      <c r="P489" s="427"/>
      <c r="Q489" s="427"/>
      <c r="R489" s="427"/>
      <c r="S489" s="427"/>
      <c r="T489" s="427"/>
      <c r="U489" s="427"/>
      <c r="V489" s="427"/>
      <c r="W489" s="427"/>
      <c r="X489" s="428"/>
      <c r="Y489" s="202" t="s">
        <v>54</v>
      </c>
      <c r="Z489" s="200"/>
      <c r="AA489" s="201"/>
      <c r="AB489" s="265" t="s">
        <v>48</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90"/>
      <c r="AY489">
        <f>$AY$485</f>
        <v>0</v>
      </c>
    </row>
    <row r="490" spans="1:51" ht="18.75" hidden="1" customHeight="1" x14ac:dyDescent="0.15">
      <c r="A490" s="879"/>
      <c r="B490" s="880"/>
      <c r="C490" s="884"/>
      <c r="D490" s="880"/>
      <c r="E490" s="462" t="s">
        <v>306</v>
      </c>
      <c r="F490" s="463"/>
      <c r="G490" s="464" t="s">
        <v>303</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41</v>
      </c>
      <c r="AC490" s="263"/>
      <c r="AD490" s="264"/>
      <c r="AE490" s="459" t="s">
        <v>51</v>
      </c>
      <c r="AF490" s="460"/>
      <c r="AG490" s="460"/>
      <c r="AH490" s="461"/>
      <c r="AI490" s="465" t="s">
        <v>510</v>
      </c>
      <c r="AJ490" s="465"/>
      <c r="AK490" s="465"/>
      <c r="AL490" s="262"/>
      <c r="AM490" s="465" t="s">
        <v>53</v>
      </c>
      <c r="AN490" s="465"/>
      <c r="AO490" s="465"/>
      <c r="AP490" s="262"/>
      <c r="AQ490" s="262" t="s">
        <v>297</v>
      </c>
      <c r="AR490" s="263"/>
      <c r="AS490" s="263"/>
      <c r="AT490" s="264"/>
      <c r="AU490" s="280" t="s">
        <v>226</v>
      </c>
      <c r="AV490" s="280"/>
      <c r="AW490" s="280"/>
      <c r="AX490" s="281"/>
      <c r="AY490">
        <f>COUNTA($G$492)</f>
        <v>0</v>
      </c>
    </row>
    <row r="491" spans="1:51" ht="18.75" hidden="1" customHeight="1" x14ac:dyDescent="0.15">
      <c r="A491" s="879"/>
      <c r="B491" s="880"/>
      <c r="C491" s="884"/>
      <c r="D491" s="880"/>
      <c r="E491" s="462"/>
      <c r="F491" s="463"/>
      <c r="G491" s="407"/>
      <c r="H491" s="227"/>
      <c r="I491" s="227"/>
      <c r="J491" s="227"/>
      <c r="K491" s="227"/>
      <c r="L491" s="227"/>
      <c r="M491" s="227"/>
      <c r="N491" s="227"/>
      <c r="O491" s="227"/>
      <c r="P491" s="227"/>
      <c r="Q491" s="227"/>
      <c r="R491" s="227"/>
      <c r="S491" s="227"/>
      <c r="T491" s="227"/>
      <c r="U491" s="227"/>
      <c r="V491" s="227"/>
      <c r="W491" s="227"/>
      <c r="X491" s="228"/>
      <c r="Y491" s="325"/>
      <c r="Z491" s="326"/>
      <c r="AA491" s="327"/>
      <c r="AB491" s="408"/>
      <c r="AC491" s="227"/>
      <c r="AD491" s="228"/>
      <c r="AE491" s="226"/>
      <c r="AF491" s="226"/>
      <c r="AG491" s="227" t="s">
        <v>298</v>
      </c>
      <c r="AH491" s="228"/>
      <c r="AI491" s="466"/>
      <c r="AJ491" s="466"/>
      <c r="AK491" s="466"/>
      <c r="AL491" s="408"/>
      <c r="AM491" s="466"/>
      <c r="AN491" s="466"/>
      <c r="AO491" s="466"/>
      <c r="AP491" s="408"/>
      <c r="AQ491" s="225"/>
      <c r="AR491" s="226"/>
      <c r="AS491" s="227" t="s">
        <v>298</v>
      </c>
      <c r="AT491" s="228"/>
      <c r="AU491" s="226"/>
      <c r="AV491" s="226"/>
      <c r="AW491" s="227" t="s">
        <v>275</v>
      </c>
      <c r="AX491" s="253"/>
      <c r="AY491">
        <f>$AY$490</f>
        <v>0</v>
      </c>
    </row>
    <row r="492" spans="1:51" ht="23.25" hidden="1" customHeight="1" x14ac:dyDescent="0.15">
      <c r="A492" s="879"/>
      <c r="B492" s="880"/>
      <c r="C492" s="884"/>
      <c r="D492" s="880"/>
      <c r="E492" s="462"/>
      <c r="F492" s="463"/>
      <c r="G492" s="421"/>
      <c r="H492" s="422"/>
      <c r="I492" s="422"/>
      <c r="J492" s="422"/>
      <c r="K492" s="422"/>
      <c r="L492" s="422"/>
      <c r="M492" s="422"/>
      <c r="N492" s="422"/>
      <c r="O492" s="422"/>
      <c r="P492" s="422"/>
      <c r="Q492" s="422"/>
      <c r="R492" s="422"/>
      <c r="S492" s="422"/>
      <c r="T492" s="422"/>
      <c r="U492" s="422"/>
      <c r="V492" s="422"/>
      <c r="W492" s="422"/>
      <c r="X492" s="423"/>
      <c r="Y492" s="282" t="s">
        <v>47</v>
      </c>
      <c r="Z492" s="254"/>
      <c r="AA492" s="255"/>
      <c r="AB492" s="283"/>
      <c r="AC492" s="283"/>
      <c r="AD492" s="283"/>
      <c r="AE492" s="238"/>
      <c r="AF492" s="239"/>
      <c r="AG492" s="239"/>
      <c r="AH492" s="239"/>
      <c r="AI492" s="238"/>
      <c r="AJ492" s="239"/>
      <c r="AK492" s="239"/>
      <c r="AL492" s="239"/>
      <c r="AM492" s="238"/>
      <c r="AN492" s="239"/>
      <c r="AO492" s="239"/>
      <c r="AP492" s="240"/>
      <c r="AQ492" s="238"/>
      <c r="AR492" s="239"/>
      <c r="AS492" s="239"/>
      <c r="AT492" s="240"/>
      <c r="AU492" s="239"/>
      <c r="AV492" s="239"/>
      <c r="AW492" s="239"/>
      <c r="AX492" s="390"/>
      <c r="AY492">
        <f>$AY$490</f>
        <v>0</v>
      </c>
    </row>
    <row r="493" spans="1:51" ht="23.25" hidden="1" customHeight="1" x14ac:dyDescent="0.15">
      <c r="A493" s="879"/>
      <c r="B493" s="880"/>
      <c r="C493" s="884"/>
      <c r="D493" s="880"/>
      <c r="E493" s="462"/>
      <c r="F493" s="463"/>
      <c r="G493" s="424"/>
      <c r="H493" s="425"/>
      <c r="I493" s="425"/>
      <c r="J493" s="425"/>
      <c r="K493" s="425"/>
      <c r="L493" s="425"/>
      <c r="M493" s="425"/>
      <c r="N493" s="425"/>
      <c r="O493" s="425"/>
      <c r="P493" s="425"/>
      <c r="Q493" s="425"/>
      <c r="R493" s="425"/>
      <c r="S493" s="425"/>
      <c r="T493" s="425"/>
      <c r="U493" s="425"/>
      <c r="V493" s="425"/>
      <c r="W493" s="425"/>
      <c r="X493" s="426"/>
      <c r="Y493" s="202" t="s">
        <v>91</v>
      </c>
      <c r="Z493" s="200"/>
      <c r="AA493" s="201"/>
      <c r="AB493" s="394"/>
      <c r="AC493" s="394"/>
      <c r="AD493" s="394"/>
      <c r="AE493" s="238"/>
      <c r="AF493" s="239"/>
      <c r="AG493" s="239"/>
      <c r="AH493" s="240"/>
      <c r="AI493" s="238"/>
      <c r="AJ493" s="239"/>
      <c r="AK493" s="239"/>
      <c r="AL493" s="239"/>
      <c r="AM493" s="238"/>
      <c r="AN493" s="239"/>
      <c r="AO493" s="239"/>
      <c r="AP493" s="240"/>
      <c r="AQ493" s="238"/>
      <c r="AR493" s="239"/>
      <c r="AS493" s="239"/>
      <c r="AT493" s="240"/>
      <c r="AU493" s="239"/>
      <c r="AV493" s="239"/>
      <c r="AW493" s="239"/>
      <c r="AX493" s="390"/>
      <c r="AY493">
        <f>$AY$490</f>
        <v>0</v>
      </c>
    </row>
    <row r="494" spans="1:51" ht="23.25" hidden="1" customHeight="1" x14ac:dyDescent="0.15">
      <c r="A494" s="879"/>
      <c r="B494" s="880"/>
      <c r="C494" s="884"/>
      <c r="D494" s="880"/>
      <c r="E494" s="462"/>
      <c r="F494" s="463"/>
      <c r="G494" s="402"/>
      <c r="H494" s="427"/>
      <c r="I494" s="427"/>
      <c r="J494" s="427"/>
      <c r="K494" s="427"/>
      <c r="L494" s="427"/>
      <c r="M494" s="427"/>
      <c r="N494" s="427"/>
      <c r="O494" s="427"/>
      <c r="P494" s="427"/>
      <c r="Q494" s="427"/>
      <c r="R494" s="427"/>
      <c r="S494" s="427"/>
      <c r="T494" s="427"/>
      <c r="U494" s="427"/>
      <c r="V494" s="427"/>
      <c r="W494" s="427"/>
      <c r="X494" s="428"/>
      <c r="Y494" s="202" t="s">
        <v>54</v>
      </c>
      <c r="Z494" s="200"/>
      <c r="AA494" s="201"/>
      <c r="AB494" s="265" t="s">
        <v>48</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90"/>
      <c r="AY494">
        <f>$AY$490</f>
        <v>0</v>
      </c>
    </row>
    <row r="495" spans="1:51" ht="18.75" hidden="1" customHeight="1" x14ac:dyDescent="0.15">
      <c r="A495" s="879"/>
      <c r="B495" s="880"/>
      <c r="C495" s="884"/>
      <c r="D495" s="880"/>
      <c r="E495" s="462" t="s">
        <v>306</v>
      </c>
      <c r="F495" s="463"/>
      <c r="G495" s="464" t="s">
        <v>303</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41</v>
      </c>
      <c r="AC495" s="263"/>
      <c r="AD495" s="264"/>
      <c r="AE495" s="459" t="s">
        <v>51</v>
      </c>
      <c r="AF495" s="460"/>
      <c r="AG495" s="460"/>
      <c r="AH495" s="461"/>
      <c r="AI495" s="465" t="s">
        <v>510</v>
      </c>
      <c r="AJ495" s="465"/>
      <c r="AK495" s="465"/>
      <c r="AL495" s="262"/>
      <c r="AM495" s="465" t="s">
        <v>53</v>
      </c>
      <c r="AN495" s="465"/>
      <c r="AO495" s="465"/>
      <c r="AP495" s="262"/>
      <c r="AQ495" s="262" t="s">
        <v>297</v>
      </c>
      <c r="AR495" s="263"/>
      <c r="AS495" s="263"/>
      <c r="AT495" s="264"/>
      <c r="AU495" s="280" t="s">
        <v>226</v>
      </c>
      <c r="AV495" s="280"/>
      <c r="AW495" s="280"/>
      <c r="AX495" s="281"/>
      <c r="AY495">
        <f>COUNTA($G$497)</f>
        <v>0</v>
      </c>
    </row>
    <row r="496" spans="1:51" ht="18.75" hidden="1" customHeight="1" x14ac:dyDescent="0.15">
      <c r="A496" s="879"/>
      <c r="B496" s="880"/>
      <c r="C496" s="884"/>
      <c r="D496" s="880"/>
      <c r="E496" s="462"/>
      <c r="F496" s="463"/>
      <c r="G496" s="407"/>
      <c r="H496" s="227"/>
      <c r="I496" s="227"/>
      <c r="J496" s="227"/>
      <c r="K496" s="227"/>
      <c r="L496" s="227"/>
      <c r="M496" s="227"/>
      <c r="N496" s="227"/>
      <c r="O496" s="227"/>
      <c r="P496" s="227"/>
      <c r="Q496" s="227"/>
      <c r="R496" s="227"/>
      <c r="S496" s="227"/>
      <c r="T496" s="227"/>
      <c r="U496" s="227"/>
      <c r="V496" s="227"/>
      <c r="W496" s="227"/>
      <c r="X496" s="228"/>
      <c r="Y496" s="325"/>
      <c r="Z496" s="326"/>
      <c r="AA496" s="327"/>
      <c r="AB496" s="408"/>
      <c r="AC496" s="227"/>
      <c r="AD496" s="228"/>
      <c r="AE496" s="226"/>
      <c r="AF496" s="226"/>
      <c r="AG496" s="227" t="s">
        <v>298</v>
      </c>
      <c r="AH496" s="228"/>
      <c r="AI496" s="466"/>
      <c r="AJ496" s="466"/>
      <c r="AK496" s="466"/>
      <c r="AL496" s="408"/>
      <c r="AM496" s="466"/>
      <c r="AN496" s="466"/>
      <c r="AO496" s="466"/>
      <c r="AP496" s="408"/>
      <c r="AQ496" s="225"/>
      <c r="AR496" s="226"/>
      <c r="AS496" s="227" t="s">
        <v>298</v>
      </c>
      <c r="AT496" s="228"/>
      <c r="AU496" s="226"/>
      <c r="AV496" s="226"/>
      <c r="AW496" s="227" t="s">
        <v>275</v>
      </c>
      <c r="AX496" s="253"/>
      <c r="AY496">
        <f>$AY$495</f>
        <v>0</v>
      </c>
    </row>
    <row r="497" spans="1:51" ht="23.25" hidden="1" customHeight="1" x14ac:dyDescent="0.15">
      <c r="A497" s="879"/>
      <c r="B497" s="880"/>
      <c r="C497" s="884"/>
      <c r="D497" s="880"/>
      <c r="E497" s="462"/>
      <c r="F497" s="463"/>
      <c r="G497" s="421"/>
      <c r="H497" s="422"/>
      <c r="I497" s="422"/>
      <c r="J497" s="422"/>
      <c r="K497" s="422"/>
      <c r="L497" s="422"/>
      <c r="M497" s="422"/>
      <c r="N497" s="422"/>
      <c r="O497" s="422"/>
      <c r="P497" s="422"/>
      <c r="Q497" s="422"/>
      <c r="R497" s="422"/>
      <c r="S497" s="422"/>
      <c r="T497" s="422"/>
      <c r="U497" s="422"/>
      <c r="V497" s="422"/>
      <c r="W497" s="422"/>
      <c r="X497" s="423"/>
      <c r="Y497" s="282" t="s">
        <v>47</v>
      </c>
      <c r="Z497" s="254"/>
      <c r="AA497" s="255"/>
      <c r="AB497" s="283"/>
      <c r="AC497" s="283"/>
      <c r="AD497" s="283"/>
      <c r="AE497" s="238"/>
      <c r="AF497" s="239"/>
      <c r="AG497" s="239"/>
      <c r="AH497" s="239"/>
      <c r="AI497" s="238"/>
      <c r="AJ497" s="239"/>
      <c r="AK497" s="239"/>
      <c r="AL497" s="239"/>
      <c r="AM497" s="238"/>
      <c r="AN497" s="239"/>
      <c r="AO497" s="239"/>
      <c r="AP497" s="240"/>
      <c r="AQ497" s="238"/>
      <c r="AR497" s="239"/>
      <c r="AS497" s="239"/>
      <c r="AT497" s="240"/>
      <c r="AU497" s="239"/>
      <c r="AV497" s="239"/>
      <c r="AW497" s="239"/>
      <c r="AX497" s="390"/>
      <c r="AY497">
        <f>$AY$495</f>
        <v>0</v>
      </c>
    </row>
    <row r="498" spans="1:51" ht="23.25" hidden="1" customHeight="1" x14ac:dyDescent="0.15">
      <c r="A498" s="879"/>
      <c r="B498" s="880"/>
      <c r="C498" s="884"/>
      <c r="D498" s="880"/>
      <c r="E498" s="462"/>
      <c r="F498" s="463"/>
      <c r="G498" s="424"/>
      <c r="H498" s="425"/>
      <c r="I498" s="425"/>
      <c r="J498" s="425"/>
      <c r="K498" s="425"/>
      <c r="L498" s="425"/>
      <c r="M498" s="425"/>
      <c r="N498" s="425"/>
      <c r="O498" s="425"/>
      <c r="P498" s="425"/>
      <c r="Q498" s="425"/>
      <c r="R498" s="425"/>
      <c r="S498" s="425"/>
      <c r="T498" s="425"/>
      <c r="U498" s="425"/>
      <c r="V498" s="425"/>
      <c r="W498" s="425"/>
      <c r="X498" s="426"/>
      <c r="Y498" s="202" t="s">
        <v>91</v>
      </c>
      <c r="Z498" s="200"/>
      <c r="AA498" s="201"/>
      <c r="AB498" s="394"/>
      <c r="AC498" s="394"/>
      <c r="AD498" s="394"/>
      <c r="AE498" s="238"/>
      <c r="AF498" s="239"/>
      <c r="AG498" s="239"/>
      <c r="AH498" s="240"/>
      <c r="AI498" s="238"/>
      <c r="AJ498" s="239"/>
      <c r="AK498" s="239"/>
      <c r="AL498" s="239"/>
      <c r="AM498" s="238"/>
      <c r="AN498" s="239"/>
      <c r="AO498" s="239"/>
      <c r="AP498" s="240"/>
      <c r="AQ498" s="238"/>
      <c r="AR498" s="239"/>
      <c r="AS498" s="239"/>
      <c r="AT498" s="240"/>
      <c r="AU498" s="239"/>
      <c r="AV498" s="239"/>
      <c r="AW498" s="239"/>
      <c r="AX498" s="390"/>
      <c r="AY498">
        <f>$AY$495</f>
        <v>0</v>
      </c>
    </row>
    <row r="499" spans="1:51" ht="23.25" hidden="1" customHeight="1" x14ac:dyDescent="0.15">
      <c r="A499" s="879"/>
      <c r="B499" s="880"/>
      <c r="C499" s="884"/>
      <c r="D499" s="880"/>
      <c r="E499" s="462"/>
      <c r="F499" s="463"/>
      <c r="G499" s="402"/>
      <c r="H499" s="427"/>
      <c r="I499" s="427"/>
      <c r="J499" s="427"/>
      <c r="K499" s="427"/>
      <c r="L499" s="427"/>
      <c r="M499" s="427"/>
      <c r="N499" s="427"/>
      <c r="O499" s="427"/>
      <c r="P499" s="427"/>
      <c r="Q499" s="427"/>
      <c r="R499" s="427"/>
      <c r="S499" s="427"/>
      <c r="T499" s="427"/>
      <c r="U499" s="427"/>
      <c r="V499" s="427"/>
      <c r="W499" s="427"/>
      <c r="X499" s="428"/>
      <c r="Y499" s="202" t="s">
        <v>54</v>
      </c>
      <c r="Z499" s="200"/>
      <c r="AA499" s="201"/>
      <c r="AB499" s="265" t="s">
        <v>48</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90"/>
      <c r="AY499">
        <f>$AY$495</f>
        <v>0</v>
      </c>
    </row>
    <row r="500" spans="1:51" ht="18.75" hidden="1" customHeight="1" x14ac:dyDescent="0.15">
      <c r="A500" s="879"/>
      <c r="B500" s="880"/>
      <c r="C500" s="884"/>
      <c r="D500" s="880"/>
      <c r="E500" s="462" t="s">
        <v>306</v>
      </c>
      <c r="F500" s="463"/>
      <c r="G500" s="464" t="s">
        <v>303</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41</v>
      </c>
      <c r="AC500" s="263"/>
      <c r="AD500" s="264"/>
      <c r="AE500" s="459" t="s">
        <v>51</v>
      </c>
      <c r="AF500" s="460"/>
      <c r="AG500" s="460"/>
      <c r="AH500" s="461"/>
      <c r="AI500" s="465" t="s">
        <v>510</v>
      </c>
      <c r="AJ500" s="465"/>
      <c r="AK500" s="465"/>
      <c r="AL500" s="262"/>
      <c r="AM500" s="465" t="s">
        <v>53</v>
      </c>
      <c r="AN500" s="465"/>
      <c r="AO500" s="465"/>
      <c r="AP500" s="262"/>
      <c r="AQ500" s="262" t="s">
        <v>297</v>
      </c>
      <c r="AR500" s="263"/>
      <c r="AS500" s="263"/>
      <c r="AT500" s="264"/>
      <c r="AU500" s="280" t="s">
        <v>226</v>
      </c>
      <c r="AV500" s="280"/>
      <c r="AW500" s="280"/>
      <c r="AX500" s="281"/>
      <c r="AY500">
        <f>COUNTA($G$502)</f>
        <v>0</v>
      </c>
    </row>
    <row r="501" spans="1:51" ht="18.75" hidden="1" customHeight="1" x14ac:dyDescent="0.15">
      <c r="A501" s="879"/>
      <c r="B501" s="880"/>
      <c r="C501" s="884"/>
      <c r="D501" s="880"/>
      <c r="E501" s="462"/>
      <c r="F501" s="463"/>
      <c r="G501" s="407"/>
      <c r="H501" s="227"/>
      <c r="I501" s="227"/>
      <c r="J501" s="227"/>
      <c r="K501" s="227"/>
      <c r="L501" s="227"/>
      <c r="M501" s="227"/>
      <c r="N501" s="227"/>
      <c r="O501" s="227"/>
      <c r="P501" s="227"/>
      <c r="Q501" s="227"/>
      <c r="R501" s="227"/>
      <c r="S501" s="227"/>
      <c r="T501" s="227"/>
      <c r="U501" s="227"/>
      <c r="V501" s="227"/>
      <c r="W501" s="227"/>
      <c r="X501" s="228"/>
      <c r="Y501" s="325"/>
      <c r="Z501" s="326"/>
      <c r="AA501" s="327"/>
      <c r="AB501" s="408"/>
      <c r="AC501" s="227"/>
      <c r="AD501" s="228"/>
      <c r="AE501" s="226"/>
      <c r="AF501" s="226"/>
      <c r="AG501" s="227" t="s">
        <v>298</v>
      </c>
      <c r="AH501" s="228"/>
      <c r="AI501" s="466"/>
      <c r="AJ501" s="466"/>
      <c r="AK501" s="466"/>
      <c r="AL501" s="408"/>
      <c r="AM501" s="466"/>
      <c r="AN501" s="466"/>
      <c r="AO501" s="466"/>
      <c r="AP501" s="408"/>
      <c r="AQ501" s="225"/>
      <c r="AR501" s="226"/>
      <c r="AS501" s="227" t="s">
        <v>298</v>
      </c>
      <c r="AT501" s="228"/>
      <c r="AU501" s="226"/>
      <c r="AV501" s="226"/>
      <c r="AW501" s="227" t="s">
        <v>275</v>
      </c>
      <c r="AX501" s="253"/>
      <c r="AY501">
        <f>$AY$500</f>
        <v>0</v>
      </c>
    </row>
    <row r="502" spans="1:51" ht="23.25" hidden="1" customHeight="1" x14ac:dyDescent="0.15">
      <c r="A502" s="879"/>
      <c r="B502" s="880"/>
      <c r="C502" s="884"/>
      <c r="D502" s="880"/>
      <c r="E502" s="462"/>
      <c r="F502" s="463"/>
      <c r="G502" s="421"/>
      <c r="H502" s="422"/>
      <c r="I502" s="422"/>
      <c r="J502" s="422"/>
      <c r="K502" s="422"/>
      <c r="L502" s="422"/>
      <c r="M502" s="422"/>
      <c r="N502" s="422"/>
      <c r="O502" s="422"/>
      <c r="P502" s="422"/>
      <c r="Q502" s="422"/>
      <c r="R502" s="422"/>
      <c r="S502" s="422"/>
      <c r="T502" s="422"/>
      <c r="U502" s="422"/>
      <c r="V502" s="422"/>
      <c r="W502" s="422"/>
      <c r="X502" s="423"/>
      <c r="Y502" s="282" t="s">
        <v>47</v>
      </c>
      <c r="Z502" s="254"/>
      <c r="AA502" s="255"/>
      <c r="AB502" s="283"/>
      <c r="AC502" s="283"/>
      <c r="AD502" s="283"/>
      <c r="AE502" s="238"/>
      <c r="AF502" s="239"/>
      <c r="AG502" s="239"/>
      <c r="AH502" s="239"/>
      <c r="AI502" s="238"/>
      <c r="AJ502" s="239"/>
      <c r="AK502" s="239"/>
      <c r="AL502" s="239"/>
      <c r="AM502" s="238"/>
      <c r="AN502" s="239"/>
      <c r="AO502" s="239"/>
      <c r="AP502" s="240"/>
      <c r="AQ502" s="238"/>
      <c r="AR502" s="239"/>
      <c r="AS502" s="239"/>
      <c r="AT502" s="240"/>
      <c r="AU502" s="239"/>
      <c r="AV502" s="239"/>
      <c r="AW502" s="239"/>
      <c r="AX502" s="390"/>
      <c r="AY502">
        <f>$AY$500</f>
        <v>0</v>
      </c>
    </row>
    <row r="503" spans="1:51" ht="23.25" hidden="1" customHeight="1" x14ac:dyDescent="0.15">
      <c r="A503" s="879"/>
      <c r="B503" s="880"/>
      <c r="C503" s="884"/>
      <c r="D503" s="880"/>
      <c r="E503" s="462"/>
      <c r="F503" s="463"/>
      <c r="G503" s="424"/>
      <c r="H503" s="425"/>
      <c r="I503" s="425"/>
      <c r="J503" s="425"/>
      <c r="K503" s="425"/>
      <c r="L503" s="425"/>
      <c r="M503" s="425"/>
      <c r="N503" s="425"/>
      <c r="O503" s="425"/>
      <c r="P503" s="425"/>
      <c r="Q503" s="425"/>
      <c r="R503" s="425"/>
      <c r="S503" s="425"/>
      <c r="T503" s="425"/>
      <c r="U503" s="425"/>
      <c r="V503" s="425"/>
      <c r="W503" s="425"/>
      <c r="X503" s="426"/>
      <c r="Y503" s="202" t="s">
        <v>91</v>
      </c>
      <c r="Z503" s="200"/>
      <c r="AA503" s="201"/>
      <c r="AB503" s="394"/>
      <c r="AC503" s="394"/>
      <c r="AD503" s="394"/>
      <c r="AE503" s="238"/>
      <c r="AF503" s="239"/>
      <c r="AG503" s="239"/>
      <c r="AH503" s="240"/>
      <c r="AI503" s="238"/>
      <c r="AJ503" s="239"/>
      <c r="AK503" s="239"/>
      <c r="AL503" s="239"/>
      <c r="AM503" s="238"/>
      <c r="AN503" s="239"/>
      <c r="AO503" s="239"/>
      <c r="AP503" s="240"/>
      <c r="AQ503" s="238"/>
      <c r="AR503" s="239"/>
      <c r="AS503" s="239"/>
      <c r="AT503" s="240"/>
      <c r="AU503" s="239"/>
      <c r="AV503" s="239"/>
      <c r="AW503" s="239"/>
      <c r="AX503" s="390"/>
      <c r="AY503">
        <f>$AY$500</f>
        <v>0</v>
      </c>
    </row>
    <row r="504" spans="1:51" ht="23.25" hidden="1" customHeight="1" x14ac:dyDescent="0.15">
      <c r="A504" s="879"/>
      <c r="B504" s="880"/>
      <c r="C504" s="884"/>
      <c r="D504" s="880"/>
      <c r="E504" s="462"/>
      <c r="F504" s="463"/>
      <c r="G504" s="402"/>
      <c r="H504" s="427"/>
      <c r="I504" s="427"/>
      <c r="J504" s="427"/>
      <c r="K504" s="427"/>
      <c r="L504" s="427"/>
      <c r="M504" s="427"/>
      <c r="N504" s="427"/>
      <c r="O504" s="427"/>
      <c r="P504" s="427"/>
      <c r="Q504" s="427"/>
      <c r="R504" s="427"/>
      <c r="S504" s="427"/>
      <c r="T504" s="427"/>
      <c r="U504" s="427"/>
      <c r="V504" s="427"/>
      <c r="W504" s="427"/>
      <c r="X504" s="428"/>
      <c r="Y504" s="202" t="s">
        <v>54</v>
      </c>
      <c r="Z504" s="200"/>
      <c r="AA504" s="201"/>
      <c r="AB504" s="265" t="s">
        <v>48</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90"/>
      <c r="AY504">
        <f>$AY$500</f>
        <v>0</v>
      </c>
    </row>
    <row r="505" spans="1:51" ht="18.75" hidden="1" customHeight="1" x14ac:dyDescent="0.15">
      <c r="A505" s="879"/>
      <c r="B505" s="880"/>
      <c r="C505" s="884"/>
      <c r="D505" s="880"/>
      <c r="E505" s="462" t="s">
        <v>306</v>
      </c>
      <c r="F505" s="463"/>
      <c r="G505" s="464" t="s">
        <v>303</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41</v>
      </c>
      <c r="AC505" s="263"/>
      <c r="AD505" s="264"/>
      <c r="AE505" s="459" t="s">
        <v>51</v>
      </c>
      <c r="AF505" s="460"/>
      <c r="AG505" s="460"/>
      <c r="AH505" s="461"/>
      <c r="AI505" s="465" t="s">
        <v>510</v>
      </c>
      <c r="AJ505" s="465"/>
      <c r="AK505" s="465"/>
      <c r="AL505" s="262"/>
      <c r="AM505" s="465" t="s">
        <v>53</v>
      </c>
      <c r="AN505" s="465"/>
      <c r="AO505" s="465"/>
      <c r="AP505" s="262"/>
      <c r="AQ505" s="262" t="s">
        <v>297</v>
      </c>
      <c r="AR505" s="263"/>
      <c r="AS505" s="263"/>
      <c r="AT505" s="264"/>
      <c r="AU505" s="280" t="s">
        <v>226</v>
      </c>
      <c r="AV505" s="280"/>
      <c r="AW505" s="280"/>
      <c r="AX505" s="281"/>
      <c r="AY505">
        <f>COUNTA($G$507)</f>
        <v>0</v>
      </c>
    </row>
    <row r="506" spans="1:51" ht="18.75" hidden="1" customHeight="1" x14ac:dyDescent="0.15">
      <c r="A506" s="879"/>
      <c r="B506" s="880"/>
      <c r="C506" s="884"/>
      <c r="D506" s="880"/>
      <c r="E506" s="462"/>
      <c r="F506" s="463"/>
      <c r="G506" s="407"/>
      <c r="H506" s="227"/>
      <c r="I506" s="227"/>
      <c r="J506" s="227"/>
      <c r="K506" s="227"/>
      <c r="L506" s="227"/>
      <c r="M506" s="227"/>
      <c r="N506" s="227"/>
      <c r="O506" s="227"/>
      <c r="P506" s="227"/>
      <c r="Q506" s="227"/>
      <c r="R506" s="227"/>
      <c r="S506" s="227"/>
      <c r="T506" s="227"/>
      <c r="U506" s="227"/>
      <c r="V506" s="227"/>
      <c r="W506" s="227"/>
      <c r="X506" s="228"/>
      <c r="Y506" s="325"/>
      <c r="Z506" s="326"/>
      <c r="AA506" s="327"/>
      <c r="AB506" s="408"/>
      <c r="AC506" s="227"/>
      <c r="AD506" s="228"/>
      <c r="AE506" s="226"/>
      <c r="AF506" s="226"/>
      <c r="AG506" s="227" t="s">
        <v>298</v>
      </c>
      <c r="AH506" s="228"/>
      <c r="AI506" s="466"/>
      <c r="AJ506" s="466"/>
      <c r="AK506" s="466"/>
      <c r="AL506" s="408"/>
      <c r="AM506" s="466"/>
      <c r="AN506" s="466"/>
      <c r="AO506" s="466"/>
      <c r="AP506" s="408"/>
      <c r="AQ506" s="225"/>
      <c r="AR506" s="226"/>
      <c r="AS506" s="227" t="s">
        <v>298</v>
      </c>
      <c r="AT506" s="228"/>
      <c r="AU506" s="226"/>
      <c r="AV506" s="226"/>
      <c r="AW506" s="227" t="s">
        <v>275</v>
      </c>
      <c r="AX506" s="253"/>
      <c r="AY506">
        <f>$AY$505</f>
        <v>0</v>
      </c>
    </row>
    <row r="507" spans="1:51" ht="23.25" hidden="1" customHeight="1" x14ac:dyDescent="0.15">
      <c r="A507" s="879"/>
      <c r="B507" s="880"/>
      <c r="C507" s="884"/>
      <c r="D507" s="880"/>
      <c r="E507" s="462"/>
      <c r="F507" s="463"/>
      <c r="G507" s="421"/>
      <c r="H507" s="422"/>
      <c r="I507" s="422"/>
      <c r="J507" s="422"/>
      <c r="K507" s="422"/>
      <c r="L507" s="422"/>
      <c r="M507" s="422"/>
      <c r="N507" s="422"/>
      <c r="O507" s="422"/>
      <c r="P507" s="422"/>
      <c r="Q507" s="422"/>
      <c r="R507" s="422"/>
      <c r="S507" s="422"/>
      <c r="T507" s="422"/>
      <c r="U507" s="422"/>
      <c r="V507" s="422"/>
      <c r="W507" s="422"/>
      <c r="X507" s="423"/>
      <c r="Y507" s="282" t="s">
        <v>47</v>
      </c>
      <c r="Z507" s="254"/>
      <c r="AA507" s="255"/>
      <c r="AB507" s="283"/>
      <c r="AC507" s="283"/>
      <c r="AD507" s="283"/>
      <c r="AE507" s="238"/>
      <c r="AF507" s="239"/>
      <c r="AG507" s="239"/>
      <c r="AH507" s="239"/>
      <c r="AI507" s="238"/>
      <c r="AJ507" s="239"/>
      <c r="AK507" s="239"/>
      <c r="AL507" s="239"/>
      <c r="AM507" s="238"/>
      <c r="AN507" s="239"/>
      <c r="AO507" s="239"/>
      <c r="AP507" s="240"/>
      <c r="AQ507" s="238"/>
      <c r="AR507" s="239"/>
      <c r="AS507" s="239"/>
      <c r="AT507" s="240"/>
      <c r="AU507" s="239"/>
      <c r="AV507" s="239"/>
      <c r="AW507" s="239"/>
      <c r="AX507" s="390"/>
      <c r="AY507">
        <f>$AY$505</f>
        <v>0</v>
      </c>
    </row>
    <row r="508" spans="1:51" ht="23.25" hidden="1" customHeight="1" x14ac:dyDescent="0.15">
      <c r="A508" s="879"/>
      <c r="B508" s="880"/>
      <c r="C508" s="884"/>
      <c r="D508" s="880"/>
      <c r="E508" s="462"/>
      <c r="F508" s="463"/>
      <c r="G508" s="424"/>
      <c r="H508" s="425"/>
      <c r="I508" s="425"/>
      <c r="J508" s="425"/>
      <c r="K508" s="425"/>
      <c r="L508" s="425"/>
      <c r="M508" s="425"/>
      <c r="N508" s="425"/>
      <c r="O508" s="425"/>
      <c r="P508" s="425"/>
      <c r="Q508" s="425"/>
      <c r="R508" s="425"/>
      <c r="S508" s="425"/>
      <c r="T508" s="425"/>
      <c r="U508" s="425"/>
      <c r="V508" s="425"/>
      <c r="W508" s="425"/>
      <c r="X508" s="426"/>
      <c r="Y508" s="202" t="s">
        <v>91</v>
      </c>
      <c r="Z508" s="200"/>
      <c r="AA508" s="201"/>
      <c r="AB508" s="394"/>
      <c r="AC508" s="394"/>
      <c r="AD508" s="394"/>
      <c r="AE508" s="238"/>
      <c r="AF508" s="239"/>
      <c r="AG508" s="239"/>
      <c r="AH508" s="240"/>
      <c r="AI508" s="238"/>
      <c r="AJ508" s="239"/>
      <c r="AK508" s="239"/>
      <c r="AL508" s="239"/>
      <c r="AM508" s="238"/>
      <c r="AN508" s="239"/>
      <c r="AO508" s="239"/>
      <c r="AP508" s="240"/>
      <c r="AQ508" s="238"/>
      <c r="AR508" s="239"/>
      <c r="AS508" s="239"/>
      <c r="AT508" s="240"/>
      <c r="AU508" s="239"/>
      <c r="AV508" s="239"/>
      <c r="AW508" s="239"/>
      <c r="AX508" s="390"/>
      <c r="AY508">
        <f>$AY$505</f>
        <v>0</v>
      </c>
    </row>
    <row r="509" spans="1:51" ht="23.25" hidden="1" customHeight="1" x14ac:dyDescent="0.15">
      <c r="A509" s="879"/>
      <c r="B509" s="880"/>
      <c r="C509" s="884"/>
      <c r="D509" s="880"/>
      <c r="E509" s="462"/>
      <c r="F509" s="463"/>
      <c r="G509" s="402"/>
      <c r="H509" s="427"/>
      <c r="I509" s="427"/>
      <c r="J509" s="427"/>
      <c r="K509" s="427"/>
      <c r="L509" s="427"/>
      <c r="M509" s="427"/>
      <c r="N509" s="427"/>
      <c r="O509" s="427"/>
      <c r="P509" s="427"/>
      <c r="Q509" s="427"/>
      <c r="R509" s="427"/>
      <c r="S509" s="427"/>
      <c r="T509" s="427"/>
      <c r="U509" s="427"/>
      <c r="V509" s="427"/>
      <c r="W509" s="427"/>
      <c r="X509" s="428"/>
      <c r="Y509" s="202" t="s">
        <v>54</v>
      </c>
      <c r="Z509" s="200"/>
      <c r="AA509" s="201"/>
      <c r="AB509" s="265" t="s">
        <v>48</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90"/>
      <c r="AY509">
        <f>$AY$505</f>
        <v>0</v>
      </c>
    </row>
    <row r="510" spans="1:51" ht="18.75" hidden="1" customHeight="1" x14ac:dyDescent="0.15">
      <c r="A510" s="879"/>
      <c r="B510" s="880"/>
      <c r="C510" s="884"/>
      <c r="D510" s="880"/>
      <c r="E510" s="462" t="s">
        <v>307</v>
      </c>
      <c r="F510" s="463"/>
      <c r="G510" s="464" t="s">
        <v>305</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41</v>
      </c>
      <c r="AC510" s="263"/>
      <c r="AD510" s="264"/>
      <c r="AE510" s="459" t="s">
        <v>51</v>
      </c>
      <c r="AF510" s="460"/>
      <c r="AG510" s="460"/>
      <c r="AH510" s="461"/>
      <c r="AI510" s="465" t="s">
        <v>510</v>
      </c>
      <c r="AJ510" s="465"/>
      <c r="AK510" s="465"/>
      <c r="AL510" s="262"/>
      <c r="AM510" s="465" t="s">
        <v>53</v>
      </c>
      <c r="AN510" s="465"/>
      <c r="AO510" s="465"/>
      <c r="AP510" s="262"/>
      <c r="AQ510" s="262" t="s">
        <v>297</v>
      </c>
      <c r="AR510" s="263"/>
      <c r="AS510" s="263"/>
      <c r="AT510" s="264"/>
      <c r="AU510" s="280" t="s">
        <v>226</v>
      </c>
      <c r="AV510" s="280"/>
      <c r="AW510" s="280"/>
      <c r="AX510" s="281"/>
      <c r="AY510">
        <f>COUNTA($G$512)</f>
        <v>0</v>
      </c>
    </row>
    <row r="511" spans="1:51" ht="18.75" hidden="1" customHeight="1" x14ac:dyDescent="0.15">
      <c r="A511" s="879"/>
      <c r="B511" s="880"/>
      <c r="C511" s="884"/>
      <c r="D511" s="880"/>
      <c r="E511" s="462"/>
      <c r="F511" s="463"/>
      <c r="G511" s="407"/>
      <c r="H511" s="227"/>
      <c r="I511" s="227"/>
      <c r="J511" s="227"/>
      <c r="K511" s="227"/>
      <c r="L511" s="227"/>
      <c r="M511" s="227"/>
      <c r="N511" s="227"/>
      <c r="O511" s="227"/>
      <c r="P511" s="227"/>
      <c r="Q511" s="227"/>
      <c r="R511" s="227"/>
      <c r="S511" s="227"/>
      <c r="T511" s="227"/>
      <c r="U511" s="227"/>
      <c r="V511" s="227"/>
      <c r="W511" s="227"/>
      <c r="X511" s="228"/>
      <c r="Y511" s="325"/>
      <c r="Z511" s="326"/>
      <c r="AA511" s="327"/>
      <c r="AB511" s="408"/>
      <c r="AC511" s="227"/>
      <c r="AD511" s="228"/>
      <c r="AE511" s="226"/>
      <c r="AF511" s="226"/>
      <c r="AG511" s="227" t="s">
        <v>298</v>
      </c>
      <c r="AH511" s="228"/>
      <c r="AI511" s="466"/>
      <c r="AJ511" s="466"/>
      <c r="AK511" s="466"/>
      <c r="AL511" s="408"/>
      <c r="AM511" s="466"/>
      <c r="AN511" s="466"/>
      <c r="AO511" s="466"/>
      <c r="AP511" s="408"/>
      <c r="AQ511" s="225"/>
      <c r="AR511" s="226"/>
      <c r="AS511" s="227" t="s">
        <v>298</v>
      </c>
      <c r="AT511" s="228"/>
      <c r="AU511" s="226"/>
      <c r="AV511" s="226"/>
      <c r="AW511" s="227" t="s">
        <v>275</v>
      </c>
      <c r="AX511" s="253"/>
      <c r="AY511">
        <f>$AY$510</f>
        <v>0</v>
      </c>
    </row>
    <row r="512" spans="1:51" ht="23.25" hidden="1" customHeight="1" x14ac:dyDescent="0.15">
      <c r="A512" s="879"/>
      <c r="B512" s="880"/>
      <c r="C512" s="884"/>
      <c r="D512" s="880"/>
      <c r="E512" s="462"/>
      <c r="F512" s="463"/>
      <c r="G512" s="421"/>
      <c r="H512" s="422"/>
      <c r="I512" s="422"/>
      <c r="J512" s="422"/>
      <c r="K512" s="422"/>
      <c r="L512" s="422"/>
      <c r="M512" s="422"/>
      <c r="N512" s="422"/>
      <c r="O512" s="422"/>
      <c r="P512" s="422"/>
      <c r="Q512" s="422"/>
      <c r="R512" s="422"/>
      <c r="S512" s="422"/>
      <c r="T512" s="422"/>
      <c r="U512" s="422"/>
      <c r="V512" s="422"/>
      <c r="W512" s="422"/>
      <c r="X512" s="423"/>
      <c r="Y512" s="282" t="s">
        <v>47</v>
      </c>
      <c r="Z512" s="254"/>
      <c r="AA512" s="255"/>
      <c r="AB512" s="283"/>
      <c r="AC512" s="283"/>
      <c r="AD512" s="283"/>
      <c r="AE512" s="238"/>
      <c r="AF512" s="239"/>
      <c r="AG512" s="239"/>
      <c r="AH512" s="239"/>
      <c r="AI512" s="238"/>
      <c r="AJ512" s="239"/>
      <c r="AK512" s="239"/>
      <c r="AL512" s="239"/>
      <c r="AM512" s="238"/>
      <c r="AN512" s="239"/>
      <c r="AO512" s="239"/>
      <c r="AP512" s="240"/>
      <c r="AQ512" s="238"/>
      <c r="AR512" s="239"/>
      <c r="AS512" s="239"/>
      <c r="AT512" s="240"/>
      <c r="AU512" s="239"/>
      <c r="AV512" s="239"/>
      <c r="AW512" s="239"/>
      <c r="AX512" s="390"/>
      <c r="AY512">
        <f>$AY$510</f>
        <v>0</v>
      </c>
    </row>
    <row r="513" spans="1:51" ht="23.25" hidden="1" customHeight="1" x14ac:dyDescent="0.15">
      <c r="A513" s="879"/>
      <c r="B513" s="880"/>
      <c r="C513" s="884"/>
      <c r="D513" s="880"/>
      <c r="E513" s="462"/>
      <c r="F513" s="463"/>
      <c r="G513" s="424"/>
      <c r="H513" s="425"/>
      <c r="I513" s="425"/>
      <c r="J513" s="425"/>
      <c r="K513" s="425"/>
      <c r="L513" s="425"/>
      <c r="M513" s="425"/>
      <c r="N513" s="425"/>
      <c r="O513" s="425"/>
      <c r="P513" s="425"/>
      <c r="Q513" s="425"/>
      <c r="R513" s="425"/>
      <c r="S513" s="425"/>
      <c r="T513" s="425"/>
      <c r="U513" s="425"/>
      <c r="V513" s="425"/>
      <c r="W513" s="425"/>
      <c r="X513" s="426"/>
      <c r="Y513" s="202" t="s">
        <v>91</v>
      </c>
      <c r="Z513" s="200"/>
      <c r="AA513" s="201"/>
      <c r="AB513" s="394"/>
      <c r="AC513" s="394"/>
      <c r="AD513" s="394"/>
      <c r="AE513" s="238"/>
      <c r="AF513" s="239"/>
      <c r="AG513" s="239"/>
      <c r="AH513" s="240"/>
      <c r="AI513" s="238"/>
      <c r="AJ513" s="239"/>
      <c r="AK513" s="239"/>
      <c r="AL513" s="239"/>
      <c r="AM513" s="238"/>
      <c r="AN513" s="239"/>
      <c r="AO513" s="239"/>
      <c r="AP513" s="240"/>
      <c r="AQ513" s="238"/>
      <c r="AR513" s="239"/>
      <c r="AS513" s="239"/>
      <c r="AT513" s="240"/>
      <c r="AU513" s="239"/>
      <c r="AV513" s="239"/>
      <c r="AW513" s="239"/>
      <c r="AX513" s="390"/>
      <c r="AY513">
        <f>$AY$510</f>
        <v>0</v>
      </c>
    </row>
    <row r="514" spans="1:51" ht="23.25" hidden="1" customHeight="1" x14ac:dyDescent="0.15">
      <c r="A514" s="879"/>
      <c r="B514" s="880"/>
      <c r="C514" s="884"/>
      <c r="D514" s="880"/>
      <c r="E514" s="462"/>
      <c r="F514" s="463"/>
      <c r="G514" s="402"/>
      <c r="H514" s="427"/>
      <c r="I514" s="427"/>
      <c r="J514" s="427"/>
      <c r="K514" s="427"/>
      <c r="L514" s="427"/>
      <c r="M514" s="427"/>
      <c r="N514" s="427"/>
      <c r="O514" s="427"/>
      <c r="P514" s="427"/>
      <c r="Q514" s="427"/>
      <c r="R514" s="427"/>
      <c r="S514" s="427"/>
      <c r="T514" s="427"/>
      <c r="U514" s="427"/>
      <c r="V514" s="427"/>
      <c r="W514" s="427"/>
      <c r="X514" s="428"/>
      <c r="Y514" s="202" t="s">
        <v>54</v>
      </c>
      <c r="Z514" s="200"/>
      <c r="AA514" s="201"/>
      <c r="AB514" s="265" t="s">
        <v>48</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90"/>
      <c r="AY514">
        <f>$AY$510</f>
        <v>0</v>
      </c>
    </row>
    <row r="515" spans="1:51" ht="18.75" hidden="1" customHeight="1" x14ac:dyDescent="0.15">
      <c r="A515" s="879"/>
      <c r="B515" s="880"/>
      <c r="C515" s="884"/>
      <c r="D515" s="880"/>
      <c r="E515" s="462" t="s">
        <v>307</v>
      </c>
      <c r="F515" s="463"/>
      <c r="G515" s="464" t="s">
        <v>305</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41</v>
      </c>
      <c r="AC515" s="263"/>
      <c r="AD515" s="264"/>
      <c r="AE515" s="459" t="s">
        <v>51</v>
      </c>
      <c r="AF515" s="460"/>
      <c r="AG515" s="460"/>
      <c r="AH515" s="461"/>
      <c r="AI515" s="465" t="s">
        <v>510</v>
      </c>
      <c r="AJ515" s="465"/>
      <c r="AK515" s="465"/>
      <c r="AL515" s="262"/>
      <c r="AM515" s="465" t="s">
        <v>53</v>
      </c>
      <c r="AN515" s="465"/>
      <c r="AO515" s="465"/>
      <c r="AP515" s="262"/>
      <c r="AQ515" s="262" t="s">
        <v>297</v>
      </c>
      <c r="AR515" s="263"/>
      <c r="AS515" s="263"/>
      <c r="AT515" s="264"/>
      <c r="AU515" s="280" t="s">
        <v>226</v>
      </c>
      <c r="AV515" s="280"/>
      <c r="AW515" s="280"/>
      <c r="AX515" s="281"/>
      <c r="AY515">
        <f>COUNTA($G$517)</f>
        <v>0</v>
      </c>
    </row>
    <row r="516" spans="1:51" ht="18.75" hidden="1" customHeight="1" x14ac:dyDescent="0.15">
      <c r="A516" s="879"/>
      <c r="B516" s="880"/>
      <c r="C516" s="884"/>
      <c r="D516" s="880"/>
      <c r="E516" s="462"/>
      <c r="F516" s="463"/>
      <c r="G516" s="407"/>
      <c r="H516" s="227"/>
      <c r="I516" s="227"/>
      <c r="J516" s="227"/>
      <c r="K516" s="227"/>
      <c r="L516" s="227"/>
      <c r="M516" s="227"/>
      <c r="N516" s="227"/>
      <c r="O516" s="227"/>
      <c r="P516" s="227"/>
      <c r="Q516" s="227"/>
      <c r="R516" s="227"/>
      <c r="S516" s="227"/>
      <c r="T516" s="227"/>
      <c r="U516" s="227"/>
      <c r="V516" s="227"/>
      <c r="W516" s="227"/>
      <c r="X516" s="228"/>
      <c r="Y516" s="325"/>
      <c r="Z516" s="326"/>
      <c r="AA516" s="327"/>
      <c r="AB516" s="408"/>
      <c r="AC516" s="227"/>
      <c r="AD516" s="228"/>
      <c r="AE516" s="226"/>
      <c r="AF516" s="226"/>
      <c r="AG516" s="227" t="s">
        <v>298</v>
      </c>
      <c r="AH516" s="228"/>
      <c r="AI516" s="466"/>
      <c r="AJ516" s="466"/>
      <c r="AK516" s="466"/>
      <c r="AL516" s="408"/>
      <c r="AM516" s="466"/>
      <c r="AN516" s="466"/>
      <c r="AO516" s="466"/>
      <c r="AP516" s="408"/>
      <c r="AQ516" s="225"/>
      <c r="AR516" s="226"/>
      <c r="AS516" s="227" t="s">
        <v>298</v>
      </c>
      <c r="AT516" s="228"/>
      <c r="AU516" s="226"/>
      <c r="AV516" s="226"/>
      <c r="AW516" s="227" t="s">
        <v>275</v>
      </c>
      <c r="AX516" s="253"/>
      <c r="AY516">
        <f>$AY$515</f>
        <v>0</v>
      </c>
    </row>
    <row r="517" spans="1:51" ht="23.25" hidden="1" customHeight="1" x14ac:dyDescent="0.15">
      <c r="A517" s="879"/>
      <c r="B517" s="880"/>
      <c r="C517" s="884"/>
      <c r="D517" s="880"/>
      <c r="E517" s="462"/>
      <c r="F517" s="463"/>
      <c r="G517" s="421"/>
      <c r="H517" s="422"/>
      <c r="I517" s="422"/>
      <c r="J517" s="422"/>
      <c r="K517" s="422"/>
      <c r="L517" s="422"/>
      <c r="M517" s="422"/>
      <c r="N517" s="422"/>
      <c r="O517" s="422"/>
      <c r="P517" s="422"/>
      <c r="Q517" s="422"/>
      <c r="R517" s="422"/>
      <c r="S517" s="422"/>
      <c r="T517" s="422"/>
      <c r="U517" s="422"/>
      <c r="V517" s="422"/>
      <c r="W517" s="422"/>
      <c r="X517" s="423"/>
      <c r="Y517" s="282" t="s">
        <v>47</v>
      </c>
      <c r="Z517" s="254"/>
      <c r="AA517" s="255"/>
      <c r="AB517" s="283"/>
      <c r="AC517" s="283"/>
      <c r="AD517" s="283"/>
      <c r="AE517" s="238"/>
      <c r="AF517" s="239"/>
      <c r="AG517" s="239"/>
      <c r="AH517" s="239"/>
      <c r="AI517" s="238"/>
      <c r="AJ517" s="239"/>
      <c r="AK517" s="239"/>
      <c r="AL517" s="239"/>
      <c r="AM517" s="238"/>
      <c r="AN517" s="239"/>
      <c r="AO517" s="239"/>
      <c r="AP517" s="240"/>
      <c r="AQ517" s="238"/>
      <c r="AR517" s="239"/>
      <c r="AS517" s="239"/>
      <c r="AT517" s="240"/>
      <c r="AU517" s="239"/>
      <c r="AV517" s="239"/>
      <c r="AW517" s="239"/>
      <c r="AX517" s="390"/>
      <c r="AY517">
        <f>$AY$515</f>
        <v>0</v>
      </c>
    </row>
    <row r="518" spans="1:51" ht="23.25" hidden="1" customHeight="1" x14ac:dyDescent="0.15">
      <c r="A518" s="879"/>
      <c r="B518" s="880"/>
      <c r="C518" s="884"/>
      <c r="D518" s="880"/>
      <c r="E518" s="462"/>
      <c r="F518" s="463"/>
      <c r="G518" s="424"/>
      <c r="H518" s="425"/>
      <c r="I518" s="425"/>
      <c r="J518" s="425"/>
      <c r="K518" s="425"/>
      <c r="L518" s="425"/>
      <c r="M518" s="425"/>
      <c r="N518" s="425"/>
      <c r="O518" s="425"/>
      <c r="P518" s="425"/>
      <c r="Q518" s="425"/>
      <c r="R518" s="425"/>
      <c r="S518" s="425"/>
      <c r="T518" s="425"/>
      <c r="U518" s="425"/>
      <c r="V518" s="425"/>
      <c r="W518" s="425"/>
      <c r="X518" s="426"/>
      <c r="Y518" s="202" t="s">
        <v>91</v>
      </c>
      <c r="Z518" s="200"/>
      <c r="AA518" s="201"/>
      <c r="AB518" s="394"/>
      <c r="AC518" s="394"/>
      <c r="AD518" s="394"/>
      <c r="AE518" s="238"/>
      <c r="AF518" s="239"/>
      <c r="AG518" s="239"/>
      <c r="AH518" s="240"/>
      <c r="AI518" s="238"/>
      <c r="AJ518" s="239"/>
      <c r="AK518" s="239"/>
      <c r="AL518" s="239"/>
      <c r="AM518" s="238"/>
      <c r="AN518" s="239"/>
      <c r="AO518" s="239"/>
      <c r="AP518" s="240"/>
      <c r="AQ518" s="238"/>
      <c r="AR518" s="239"/>
      <c r="AS518" s="239"/>
      <c r="AT518" s="240"/>
      <c r="AU518" s="239"/>
      <c r="AV518" s="239"/>
      <c r="AW518" s="239"/>
      <c r="AX518" s="390"/>
      <c r="AY518">
        <f>$AY$515</f>
        <v>0</v>
      </c>
    </row>
    <row r="519" spans="1:51" ht="23.25" hidden="1" customHeight="1" x14ac:dyDescent="0.15">
      <c r="A519" s="879"/>
      <c r="B519" s="880"/>
      <c r="C519" s="884"/>
      <c r="D519" s="880"/>
      <c r="E519" s="462"/>
      <c r="F519" s="463"/>
      <c r="G519" s="402"/>
      <c r="H519" s="427"/>
      <c r="I519" s="427"/>
      <c r="J519" s="427"/>
      <c r="K519" s="427"/>
      <c r="L519" s="427"/>
      <c r="M519" s="427"/>
      <c r="N519" s="427"/>
      <c r="O519" s="427"/>
      <c r="P519" s="427"/>
      <c r="Q519" s="427"/>
      <c r="R519" s="427"/>
      <c r="S519" s="427"/>
      <c r="T519" s="427"/>
      <c r="U519" s="427"/>
      <c r="V519" s="427"/>
      <c r="W519" s="427"/>
      <c r="X519" s="428"/>
      <c r="Y519" s="202" t="s">
        <v>54</v>
      </c>
      <c r="Z519" s="200"/>
      <c r="AA519" s="201"/>
      <c r="AB519" s="265" t="s">
        <v>48</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90"/>
      <c r="AY519">
        <f>$AY$515</f>
        <v>0</v>
      </c>
    </row>
    <row r="520" spans="1:51" ht="18.75" hidden="1" customHeight="1" x14ac:dyDescent="0.15">
      <c r="A520" s="879"/>
      <c r="B520" s="880"/>
      <c r="C520" s="884"/>
      <c r="D520" s="880"/>
      <c r="E520" s="462" t="s">
        <v>307</v>
      </c>
      <c r="F520" s="463"/>
      <c r="G520" s="464" t="s">
        <v>305</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41</v>
      </c>
      <c r="AC520" s="263"/>
      <c r="AD520" s="264"/>
      <c r="AE520" s="459" t="s">
        <v>51</v>
      </c>
      <c r="AF520" s="460"/>
      <c r="AG520" s="460"/>
      <c r="AH520" s="461"/>
      <c r="AI520" s="465" t="s">
        <v>510</v>
      </c>
      <c r="AJ520" s="465"/>
      <c r="AK520" s="465"/>
      <c r="AL520" s="262"/>
      <c r="AM520" s="465" t="s">
        <v>53</v>
      </c>
      <c r="AN520" s="465"/>
      <c r="AO520" s="465"/>
      <c r="AP520" s="262"/>
      <c r="AQ520" s="262" t="s">
        <v>297</v>
      </c>
      <c r="AR520" s="263"/>
      <c r="AS520" s="263"/>
      <c r="AT520" s="264"/>
      <c r="AU520" s="280" t="s">
        <v>226</v>
      </c>
      <c r="AV520" s="280"/>
      <c r="AW520" s="280"/>
      <c r="AX520" s="281"/>
      <c r="AY520">
        <f>COUNTA($G$522)</f>
        <v>0</v>
      </c>
    </row>
    <row r="521" spans="1:51" ht="18.75" hidden="1" customHeight="1" x14ac:dyDescent="0.15">
      <c r="A521" s="879"/>
      <c r="B521" s="880"/>
      <c r="C521" s="884"/>
      <c r="D521" s="880"/>
      <c r="E521" s="462"/>
      <c r="F521" s="463"/>
      <c r="G521" s="407"/>
      <c r="H521" s="227"/>
      <c r="I521" s="227"/>
      <c r="J521" s="227"/>
      <c r="K521" s="227"/>
      <c r="L521" s="227"/>
      <c r="M521" s="227"/>
      <c r="N521" s="227"/>
      <c r="O521" s="227"/>
      <c r="P521" s="227"/>
      <c r="Q521" s="227"/>
      <c r="R521" s="227"/>
      <c r="S521" s="227"/>
      <c r="T521" s="227"/>
      <c r="U521" s="227"/>
      <c r="V521" s="227"/>
      <c r="W521" s="227"/>
      <c r="X521" s="228"/>
      <c r="Y521" s="325"/>
      <c r="Z521" s="326"/>
      <c r="AA521" s="327"/>
      <c r="AB521" s="408"/>
      <c r="AC521" s="227"/>
      <c r="AD521" s="228"/>
      <c r="AE521" s="226"/>
      <c r="AF521" s="226"/>
      <c r="AG521" s="227" t="s">
        <v>298</v>
      </c>
      <c r="AH521" s="228"/>
      <c r="AI521" s="466"/>
      <c r="AJ521" s="466"/>
      <c r="AK521" s="466"/>
      <c r="AL521" s="408"/>
      <c r="AM521" s="466"/>
      <c r="AN521" s="466"/>
      <c r="AO521" s="466"/>
      <c r="AP521" s="408"/>
      <c r="AQ521" s="225"/>
      <c r="AR521" s="226"/>
      <c r="AS521" s="227" t="s">
        <v>298</v>
      </c>
      <c r="AT521" s="228"/>
      <c r="AU521" s="226"/>
      <c r="AV521" s="226"/>
      <c r="AW521" s="227" t="s">
        <v>275</v>
      </c>
      <c r="AX521" s="253"/>
      <c r="AY521">
        <f>$AY$520</f>
        <v>0</v>
      </c>
    </row>
    <row r="522" spans="1:51" ht="23.25" hidden="1" customHeight="1" x14ac:dyDescent="0.15">
      <c r="A522" s="879"/>
      <c r="B522" s="880"/>
      <c r="C522" s="884"/>
      <c r="D522" s="880"/>
      <c r="E522" s="462"/>
      <c r="F522" s="463"/>
      <c r="G522" s="421"/>
      <c r="H522" s="422"/>
      <c r="I522" s="422"/>
      <c r="J522" s="422"/>
      <c r="K522" s="422"/>
      <c r="L522" s="422"/>
      <c r="M522" s="422"/>
      <c r="N522" s="422"/>
      <c r="O522" s="422"/>
      <c r="P522" s="422"/>
      <c r="Q522" s="422"/>
      <c r="R522" s="422"/>
      <c r="S522" s="422"/>
      <c r="T522" s="422"/>
      <c r="U522" s="422"/>
      <c r="V522" s="422"/>
      <c r="W522" s="422"/>
      <c r="X522" s="423"/>
      <c r="Y522" s="282" t="s">
        <v>47</v>
      </c>
      <c r="Z522" s="254"/>
      <c r="AA522" s="255"/>
      <c r="AB522" s="283"/>
      <c r="AC522" s="283"/>
      <c r="AD522" s="283"/>
      <c r="AE522" s="238"/>
      <c r="AF522" s="239"/>
      <c r="AG522" s="239"/>
      <c r="AH522" s="239"/>
      <c r="AI522" s="238"/>
      <c r="AJ522" s="239"/>
      <c r="AK522" s="239"/>
      <c r="AL522" s="239"/>
      <c r="AM522" s="238"/>
      <c r="AN522" s="239"/>
      <c r="AO522" s="239"/>
      <c r="AP522" s="240"/>
      <c r="AQ522" s="238"/>
      <c r="AR522" s="239"/>
      <c r="AS522" s="239"/>
      <c r="AT522" s="240"/>
      <c r="AU522" s="239"/>
      <c r="AV522" s="239"/>
      <c r="AW522" s="239"/>
      <c r="AX522" s="390"/>
      <c r="AY522">
        <f>$AY$520</f>
        <v>0</v>
      </c>
    </row>
    <row r="523" spans="1:51" ht="23.25" hidden="1" customHeight="1" x14ac:dyDescent="0.15">
      <c r="A523" s="879"/>
      <c r="B523" s="880"/>
      <c r="C523" s="884"/>
      <c r="D523" s="880"/>
      <c r="E523" s="462"/>
      <c r="F523" s="463"/>
      <c r="G523" s="424"/>
      <c r="H523" s="425"/>
      <c r="I523" s="425"/>
      <c r="J523" s="425"/>
      <c r="K523" s="425"/>
      <c r="L523" s="425"/>
      <c r="M523" s="425"/>
      <c r="N523" s="425"/>
      <c r="O523" s="425"/>
      <c r="P523" s="425"/>
      <c r="Q523" s="425"/>
      <c r="R523" s="425"/>
      <c r="S523" s="425"/>
      <c r="T523" s="425"/>
      <c r="U523" s="425"/>
      <c r="V523" s="425"/>
      <c r="W523" s="425"/>
      <c r="X523" s="426"/>
      <c r="Y523" s="202" t="s">
        <v>91</v>
      </c>
      <c r="Z523" s="200"/>
      <c r="AA523" s="201"/>
      <c r="AB523" s="394"/>
      <c r="AC523" s="394"/>
      <c r="AD523" s="394"/>
      <c r="AE523" s="238"/>
      <c r="AF523" s="239"/>
      <c r="AG523" s="239"/>
      <c r="AH523" s="240"/>
      <c r="AI523" s="238"/>
      <c r="AJ523" s="239"/>
      <c r="AK523" s="239"/>
      <c r="AL523" s="239"/>
      <c r="AM523" s="238"/>
      <c r="AN523" s="239"/>
      <c r="AO523" s="239"/>
      <c r="AP523" s="240"/>
      <c r="AQ523" s="238"/>
      <c r="AR523" s="239"/>
      <c r="AS523" s="239"/>
      <c r="AT523" s="240"/>
      <c r="AU523" s="239"/>
      <c r="AV523" s="239"/>
      <c r="AW523" s="239"/>
      <c r="AX523" s="390"/>
      <c r="AY523">
        <f>$AY$520</f>
        <v>0</v>
      </c>
    </row>
    <row r="524" spans="1:51" ht="23.25" hidden="1" customHeight="1" x14ac:dyDescent="0.15">
      <c r="A524" s="879"/>
      <c r="B524" s="880"/>
      <c r="C524" s="884"/>
      <c r="D524" s="880"/>
      <c r="E524" s="462"/>
      <c r="F524" s="463"/>
      <c r="G524" s="402"/>
      <c r="H524" s="427"/>
      <c r="I524" s="427"/>
      <c r="J524" s="427"/>
      <c r="K524" s="427"/>
      <c r="L524" s="427"/>
      <c r="M524" s="427"/>
      <c r="N524" s="427"/>
      <c r="O524" s="427"/>
      <c r="P524" s="427"/>
      <c r="Q524" s="427"/>
      <c r="R524" s="427"/>
      <c r="S524" s="427"/>
      <c r="T524" s="427"/>
      <c r="U524" s="427"/>
      <c r="V524" s="427"/>
      <c r="W524" s="427"/>
      <c r="X524" s="428"/>
      <c r="Y524" s="202" t="s">
        <v>54</v>
      </c>
      <c r="Z524" s="200"/>
      <c r="AA524" s="201"/>
      <c r="AB524" s="265" t="s">
        <v>48</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90"/>
      <c r="AY524">
        <f>$AY$520</f>
        <v>0</v>
      </c>
    </row>
    <row r="525" spans="1:51" ht="18.75" hidden="1" customHeight="1" x14ac:dyDescent="0.15">
      <c r="A525" s="879"/>
      <c r="B525" s="880"/>
      <c r="C525" s="884"/>
      <c r="D525" s="880"/>
      <c r="E525" s="462" t="s">
        <v>307</v>
      </c>
      <c r="F525" s="463"/>
      <c r="G525" s="464" t="s">
        <v>305</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41</v>
      </c>
      <c r="AC525" s="263"/>
      <c r="AD525" s="264"/>
      <c r="AE525" s="459" t="s">
        <v>51</v>
      </c>
      <c r="AF525" s="460"/>
      <c r="AG525" s="460"/>
      <c r="AH525" s="461"/>
      <c r="AI525" s="465" t="s">
        <v>510</v>
      </c>
      <c r="AJ525" s="465"/>
      <c r="AK525" s="465"/>
      <c r="AL525" s="262"/>
      <c r="AM525" s="465" t="s">
        <v>53</v>
      </c>
      <c r="AN525" s="465"/>
      <c r="AO525" s="465"/>
      <c r="AP525" s="262"/>
      <c r="AQ525" s="262" t="s">
        <v>297</v>
      </c>
      <c r="AR525" s="263"/>
      <c r="AS525" s="263"/>
      <c r="AT525" s="264"/>
      <c r="AU525" s="280" t="s">
        <v>226</v>
      </c>
      <c r="AV525" s="280"/>
      <c r="AW525" s="280"/>
      <c r="AX525" s="281"/>
      <c r="AY525">
        <f>COUNTA($G$527)</f>
        <v>0</v>
      </c>
    </row>
    <row r="526" spans="1:51" ht="18.75" hidden="1" customHeight="1" x14ac:dyDescent="0.15">
      <c r="A526" s="879"/>
      <c r="B526" s="880"/>
      <c r="C526" s="884"/>
      <c r="D526" s="880"/>
      <c r="E526" s="462"/>
      <c r="F526" s="463"/>
      <c r="G526" s="407"/>
      <c r="H526" s="227"/>
      <c r="I526" s="227"/>
      <c r="J526" s="227"/>
      <c r="K526" s="227"/>
      <c r="L526" s="227"/>
      <c r="M526" s="227"/>
      <c r="N526" s="227"/>
      <c r="O526" s="227"/>
      <c r="P526" s="227"/>
      <c r="Q526" s="227"/>
      <c r="R526" s="227"/>
      <c r="S526" s="227"/>
      <c r="T526" s="227"/>
      <c r="U526" s="227"/>
      <c r="V526" s="227"/>
      <c r="W526" s="227"/>
      <c r="X526" s="228"/>
      <c r="Y526" s="325"/>
      <c r="Z526" s="326"/>
      <c r="AA526" s="327"/>
      <c r="AB526" s="408"/>
      <c r="AC526" s="227"/>
      <c r="AD526" s="228"/>
      <c r="AE526" s="226"/>
      <c r="AF526" s="226"/>
      <c r="AG526" s="227" t="s">
        <v>298</v>
      </c>
      <c r="AH526" s="228"/>
      <c r="AI526" s="466"/>
      <c r="AJ526" s="466"/>
      <c r="AK526" s="466"/>
      <c r="AL526" s="408"/>
      <c r="AM526" s="466"/>
      <c r="AN526" s="466"/>
      <c r="AO526" s="466"/>
      <c r="AP526" s="408"/>
      <c r="AQ526" s="225"/>
      <c r="AR526" s="226"/>
      <c r="AS526" s="227" t="s">
        <v>298</v>
      </c>
      <c r="AT526" s="228"/>
      <c r="AU526" s="226"/>
      <c r="AV526" s="226"/>
      <c r="AW526" s="227" t="s">
        <v>275</v>
      </c>
      <c r="AX526" s="253"/>
      <c r="AY526">
        <f>$AY$525</f>
        <v>0</v>
      </c>
    </row>
    <row r="527" spans="1:51" ht="23.25" hidden="1" customHeight="1" x14ac:dyDescent="0.15">
      <c r="A527" s="879"/>
      <c r="B527" s="880"/>
      <c r="C527" s="884"/>
      <c r="D527" s="880"/>
      <c r="E527" s="462"/>
      <c r="F527" s="463"/>
      <c r="G527" s="421"/>
      <c r="H527" s="422"/>
      <c r="I527" s="422"/>
      <c r="J527" s="422"/>
      <c r="K527" s="422"/>
      <c r="L527" s="422"/>
      <c r="M527" s="422"/>
      <c r="N527" s="422"/>
      <c r="O527" s="422"/>
      <c r="P527" s="422"/>
      <c r="Q527" s="422"/>
      <c r="R527" s="422"/>
      <c r="S527" s="422"/>
      <c r="T527" s="422"/>
      <c r="U527" s="422"/>
      <c r="V527" s="422"/>
      <c r="W527" s="422"/>
      <c r="X527" s="423"/>
      <c r="Y527" s="282" t="s">
        <v>47</v>
      </c>
      <c r="Z527" s="254"/>
      <c r="AA527" s="255"/>
      <c r="AB527" s="283"/>
      <c r="AC527" s="283"/>
      <c r="AD527" s="283"/>
      <c r="AE527" s="238"/>
      <c r="AF527" s="239"/>
      <c r="AG527" s="239"/>
      <c r="AH527" s="239"/>
      <c r="AI527" s="238"/>
      <c r="AJ527" s="239"/>
      <c r="AK527" s="239"/>
      <c r="AL527" s="239"/>
      <c r="AM527" s="238"/>
      <c r="AN527" s="239"/>
      <c r="AO527" s="239"/>
      <c r="AP527" s="240"/>
      <c r="AQ527" s="238"/>
      <c r="AR527" s="239"/>
      <c r="AS527" s="239"/>
      <c r="AT527" s="240"/>
      <c r="AU527" s="239"/>
      <c r="AV527" s="239"/>
      <c r="AW527" s="239"/>
      <c r="AX527" s="390"/>
      <c r="AY527">
        <f>$AY$525</f>
        <v>0</v>
      </c>
    </row>
    <row r="528" spans="1:51" ht="23.25" hidden="1" customHeight="1" x14ac:dyDescent="0.15">
      <c r="A528" s="879"/>
      <c r="B528" s="880"/>
      <c r="C528" s="884"/>
      <c r="D528" s="880"/>
      <c r="E528" s="462"/>
      <c r="F528" s="463"/>
      <c r="G528" s="424"/>
      <c r="H528" s="425"/>
      <c r="I528" s="425"/>
      <c r="J528" s="425"/>
      <c r="K528" s="425"/>
      <c r="L528" s="425"/>
      <c r="M528" s="425"/>
      <c r="N528" s="425"/>
      <c r="O528" s="425"/>
      <c r="P528" s="425"/>
      <c r="Q528" s="425"/>
      <c r="R528" s="425"/>
      <c r="S528" s="425"/>
      <c r="T528" s="425"/>
      <c r="U528" s="425"/>
      <c r="V528" s="425"/>
      <c r="W528" s="425"/>
      <c r="X528" s="426"/>
      <c r="Y528" s="202" t="s">
        <v>91</v>
      </c>
      <c r="Z528" s="200"/>
      <c r="AA528" s="201"/>
      <c r="AB528" s="394"/>
      <c r="AC528" s="394"/>
      <c r="AD528" s="394"/>
      <c r="AE528" s="238"/>
      <c r="AF528" s="239"/>
      <c r="AG528" s="239"/>
      <c r="AH528" s="240"/>
      <c r="AI528" s="238"/>
      <c r="AJ528" s="239"/>
      <c r="AK528" s="239"/>
      <c r="AL528" s="239"/>
      <c r="AM528" s="238"/>
      <c r="AN528" s="239"/>
      <c r="AO528" s="239"/>
      <c r="AP528" s="240"/>
      <c r="AQ528" s="238"/>
      <c r="AR528" s="239"/>
      <c r="AS528" s="239"/>
      <c r="AT528" s="240"/>
      <c r="AU528" s="239"/>
      <c r="AV528" s="239"/>
      <c r="AW528" s="239"/>
      <c r="AX528" s="390"/>
      <c r="AY528">
        <f>$AY$525</f>
        <v>0</v>
      </c>
    </row>
    <row r="529" spans="1:51" ht="23.25" hidden="1" customHeight="1" x14ac:dyDescent="0.15">
      <c r="A529" s="879"/>
      <c r="B529" s="880"/>
      <c r="C529" s="884"/>
      <c r="D529" s="880"/>
      <c r="E529" s="462"/>
      <c r="F529" s="463"/>
      <c r="G529" s="402"/>
      <c r="H529" s="427"/>
      <c r="I529" s="427"/>
      <c r="J529" s="427"/>
      <c r="K529" s="427"/>
      <c r="L529" s="427"/>
      <c r="M529" s="427"/>
      <c r="N529" s="427"/>
      <c r="O529" s="427"/>
      <c r="P529" s="427"/>
      <c r="Q529" s="427"/>
      <c r="R529" s="427"/>
      <c r="S529" s="427"/>
      <c r="T529" s="427"/>
      <c r="U529" s="427"/>
      <c r="V529" s="427"/>
      <c r="W529" s="427"/>
      <c r="X529" s="428"/>
      <c r="Y529" s="202" t="s">
        <v>54</v>
      </c>
      <c r="Z529" s="200"/>
      <c r="AA529" s="201"/>
      <c r="AB529" s="265" t="s">
        <v>48</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90"/>
      <c r="AY529">
        <f>$AY$525</f>
        <v>0</v>
      </c>
    </row>
    <row r="530" spans="1:51" ht="18.75" hidden="1" customHeight="1" x14ac:dyDescent="0.15">
      <c r="A530" s="879"/>
      <c r="B530" s="880"/>
      <c r="C530" s="884"/>
      <c r="D530" s="880"/>
      <c r="E530" s="462" t="s">
        <v>307</v>
      </c>
      <c r="F530" s="463"/>
      <c r="G530" s="464" t="s">
        <v>305</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41</v>
      </c>
      <c r="AC530" s="263"/>
      <c r="AD530" s="264"/>
      <c r="AE530" s="459" t="s">
        <v>51</v>
      </c>
      <c r="AF530" s="460"/>
      <c r="AG530" s="460"/>
      <c r="AH530" s="461"/>
      <c r="AI530" s="465" t="s">
        <v>510</v>
      </c>
      <c r="AJ530" s="465"/>
      <c r="AK530" s="465"/>
      <c r="AL530" s="262"/>
      <c r="AM530" s="465" t="s">
        <v>53</v>
      </c>
      <c r="AN530" s="465"/>
      <c r="AO530" s="465"/>
      <c r="AP530" s="262"/>
      <c r="AQ530" s="262" t="s">
        <v>297</v>
      </c>
      <c r="AR530" s="263"/>
      <c r="AS530" s="263"/>
      <c r="AT530" s="264"/>
      <c r="AU530" s="280" t="s">
        <v>226</v>
      </c>
      <c r="AV530" s="280"/>
      <c r="AW530" s="280"/>
      <c r="AX530" s="281"/>
      <c r="AY530">
        <f>COUNTA($G$532)</f>
        <v>0</v>
      </c>
    </row>
    <row r="531" spans="1:51" ht="18.75" hidden="1" customHeight="1" x14ac:dyDescent="0.15">
      <c r="A531" s="879"/>
      <c r="B531" s="880"/>
      <c r="C531" s="884"/>
      <c r="D531" s="880"/>
      <c r="E531" s="462"/>
      <c r="F531" s="463"/>
      <c r="G531" s="407"/>
      <c r="H531" s="227"/>
      <c r="I531" s="227"/>
      <c r="J531" s="227"/>
      <c r="K531" s="227"/>
      <c r="L531" s="227"/>
      <c r="M531" s="227"/>
      <c r="N531" s="227"/>
      <c r="O531" s="227"/>
      <c r="P531" s="227"/>
      <c r="Q531" s="227"/>
      <c r="R531" s="227"/>
      <c r="S531" s="227"/>
      <c r="T531" s="227"/>
      <c r="U531" s="227"/>
      <c r="V531" s="227"/>
      <c r="W531" s="227"/>
      <c r="X531" s="228"/>
      <c r="Y531" s="325"/>
      <c r="Z531" s="326"/>
      <c r="AA531" s="327"/>
      <c r="AB531" s="408"/>
      <c r="AC531" s="227"/>
      <c r="AD531" s="228"/>
      <c r="AE531" s="226"/>
      <c r="AF531" s="226"/>
      <c r="AG531" s="227" t="s">
        <v>298</v>
      </c>
      <c r="AH531" s="228"/>
      <c r="AI531" s="466"/>
      <c r="AJ531" s="466"/>
      <c r="AK531" s="466"/>
      <c r="AL531" s="408"/>
      <c r="AM531" s="466"/>
      <c r="AN531" s="466"/>
      <c r="AO531" s="466"/>
      <c r="AP531" s="408"/>
      <c r="AQ531" s="225"/>
      <c r="AR531" s="226"/>
      <c r="AS531" s="227" t="s">
        <v>298</v>
      </c>
      <c r="AT531" s="228"/>
      <c r="AU531" s="226"/>
      <c r="AV531" s="226"/>
      <c r="AW531" s="227" t="s">
        <v>275</v>
      </c>
      <c r="AX531" s="253"/>
      <c r="AY531">
        <f>$AY$530</f>
        <v>0</v>
      </c>
    </row>
    <row r="532" spans="1:51" ht="23.25" hidden="1" customHeight="1" x14ac:dyDescent="0.15">
      <c r="A532" s="879"/>
      <c r="B532" s="880"/>
      <c r="C532" s="884"/>
      <c r="D532" s="880"/>
      <c r="E532" s="462"/>
      <c r="F532" s="463"/>
      <c r="G532" s="421"/>
      <c r="H532" s="422"/>
      <c r="I532" s="422"/>
      <c r="J532" s="422"/>
      <c r="K532" s="422"/>
      <c r="L532" s="422"/>
      <c r="M532" s="422"/>
      <c r="N532" s="422"/>
      <c r="O532" s="422"/>
      <c r="P532" s="422"/>
      <c r="Q532" s="422"/>
      <c r="R532" s="422"/>
      <c r="S532" s="422"/>
      <c r="T532" s="422"/>
      <c r="U532" s="422"/>
      <c r="V532" s="422"/>
      <c r="W532" s="422"/>
      <c r="X532" s="423"/>
      <c r="Y532" s="282" t="s">
        <v>47</v>
      </c>
      <c r="Z532" s="254"/>
      <c r="AA532" s="255"/>
      <c r="AB532" s="283"/>
      <c r="AC532" s="283"/>
      <c r="AD532" s="283"/>
      <c r="AE532" s="238"/>
      <c r="AF532" s="239"/>
      <c r="AG532" s="239"/>
      <c r="AH532" s="239"/>
      <c r="AI532" s="238"/>
      <c r="AJ532" s="239"/>
      <c r="AK532" s="239"/>
      <c r="AL532" s="239"/>
      <c r="AM532" s="238"/>
      <c r="AN532" s="239"/>
      <c r="AO532" s="239"/>
      <c r="AP532" s="240"/>
      <c r="AQ532" s="238"/>
      <c r="AR532" s="239"/>
      <c r="AS532" s="239"/>
      <c r="AT532" s="240"/>
      <c r="AU532" s="239"/>
      <c r="AV532" s="239"/>
      <c r="AW532" s="239"/>
      <c r="AX532" s="390"/>
      <c r="AY532">
        <f>$AY$530</f>
        <v>0</v>
      </c>
    </row>
    <row r="533" spans="1:51" ht="23.25" hidden="1" customHeight="1" x14ac:dyDescent="0.15">
      <c r="A533" s="879"/>
      <c r="B533" s="880"/>
      <c r="C533" s="884"/>
      <c r="D533" s="880"/>
      <c r="E533" s="462"/>
      <c r="F533" s="463"/>
      <c r="G533" s="424"/>
      <c r="H533" s="425"/>
      <c r="I533" s="425"/>
      <c r="J533" s="425"/>
      <c r="K533" s="425"/>
      <c r="L533" s="425"/>
      <c r="M533" s="425"/>
      <c r="N533" s="425"/>
      <c r="O533" s="425"/>
      <c r="P533" s="425"/>
      <c r="Q533" s="425"/>
      <c r="R533" s="425"/>
      <c r="S533" s="425"/>
      <c r="T533" s="425"/>
      <c r="U533" s="425"/>
      <c r="V533" s="425"/>
      <c r="W533" s="425"/>
      <c r="X533" s="426"/>
      <c r="Y533" s="202" t="s">
        <v>91</v>
      </c>
      <c r="Z533" s="200"/>
      <c r="AA533" s="201"/>
      <c r="AB533" s="394"/>
      <c r="AC533" s="394"/>
      <c r="AD533" s="394"/>
      <c r="AE533" s="238"/>
      <c r="AF533" s="239"/>
      <c r="AG533" s="239"/>
      <c r="AH533" s="240"/>
      <c r="AI533" s="238"/>
      <c r="AJ533" s="239"/>
      <c r="AK533" s="239"/>
      <c r="AL533" s="239"/>
      <c r="AM533" s="238"/>
      <c r="AN533" s="239"/>
      <c r="AO533" s="239"/>
      <c r="AP533" s="240"/>
      <c r="AQ533" s="238"/>
      <c r="AR533" s="239"/>
      <c r="AS533" s="239"/>
      <c r="AT533" s="240"/>
      <c r="AU533" s="239"/>
      <c r="AV533" s="239"/>
      <c r="AW533" s="239"/>
      <c r="AX533" s="390"/>
      <c r="AY533">
        <f>$AY$530</f>
        <v>0</v>
      </c>
    </row>
    <row r="534" spans="1:51" ht="23.25" hidden="1" customHeight="1" x14ac:dyDescent="0.15">
      <c r="A534" s="879"/>
      <c r="B534" s="880"/>
      <c r="C534" s="884"/>
      <c r="D534" s="880"/>
      <c r="E534" s="462"/>
      <c r="F534" s="463"/>
      <c r="G534" s="402"/>
      <c r="H534" s="427"/>
      <c r="I534" s="427"/>
      <c r="J534" s="427"/>
      <c r="K534" s="427"/>
      <c r="L534" s="427"/>
      <c r="M534" s="427"/>
      <c r="N534" s="427"/>
      <c r="O534" s="427"/>
      <c r="P534" s="427"/>
      <c r="Q534" s="427"/>
      <c r="R534" s="427"/>
      <c r="S534" s="427"/>
      <c r="T534" s="427"/>
      <c r="U534" s="427"/>
      <c r="V534" s="427"/>
      <c r="W534" s="427"/>
      <c r="X534" s="428"/>
      <c r="Y534" s="202" t="s">
        <v>54</v>
      </c>
      <c r="Z534" s="200"/>
      <c r="AA534" s="201"/>
      <c r="AB534" s="265" t="s">
        <v>48</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90"/>
      <c r="AY534">
        <f>$AY$530</f>
        <v>0</v>
      </c>
    </row>
    <row r="535" spans="1:51" ht="23.85" hidden="1" customHeight="1" x14ac:dyDescent="0.15">
      <c r="A535" s="879"/>
      <c r="B535" s="880"/>
      <c r="C535" s="884"/>
      <c r="D535" s="880"/>
      <c r="E535" s="418" t="s">
        <v>138</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4.75" hidden="1" customHeight="1" x14ac:dyDescent="0.15">
      <c r="A536" s="879"/>
      <c r="B536" s="880"/>
      <c r="C536" s="884"/>
      <c r="D536" s="880"/>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4.75" hidden="1" customHeight="1" x14ac:dyDescent="0.15">
      <c r="A537" s="879"/>
      <c r="B537" s="880"/>
      <c r="C537" s="884"/>
      <c r="D537" s="880"/>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34.5" hidden="1" customHeight="1" x14ac:dyDescent="0.15">
      <c r="A538" s="879"/>
      <c r="B538" s="880"/>
      <c r="C538" s="884"/>
      <c r="D538" s="880"/>
      <c r="E538" s="400" t="s">
        <v>425</v>
      </c>
      <c r="F538" s="401"/>
      <c r="G538" s="454" t="s">
        <v>321</v>
      </c>
      <c r="H538" s="419"/>
      <c r="I538" s="419"/>
      <c r="J538" s="455"/>
      <c r="K538" s="456"/>
      <c r="L538" s="456"/>
      <c r="M538" s="456"/>
      <c r="N538" s="456"/>
      <c r="O538" s="456"/>
      <c r="P538" s="456"/>
      <c r="Q538" s="456"/>
      <c r="R538" s="456"/>
      <c r="S538" s="456"/>
      <c r="T538" s="457"/>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8"/>
      <c r="AY538" s="45" t="str">
        <f>IF(SUBSTITUTE($J$538,"-","")="","0","1")</f>
        <v>0</v>
      </c>
    </row>
    <row r="539" spans="1:51" ht="18.75" hidden="1" customHeight="1" x14ac:dyDescent="0.15">
      <c r="A539" s="879"/>
      <c r="B539" s="880"/>
      <c r="C539" s="884"/>
      <c r="D539" s="880"/>
      <c r="E539" s="462" t="s">
        <v>306</v>
      </c>
      <c r="F539" s="463"/>
      <c r="G539" s="464" t="s">
        <v>303</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41</v>
      </c>
      <c r="AC539" s="263"/>
      <c r="AD539" s="264"/>
      <c r="AE539" s="459" t="s">
        <v>51</v>
      </c>
      <c r="AF539" s="460"/>
      <c r="AG539" s="460"/>
      <c r="AH539" s="461"/>
      <c r="AI539" s="465" t="s">
        <v>510</v>
      </c>
      <c r="AJ539" s="465"/>
      <c r="AK539" s="465"/>
      <c r="AL539" s="262"/>
      <c r="AM539" s="465" t="s">
        <v>53</v>
      </c>
      <c r="AN539" s="465"/>
      <c r="AO539" s="465"/>
      <c r="AP539" s="262"/>
      <c r="AQ539" s="262" t="s">
        <v>297</v>
      </c>
      <c r="AR539" s="263"/>
      <c r="AS539" s="263"/>
      <c r="AT539" s="264"/>
      <c r="AU539" s="280" t="s">
        <v>226</v>
      </c>
      <c r="AV539" s="280"/>
      <c r="AW539" s="280"/>
      <c r="AX539" s="281"/>
      <c r="AY539">
        <f>COUNTA($G$541)</f>
        <v>0</v>
      </c>
    </row>
    <row r="540" spans="1:51" ht="18.75" hidden="1" customHeight="1" x14ac:dyDescent="0.15">
      <c r="A540" s="879"/>
      <c r="B540" s="880"/>
      <c r="C540" s="884"/>
      <c r="D540" s="880"/>
      <c r="E540" s="462"/>
      <c r="F540" s="463"/>
      <c r="G540" s="407"/>
      <c r="H540" s="227"/>
      <c r="I540" s="227"/>
      <c r="J540" s="227"/>
      <c r="K540" s="227"/>
      <c r="L540" s="227"/>
      <c r="M540" s="227"/>
      <c r="N540" s="227"/>
      <c r="O540" s="227"/>
      <c r="P540" s="227"/>
      <c r="Q540" s="227"/>
      <c r="R540" s="227"/>
      <c r="S540" s="227"/>
      <c r="T540" s="227"/>
      <c r="U540" s="227"/>
      <c r="V540" s="227"/>
      <c r="W540" s="227"/>
      <c r="X540" s="228"/>
      <c r="Y540" s="325"/>
      <c r="Z540" s="326"/>
      <c r="AA540" s="327"/>
      <c r="AB540" s="408"/>
      <c r="AC540" s="227"/>
      <c r="AD540" s="228"/>
      <c r="AE540" s="226"/>
      <c r="AF540" s="226"/>
      <c r="AG540" s="227" t="s">
        <v>298</v>
      </c>
      <c r="AH540" s="228"/>
      <c r="AI540" s="466"/>
      <c r="AJ540" s="466"/>
      <c r="AK540" s="466"/>
      <c r="AL540" s="408"/>
      <c r="AM540" s="466"/>
      <c r="AN540" s="466"/>
      <c r="AO540" s="466"/>
      <c r="AP540" s="408"/>
      <c r="AQ540" s="225"/>
      <c r="AR540" s="226"/>
      <c r="AS540" s="227" t="s">
        <v>298</v>
      </c>
      <c r="AT540" s="228"/>
      <c r="AU540" s="226"/>
      <c r="AV540" s="226"/>
      <c r="AW540" s="227" t="s">
        <v>275</v>
      </c>
      <c r="AX540" s="253"/>
      <c r="AY540">
        <f>$AY$539</f>
        <v>0</v>
      </c>
    </row>
    <row r="541" spans="1:51" ht="23.25" hidden="1" customHeight="1" x14ac:dyDescent="0.15">
      <c r="A541" s="879"/>
      <c r="B541" s="880"/>
      <c r="C541" s="884"/>
      <c r="D541" s="880"/>
      <c r="E541" s="462"/>
      <c r="F541" s="463"/>
      <c r="G541" s="421"/>
      <c r="H541" s="422"/>
      <c r="I541" s="422"/>
      <c r="J541" s="422"/>
      <c r="K541" s="422"/>
      <c r="L541" s="422"/>
      <c r="M541" s="422"/>
      <c r="N541" s="422"/>
      <c r="O541" s="422"/>
      <c r="P541" s="422"/>
      <c r="Q541" s="422"/>
      <c r="R541" s="422"/>
      <c r="S541" s="422"/>
      <c r="T541" s="422"/>
      <c r="U541" s="422"/>
      <c r="V541" s="422"/>
      <c r="W541" s="422"/>
      <c r="X541" s="423"/>
      <c r="Y541" s="282" t="s">
        <v>47</v>
      </c>
      <c r="Z541" s="254"/>
      <c r="AA541" s="255"/>
      <c r="AB541" s="283"/>
      <c r="AC541" s="283"/>
      <c r="AD541" s="283"/>
      <c r="AE541" s="238"/>
      <c r="AF541" s="239"/>
      <c r="AG541" s="239"/>
      <c r="AH541" s="239"/>
      <c r="AI541" s="238"/>
      <c r="AJ541" s="239"/>
      <c r="AK541" s="239"/>
      <c r="AL541" s="239"/>
      <c r="AM541" s="238"/>
      <c r="AN541" s="239"/>
      <c r="AO541" s="239"/>
      <c r="AP541" s="240"/>
      <c r="AQ541" s="238"/>
      <c r="AR541" s="239"/>
      <c r="AS541" s="239"/>
      <c r="AT541" s="240"/>
      <c r="AU541" s="239"/>
      <c r="AV541" s="239"/>
      <c r="AW541" s="239"/>
      <c r="AX541" s="390"/>
      <c r="AY541">
        <f>$AY$539</f>
        <v>0</v>
      </c>
    </row>
    <row r="542" spans="1:51" ht="23.25" hidden="1" customHeight="1" x14ac:dyDescent="0.15">
      <c r="A542" s="879"/>
      <c r="B542" s="880"/>
      <c r="C542" s="884"/>
      <c r="D542" s="880"/>
      <c r="E542" s="462"/>
      <c r="F542" s="463"/>
      <c r="G542" s="424"/>
      <c r="H542" s="425"/>
      <c r="I542" s="425"/>
      <c r="J542" s="425"/>
      <c r="K542" s="425"/>
      <c r="L542" s="425"/>
      <c r="M542" s="425"/>
      <c r="N542" s="425"/>
      <c r="O542" s="425"/>
      <c r="P542" s="425"/>
      <c r="Q542" s="425"/>
      <c r="R542" s="425"/>
      <c r="S542" s="425"/>
      <c r="T542" s="425"/>
      <c r="U542" s="425"/>
      <c r="V542" s="425"/>
      <c r="W542" s="425"/>
      <c r="X542" s="426"/>
      <c r="Y542" s="202" t="s">
        <v>91</v>
      </c>
      <c r="Z542" s="200"/>
      <c r="AA542" s="201"/>
      <c r="AB542" s="394"/>
      <c r="AC542" s="394"/>
      <c r="AD542" s="394"/>
      <c r="AE542" s="238"/>
      <c r="AF542" s="239"/>
      <c r="AG542" s="239"/>
      <c r="AH542" s="240"/>
      <c r="AI542" s="238"/>
      <c r="AJ542" s="239"/>
      <c r="AK542" s="239"/>
      <c r="AL542" s="239"/>
      <c r="AM542" s="238"/>
      <c r="AN542" s="239"/>
      <c r="AO542" s="239"/>
      <c r="AP542" s="240"/>
      <c r="AQ542" s="238"/>
      <c r="AR542" s="239"/>
      <c r="AS542" s="239"/>
      <c r="AT542" s="240"/>
      <c r="AU542" s="239"/>
      <c r="AV542" s="239"/>
      <c r="AW542" s="239"/>
      <c r="AX542" s="390"/>
      <c r="AY542">
        <f>$AY$539</f>
        <v>0</v>
      </c>
    </row>
    <row r="543" spans="1:51" ht="23.25" hidden="1" customHeight="1" x14ac:dyDescent="0.15">
      <c r="A543" s="879"/>
      <c r="B543" s="880"/>
      <c r="C543" s="884"/>
      <c r="D543" s="880"/>
      <c r="E543" s="462"/>
      <c r="F543" s="463"/>
      <c r="G543" s="402"/>
      <c r="H543" s="427"/>
      <c r="I543" s="427"/>
      <c r="J543" s="427"/>
      <c r="K543" s="427"/>
      <c r="L543" s="427"/>
      <c r="M543" s="427"/>
      <c r="N543" s="427"/>
      <c r="O543" s="427"/>
      <c r="P543" s="427"/>
      <c r="Q543" s="427"/>
      <c r="R543" s="427"/>
      <c r="S543" s="427"/>
      <c r="T543" s="427"/>
      <c r="U543" s="427"/>
      <c r="V543" s="427"/>
      <c r="W543" s="427"/>
      <c r="X543" s="428"/>
      <c r="Y543" s="202" t="s">
        <v>54</v>
      </c>
      <c r="Z543" s="200"/>
      <c r="AA543" s="201"/>
      <c r="AB543" s="265" t="s">
        <v>48</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90"/>
      <c r="AY543">
        <f>$AY$539</f>
        <v>0</v>
      </c>
    </row>
    <row r="544" spans="1:51" ht="18.75" hidden="1" customHeight="1" x14ac:dyDescent="0.15">
      <c r="A544" s="879"/>
      <c r="B544" s="880"/>
      <c r="C544" s="884"/>
      <c r="D544" s="880"/>
      <c r="E544" s="462" t="s">
        <v>306</v>
      </c>
      <c r="F544" s="463"/>
      <c r="G544" s="464" t="s">
        <v>303</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41</v>
      </c>
      <c r="AC544" s="263"/>
      <c r="AD544" s="264"/>
      <c r="AE544" s="459" t="s">
        <v>51</v>
      </c>
      <c r="AF544" s="460"/>
      <c r="AG544" s="460"/>
      <c r="AH544" s="461"/>
      <c r="AI544" s="465" t="s">
        <v>510</v>
      </c>
      <c r="AJ544" s="465"/>
      <c r="AK544" s="465"/>
      <c r="AL544" s="262"/>
      <c r="AM544" s="465" t="s">
        <v>53</v>
      </c>
      <c r="AN544" s="465"/>
      <c r="AO544" s="465"/>
      <c r="AP544" s="262"/>
      <c r="AQ544" s="262" t="s">
        <v>297</v>
      </c>
      <c r="AR544" s="263"/>
      <c r="AS544" s="263"/>
      <c r="AT544" s="264"/>
      <c r="AU544" s="280" t="s">
        <v>226</v>
      </c>
      <c r="AV544" s="280"/>
      <c r="AW544" s="280"/>
      <c r="AX544" s="281"/>
      <c r="AY544">
        <f>COUNTA($G$546)</f>
        <v>0</v>
      </c>
    </row>
    <row r="545" spans="1:51" ht="18.75" hidden="1" customHeight="1" x14ac:dyDescent="0.15">
      <c r="A545" s="879"/>
      <c r="B545" s="880"/>
      <c r="C545" s="884"/>
      <c r="D545" s="880"/>
      <c r="E545" s="462"/>
      <c r="F545" s="463"/>
      <c r="G545" s="407"/>
      <c r="H545" s="227"/>
      <c r="I545" s="227"/>
      <c r="J545" s="227"/>
      <c r="K545" s="227"/>
      <c r="L545" s="227"/>
      <c r="M545" s="227"/>
      <c r="N545" s="227"/>
      <c r="O545" s="227"/>
      <c r="P545" s="227"/>
      <c r="Q545" s="227"/>
      <c r="R545" s="227"/>
      <c r="S545" s="227"/>
      <c r="T545" s="227"/>
      <c r="U545" s="227"/>
      <c r="V545" s="227"/>
      <c r="W545" s="227"/>
      <c r="X545" s="228"/>
      <c r="Y545" s="325"/>
      <c r="Z545" s="326"/>
      <c r="AA545" s="327"/>
      <c r="AB545" s="408"/>
      <c r="AC545" s="227"/>
      <c r="AD545" s="228"/>
      <c r="AE545" s="226"/>
      <c r="AF545" s="226"/>
      <c r="AG545" s="227" t="s">
        <v>298</v>
      </c>
      <c r="AH545" s="228"/>
      <c r="AI545" s="466"/>
      <c r="AJ545" s="466"/>
      <c r="AK545" s="466"/>
      <c r="AL545" s="408"/>
      <c r="AM545" s="466"/>
      <c r="AN545" s="466"/>
      <c r="AO545" s="466"/>
      <c r="AP545" s="408"/>
      <c r="AQ545" s="225"/>
      <c r="AR545" s="226"/>
      <c r="AS545" s="227" t="s">
        <v>298</v>
      </c>
      <c r="AT545" s="228"/>
      <c r="AU545" s="226"/>
      <c r="AV545" s="226"/>
      <c r="AW545" s="227" t="s">
        <v>275</v>
      </c>
      <c r="AX545" s="253"/>
      <c r="AY545">
        <f>$AY$544</f>
        <v>0</v>
      </c>
    </row>
    <row r="546" spans="1:51" ht="23.25" hidden="1" customHeight="1" x14ac:dyDescent="0.15">
      <c r="A546" s="879"/>
      <c r="B546" s="880"/>
      <c r="C546" s="884"/>
      <c r="D546" s="880"/>
      <c r="E546" s="462"/>
      <c r="F546" s="463"/>
      <c r="G546" s="421"/>
      <c r="H546" s="422"/>
      <c r="I546" s="422"/>
      <c r="J546" s="422"/>
      <c r="K546" s="422"/>
      <c r="L546" s="422"/>
      <c r="M546" s="422"/>
      <c r="N546" s="422"/>
      <c r="O546" s="422"/>
      <c r="P546" s="422"/>
      <c r="Q546" s="422"/>
      <c r="R546" s="422"/>
      <c r="S546" s="422"/>
      <c r="T546" s="422"/>
      <c r="U546" s="422"/>
      <c r="V546" s="422"/>
      <c r="W546" s="422"/>
      <c r="X546" s="423"/>
      <c r="Y546" s="282" t="s">
        <v>47</v>
      </c>
      <c r="Z546" s="254"/>
      <c r="AA546" s="255"/>
      <c r="AB546" s="283"/>
      <c r="AC546" s="283"/>
      <c r="AD546" s="283"/>
      <c r="AE546" s="238"/>
      <c r="AF546" s="239"/>
      <c r="AG546" s="239"/>
      <c r="AH546" s="239"/>
      <c r="AI546" s="238"/>
      <c r="AJ546" s="239"/>
      <c r="AK546" s="239"/>
      <c r="AL546" s="239"/>
      <c r="AM546" s="238"/>
      <c r="AN546" s="239"/>
      <c r="AO546" s="239"/>
      <c r="AP546" s="240"/>
      <c r="AQ546" s="238"/>
      <c r="AR546" s="239"/>
      <c r="AS546" s="239"/>
      <c r="AT546" s="240"/>
      <c r="AU546" s="239"/>
      <c r="AV546" s="239"/>
      <c r="AW546" s="239"/>
      <c r="AX546" s="390"/>
      <c r="AY546">
        <f>$AY$544</f>
        <v>0</v>
      </c>
    </row>
    <row r="547" spans="1:51" ht="23.25" hidden="1" customHeight="1" x14ac:dyDescent="0.15">
      <c r="A547" s="879"/>
      <c r="B547" s="880"/>
      <c r="C547" s="884"/>
      <c r="D547" s="880"/>
      <c r="E547" s="462"/>
      <c r="F547" s="463"/>
      <c r="G547" s="424"/>
      <c r="H547" s="425"/>
      <c r="I547" s="425"/>
      <c r="J547" s="425"/>
      <c r="K547" s="425"/>
      <c r="L547" s="425"/>
      <c r="M547" s="425"/>
      <c r="N547" s="425"/>
      <c r="O547" s="425"/>
      <c r="P547" s="425"/>
      <c r="Q547" s="425"/>
      <c r="R547" s="425"/>
      <c r="S547" s="425"/>
      <c r="T547" s="425"/>
      <c r="U547" s="425"/>
      <c r="V547" s="425"/>
      <c r="W547" s="425"/>
      <c r="X547" s="426"/>
      <c r="Y547" s="202" t="s">
        <v>91</v>
      </c>
      <c r="Z547" s="200"/>
      <c r="AA547" s="201"/>
      <c r="AB547" s="394"/>
      <c r="AC547" s="394"/>
      <c r="AD547" s="394"/>
      <c r="AE547" s="238"/>
      <c r="AF547" s="239"/>
      <c r="AG547" s="239"/>
      <c r="AH547" s="240"/>
      <c r="AI547" s="238"/>
      <c r="AJ547" s="239"/>
      <c r="AK547" s="239"/>
      <c r="AL547" s="239"/>
      <c r="AM547" s="238"/>
      <c r="AN547" s="239"/>
      <c r="AO547" s="239"/>
      <c r="AP547" s="240"/>
      <c r="AQ547" s="238"/>
      <c r="AR547" s="239"/>
      <c r="AS547" s="239"/>
      <c r="AT547" s="240"/>
      <c r="AU547" s="239"/>
      <c r="AV547" s="239"/>
      <c r="AW547" s="239"/>
      <c r="AX547" s="390"/>
      <c r="AY547">
        <f>$AY$544</f>
        <v>0</v>
      </c>
    </row>
    <row r="548" spans="1:51" ht="23.25" hidden="1" customHeight="1" x14ac:dyDescent="0.15">
      <c r="A548" s="879"/>
      <c r="B548" s="880"/>
      <c r="C548" s="884"/>
      <c r="D548" s="880"/>
      <c r="E548" s="462"/>
      <c r="F548" s="463"/>
      <c r="G548" s="402"/>
      <c r="H548" s="427"/>
      <c r="I548" s="427"/>
      <c r="J548" s="427"/>
      <c r="K548" s="427"/>
      <c r="L548" s="427"/>
      <c r="M548" s="427"/>
      <c r="N548" s="427"/>
      <c r="O548" s="427"/>
      <c r="P548" s="427"/>
      <c r="Q548" s="427"/>
      <c r="R548" s="427"/>
      <c r="S548" s="427"/>
      <c r="T548" s="427"/>
      <c r="U548" s="427"/>
      <c r="V548" s="427"/>
      <c r="W548" s="427"/>
      <c r="X548" s="428"/>
      <c r="Y548" s="202" t="s">
        <v>54</v>
      </c>
      <c r="Z548" s="200"/>
      <c r="AA548" s="201"/>
      <c r="AB548" s="265" t="s">
        <v>48</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90"/>
      <c r="AY548">
        <f>$AY$544</f>
        <v>0</v>
      </c>
    </row>
    <row r="549" spans="1:51" ht="18.75" hidden="1" customHeight="1" x14ac:dyDescent="0.15">
      <c r="A549" s="879"/>
      <c r="B549" s="880"/>
      <c r="C549" s="884"/>
      <c r="D549" s="880"/>
      <c r="E549" s="462" t="s">
        <v>306</v>
      </c>
      <c r="F549" s="463"/>
      <c r="G549" s="464" t="s">
        <v>303</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41</v>
      </c>
      <c r="AC549" s="263"/>
      <c r="AD549" s="264"/>
      <c r="AE549" s="459" t="s">
        <v>51</v>
      </c>
      <c r="AF549" s="460"/>
      <c r="AG549" s="460"/>
      <c r="AH549" s="461"/>
      <c r="AI549" s="465" t="s">
        <v>510</v>
      </c>
      <c r="AJ549" s="465"/>
      <c r="AK549" s="465"/>
      <c r="AL549" s="262"/>
      <c r="AM549" s="465" t="s">
        <v>53</v>
      </c>
      <c r="AN549" s="465"/>
      <c r="AO549" s="465"/>
      <c r="AP549" s="262"/>
      <c r="AQ549" s="262" t="s">
        <v>297</v>
      </c>
      <c r="AR549" s="263"/>
      <c r="AS549" s="263"/>
      <c r="AT549" s="264"/>
      <c r="AU549" s="280" t="s">
        <v>226</v>
      </c>
      <c r="AV549" s="280"/>
      <c r="AW549" s="280"/>
      <c r="AX549" s="281"/>
      <c r="AY549">
        <f>COUNTA($G$551)</f>
        <v>0</v>
      </c>
    </row>
    <row r="550" spans="1:51" ht="18.75" hidden="1" customHeight="1" x14ac:dyDescent="0.15">
      <c r="A550" s="879"/>
      <c r="B550" s="880"/>
      <c r="C550" s="884"/>
      <c r="D550" s="880"/>
      <c r="E550" s="462"/>
      <c r="F550" s="463"/>
      <c r="G550" s="407"/>
      <c r="H550" s="227"/>
      <c r="I550" s="227"/>
      <c r="J550" s="227"/>
      <c r="K550" s="227"/>
      <c r="L550" s="227"/>
      <c r="M550" s="227"/>
      <c r="N550" s="227"/>
      <c r="O550" s="227"/>
      <c r="P550" s="227"/>
      <c r="Q550" s="227"/>
      <c r="R550" s="227"/>
      <c r="S550" s="227"/>
      <c r="T550" s="227"/>
      <c r="U550" s="227"/>
      <c r="V550" s="227"/>
      <c r="W550" s="227"/>
      <c r="X550" s="228"/>
      <c r="Y550" s="325"/>
      <c r="Z550" s="326"/>
      <c r="AA550" s="327"/>
      <c r="AB550" s="408"/>
      <c r="AC550" s="227"/>
      <c r="AD550" s="228"/>
      <c r="AE550" s="226"/>
      <c r="AF550" s="226"/>
      <c r="AG550" s="227" t="s">
        <v>298</v>
      </c>
      <c r="AH550" s="228"/>
      <c r="AI550" s="466"/>
      <c r="AJ550" s="466"/>
      <c r="AK550" s="466"/>
      <c r="AL550" s="408"/>
      <c r="AM550" s="466"/>
      <c r="AN550" s="466"/>
      <c r="AO550" s="466"/>
      <c r="AP550" s="408"/>
      <c r="AQ550" s="225"/>
      <c r="AR550" s="226"/>
      <c r="AS550" s="227" t="s">
        <v>298</v>
      </c>
      <c r="AT550" s="228"/>
      <c r="AU550" s="226"/>
      <c r="AV550" s="226"/>
      <c r="AW550" s="227" t="s">
        <v>275</v>
      </c>
      <c r="AX550" s="253"/>
      <c r="AY550">
        <f>$AY$549</f>
        <v>0</v>
      </c>
    </row>
    <row r="551" spans="1:51" ht="23.25" hidden="1" customHeight="1" x14ac:dyDescent="0.15">
      <c r="A551" s="879"/>
      <c r="B551" s="880"/>
      <c r="C551" s="884"/>
      <c r="D551" s="880"/>
      <c r="E551" s="462"/>
      <c r="F551" s="463"/>
      <c r="G551" s="421"/>
      <c r="H551" s="422"/>
      <c r="I551" s="422"/>
      <c r="J551" s="422"/>
      <c r="K551" s="422"/>
      <c r="L551" s="422"/>
      <c r="M551" s="422"/>
      <c r="N551" s="422"/>
      <c r="O551" s="422"/>
      <c r="P551" s="422"/>
      <c r="Q551" s="422"/>
      <c r="R551" s="422"/>
      <c r="S551" s="422"/>
      <c r="T551" s="422"/>
      <c r="U551" s="422"/>
      <c r="V551" s="422"/>
      <c r="W551" s="422"/>
      <c r="X551" s="423"/>
      <c r="Y551" s="282" t="s">
        <v>47</v>
      </c>
      <c r="Z551" s="254"/>
      <c r="AA551" s="255"/>
      <c r="AB551" s="283"/>
      <c r="AC551" s="283"/>
      <c r="AD551" s="283"/>
      <c r="AE551" s="238"/>
      <c r="AF551" s="239"/>
      <c r="AG551" s="239"/>
      <c r="AH551" s="239"/>
      <c r="AI551" s="238"/>
      <c r="AJ551" s="239"/>
      <c r="AK551" s="239"/>
      <c r="AL551" s="239"/>
      <c r="AM551" s="238"/>
      <c r="AN551" s="239"/>
      <c r="AO551" s="239"/>
      <c r="AP551" s="240"/>
      <c r="AQ551" s="238"/>
      <c r="AR551" s="239"/>
      <c r="AS551" s="239"/>
      <c r="AT551" s="240"/>
      <c r="AU551" s="239"/>
      <c r="AV551" s="239"/>
      <c r="AW551" s="239"/>
      <c r="AX551" s="390"/>
      <c r="AY551">
        <f>$AY$549</f>
        <v>0</v>
      </c>
    </row>
    <row r="552" spans="1:51" ht="23.25" hidden="1" customHeight="1" x14ac:dyDescent="0.15">
      <c r="A552" s="879"/>
      <c r="B552" s="880"/>
      <c r="C552" s="884"/>
      <c r="D552" s="880"/>
      <c r="E552" s="462"/>
      <c r="F552" s="463"/>
      <c r="G552" s="424"/>
      <c r="H552" s="425"/>
      <c r="I552" s="425"/>
      <c r="J552" s="425"/>
      <c r="K552" s="425"/>
      <c r="L552" s="425"/>
      <c r="M552" s="425"/>
      <c r="N552" s="425"/>
      <c r="O552" s="425"/>
      <c r="P552" s="425"/>
      <c r="Q552" s="425"/>
      <c r="R552" s="425"/>
      <c r="S552" s="425"/>
      <c r="T552" s="425"/>
      <c r="U552" s="425"/>
      <c r="V552" s="425"/>
      <c r="W552" s="425"/>
      <c r="X552" s="426"/>
      <c r="Y552" s="202" t="s">
        <v>91</v>
      </c>
      <c r="Z552" s="200"/>
      <c r="AA552" s="201"/>
      <c r="AB552" s="394"/>
      <c r="AC552" s="394"/>
      <c r="AD552" s="394"/>
      <c r="AE552" s="238"/>
      <c r="AF552" s="239"/>
      <c r="AG552" s="239"/>
      <c r="AH552" s="240"/>
      <c r="AI552" s="238"/>
      <c r="AJ552" s="239"/>
      <c r="AK552" s="239"/>
      <c r="AL552" s="239"/>
      <c r="AM552" s="238"/>
      <c r="AN552" s="239"/>
      <c r="AO552" s="239"/>
      <c r="AP552" s="240"/>
      <c r="AQ552" s="238"/>
      <c r="AR552" s="239"/>
      <c r="AS552" s="239"/>
      <c r="AT552" s="240"/>
      <c r="AU552" s="239"/>
      <c r="AV552" s="239"/>
      <c r="AW552" s="239"/>
      <c r="AX552" s="390"/>
      <c r="AY552">
        <f>$AY$549</f>
        <v>0</v>
      </c>
    </row>
    <row r="553" spans="1:51" ht="23.25" hidden="1" customHeight="1" x14ac:dyDescent="0.15">
      <c r="A553" s="879"/>
      <c r="B553" s="880"/>
      <c r="C553" s="884"/>
      <c r="D553" s="880"/>
      <c r="E553" s="462"/>
      <c r="F553" s="463"/>
      <c r="G553" s="402"/>
      <c r="H553" s="427"/>
      <c r="I553" s="427"/>
      <c r="J553" s="427"/>
      <c r="K553" s="427"/>
      <c r="L553" s="427"/>
      <c r="M553" s="427"/>
      <c r="N553" s="427"/>
      <c r="O553" s="427"/>
      <c r="P553" s="427"/>
      <c r="Q553" s="427"/>
      <c r="R553" s="427"/>
      <c r="S553" s="427"/>
      <c r="T553" s="427"/>
      <c r="U553" s="427"/>
      <c r="V553" s="427"/>
      <c r="W553" s="427"/>
      <c r="X553" s="428"/>
      <c r="Y553" s="202" t="s">
        <v>54</v>
      </c>
      <c r="Z553" s="200"/>
      <c r="AA553" s="201"/>
      <c r="AB553" s="265" t="s">
        <v>48</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90"/>
      <c r="AY553">
        <f>$AY$549</f>
        <v>0</v>
      </c>
    </row>
    <row r="554" spans="1:51" ht="18.75" hidden="1" customHeight="1" x14ac:dyDescent="0.15">
      <c r="A554" s="879"/>
      <c r="B554" s="880"/>
      <c r="C554" s="884"/>
      <c r="D554" s="880"/>
      <c r="E554" s="462" t="s">
        <v>306</v>
      </c>
      <c r="F554" s="463"/>
      <c r="G554" s="464" t="s">
        <v>303</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41</v>
      </c>
      <c r="AC554" s="263"/>
      <c r="AD554" s="264"/>
      <c r="AE554" s="459" t="s">
        <v>51</v>
      </c>
      <c r="AF554" s="460"/>
      <c r="AG554" s="460"/>
      <c r="AH554" s="461"/>
      <c r="AI554" s="465" t="s">
        <v>510</v>
      </c>
      <c r="AJ554" s="465"/>
      <c r="AK554" s="465"/>
      <c r="AL554" s="262"/>
      <c r="AM554" s="465" t="s">
        <v>53</v>
      </c>
      <c r="AN554" s="465"/>
      <c r="AO554" s="465"/>
      <c r="AP554" s="262"/>
      <c r="AQ554" s="262" t="s">
        <v>297</v>
      </c>
      <c r="AR554" s="263"/>
      <c r="AS554" s="263"/>
      <c r="AT554" s="264"/>
      <c r="AU554" s="280" t="s">
        <v>226</v>
      </c>
      <c r="AV554" s="280"/>
      <c r="AW554" s="280"/>
      <c r="AX554" s="281"/>
      <c r="AY554">
        <f>COUNTA($G$556)</f>
        <v>0</v>
      </c>
    </row>
    <row r="555" spans="1:51" ht="18.75" hidden="1" customHeight="1" x14ac:dyDescent="0.15">
      <c r="A555" s="879"/>
      <c r="B555" s="880"/>
      <c r="C555" s="884"/>
      <c r="D555" s="880"/>
      <c r="E555" s="462"/>
      <c r="F555" s="463"/>
      <c r="G555" s="407"/>
      <c r="H555" s="227"/>
      <c r="I555" s="227"/>
      <c r="J555" s="227"/>
      <c r="K555" s="227"/>
      <c r="L555" s="227"/>
      <c r="M555" s="227"/>
      <c r="N555" s="227"/>
      <c r="O555" s="227"/>
      <c r="P555" s="227"/>
      <c r="Q555" s="227"/>
      <c r="R555" s="227"/>
      <c r="S555" s="227"/>
      <c r="T555" s="227"/>
      <c r="U555" s="227"/>
      <c r="V555" s="227"/>
      <c r="W555" s="227"/>
      <c r="X555" s="228"/>
      <c r="Y555" s="325"/>
      <c r="Z555" s="326"/>
      <c r="AA555" s="327"/>
      <c r="AB555" s="408"/>
      <c r="AC555" s="227"/>
      <c r="AD555" s="228"/>
      <c r="AE555" s="226"/>
      <c r="AF555" s="226"/>
      <c r="AG555" s="227" t="s">
        <v>298</v>
      </c>
      <c r="AH555" s="228"/>
      <c r="AI555" s="466"/>
      <c r="AJ555" s="466"/>
      <c r="AK555" s="466"/>
      <c r="AL555" s="408"/>
      <c r="AM555" s="466"/>
      <c r="AN555" s="466"/>
      <c r="AO555" s="466"/>
      <c r="AP555" s="408"/>
      <c r="AQ555" s="225"/>
      <c r="AR555" s="226"/>
      <c r="AS555" s="227" t="s">
        <v>298</v>
      </c>
      <c r="AT555" s="228"/>
      <c r="AU555" s="226"/>
      <c r="AV555" s="226"/>
      <c r="AW555" s="227" t="s">
        <v>275</v>
      </c>
      <c r="AX555" s="253"/>
      <c r="AY555">
        <f>$AY$554</f>
        <v>0</v>
      </c>
    </row>
    <row r="556" spans="1:51" ht="23.25" hidden="1" customHeight="1" x14ac:dyDescent="0.15">
      <c r="A556" s="879"/>
      <c r="B556" s="880"/>
      <c r="C556" s="884"/>
      <c r="D556" s="880"/>
      <c r="E556" s="462"/>
      <c r="F556" s="463"/>
      <c r="G556" s="421"/>
      <c r="H556" s="422"/>
      <c r="I556" s="422"/>
      <c r="J556" s="422"/>
      <c r="K556" s="422"/>
      <c r="L556" s="422"/>
      <c r="M556" s="422"/>
      <c r="N556" s="422"/>
      <c r="O556" s="422"/>
      <c r="P556" s="422"/>
      <c r="Q556" s="422"/>
      <c r="R556" s="422"/>
      <c r="S556" s="422"/>
      <c r="T556" s="422"/>
      <c r="U556" s="422"/>
      <c r="V556" s="422"/>
      <c r="W556" s="422"/>
      <c r="X556" s="423"/>
      <c r="Y556" s="282" t="s">
        <v>47</v>
      </c>
      <c r="Z556" s="254"/>
      <c r="AA556" s="255"/>
      <c r="AB556" s="283"/>
      <c r="AC556" s="283"/>
      <c r="AD556" s="283"/>
      <c r="AE556" s="238"/>
      <c r="AF556" s="239"/>
      <c r="AG556" s="239"/>
      <c r="AH556" s="239"/>
      <c r="AI556" s="238"/>
      <c r="AJ556" s="239"/>
      <c r="AK556" s="239"/>
      <c r="AL556" s="239"/>
      <c r="AM556" s="238"/>
      <c r="AN556" s="239"/>
      <c r="AO556" s="239"/>
      <c r="AP556" s="240"/>
      <c r="AQ556" s="238"/>
      <c r="AR556" s="239"/>
      <c r="AS556" s="239"/>
      <c r="AT556" s="240"/>
      <c r="AU556" s="239"/>
      <c r="AV556" s="239"/>
      <c r="AW556" s="239"/>
      <c r="AX556" s="390"/>
      <c r="AY556">
        <f>$AY$554</f>
        <v>0</v>
      </c>
    </row>
    <row r="557" spans="1:51" ht="23.25" hidden="1" customHeight="1" x14ac:dyDescent="0.15">
      <c r="A557" s="879"/>
      <c r="B557" s="880"/>
      <c r="C557" s="884"/>
      <c r="D557" s="880"/>
      <c r="E557" s="462"/>
      <c r="F557" s="463"/>
      <c r="G557" s="424"/>
      <c r="H557" s="425"/>
      <c r="I557" s="425"/>
      <c r="J557" s="425"/>
      <c r="K557" s="425"/>
      <c r="L557" s="425"/>
      <c r="M557" s="425"/>
      <c r="N557" s="425"/>
      <c r="O557" s="425"/>
      <c r="P557" s="425"/>
      <c r="Q557" s="425"/>
      <c r="R557" s="425"/>
      <c r="S557" s="425"/>
      <c r="T557" s="425"/>
      <c r="U557" s="425"/>
      <c r="V557" s="425"/>
      <c r="W557" s="425"/>
      <c r="X557" s="426"/>
      <c r="Y557" s="202" t="s">
        <v>91</v>
      </c>
      <c r="Z557" s="200"/>
      <c r="AA557" s="201"/>
      <c r="AB557" s="394"/>
      <c r="AC557" s="394"/>
      <c r="AD557" s="394"/>
      <c r="AE557" s="238"/>
      <c r="AF557" s="239"/>
      <c r="AG557" s="239"/>
      <c r="AH557" s="240"/>
      <c r="AI557" s="238"/>
      <c r="AJ557" s="239"/>
      <c r="AK557" s="239"/>
      <c r="AL557" s="239"/>
      <c r="AM557" s="238"/>
      <c r="AN557" s="239"/>
      <c r="AO557" s="239"/>
      <c r="AP557" s="240"/>
      <c r="AQ557" s="238"/>
      <c r="AR557" s="239"/>
      <c r="AS557" s="239"/>
      <c r="AT557" s="240"/>
      <c r="AU557" s="239"/>
      <c r="AV557" s="239"/>
      <c r="AW557" s="239"/>
      <c r="AX557" s="390"/>
      <c r="AY557">
        <f>$AY$554</f>
        <v>0</v>
      </c>
    </row>
    <row r="558" spans="1:51" ht="23.25" hidden="1" customHeight="1" x14ac:dyDescent="0.15">
      <c r="A558" s="879"/>
      <c r="B558" s="880"/>
      <c r="C558" s="884"/>
      <c r="D558" s="880"/>
      <c r="E558" s="462"/>
      <c r="F558" s="463"/>
      <c r="G558" s="402"/>
      <c r="H558" s="427"/>
      <c r="I558" s="427"/>
      <c r="J558" s="427"/>
      <c r="K558" s="427"/>
      <c r="L558" s="427"/>
      <c r="M558" s="427"/>
      <c r="N558" s="427"/>
      <c r="O558" s="427"/>
      <c r="P558" s="427"/>
      <c r="Q558" s="427"/>
      <c r="R558" s="427"/>
      <c r="S558" s="427"/>
      <c r="T558" s="427"/>
      <c r="U558" s="427"/>
      <c r="V558" s="427"/>
      <c r="W558" s="427"/>
      <c r="X558" s="428"/>
      <c r="Y558" s="202" t="s">
        <v>54</v>
      </c>
      <c r="Z558" s="200"/>
      <c r="AA558" s="201"/>
      <c r="AB558" s="265" t="s">
        <v>48</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90"/>
      <c r="AY558">
        <f>$AY$554</f>
        <v>0</v>
      </c>
    </row>
    <row r="559" spans="1:51" ht="18.75" hidden="1" customHeight="1" x14ac:dyDescent="0.15">
      <c r="A559" s="879"/>
      <c r="B559" s="880"/>
      <c r="C559" s="884"/>
      <c r="D559" s="880"/>
      <c r="E559" s="462" t="s">
        <v>306</v>
      </c>
      <c r="F559" s="463"/>
      <c r="G559" s="464" t="s">
        <v>303</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41</v>
      </c>
      <c r="AC559" s="263"/>
      <c r="AD559" s="264"/>
      <c r="AE559" s="459" t="s">
        <v>51</v>
      </c>
      <c r="AF559" s="460"/>
      <c r="AG559" s="460"/>
      <c r="AH559" s="461"/>
      <c r="AI559" s="465" t="s">
        <v>510</v>
      </c>
      <c r="AJ559" s="465"/>
      <c r="AK559" s="465"/>
      <c r="AL559" s="262"/>
      <c r="AM559" s="465" t="s">
        <v>53</v>
      </c>
      <c r="AN559" s="465"/>
      <c r="AO559" s="465"/>
      <c r="AP559" s="262"/>
      <c r="AQ559" s="262" t="s">
        <v>297</v>
      </c>
      <c r="AR559" s="263"/>
      <c r="AS559" s="263"/>
      <c r="AT559" s="264"/>
      <c r="AU559" s="280" t="s">
        <v>226</v>
      </c>
      <c r="AV559" s="280"/>
      <c r="AW559" s="280"/>
      <c r="AX559" s="281"/>
      <c r="AY559">
        <f>COUNTA($G$561)</f>
        <v>0</v>
      </c>
    </row>
    <row r="560" spans="1:51" ht="18.75" hidden="1" customHeight="1" x14ac:dyDescent="0.15">
      <c r="A560" s="879"/>
      <c r="B560" s="880"/>
      <c r="C560" s="884"/>
      <c r="D560" s="880"/>
      <c r="E560" s="462"/>
      <c r="F560" s="463"/>
      <c r="G560" s="407"/>
      <c r="H560" s="227"/>
      <c r="I560" s="227"/>
      <c r="J560" s="227"/>
      <c r="K560" s="227"/>
      <c r="L560" s="227"/>
      <c r="M560" s="227"/>
      <c r="N560" s="227"/>
      <c r="O560" s="227"/>
      <c r="P560" s="227"/>
      <c r="Q560" s="227"/>
      <c r="R560" s="227"/>
      <c r="S560" s="227"/>
      <c r="T560" s="227"/>
      <c r="U560" s="227"/>
      <c r="V560" s="227"/>
      <c r="W560" s="227"/>
      <c r="X560" s="228"/>
      <c r="Y560" s="325"/>
      <c r="Z560" s="326"/>
      <c r="AA560" s="327"/>
      <c r="AB560" s="408"/>
      <c r="AC560" s="227"/>
      <c r="AD560" s="228"/>
      <c r="AE560" s="226"/>
      <c r="AF560" s="226"/>
      <c r="AG560" s="227" t="s">
        <v>298</v>
      </c>
      <c r="AH560" s="228"/>
      <c r="AI560" s="466"/>
      <c r="AJ560" s="466"/>
      <c r="AK560" s="466"/>
      <c r="AL560" s="408"/>
      <c r="AM560" s="466"/>
      <c r="AN560" s="466"/>
      <c r="AO560" s="466"/>
      <c r="AP560" s="408"/>
      <c r="AQ560" s="225"/>
      <c r="AR560" s="226"/>
      <c r="AS560" s="227" t="s">
        <v>298</v>
      </c>
      <c r="AT560" s="228"/>
      <c r="AU560" s="226"/>
      <c r="AV560" s="226"/>
      <c r="AW560" s="227" t="s">
        <v>275</v>
      </c>
      <c r="AX560" s="253"/>
      <c r="AY560">
        <f>$AY$559</f>
        <v>0</v>
      </c>
    </row>
    <row r="561" spans="1:51" ht="23.25" hidden="1" customHeight="1" x14ac:dyDescent="0.15">
      <c r="A561" s="879"/>
      <c r="B561" s="880"/>
      <c r="C561" s="884"/>
      <c r="D561" s="880"/>
      <c r="E561" s="462"/>
      <c r="F561" s="463"/>
      <c r="G561" s="421"/>
      <c r="H561" s="422"/>
      <c r="I561" s="422"/>
      <c r="J561" s="422"/>
      <c r="K561" s="422"/>
      <c r="L561" s="422"/>
      <c r="M561" s="422"/>
      <c r="N561" s="422"/>
      <c r="O561" s="422"/>
      <c r="P561" s="422"/>
      <c r="Q561" s="422"/>
      <c r="R561" s="422"/>
      <c r="S561" s="422"/>
      <c r="T561" s="422"/>
      <c r="U561" s="422"/>
      <c r="V561" s="422"/>
      <c r="W561" s="422"/>
      <c r="X561" s="423"/>
      <c r="Y561" s="282" t="s">
        <v>47</v>
      </c>
      <c r="Z561" s="254"/>
      <c r="AA561" s="255"/>
      <c r="AB561" s="283"/>
      <c r="AC561" s="283"/>
      <c r="AD561" s="283"/>
      <c r="AE561" s="238"/>
      <c r="AF561" s="239"/>
      <c r="AG561" s="239"/>
      <c r="AH561" s="239"/>
      <c r="AI561" s="238"/>
      <c r="AJ561" s="239"/>
      <c r="AK561" s="239"/>
      <c r="AL561" s="239"/>
      <c r="AM561" s="238"/>
      <c r="AN561" s="239"/>
      <c r="AO561" s="239"/>
      <c r="AP561" s="240"/>
      <c r="AQ561" s="238"/>
      <c r="AR561" s="239"/>
      <c r="AS561" s="239"/>
      <c r="AT561" s="240"/>
      <c r="AU561" s="239"/>
      <c r="AV561" s="239"/>
      <c r="AW561" s="239"/>
      <c r="AX561" s="390"/>
      <c r="AY561">
        <f>$AY$559</f>
        <v>0</v>
      </c>
    </row>
    <row r="562" spans="1:51" ht="23.25" hidden="1" customHeight="1" x14ac:dyDescent="0.15">
      <c r="A562" s="879"/>
      <c r="B562" s="880"/>
      <c r="C562" s="884"/>
      <c r="D562" s="880"/>
      <c r="E562" s="462"/>
      <c r="F562" s="463"/>
      <c r="G562" s="424"/>
      <c r="H562" s="425"/>
      <c r="I562" s="425"/>
      <c r="J562" s="425"/>
      <c r="K562" s="425"/>
      <c r="L562" s="425"/>
      <c r="M562" s="425"/>
      <c r="N562" s="425"/>
      <c r="O562" s="425"/>
      <c r="P562" s="425"/>
      <c r="Q562" s="425"/>
      <c r="R562" s="425"/>
      <c r="S562" s="425"/>
      <c r="T562" s="425"/>
      <c r="U562" s="425"/>
      <c r="V562" s="425"/>
      <c r="W562" s="425"/>
      <c r="X562" s="426"/>
      <c r="Y562" s="202" t="s">
        <v>91</v>
      </c>
      <c r="Z562" s="200"/>
      <c r="AA562" s="201"/>
      <c r="AB562" s="394"/>
      <c r="AC562" s="394"/>
      <c r="AD562" s="394"/>
      <c r="AE562" s="238"/>
      <c r="AF562" s="239"/>
      <c r="AG562" s="239"/>
      <c r="AH562" s="240"/>
      <c r="AI562" s="238"/>
      <c r="AJ562" s="239"/>
      <c r="AK562" s="239"/>
      <c r="AL562" s="239"/>
      <c r="AM562" s="238"/>
      <c r="AN562" s="239"/>
      <c r="AO562" s="239"/>
      <c r="AP562" s="240"/>
      <c r="AQ562" s="238"/>
      <c r="AR562" s="239"/>
      <c r="AS562" s="239"/>
      <c r="AT562" s="240"/>
      <c r="AU562" s="239"/>
      <c r="AV562" s="239"/>
      <c r="AW562" s="239"/>
      <c r="AX562" s="390"/>
      <c r="AY562">
        <f>$AY$559</f>
        <v>0</v>
      </c>
    </row>
    <row r="563" spans="1:51" ht="23.25" hidden="1" customHeight="1" x14ac:dyDescent="0.15">
      <c r="A563" s="879"/>
      <c r="B563" s="880"/>
      <c r="C563" s="884"/>
      <c r="D563" s="880"/>
      <c r="E563" s="462"/>
      <c r="F563" s="463"/>
      <c r="G563" s="402"/>
      <c r="H563" s="427"/>
      <c r="I563" s="427"/>
      <c r="J563" s="427"/>
      <c r="K563" s="427"/>
      <c r="L563" s="427"/>
      <c r="M563" s="427"/>
      <c r="N563" s="427"/>
      <c r="O563" s="427"/>
      <c r="P563" s="427"/>
      <c r="Q563" s="427"/>
      <c r="R563" s="427"/>
      <c r="S563" s="427"/>
      <c r="T563" s="427"/>
      <c r="U563" s="427"/>
      <c r="V563" s="427"/>
      <c r="W563" s="427"/>
      <c r="X563" s="428"/>
      <c r="Y563" s="202" t="s">
        <v>54</v>
      </c>
      <c r="Z563" s="200"/>
      <c r="AA563" s="201"/>
      <c r="AB563" s="265" t="s">
        <v>48</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90"/>
      <c r="AY563">
        <f>$AY$559</f>
        <v>0</v>
      </c>
    </row>
    <row r="564" spans="1:51" ht="18.75" hidden="1" customHeight="1" x14ac:dyDescent="0.15">
      <c r="A564" s="879"/>
      <c r="B564" s="880"/>
      <c r="C564" s="884"/>
      <c r="D564" s="880"/>
      <c r="E564" s="462" t="s">
        <v>307</v>
      </c>
      <c r="F564" s="463"/>
      <c r="G564" s="464" t="s">
        <v>305</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41</v>
      </c>
      <c r="AC564" s="263"/>
      <c r="AD564" s="264"/>
      <c r="AE564" s="459" t="s">
        <v>51</v>
      </c>
      <c r="AF564" s="460"/>
      <c r="AG564" s="460"/>
      <c r="AH564" s="461"/>
      <c r="AI564" s="465" t="s">
        <v>510</v>
      </c>
      <c r="AJ564" s="465"/>
      <c r="AK564" s="465"/>
      <c r="AL564" s="262"/>
      <c r="AM564" s="465" t="s">
        <v>53</v>
      </c>
      <c r="AN564" s="465"/>
      <c r="AO564" s="465"/>
      <c r="AP564" s="262"/>
      <c r="AQ564" s="262" t="s">
        <v>297</v>
      </c>
      <c r="AR564" s="263"/>
      <c r="AS564" s="263"/>
      <c r="AT564" s="264"/>
      <c r="AU564" s="280" t="s">
        <v>226</v>
      </c>
      <c r="AV564" s="280"/>
      <c r="AW564" s="280"/>
      <c r="AX564" s="281"/>
      <c r="AY564">
        <f>COUNTA($G$566)</f>
        <v>0</v>
      </c>
    </row>
    <row r="565" spans="1:51" ht="18.75" hidden="1" customHeight="1" x14ac:dyDescent="0.15">
      <c r="A565" s="879"/>
      <c r="B565" s="880"/>
      <c r="C565" s="884"/>
      <c r="D565" s="880"/>
      <c r="E565" s="462"/>
      <c r="F565" s="463"/>
      <c r="G565" s="407"/>
      <c r="H565" s="227"/>
      <c r="I565" s="227"/>
      <c r="J565" s="227"/>
      <c r="K565" s="227"/>
      <c r="L565" s="227"/>
      <c r="M565" s="227"/>
      <c r="N565" s="227"/>
      <c r="O565" s="227"/>
      <c r="P565" s="227"/>
      <c r="Q565" s="227"/>
      <c r="R565" s="227"/>
      <c r="S565" s="227"/>
      <c r="T565" s="227"/>
      <c r="U565" s="227"/>
      <c r="V565" s="227"/>
      <c r="W565" s="227"/>
      <c r="X565" s="228"/>
      <c r="Y565" s="325"/>
      <c r="Z565" s="326"/>
      <c r="AA565" s="327"/>
      <c r="AB565" s="408"/>
      <c r="AC565" s="227"/>
      <c r="AD565" s="228"/>
      <c r="AE565" s="226"/>
      <c r="AF565" s="226"/>
      <c r="AG565" s="227" t="s">
        <v>298</v>
      </c>
      <c r="AH565" s="228"/>
      <c r="AI565" s="466"/>
      <c r="AJ565" s="466"/>
      <c r="AK565" s="466"/>
      <c r="AL565" s="408"/>
      <c r="AM565" s="466"/>
      <c r="AN565" s="466"/>
      <c r="AO565" s="466"/>
      <c r="AP565" s="408"/>
      <c r="AQ565" s="225"/>
      <c r="AR565" s="226"/>
      <c r="AS565" s="227" t="s">
        <v>298</v>
      </c>
      <c r="AT565" s="228"/>
      <c r="AU565" s="226"/>
      <c r="AV565" s="226"/>
      <c r="AW565" s="227" t="s">
        <v>275</v>
      </c>
      <c r="AX565" s="253"/>
      <c r="AY565">
        <f>$AY$564</f>
        <v>0</v>
      </c>
    </row>
    <row r="566" spans="1:51" ht="23.25" hidden="1" customHeight="1" x14ac:dyDescent="0.15">
      <c r="A566" s="879"/>
      <c r="B566" s="880"/>
      <c r="C566" s="884"/>
      <c r="D566" s="880"/>
      <c r="E566" s="462"/>
      <c r="F566" s="463"/>
      <c r="G566" s="421"/>
      <c r="H566" s="422"/>
      <c r="I566" s="422"/>
      <c r="J566" s="422"/>
      <c r="K566" s="422"/>
      <c r="L566" s="422"/>
      <c r="M566" s="422"/>
      <c r="N566" s="422"/>
      <c r="O566" s="422"/>
      <c r="P566" s="422"/>
      <c r="Q566" s="422"/>
      <c r="R566" s="422"/>
      <c r="S566" s="422"/>
      <c r="T566" s="422"/>
      <c r="U566" s="422"/>
      <c r="V566" s="422"/>
      <c r="W566" s="422"/>
      <c r="X566" s="423"/>
      <c r="Y566" s="282" t="s">
        <v>47</v>
      </c>
      <c r="Z566" s="254"/>
      <c r="AA566" s="255"/>
      <c r="AB566" s="283"/>
      <c r="AC566" s="283"/>
      <c r="AD566" s="283"/>
      <c r="AE566" s="238"/>
      <c r="AF566" s="239"/>
      <c r="AG566" s="239"/>
      <c r="AH566" s="239"/>
      <c r="AI566" s="238"/>
      <c r="AJ566" s="239"/>
      <c r="AK566" s="239"/>
      <c r="AL566" s="239"/>
      <c r="AM566" s="238"/>
      <c r="AN566" s="239"/>
      <c r="AO566" s="239"/>
      <c r="AP566" s="240"/>
      <c r="AQ566" s="238"/>
      <c r="AR566" s="239"/>
      <c r="AS566" s="239"/>
      <c r="AT566" s="240"/>
      <c r="AU566" s="239"/>
      <c r="AV566" s="239"/>
      <c r="AW566" s="239"/>
      <c r="AX566" s="390"/>
      <c r="AY566">
        <f>$AY$564</f>
        <v>0</v>
      </c>
    </row>
    <row r="567" spans="1:51" ht="23.25" hidden="1" customHeight="1" x14ac:dyDescent="0.15">
      <c r="A567" s="879"/>
      <c r="B567" s="880"/>
      <c r="C567" s="884"/>
      <c r="D567" s="880"/>
      <c r="E567" s="462"/>
      <c r="F567" s="463"/>
      <c r="G567" s="424"/>
      <c r="H567" s="425"/>
      <c r="I567" s="425"/>
      <c r="J567" s="425"/>
      <c r="K567" s="425"/>
      <c r="L567" s="425"/>
      <c r="M567" s="425"/>
      <c r="N567" s="425"/>
      <c r="O567" s="425"/>
      <c r="P567" s="425"/>
      <c r="Q567" s="425"/>
      <c r="R567" s="425"/>
      <c r="S567" s="425"/>
      <c r="T567" s="425"/>
      <c r="U567" s="425"/>
      <c r="V567" s="425"/>
      <c r="W567" s="425"/>
      <c r="X567" s="426"/>
      <c r="Y567" s="202" t="s">
        <v>91</v>
      </c>
      <c r="Z567" s="200"/>
      <c r="AA567" s="201"/>
      <c r="AB567" s="394"/>
      <c r="AC567" s="394"/>
      <c r="AD567" s="394"/>
      <c r="AE567" s="238"/>
      <c r="AF567" s="239"/>
      <c r="AG567" s="239"/>
      <c r="AH567" s="240"/>
      <c r="AI567" s="238"/>
      <c r="AJ567" s="239"/>
      <c r="AK567" s="239"/>
      <c r="AL567" s="239"/>
      <c r="AM567" s="238"/>
      <c r="AN567" s="239"/>
      <c r="AO567" s="239"/>
      <c r="AP567" s="240"/>
      <c r="AQ567" s="238"/>
      <c r="AR567" s="239"/>
      <c r="AS567" s="239"/>
      <c r="AT567" s="240"/>
      <c r="AU567" s="239"/>
      <c r="AV567" s="239"/>
      <c r="AW567" s="239"/>
      <c r="AX567" s="390"/>
      <c r="AY567">
        <f>$AY$564</f>
        <v>0</v>
      </c>
    </row>
    <row r="568" spans="1:51" ht="23.25" hidden="1" customHeight="1" x14ac:dyDescent="0.15">
      <c r="A568" s="879"/>
      <c r="B568" s="880"/>
      <c r="C568" s="884"/>
      <c r="D568" s="880"/>
      <c r="E568" s="462"/>
      <c r="F568" s="463"/>
      <c r="G568" s="402"/>
      <c r="H568" s="427"/>
      <c r="I568" s="427"/>
      <c r="J568" s="427"/>
      <c r="K568" s="427"/>
      <c r="L568" s="427"/>
      <c r="M568" s="427"/>
      <c r="N568" s="427"/>
      <c r="O568" s="427"/>
      <c r="P568" s="427"/>
      <c r="Q568" s="427"/>
      <c r="R568" s="427"/>
      <c r="S568" s="427"/>
      <c r="T568" s="427"/>
      <c r="U568" s="427"/>
      <c r="V568" s="427"/>
      <c r="W568" s="427"/>
      <c r="X568" s="428"/>
      <c r="Y568" s="202" t="s">
        <v>54</v>
      </c>
      <c r="Z568" s="200"/>
      <c r="AA568" s="201"/>
      <c r="AB568" s="265" t="s">
        <v>48</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90"/>
      <c r="AY568">
        <f>$AY$564</f>
        <v>0</v>
      </c>
    </row>
    <row r="569" spans="1:51" ht="18.75" hidden="1" customHeight="1" x14ac:dyDescent="0.15">
      <c r="A569" s="879"/>
      <c r="B569" s="880"/>
      <c r="C569" s="884"/>
      <c r="D569" s="880"/>
      <c r="E569" s="462" t="s">
        <v>307</v>
      </c>
      <c r="F569" s="463"/>
      <c r="G569" s="464" t="s">
        <v>305</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41</v>
      </c>
      <c r="AC569" s="263"/>
      <c r="AD569" s="264"/>
      <c r="AE569" s="459" t="s">
        <v>51</v>
      </c>
      <c r="AF569" s="460"/>
      <c r="AG569" s="460"/>
      <c r="AH569" s="461"/>
      <c r="AI569" s="465" t="s">
        <v>510</v>
      </c>
      <c r="AJ569" s="465"/>
      <c r="AK569" s="465"/>
      <c r="AL569" s="262"/>
      <c r="AM569" s="465" t="s">
        <v>53</v>
      </c>
      <c r="AN569" s="465"/>
      <c r="AO569" s="465"/>
      <c r="AP569" s="262"/>
      <c r="AQ569" s="262" t="s">
        <v>297</v>
      </c>
      <c r="AR569" s="263"/>
      <c r="AS569" s="263"/>
      <c r="AT569" s="264"/>
      <c r="AU569" s="280" t="s">
        <v>226</v>
      </c>
      <c r="AV569" s="280"/>
      <c r="AW569" s="280"/>
      <c r="AX569" s="281"/>
      <c r="AY569">
        <f>COUNTA($G$571)</f>
        <v>0</v>
      </c>
    </row>
    <row r="570" spans="1:51" ht="18.75" hidden="1" customHeight="1" x14ac:dyDescent="0.15">
      <c r="A570" s="879"/>
      <c r="B570" s="880"/>
      <c r="C570" s="884"/>
      <c r="D570" s="880"/>
      <c r="E570" s="462"/>
      <c r="F570" s="463"/>
      <c r="G570" s="407"/>
      <c r="H570" s="227"/>
      <c r="I570" s="227"/>
      <c r="J570" s="227"/>
      <c r="K570" s="227"/>
      <c r="L570" s="227"/>
      <c r="M570" s="227"/>
      <c r="N570" s="227"/>
      <c r="O570" s="227"/>
      <c r="P570" s="227"/>
      <c r="Q570" s="227"/>
      <c r="R570" s="227"/>
      <c r="S570" s="227"/>
      <c r="T570" s="227"/>
      <c r="U570" s="227"/>
      <c r="V570" s="227"/>
      <c r="W570" s="227"/>
      <c r="X570" s="228"/>
      <c r="Y570" s="325"/>
      <c r="Z570" s="326"/>
      <c r="AA570" s="327"/>
      <c r="AB570" s="408"/>
      <c r="AC570" s="227"/>
      <c r="AD570" s="228"/>
      <c r="AE570" s="226"/>
      <c r="AF570" s="226"/>
      <c r="AG570" s="227" t="s">
        <v>298</v>
      </c>
      <c r="AH570" s="228"/>
      <c r="AI570" s="466"/>
      <c r="AJ570" s="466"/>
      <c r="AK570" s="466"/>
      <c r="AL570" s="408"/>
      <c r="AM570" s="466"/>
      <c r="AN570" s="466"/>
      <c r="AO570" s="466"/>
      <c r="AP570" s="408"/>
      <c r="AQ570" s="225"/>
      <c r="AR570" s="226"/>
      <c r="AS570" s="227" t="s">
        <v>298</v>
      </c>
      <c r="AT570" s="228"/>
      <c r="AU570" s="226"/>
      <c r="AV570" s="226"/>
      <c r="AW570" s="227" t="s">
        <v>275</v>
      </c>
      <c r="AX570" s="253"/>
      <c r="AY570">
        <f>$AY$569</f>
        <v>0</v>
      </c>
    </row>
    <row r="571" spans="1:51" ht="23.25" hidden="1" customHeight="1" x14ac:dyDescent="0.15">
      <c r="A571" s="879"/>
      <c r="B571" s="880"/>
      <c r="C571" s="884"/>
      <c r="D571" s="880"/>
      <c r="E571" s="462"/>
      <c r="F571" s="463"/>
      <c r="G571" s="421"/>
      <c r="H571" s="422"/>
      <c r="I571" s="422"/>
      <c r="J571" s="422"/>
      <c r="K571" s="422"/>
      <c r="L571" s="422"/>
      <c r="M571" s="422"/>
      <c r="N571" s="422"/>
      <c r="O571" s="422"/>
      <c r="P571" s="422"/>
      <c r="Q571" s="422"/>
      <c r="R571" s="422"/>
      <c r="S571" s="422"/>
      <c r="T571" s="422"/>
      <c r="U571" s="422"/>
      <c r="V571" s="422"/>
      <c r="W571" s="422"/>
      <c r="X571" s="423"/>
      <c r="Y571" s="282" t="s">
        <v>47</v>
      </c>
      <c r="Z571" s="254"/>
      <c r="AA571" s="255"/>
      <c r="AB571" s="283"/>
      <c r="AC571" s="283"/>
      <c r="AD571" s="283"/>
      <c r="AE571" s="238"/>
      <c r="AF571" s="239"/>
      <c r="AG571" s="239"/>
      <c r="AH571" s="239"/>
      <c r="AI571" s="238"/>
      <c r="AJ571" s="239"/>
      <c r="AK571" s="239"/>
      <c r="AL571" s="239"/>
      <c r="AM571" s="238"/>
      <c r="AN571" s="239"/>
      <c r="AO571" s="239"/>
      <c r="AP571" s="240"/>
      <c r="AQ571" s="238"/>
      <c r="AR571" s="239"/>
      <c r="AS571" s="239"/>
      <c r="AT571" s="240"/>
      <c r="AU571" s="239"/>
      <c r="AV571" s="239"/>
      <c r="AW571" s="239"/>
      <c r="AX571" s="390"/>
      <c r="AY571">
        <f>$AY$569</f>
        <v>0</v>
      </c>
    </row>
    <row r="572" spans="1:51" ht="23.25" hidden="1" customHeight="1" x14ac:dyDescent="0.15">
      <c r="A572" s="879"/>
      <c r="B572" s="880"/>
      <c r="C572" s="884"/>
      <c r="D572" s="880"/>
      <c r="E572" s="462"/>
      <c r="F572" s="463"/>
      <c r="G572" s="424"/>
      <c r="H572" s="425"/>
      <c r="I572" s="425"/>
      <c r="J572" s="425"/>
      <c r="K572" s="425"/>
      <c r="L572" s="425"/>
      <c r="M572" s="425"/>
      <c r="N572" s="425"/>
      <c r="O572" s="425"/>
      <c r="P572" s="425"/>
      <c r="Q572" s="425"/>
      <c r="R572" s="425"/>
      <c r="S572" s="425"/>
      <c r="T572" s="425"/>
      <c r="U572" s="425"/>
      <c r="V572" s="425"/>
      <c r="W572" s="425"/>
      <c r="X572" s="426"/>
      <c r="Y572" s="202" t="s">
        <v>91</v>
      </c>
      <c r="Z572" s="200"/>
      <c r="AA572" s="201"/>
      <c r="AB572" s="394"/>
      <c r="AC572" s="394"/>
      <c r="AD572" s="394"/>
      <c r="AE572" s="238"/>
      <c r="AF572" s="239"/>
      <c r="AG572" s="239"/>
      <c r="AH572" s="240"/>
      <c r="AI572" s="238"/>
      <c r="AJ572" s="239"/>
      <c r="AK572" s="239"/>
      <c r="AL572" s="239"/>
      <c r="AM572" s="238"/>
      <c r="AN572" s="239"/>
      <c r="AO572" s="239"/>
      <c r="AP572" s="240"/>
      <c r="AQ572" s="238"/>
      <c r="AR572" s="239"/>
      <c r="AS572" s="239"/>
      <c r="AT572" s="240"/>
      <c r="AU572" s="239"/>
      <c r="AV572" s="239"/>
      <c r="AW572" s="239"/>
      <c r="AX572" s="390"/>
      <c r="AY572">
        <f>$AY$569</f>
        <v>0</v>
      </c>
    </row>
    <row r="573" spans="1:51" ht="23.25" hidden="1" customHeight="1" x14ac:dyDescent="0.15">
      <c r="A573" s="879"/>
      <c r="B573" s="880"/>
      <c r="C573" s="884"/>
      <c r="D573" s="880"/>
      <c r="E573" s="462"/>
      <c r="F573" s="463"/>
      <c r="G573" s="402"/>
      <c r="H573" s="427"/>
      <c r="I573" s="427"/>
      <c r="J573" s="427"/>
      <c r="K573" s="427"/>
      <c r="L573" s="427"/>
      <c r="M573" s="427"/>
      <c r="N573" s="427"/>
      <c r="O573" s="427"/>
      <c r="P573" s="427"/>
      <c r="Q573" s="427"/>
      <c r="R573" s="427"/>
      <c r="S573" s="427"/>
      <c r="T573" s="427"/>
      <c r="U573" s="427"/>
      <c r="V573" s="427"/>
      <c r="W573" s="427"/>
      <c r="X573" s="428"/>
      <c r="Y573" s="202" t="s">
        <v>54</v>
      </c>
      <c r="Z573" s="200"/>
      <c r="AA573" s="201"/>
      <c r="AB573" s="265" t="s">
        <v>48</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90"/>
      <c r="AY573">
        <f>$AY$569</f>
        <v>0</v>
      </c>
    </row>
    <row r="574" spans="1:51" ht="18.75" hidden="1" customHeight="1" x14ac:dyDescent="0.15">
      <c r="A574" s="879"/>
      <c r="B574" s="880"/>
      <c r="C574" s="884"/>
      <c r="D574" s="880"/>
      <c r="E574" s="462" t="s">
        <v>307</v>
      </c>
      <c r="F574" s="463"/>
      <c r="G574" s="464" t="s">
        <v>305</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41</v>
      </c>
      <c r="AC574" s="263"/>
      <c r="AD574" s="264"/>
      <c r="AE574" s="459" t="s">
        <v>51</v>
      </c>
      <c r="AF574" s="460"/>
      <c r="AG574" s="460"/>
      <c r="AH574" s="461"/>
      <c r="AI574" s="465" t="s">
        <v>510</v>
      </c>
      <c r="AJ574" s="465"/>
      <c r="AK574" s="465"/>
      <c r="AL574" s="262"/>
      <c r="AM574" s="465" t="s">
        <v>53</v>
      </c>
      <c r="AN574" s="465"/>
      <c r="AO574" s="465"/>
      <c r="AP574" s="262"/>
      <c r="AQ574" s="262" t="s">
        <v>297</v>
      </c>
      <c r="AR574" s="263"/>
      <c r="AS574" s="263"/>
      <c r="AT574" s="264"/>
      <c r="AU574" s="280" t="s">
        <v>226</v>
      </c>
      <c r="AV574" s="280"/>
      <c r="AW574" s="280"/>
      <c r="AX574" s="281"/>
      <c r="AY574">
        <f>COUNTA($G$576)</f>
        <v>0</v>
      </c>
    </row>
    <row r="575" spans="1:51" ht="18.75" hidden="1" customHeight="1" x14ac:dyDescent="0.15">
      <c r="A575" s="879"/>
      <c r="B575" s="880"/>
      <c r="C575" s="884"/>
      <c r="D575" s="880"/>
      <c r="E575" s="462"/>
      <c r="F575" s="463"/>
      <c r="G575" s="407"/>
      <c r="H575" s="227"/>
      <c r="I575" s="227"/>
      <c r="J575" s="227"/>
      <c r="K575" s="227"/>
      <c r="L575" s="227"/>
      <c r="M575" s="227"/>
      <c r="N575" s="227"/>
      <c r="O575" s="227"/>
      <c r="P575" s="227"/>
      <c r="Q575" s="227"/>
      <c r="R575" s="227"/>
      <c r="S575" s="227"/>
      <c r="T575" s="227"/>
      <c r="U575" s="227"/>
      <c r="V575" s="227"/>
      <c r="W575" s="227"/>
      <c r="X575" s="228"/>
      <c r="Y575" s="325"/>
      <c r="Z575" s="326"/>
      <c r="AA575" s="327"/>
      <c r="AB575" s="408"/>
      <c r="AC575" s="227"/>
      <c r="AD575" s="228"/>
      <c r="AE575" s="226"/>
      <c r="AF575" s="226"/>
      <c r="AG575" s="227" t="s">
        <v>298</v>
      </c>
      <c r="AH575" s="228"/>
      <c r="AI575" s="466"/>
      <c r="AJ575" s="466"/>
      <c r="AK575" s="466"/>
      <c r="AL575" s="408"/>
      <c r="AM575" s="466"/>
      <c r="AN575" s="466"/>
      <c r="AO575" s="466"/>
      <c r="AP575" s="408"/>
      <c r="AQ575" s="225"/>
      <c r="AR575" s="226"/>
      <c r="AS575" s="227" t="s">
        <v>298</v>
      </c>
      <c r="AT575" s="228"/>
      <c r="AU575" s="226"/>
      <c r="AV575" s="226"/>
      <c r="AW575" s="227" t="s">
        <v>275</v>
      </c>
      <c r="AX575" s="253"/>
      <c r="AY575">
        <f>$AY$574</f>
        <v>0</v>
      </c>
    </row>
    <row r="576" spans="1:51" ht="23.25" hidden="1" customHeight="1" x14ac:dyDescent="0.15">
      <c r="A576" s="879"/>
      <c r="B576" s="880"/>
      <c r="C576" s="884"/>
      <c r="D576" s="880"/>
      <c r="E576" s="462"/>
      <c r="F576" s="463"/>
      <c r="G576" s="421"/>
      <c r="H576" s="422"/>
      <c r="I576" s="422"/>
      <c r="J576" s="422"/>
      <c r="K576" s="422"/>
      <c r="L576" s="422"/>
      <c r="M576" s="422"/>
      <c r="N576" s="422"/>
      <c r="O576" s="422"/>
      <c r="P576" s="422"/>
      <c r="Q576" s="422"/>
      <c r="R576" s="422"/>
      <c r="S576" s="422"/>
      <c r="T576" s="422"/>
      <c r="U576" s="422"/>
      <c r="V576" s="422"/>
      <c r="W576" s="422"/>
      <c r="X576" s="423"/>
      <c r="Y576" s="282" t="s">
        <v>47</v>
      </c>
      <c r="Z576" s="254"/>
      <c r="AA576" s="255"/>
      <c r="AB576" s="283"/>
      <c r="AC576" s="283"/>
      <c r="AD576" s="283"/>
      <c r="AE576" s="238"/>
      <c r="AF576" s="239"/>
      <c r="AG576" s="239"/>
      <c r="AH576" s="239"/>
      <c r="AI576" s="238"/>
      <c r="AJ576" s="239"/>
      <c r="AK576" s="239"/>
      <c r="AL576" s="239"/>
      <c r="AM576" s="238"/>
      <c r="AN576" s="239"/>
      <c r="AO576" s="239"/>
      <c r="AP576" s="240"/>
      <c r="AQ576" s="238"/>
      <c r="AR576" s="239"/>
      <c r="AS576" s="239"/>
      <c r="AT576" s="240"/>
      <c r="AU576" s="239"/>
      <c r="AV576" s="239"/>
      <c r="AW576" s="239"/>
      <c r="AX576" s="390"/>
      <c r="AY576">
        <f>$AY$574</f>
        <v>0</v>
      </c>
    </row>
    <row r="577" spans="1:51" ht="23.25" hidden="1" customHeight="1" x14ac:dyDescent="0.15">
      <c r="A577" s="879"/>
      <c r="B577" s="880"/>
      <c r="C577" s="884"/>
      <c r="D577" s="880"/>
      <c r="E577" s="462"/>
      <c r="F577" s="463"/>
      <c r="G577" s="424"/>
      <c r="H577" s="425"/>
      <c r="I577" s="425"/>
      <c r="J577" s="425"/>
      <c r="K577" s="425"/>
      <c r="L577" s="425"/>
      <c r="M577" s="425"/>
      <c r="N577" s="425"/>
      <c r="O577" s="425"/>
      <c r="P577" s="425"/>
      <c r="Q577" s="425"/>
      <c r="R577" s="425"/>
      <c r="S577" s="425"/>
      <c r="T577" s="425"/>
      <c r="U577" s="425"/>
      <c r="V577" s="425"/>
      <c r="W577" s="425"/>
      <c r="X577" s="426"/>
      <c r="Y577" s="202" t="s">
        <v>91</v>
      </c>
      <c r="Z577" s="200"/>
      <c r="AA577" s="201"/>
      <c r="AB577" s="394"/>
      <c r="AC577" s="394"/>
      <c r="AD577" s="394"/>
      <c r="AE577" s="238"/>
      <c r="AF577" s="239"/>
      <c r="AG577" s="239"/>
      <c r="AH577" s="240"/>
      <c r="AI577" s="238"/>
      <c r="AJ577" s="239"/>
      <c r="AK577" s="239"/>
      <c r="AL577" s="239"/>
      <c r="AM577" s="238"/>
      <c r="AN577" s="239"/>
      <c r="AO577" s="239"/>
      <c r="AP577" s="240"/>
      <c r="AQ577" s="238"/>
      <c r="AR577" s="239"/>
      <c r="AS577" s="239"/>
      <c r="AT577" s="240"/>
      <c r="AU577" s="239"/>
      <c r="AV577" s="239"/>
      <c r="AW577" s="239"/>
      <c r="AX577" s="390"/>
      <c r="AY577">
        <f>$AY$574</f>
        <v>0</v>
      </c>
    </row>
    <row r="578" spans="1:51" ht="23.25" hidden="1" customHeight="1" x14ac:dyDescent="0.15">
      <c r="A578" s="879"/>
      <c r="B578" s="880"/>
      <c r="C578" s="884"/>
      <c r="D578" s="880"/>
      <c r="E578" s="462"/>
      <c r="F578" s="463"/>
      <c r="G578" s="402"/>
      <c r="H578" s="427"/>
      <c r="I578" s="427"/>
      <c r="J578" s="427"/>
      <c r="K578" s="427"/>
      <c r="L578" s="427"/>
      <c r="M578" s="427"/>
      <c r="N578" s="427"/>
      <c r="O578" s="427"/>
      <c r="P578" s="427"/>
      <c r="Q578" s="427"/>
      <c r="R578" s="427"/>
      <c r="S578" s="427"/>
      <c r="T578" s="427"/>
      <c r="U578" s="427"/>
      <c r="V578" s="427"/>
      <c r="W578" s="427"/>
      <c r="X578" s="428"/>
      <c r="Y578" s="202" t="s">
        <v>54</v>
      </c>
      <c r="Z578" s="200"/>
      <c r="AA578" s="201"/>
      <c r="AB578" s="265" t="s">
        <v>48</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90"/>
      <c r="AY578">
        <f>$AY$574</f>
        <v>0</v>
      </c>
    </row>
    <row r="579" spans="1:51" ht="18.75" hidden="1" customHeight="1" x14ac:dyDescent="0.15">
      <c r="A579" s="879"/>
      <c r="B579" s="880"/>
      <c r="C579" s="884"/>
      <c r="D579" s="880"/>
      <c r="E579" s="462" t="s">
        <v>307</v>
      </c>
      <c r="F579" s="463"/>
      <c r="G579" s="464" t="s">
        <v>305</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41</v>
      </c>
      <c r="AC579" s="263"/>
      <c r="AD579" s="264"/>
      <c r="AE579" s="459" t="s">
        <v>51</v>
      </c>
      <c r="AF579" s="460"/>
      <c r="AG579" s="460"/>
      <c r="AH579" s="461"/>
      <c r="AI579" s="465" t="s">
        <v>510</v>
      </c>
      <c r="AJ579" s="465"/>
      <c r="AK579" s="465"/>
      <c r="AL579" s="262"/>
      <c r="AM579" s="465" t="s">
        <v>53</v>
      </c>
      <c r="AN579" s="465"/>
      <c r="AO579" s="465"/>
      <c r="AP579" s="262"/>
      <c r="AQ579" s="262" t="s">
        <v>297</v>
      </c>
      <c r="AR579" s="263"/>
      <c r="AS579" s="263"/>
      <c r="AT579" s="264"/>
      <c r="AU579" s="280" t="s">
        <v>226</v>
      </c>
      <c r="AV579" s="280"/>
      <c r="AW579" s="280"/>
      <c r="AX579" s="281"/>
      <c r="AY579">
        <f>COUNTA($G$581)</f>
        <v>0</v>
      </c>
    </row>
    <row r="580" spans="1:51" ht="18.75" hidden="1" customHeight="1" x14ac:dyDescent="0.15">
      <c r="A580" s="879"/>
      <c r="B580" s="880"/>
      <c r="C580" s="884"/>
      <c r="D580" s="880"/>
      <c r="E580" s="462"/>
      <c r="F580" s="463"/>
      <c r="G580" s="407"/>
      <c r="H580" s="227"/>
      <c r="I580" s="227"/>
      <c r="J580" s="227"/>
      <c r="K580" s="227"/>
      <c r="L580" s="227"/>
      <c r="M580" s="227"/>
      <c r="N580" s="227"/>
      <c r="O580" s="227"/>
      <c r="P580" s="227"/>
      <c r="Q580" s="227"/>
      <c r="R580" s="227"/>
      <c r="S580" s="227"/>
      <c r="T580" s="227"/>
      <c r="U580" s="227"/>
      <c r="V580" s="227"/>
      <c r="W580" s="227"/>
      <c r="X580" s="228"/>
      <c r="Y580" s="325"/>
      <c r="Z580" s="326"/>
      <c r="AA580" s="327"/>
      <c r="AB580" s="408"/>
      <c r="AC580" s="227"/>
      <c r="AD580" s="228"/>
      <c r="AE580" s="226"/>
      <c r="AF580" s="226"/>
      <c r="AG580" s="227" t="s">
        <v>298</v>
      </c>
      <c r="AH580" s="228"/>
      <c r="AI580" s="466"/>
      <c r="AJ580" s="466"/>
      <c r="AK580" s="466"/>
      <c r="AL580" s="408"/>
      <c r="AM580" s="466"/>
      <c r="AN580" s="466"/>
      <c r="AO580" s="466"/>
      <c r="AP580" s="408"/>
      <c r="AQ580" s="225"/>
      <c r="AR580" s="226"/>
      <c r="AS580" s="227" t="s">
        <v>298</v>
      </c>
      <c r="AT580" s="228"/>
      <c r="AU580" s="226"/>
      <c r="AV580" s="226"/>
      <c r="AW580" s="227" t="s">
        <v>275</v>
      </c>
      <c r="AX580" s="253"/>
      <c r="AY580">
        <f>$AY$579</f>
        <v>0</v>
      </c>
    </row>
    <row r="581" spans="1:51" ht="23.25" hidden="1" customHeight="1" x14ac:dyDescent="0.15">
      <c r="A581" s="879"/>
      <c r="B581" s="880"/>
      <c r="C581" s="884"/>
      <c r="D581" s="880"/>
      <c r="E581" s="462"/>
      <c r="F581" s="463"/>
      <c r="G581" s="421"/>
      <c r="H581" s="422"/>
      <c r="I581" s="422"/>
      <c r="J581" s="422"/>
      <c r="K581" s="422"/>
      <c r="L581" s="422"/>
      <c r="M581" s="422"/>
      <c r="N581" s="422"/>
      <c r="O581" s="422"/>
      <c r="P581" s="422"/>
      <c r="Q581" s="422"/>
      <c r="R581" s="422"/>
      <c r="S581" s="422"/>
      <c r="T581" s="422"/>
      <c r="U581" s="422"/>
      <c r="V581" s="422"/>
      <c r="W581" s="422"/>
      <c r="X581" s="423"/>
      <c r="Y581" s="282" t="s">
        <v>47</v>
      </c>
      <c r="Z581" s="254"/>
      <c r="AA581" s="255"/>
      <c r="AB581" s="283"/>
      <c r="AC581" s="283"/>
      <c r="AD581" s="283"/>
      <c r="AE581" s="238"/>
      <c r="AF581" s="239"/>
      <c r="AG581" s="239"/>
      <c r="AH581" s="239"/>
      <c r="AI581" s="238"/>
      <c r="AJ581" s="239"/>
      <c r="AK581" s="239"/>
      <c r="AL581" s="239"/>
      <c r="AM581" s="238"/>
      <c r="AN581" s="239"/>
      <c r="AO581" s="239"/>
      <c r="AP581" s="240"/>
      <c r="AQ581" s="238"/>
      <c r="AR581" s="239"/>
      <c r="AS581" s="239"/>
      <c r="AT581" s="240"/>
      <c r="AU581" s="239"/>
      <c r="AV581" s="239"/>
      <c r="AW581" s="239"/>
      <c r="AX581" s="390"/>
      <c r="AY581">
        <f>$AY$579</f>
        <v>0</v>
      </c>
    </row>
    <row r="582" spans="1:51" ht="23.25" hidden="1" customHeight="1" x14ac:dyDescent="0.15">
      <c r="A582" s="879"/>
      <c r="B582" s="880"/>
      <c r="C582" s="884"/>
      <c r="D582" s="880"/>
      <c r="E582" s="462"/>
      <c r="F582" s="463"/>
      <c r="G582" s="424"/>
      <c r="H582" s="425"/>
      <c r="I582" s="425"/>
      <c r="J582" s="425"/>
      <c r="K582" s="425"/>
      <c r="L582" s="425"/>
      <c r="M582" s="425"/>
      <c r="N582" s="425"/>
      <c r="O582" s="425"/>
      <c r="P582" s="425"/>
      <c r="Q582" s="425"/>
      <c r="R582" s="425"/>
      <c r="S582" s="425"/>
      <c r="T582" s="425"/>
      <c r="U582" s="425"/>
      <c r="V582" s="425"/>
      <c r="W582" s="425"/>
      <c r="X582" s="426"/>
      <c r="Y582" s="202" t="s">
        <v>91</v>
      </c>
      <c r="Z582" s="200"/>
      <c r="AA582" s="201"/>
      <c r="AB582" s="394"/>
      <c r="AC582" s="394"/>
      <c r="AD582" s="394"/>
      <c r="AE582" s="238"/>
      <c r="AF582" s="239"/>
      <c r="AG582" s="239"/>
      <c r="AH582" s="240"/>
      <c r="AI582" s="238"/>
      <c r="AJ582" s="239"/>
      <c r="AK582" s="239"/>
      <c r="AL582" s="239"/>
      <c r="AM582" s="238"/>
      <c r="AN582" s="239"/>
      <c r="AO582" s="239"/>
      <c r="AP582" s="240"/>
      <c r="AQ582" s="238"/>
      <c r="AR582" s="239"/>
      <c r="AS582" s="239"/>
      <c r="AT582" s="240"/>
      <c r="AU582" s="239"/>
      <c r="AV582" s="239"/>
      <c r="AW582" s="239"/>
      <c r="AX582" s="390"/>
      <c r="AY582">
        <f>$AY$579</f>
        <v>0</v>
      </c>
    </row>
    <row r="583" spans="1:51" ht="23.25" hidden="1" customHeight="1" x14ac:dyDescent="0.15">
      <c r="A583" s="879"/>
      <c r="B583" s="880"/>
      <c r="C583" s="884"/>
      <c r="D583" s="880"/>
      <c r="E583" s="462"/>
      <c r="F583" s="463"/>
      <c r="G583" s="402"/>
      <c r="H583" s="427"/>
      <c r="I583" s="427"/>
      <c r="J583" s="427"/>
      <c r="K583" s="427"/>
      <c r="L583" s="427"/>
      <c r="M583" s="427"/>
      <c r="N583" s="427"/>
      <c r="O583" s="427"/>
      <c r="P583" s="427"/>
      <c r="Q583" s="427"/>
      <c r="R583" s="427"/>
      <c r="S583" s="427"/>
      <c r="T583" s="427"/>
      <c r="U583" s="427"/>
      <c r="V583" s="427"/>
      <c r="W583" s="427"/>
      <c r="X583" s="428"/>
      <c r="Y583" s="202" t="s">
        <v>54</v>
      </c>
      <c r="Z583" s="200"/>
      <c r="AA583" s="201"/>
      <c r="AB583" s="265" t="s">
        <v>48</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90"/>
      <c r="AY583">
        <f>$AY$579</f>
        <v>0</v>
      </c>
    </row>
    <row r="584" spans="1:51" ht="18.75" hidden="1" customHeight="1" x14ac:dyDescent="0.15">
      <c r="A584" s="879"/>
      <c r="B584" s="880"/>
      <c r="C584" s="884"/>
      <c r="D584" s="880"/>
      <c r="E584" s="462" t="s">
        <v>307</v>
      </c>
      <c r="F584" s="463"/>
      <c r="G584" s="464" t="s">
        <v>305</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41</v>
      </c>
      <c r="AC584" s="263"/>
      <c r="AD584" s="264"/>
      <c r="AE584" s="459" t="s">
        <v>51</v>
      </c>
      <c r="AF584" s="460"/>
      <c r="AG584" s="460"/>
      <c r="AH584" s="461"/>
      <c r="AI584" s="465" t="s">
        <v>510</v>
      </c>
      <c r="AJ584" s="465"/>
      <c r="AK584" s="465"/>
      <c r="AL584" s="262"/>
      <c r="AM584" s="465" t="s">
        <v>53</v>
      </c>
      <c r="AN584" s="465"/>
      <c r="AO584" s="465"/>
      <c r="AP584" s="262"/>
      <c r="AQ584" s="262" t="s">
        <v>297</v>
      </c>
      <c r="AR584" s="263"/>
      <c r="AS584" s="263"/>
      <c r="AT584" s="264"/>
      <c r="AU584" s="280" t="s">
        <v>226</v>
      </c>
      <c r="AV584" s="280"/>
      <c r="AW584" s="280"/>
      <c r="AX584" s="281"/>
      <c r="AY584">
        <f>COUNTA($G$586)</f>
        <v>0</v>
      </c>
    </row>
    <row r="585" spans="1:51" ht="18.75" hidden="1" customHeight="1" x14ac:dyDescent="0.15">
      <c r="A585" s="879"/>
      <c r="B585" s="880"/>
      <c r="C585" s="884"/>
      <c r="D585" s="880"/>
      <c r="E585" s="462"/>
      <c r="F585" s="463"/>
      <c r="G585" s="407"/>
      <c r="H585" s="227"/>
      <c r="I585" s="227"/>
      <c r="J585" s="227"/>
      <c r="K585" s="227"/>
      <c r="L585" s="227"/>
      <c r="M585" s="227"/>
      <c r="N585" s="227"/>
      <c r="O585" s="227"/>
      <c r="P585" s="227"/>
      <c r="Q585" s="227"/>
      <c r="R585" s="227"/>
      <c r="S585" s="227"/>
      <c r="T585" s="227"/>
      <c r="U585" s="227"/>
      <c r="V585" s="227"/>
      <c r="W585" s="227"/>
      <c r="X585" s="228"/>
      <c r="Y585" s="325"/>
      <c r="Z585" s="326"/>
      <c r="AA585" s="327"/>
      <c r="AB585" s="408"/>
      <c r="AC585" s="227"/>
      <c r="AD585" s="228"/>
      <c r="AE585" s="226"/>
      <c r="AF585" s="226"/>
      <c r="AG585" s="227" t="s">
        <v>298</v>
      </c>
      <c r="AH585" s="228"/>
      <c r="AI585" s="466"/>
      <c r="AJ585" s="466"/>
      <c r="AK585" s="466"/>
      <c r="AL585" s="408"/>
      <c r="AM585" s="466"/>
      <c r="AN585" s="466"/>
      <c r="AO585" s="466"/>
      <c r="AP585" s="408"/>
      <c r="AQ585" s="225"/>
      <c r="AR585" s="226"/>
      <c r="AS585" s="227" t="s">
        <v>298</v>
      </c>
      <c r="AT585" s="228"/>
      <c r="AU585" s="226"/>
      <c r="AV585" s="226"/>
      <c r="AW585" s="227" t="s">
        <v>275</v>
      </c>
      <c r="AX585" s="253"/>
      <c r="AY585">
        <f>$AY$584</f>
        <v>0</v>
      </c>
    </row>
    <row r="586" spans="1:51" ht="23.25" hidden="1" customHeight="1" x14ac:dyDescent="0.15">
      <c r="A586" s="879"/>
      <c r="B586" s="880"/>
      <c r="C586" s="884"/>
      <c r="D586" s="880"/>
      <c r="E586" s="462"/>
      <c r="F586" s="463"/>
      <c r="G586" s="421"/>
      <c r="H586" s="422"/>
      <c r="I586" s="422"/>
      <c r="J586" s="422"/>
      <c r="K586" s="422"/>
      <c r="L586" s="422"/>
      <c r="M586" s="422"/>
      <c r="N586" s="422"/>
      <c r="O586" s="422"/>
      <c r="P586" s="422"/>
      <c r="Q586" s="422"/>
      <c r="R586" s="422"/>
      <c r="S586" s="422"/>
      <c r="T586" s="422"/>
      <c r="U586" s="422"/>
      <c r="V586" s="422"/>
      <c r="W586" s="422"/>
      <c r="X586" s="423"/>
      <c r="Y586" s="282" t="s">
        <v>47</v>
      </c>
      <c r="Z586" s="254"/>
      <c r="AA586" s="255"/>
      <c r="AB586" s="283"/>
      <c r="AC586" s="283"/>
      <c r="AD586" s="283"/>
      <c r="AE586" s="238"/>
      <c r="AF586" s="239"/>
      <c r="AG586" s="239"/>
      <c r="AH586" s="239"/>
      <c r="AI586" s="238"/>
      <c r="AJ586" s="239"/>
      <c r="AK586" s="239"/>
      <c r="AL586" s="239"/>
      <c r="AM586" s="238"/>
      <c r="AN586" s="239"/>
      <c r="AO586" s="239"/>
      <c r="AP586" s="240"/>
      <c r="AQ586" s="238"/>
      <c r="AR586" s="239"/>
      <c r="AS586" s="239"/>
      <c r="AT586" s="240"/>
      <c r="AU586" s="239"/>
      <c r="AV586" s="239"/>
      <c r="AW586" s="239"/>
      <c r="AX586" s="390"/>
      <c r="AY586">
        <f>$AY$584</f>
        <v>0</v>
      </c>
    </row>
    <row r="587" spans="1:51" ht="23.25" hidden="1" customHeight="1" x14ac:dyDescent="0.15">
      <c r="A587" s="879"/>
      <c r="B587" s="880"/>
      <c r="C587" s="884"/>
      <c r="D587" s="880"/>
      <c r="E587" s="462"/>
      <c r="F587" s="463"/>
      <c r="G587" s="424"/>
      <c r="H587" s="425"/>
      <c r="I587" s="425"/>
      <c r="J587" s="425"/>
      <c r="K587" s="425"/>
      <c r="L587" s="425"/>
      <c r="M587" s="425"/>
      <c r="N587" s="425"/>
      <c r="O587" s="425"/>
      <c r="P587" s="425"/>
      <c r="Q587" s="425"/>
      <c r="R587" s="425"/>
      <c r="S587" s="425"/>
      <c r="T587" s="425"/>
      <c r="U587" s="425"/>
      <c r="V587" s="425"/>
      <c r="W587" s="425"/>
      <c r="X587" s="426"/>
      <c r="Y587" s="202" t="s">
        <v>91</v>
      </c>
      <c r="Z587" s="200"/>
      <c r="AA587" s="201"/>
      <c r="AB587" s="394"/>
      <c r="AC587" s="394"/>
      <c r="AD587" s="394"/>
      <c r="AE587" s="238"/>
      <c r="AF587" s="239"/>
      <c r="AG587" s="239"/>
      <c r="AH587" s="240"/>
      <c r="AI587" s="238"/>
      <c r="AJ587" s="239"/>
      <c r="AK587" s="239"/>
      <c r="AL587" s="239"/>
      <c r="AM587" s="238"/>
      <c r="AN587" s="239"/>
      <c r="AO587" s="239"/>
      <c r="AP587" s="240"/>
      <c r="AQ587" s="238"/>
      <c r="AR587" s="239"/>
      <c r="AS587" s="239"/>
      <c r="AT587" s="240"/>
      <c r="AU587" s="239"/>
      <c r="AV587" s="239"/>
      <c r="AW587" s="239"/>
      <c r="AX587" s="390"/>
      <c r="AY587">
        <f>$AY$584</f>
        <v>0</v>
      </c>
    </row>
    <row r="588" spans="1:51" ht="23.25" hidden="1" customHeight="1" x14ac:dyDescent="0.15">
      <c r="A588" s="879"/>
      <c r="B588" s="880"/>
      <c r="C588" s="884"/>
      <c r="D588" s="880"/>
      <c r="E588" s="462"/>
      <c r="F588" s="463"/>
      <c r="G588" s="402"/>
      <c r="H588" s="427"/>
      <c r="I588" s="427"/>
      <c r="J588" s="427"/>
      <c r="K588" s="427"/>
      <c r="L588" s="427"/>
      <c r="M588" s="427"/>
      <c r="N588" s="427"/>
      <c r="O588" s="427"/>
      <c r="P588" s="427"/>
      <c r="Q588" s="427"/>
      <c r="R588" s="427"/>
      <c r="S588" s="427"/>
      <c r="T588" s="427"/>
      <c r="U588" s="427"/>
      <c r="V588" s="427"/>
      <c r="W588" s="427"/>
      <c r="X588" s="428"/>
      <c r="Y588" s="202" t="s">
        <v>54</v>
      </c>
      <c r="Z588" s="200"/>
      <c r="AA588" s="201"/>
      <c r="AB588" s="265" t="s">
        <v>48</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90"/>
      <c r="AY588">
        <f>$AY$584</f>
        <v>0</v>
      </c>
    </row>
    <row r="589" spans="1:51" ht="23.85" hidden="1" customHeight="1" x14ac:dyDescent="0.15">
      <c r="A589" s="879"/>
      <c r="B589" s="880"/>
      <c r="C589" s="884"/>
      <c r="D589" s="880"/>
      <c r="E589" s="418" t="s">
        <v>138</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4.75" hidden="1" customHeight="1" x14ac:dyDescent="0.15">
      <c r="A590" s="879"/>
      <c r="B590" s="880"/>
      <c r="C590" s="884"/>
      <c r="D590" s="880"/>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4.75" hidden="1" customHeight="1" x14ac:dyDescent="0.15">
      <c r="A591" s="879"/>
      <c r="B591" s="880"/>
      <c r="C591" s="884"/>
      <c r="D591" s="880"/>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34.5" hidden="1" customHeight="1" x14ac:dyDescent="0.15">
      <c r="A592" s="879"/>
      <c r="B592" s="880"/>
      <c r="C592" s="884"/>
      <c r="D592" s="880"/>
      <c r="E592" s="400" t="s">
        <v>425</v>
      </c>
      <c r="F592" s="401"/>
      <c r="G592" s="454" t="s">
        <v>321</v>
      </c>
      <c r="H592" s="419"/>
      <c r="I592" s="419"/>
      <c r="J592" s="455"/>
      <c r="K592" s="456"/>
      <c r="L592" s="456"/>
      <c r="M592" s="456"/>
      <c r="N592" s="456"/>
      <c r="O592" s="456"/>
      <c r="P592" s="456"/>
      <c r="Q592" s="456"/>
      <c r="R592" s="456"/>
      <c r="S592" s="456"/>
      <c r="T592" s="457"/>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8"/>
      <c r="AY592" s="45" t="str">
        <f>IF(SUBSTITUTE($J$592,"-","")="","0","1")</f>
        <v>0</v>
      </c>
    </row>
    <row r="593" spans="1:51" ht="18.75" hidden="1" customHeight="1" x14ac:dyDescent="0.15">
      <c r="A593" s="879"/>
      <c r="B593" s="880"/>
      <c r="C593" s="884"/>
      <c r="D593" s="880"/>
      <c r="E593" s="462" t="s">
        <v>306</v>
      </c>
      <c r="F593" s="463"/>
      <c r="G593" s="464" t="s">
        <v>303</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41</v>
      </c>
      <c r="AC593" s="263"/>
      <c r="AD593" s="264"/>
      <c r="AE593" s="459" t="s">
        <v>51</v>
      </c>
      <c r="AF593" s="460"/>
      <c r="AG593" s="460"/>
      <c r="AH593" s="461"/>
      <c r="AI593" s="465" t="s">
        <v>510</v>
      </c>
      <c r="AJ593" s="465"/>
      <c r="AK593" s="465"/>
      <c r="AL593" s="262"/>
      <c r="AM593" s="465" t="s">
        <v>53</v>
      </c>
      <c r="AN593" s="465"/>
      <c r="AO593" s="465"/>
      <c r="AP593" s="262"/>
      <c r="AQ593" s="262" t="s">
        <v>297</v>
      </c>
      <c r="AR593" s="263"/>
      <c r="AS593" s="263"/>
      <c r="AT593" s="264"/>
      <c r="AU593" s="280" t="s">
        <v>226</v>
      </c>
      <c r="AV593" s="280"/>
      <c r="AW593" s="280"/>
      <c r="AX593" s="281"/>
      <c r="AY593">
        <f>COUNTA($G$595)</f>
        <v>0</v>
      </c>
    </row>
    <row r="594" spans="1:51" ht="18.75" hidden="1" customHeight="1" x14ac:dyDescent="0.15">
      <c r="A594" s="879"/>
      <c r="B594" s="880"/>
      <c r="C594" s="884"/>
      <c r="D594" s="880"/>
      <c r="E594" s="462"/>
      <c r="F594" s="463"/>
      <c r="G594" s="407"/>
      <c r="H594" s="227"/>
      <c r="I594" s="227"/>
      <c r="J594" s="227"/>
      <c r="K594" s="227"/>
      <c r="L594" s="227"/>
      <c r="M594" s="227"/>
      <c r="N594" s="227"/>
      <c r="O594" s="227"/>
      <c r="P594" s="227"/>
      <c r="Q594" s="227"/>
      <c r="R594" s="227"/>
      <c r="S594" s="227"/>
      <c r="T594" s="227"/>
      <c r="U594" s="227"/>
      <c r="V594" s="227"/>
      <c r="W594" s="227"/>
      <c r="X594" s="228"/>
      <c r="Y594" s="325"/>
      <c r="Z594" s="326"/>
      <c r="AA594" s="327"/>
      <c r="AB594" s="408"/>
      <c r="AC594" s="227"/>
      <c r="AD594" s="228"/>
      <c r="AE594" s="226"/>
      <c r="AF594" s="226"/>
      <c r="AG594" s="227" t="s">
        <v>298</v>
      </c>
      <c r="AH594" s="228"/>
      <c r="AI594" s="466"/>
      <c r="AJ594" s="466"/>
      <c r="AK594" s="466"/>
      <c r="AL594" s="408"/>
      <c r="AM594" s="466"/>
      <c r="AN594" s="466"/>
      <c r="AO594" s="466"/>
      <c r="AP594" s="408"/>
      <c r="AQ594" s="225"/>
      <c r="AR594" s="226"/>
      <c r="AS594" s="227" t="s">
        <v>298</v>
      </c>
      <c r="AT594" s="228"/>
      <c r="AU594" s="226"/>
      <c r="AV594" s="226"/>
      <c r="AW594" s="227" t="s">
        <v>275</v>
      </c>
      <c r="AX594" s="253"/>
      <c r="AY594">
        <f>$AY$593</f>
        <v>0</v>
      </c>
    </row>
    <row r="595" spans="1:51" ht="23.25" hidden="1" customHeight="1" x14ac:dyDescent="0.15">
      <c r="A595" s="879"/>
      <c r="B595" s="880"/>
      <c r="C595" s="884"/>
      <c r="D595" s="880"/>
      <c r="E595" s="462"/>
      <c r="F595" s="463"/>
      <c r="G595" s="421"/>
      <c r="H595" s="422"/>
      <c r="I595" s="422"/>
      <c r="J595" s="422"/>
      <c r="K595" s="422"/>
      <c r="L595" s="422"/>
      <c r="M595" s="422"/>
      <c r="N595" s="422"/>
      <c r="O595" s="422"/>
      <c r="P595" s="422"/>
      <c r="Q595" s="422"/>
      <c r="R595" s="422"/>
      <c r="S595" s="422"/>
      <c r="T595" s="422"/>
      <c r="U595" s="422"/>
      <c r="V595" s="422"/>
      <c r="W595" s="422"/>
      <c r="X595" s="423"/>
      <c r="Y595" s="282" t="s">
        <v>47</v>
      </c>
      <c r="Z595" s="254"/>
      <c r="AA595" s="255"/>
      <c r="AB595" s="283"/>
      <c r="AC595" s="283"/>
      <c r="AD595" s="283"/>
      <c r="AE595" s="238"/>
      <c r="AF595" s="239"/>
      <c r="AG595" s="239"/>
      <c r="AH595" s="239"/>
      <c r="AI595" s="238"/>
      <c r="AJ595" s="239"/>
      <c r="AK595" s="239"/>
      <c r="AL595" s="239"/>
      <c r="AM595" s="238"/>
      <c r="AN595" s="239"/>
      <c r="AO595" s="239"/>
      <c r="AP595" s="240"/>
      <c r="AQ595" s="238"/>
      <c r="AR595" s="239"/>
      <c r="AS595" s="239"/>
      <c r="AT595" s="240"/>
      <c r="AU595" s="239"/>
      <c r="AV595" s="239"/>
      <c r="AW595" s="239"/>
      <c r="AX595" s="390"/>
      <c r="AY595">
        <f>$AY$593</f>
        <v>0</v>
      </c>
    </row>
    <row r="596" spans="1:51" ht="23.25" hidden="1" customHeight="1" x14ac:dyDescent="0.15">
      <c r="A596" s="879"/>
      <c r="B596" s="880"/>
      <c r="C596" s="884"/>
      <c r="D596" s="880"/>
      <c r="E596" s="462"/>
      <c r="F596" s="463"/>
      <c r="G596" s="424"/>
      <c r="H596" s="425"/>
      <c r="I596" s="425"/>
      <c r="J596" s="425"/>
      <c r="K596" s="425"/>
      <c r="L596" s="425"/>
      <c r="M596" s="425"/>
      <c r="N596" s="425"/>
      <c r="O596" s="425"/>
      <c r="P596" s="425"/>
      <c r="Q596" s="425"/>
      <c r="R596" s="425"/>
      <c r="S596" s="425"/>
      <c r="T596" s="425"/>
      <c r="U596" s="425"/>
      <c r="V596" s="425"/>
      <c r="W596" s="425"/>
      <c r="X596" s="426"/>
      <c r="Y596" s="202" t="s">
        <v>91</v>
      </c>
      <c r="Z596" s="200"/>
      <c r="AA596" s="201"/>
      <c r="AB596" s="394"/>
      <c r="AC596" s="394"/>
      <c r="AD596" s="394"/>
      <c r="AE596" s="238"/>
      <c r="AF596" s="239"/>
      <c r="AG596" s="239"/>
      <c r="AH596" s="240"/>
      <c r="AI596" s="238"/>
      <c r="AJ596" s="239"/>
      <c r="AK596" s="239"/>
      <c r="AL596" s="239"/>
      <c r="AM596" s="238"/>
      <c r="AN596" s="239"/>
      <c r="AO596" s="239"/>
      <c r="AP596" s="240"/>
      <c r="AQ596" s="238"/>
      <c r="AR596" s="239"/>
      <c r="AS596" s="239"/>
      <c r="AT596" s="240"/>
      <c r="AU596" s="239"/>
      <c r="AV596" s="239"/>
      <c r="AW596" s="239"/>
      <c r="AX596" s="390"/>
      <c r="AY596">
        <f>$AY$593</f>
        <v>0</v>
      </c>
    </row>
    <row r="597" spans="1:51" ht="23.25" hidden="1" customHeight="1" x14ac:dyDescent="0.15">
      <c r="A597" s="879"/>
      <c r="B597" s="880"/>
      <c r="C597" s="884"/>
      <c r="D597" s="880"/>
      <c r="E597" s="462"/>
      <c r="F597" s="463"/>
      <c r="G597" s="402"/>
      <c r="H597" s="427"/>
      <c r="I597" s="427"/>
      <c r="J597" s="427"/>
      <c r="K597" s="427"/>
      <c r="L597" s="427"/>
      <c r="M597" s="427"/>
      <c r="N597" s="427"/>
      <c r="O597" s="427"/>
      <c r="P597" s="427"/>
      <c r="Q597" s="427"/>
      <c r="R597" s="427"/>
      <c r="S597" s="427"/>
      <c r="T597" s="427"/>
      <c r="U597" s="427"/>
      <c r="V597" s="427"/>
      <c r="W597" s="427"/>
      <c r="X597" s="428"/>
      <c r="Y597" s="202" t="s">
        <v>54</v>
      </c>
      <c r="Z597" s="200"/>
      <c r="AA597" s="201"/>
      <c r="AB597" s="265" t="s">
        <v>48</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90"/>
      <c r="AY597">
        <f>$AY$593</f>
        <v>0</v>
      </c>
    </row>
    <row r="598" spans="1:51" ht="18.75" hidden="1" customHeight="1" x14ac:dyDescent="0.15">
      <c r="A598" s="879"/>
      <c r="B598" s="880"/>
      <c r="C598" s="884"/>
      <c r="D598" s="880"/>
      <c r="E598" s="462" t="s">
        <v>306</v>
      </c>
      <c r="F598" s="463"/>
      <c r="G598" s="464" t="s">
        <v>303</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41</v>
      </c>
      <c r="AC598" s="263"/>
      <c r="AD598" s="264"/>
      <c r="AE598" s="459" t="s">
        <v>51</v>
      </c>
      <c r="AF598" s="460"/>
      <c r="AG598" s="460"/>
      <c r="AH598" s="461"/>
      <c r="AI598" s="465" t="s">
        <v>510</v>
      </c>
      <c r="AJ598" s="465"/>
      <c r="AK598" s="465"/>
      <c r="AL598" s="262"/>
      <c r="AM598" s="465" t="s">
        <v>53</v>
      </c>
      <c r="AN598" s="465"/>
      <c r="AO598" s="465"/>
      <c r="AP598" s="262"/>
      <c r="AQ598" s="262" t="s">
        <v>297</v>
      </c>
      <c r="AR598" s="263"/>
      <c r="AS598" s="263"/>
      <c r="AT598" s="264"/>
      <c r="AU598" s="280" t="s">
        <v>226</v>
      </c>
      <c r="AV598" s="280"/>
      <c r="AW598" s="280"/>
      <c r="AX598" s="281"/>
      <c r="AY598">
        <f>COUNTA($G$600)</f>
        <v>0</v>
      </c>
    </row>
    <row r="599" spans="1:51" ht="18.75" hidden="1" customHeight="1" x14ac:dyDescent="0.15">
      <c r="A599" s="879"/>
      <c r="B599" s="880"/>
      <c r="C599" s="884"/>
      <c r="D599" s="880"/>
      <c r="E599" s="462"/>
      <c r="F599" s="463"/>
      <c r="G599" s="407"/>
      <c r="H599" s="227"/>
      <c r="I599" s="227"/>
      <c r="J599" s="227"/>
      <c r="K599" s="227"/>
      <c r="L599" s="227"/>
      <c r="M599" s="227"/>
      <c r="N599" s="227"/>
      <c r="O599" s="227"/>
      <c r="P599" s="227"/>
      <c r="Q599" s="227"/>
      <c r="R599" s="227"/>
      <c r="S599" s="227"/>
      <c r="T599" s="227"/>
      <c r="U599" s="227"/>
      <c r="V599" s="227"/>
      <c r="W599" s="227"/>
      <c r="X599" s="228"/>
      <c r="Y599" s="325"/>
      <c r="Z599" s="326"/>
      <c r="AA599" s="327"/>
      <c r="AB599" s="408"/>
      <c r="AC599" s="227"/>
      <c r="AD599" s="228"/>
      <c r="AE599" s="226"/>
      <c r="AF599" s="226"/>
      <c r="AG599" s="227" t="s">
        <v>298</v>
      </c>
      <c r="AH599" s="228"/>
      <c r="AI599" s="466"/>
      <c r="AJ599" s="466"/>
      <c r="AK599" s="466"/>
      <c r="AL599" s="408"/>
      <c r="AM599" s="466"/>
      <c r="AN599" s="466"/>
      <c r="AO599" s="466"/>
      <c r="AP599" s="408"/>
      <c r="AQ599" s="225"/>
      <c r="AR599" s="226"/>
      <c r="AS599" s="227" t="s">
        <v>298</v>
      </c>
      <c r="AT599" s="228"/>
      <c r="AU599" s="226"/>
      <c r="AV599" s="226"/>
      <c r="AW599" s="227" t="s">
        <v>275</v>
      </c>
      <c r="AX599" s="253"/>
      <c r="AY599">
        <f>$AY$598</f>
        <v>0</v>
      </c>
    </row>
    <row r="600" spans="1:51" ht="23.25" hidden="1" customHeight="1" x14ac:dyDescent="0.15">
      <c r="A600" s="879"/>
      <c r="B600" s="880"/>
      <c r="C600" s="884"/>
      <c r="D600" s="880"/>
      <c r="E600" s="462"/>
      <c r="F600" s="463"/>
      <c r="G600" s="421"/>
      <c r="H600" s="422"/>
      <c r="I600" s="422"/>
      <c r="J600" s="422"/>
      <c r="K600" s="422"/>
      <c r="L600" s="422"/>
      <c r="M600" s="422"/>
      <c r="N600" s="422"/>
      <c r="O600" s="422"/>
      <c r="P600" s="422"/>
      <c r="Q600" s="422"/>
      <c r="R600" s="422"/>
      <c r="S600" s="422"/>
      <c r="T600" s="422"/>
      <c r="U600" s="422"/>
      <c r="V600" s="422"/>
      <c r="W600" s="422"/>
      <c r="X600" s="423"/>
      <c r="Y600" s="282" t="s">
        <v>47</v>
      </c>
      <c r="Z600" s="254"/>
      <c r="AA600" s="255"/>
      <c r="AB600" s="283"/>
      <c r="AC600" s="283"/>
      <c r="AD600" s="283"/>
      <c r="AE600" s="238"/>
      <c r="AF600" s="239"/>
      <c r="AG600" s="239"/>
      <c r="AH600" s="239"/>
      <c r="AI600" s="238"/>
      <c r="AJ600" s="239"/>
      <c r="AK600" s="239"/>
      <c r="AL600" s="239"/>
      <c r="AM600" s="238"/>
      <c r="AN600" s="239"/>
      <c r="AO600" s="239"/>
      <c r="AP600" s="240"/>
      <c r="AQ600" s="238"/>
      <c r="AR600" s="239"/>
      <c r="AS600" s="239"/>
      <c r="AT600" s="240"/>
      <c r="AU600" s="239"/>
      <c r="AV600" s="239"/>
      <c r="AW600" s="239"/>
      <c r="AX600" s="390"/>
      <c r="AY600">
        <f>$AY$598</f>
        <v>0</v>
      </c>
    </row>
    <row r="601" spans="1:51" ht="23.25" hidden="1" customHeight="1" x14ac:dyDescent="0.15">
      <c r="A601" s="879"/>
      <c r="B601" s="880"/>
      <c r="C601" s="884"/>
      <c r="D601" s="880"/>
      <c r="E601" s="462"/>
      <c r="F601" s="463"/>
      <c r="G601" s="424"/>
      <c r="H601" s="425"/>
      <c r="I601" s="425"/>
      <c r="J601" s="425"/>
      <c r="K601" s="425"/>
      <c r="L601" s="425"/>
      <c r="M601" s="425"/>
      <c r="N601" s="425"/>
      <c r="O601" s="425"/>
      <c r="P601" s="425"/>
      <c r="Q601" s="425"/>
      <c r="R601" s="425"/>
      <c r="S601" s="425"/>
      <c r="T601" s="425"/>
      <c r="U601" s="425"/>
      <c r="V601" s="425"/>
      <c r="W601" s="425"/>
      <c r="X601" s="426"/>
      <c r="Y601" s="202" t="s">
        <v>91</v>
      </c>
      <c r="Z601" s="200"/>
      <c r="AA601" s="201"/>
      <c r="AB601" s="394"/>
      <c r="AC601" s="394"/>
      <c r="AD601" s="394"/>
      <c r="AE601" s="238"/>
      <c r="AF601" s="239"/>
      <c r="AG601" s="239"/>
      <c r="AH601" s="240"/>
      <c r="AI601" s="238"/>
      <c r="AJ601" s="239"/>
      <c r="AK601" s="239"/>
      <c r="AL601" s="239"/>
      <c r="AM601" s="238"/>
      <c r="AN601" s="239"/>
      <c r="AO601" s="239"/>
      <c r="AP601" s="240"/>
      <c r="AQ601" s="238"/>
      <c r="AR601" s="239"/>
      <c r="AS601" s="239"/>
      <c r="AT601" s="240"/>
      <c r="AU601" s="239"/>
      <c r="AV601" s="239"/>
      <c r="AW601" s="239"/>
      <c r="AX601" s="390"/>
      <c r="AY601">
        <f>$AY$598</f>
        <v>0</v>
      </c>
    </row>
    <row r="602" spans="1:51" ht="23.25" hidden="1" customHeight="1" x14ac:dyDescent="0.15">
      <c r="A602" s="879"/>
      <c r="B602" s="880"/>
      <c r="C602" s="884"/>
      <c r="D602" s="880"/>
      <c r="E602" s="462"/>
      <c r="F602" s="463"/>
      <c r="G602" s="402"/>
      <c r="H602" s="427"/>
      <c r="I602" s="427"/>
      <c r="J602" s="427"/>
      <c r="K602" s="427"/>
      <c r="L602" s="427"/>
      <c r="M602" s="427"/>
      <c r="N602" s="427"/>
      <c r="O602" s="427"/>
      <c r="P602" s="427"/>
      <c r="Q602" s="427"/>
      <c r="R602" s="427"/>
      <c r="S602" s="427"/>
      <c r="T602" s="427"/>
      <c r="U602" s="427"/>
      <c r="V602" s="427"/>
      <c r="W602" s="427"/>
      <c r="X602" s="428"/>
      <c r="Y602" s="202" t="s">
        <v>54</v>
      </c>
      <c r="Z602" s="200"/>
      <c r="AA602" s="201"/>
      <c r="AB602" s="265" t="s">
        <v>48</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90"/>
      <c r="AY602">
        <f>$AY$598</f>
        <v>0</v>
      </c>
    </row>
    <row r="603" spans="1:51" ht="18.75" hidden="1" customHeight="1" x14ac:dyDescent="0.15">
      <c r="A603" s="879"/>
      <c r="B603" s="880"/>
      <c r="C603" s="884"/>
      <c r="D603" s="880"/>
      <c r="E603" s="462" t="s">
        <v>306</v>
      </c>
      <c r="F603" s="463"/>
      <c r="G603" s="464" t="s">
        <v>303</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41</v>
      </c>
      <c r="AC603" s="263"/>
      <c r="AD603" s="264"/>
      <c r="AE603" s="459" t="s">
        <v>51</v>
      </c>
      <c r="AF603" s="460"/>
      <c r="AG603" s="460"/>
      <c r="AH603" s="461"/>
      <c r="AI603" s="465" t="s">
        <v>510</v>
      </c>
      <c r="AJ603" s="465"/>
      <c r="AK603" s="465"/>
      <c r="AL603" s="262"/>
      <c r="AM603" s="465" t="s">
        <v>53</v>
      </c>
      <c r="AN603" s="465"/>
      <c r="AO603" s="465"/>
      <c r="AP603" s="262"/>
      <c r="AQ603" s="262" t="s">
        <v>297</v>
      </c>
      <c r="AR603" s="263"/>
      <c r="AS603" s="263"/>
      <c r="AT603" s="264"/>
      <c r="AU603" s="280" t="s">
        <v>226</v>
      </c>
      <c r="AV603" s="280"/>
      <c r="AW603" s="280"/>
      <c r="AX603" s="281"/>
      <c r="AY603">
        <f>COUNTA($G$605)</f>
        <v>0</v>
      </c>
    </row>
    <row r="604" spans="1:51" ht="18.75" hidden="1" customHeight="1" x14ac:dyDescent="0.15">
      <c r="A604" s="879"/>
      <c r="B604" s="880"/>
      <c r="C604" s="884"/>
      <c r="D604" s="880"/>
      <c r="E604" s="462"/>
      <c r="F604" s="463"/>
      <c r="G604" s="407"/>
      <c r="H604" s="227"/>
      <c r="I604" s="227"/>
      <c r="J604" s="227"/>
      <c r="K604" s="227"/>
      <c r="L604" s="227"/>
      <c r="M604" s="227"/>
      <c r="N604" s="227"/>
      <c r="O604" s="227"/>
      <c r="P604" s="227"/>
      <c r="Q604" s="227"/>
      <c r="R604" s="227"/>
      <c r="S604" s="227"/>
      <c r="T604" s="227"/>
      <c r="U604" s="227"/>
      <c r="V604" s="227"/>
      <c r="W604" s="227"/>
      <c r="X604" s="228"/>
      <c r="Y604" s="325"/>
      <c r="Z604" s="326"/>
      <c r="AA604" s="327"/>
      <c r="AB604" s="408"/>
      <c r="AC604" s="227"/>
      <c r="AD604" s="228"/>
      <c r="AE604" s="226"/>
      <c r="AF604" s="226"/>
      <c r="AG604" s="227" t="s">
        <v>298</v>
      </c>
      <c r="AH604" s="228"/>
      <c r="AI604" s="466"/>
      <c r="AJ604" s="466"/>
      <c r="AK604" s="466"/>
      <c r="AL604" s="408"/>
      <c r="AM604" s="466"/>
      <c r="AN604" s="466"/>
      <c r="AO604" s="466"/>
      <c r="AP604" s="408"/>
      <c r="AQ604" s="225"/>
      <c r="AR604" s="226"/>
      <c r="AS604" s="227" t="s">
        <v>298</v>
      </c>
      <c r="AT604" s="228"/>
      <c r="AU604" s="226"/>
      <c r="AV604" s="226"/>
      <c r="AW604" s="227" t="s">
        <v>275</v>
      </c>
      <c r="AX604" s="253"/>
      <c r="AY604">
        <f>$AY$603</f>
        <v>0</v>
      </c>
    </row>
    <row r="605" spans="1:51" ht="23.25" hidden="1" customHeight="1" x14ac:dyDescent="0.15">
      <c r="A605" s="879"/>
      <c r="B605" s="880"/>
      <c r="C605" s="884"/>
      <c r="D605" s="880"/>
      <c r="E605" s="462"/>
      <c r="F605" s="463"/>
      <c r="G605" s="421"/>
      <c r="H605" s="422"/>
      <c r="I605" s="422"/>
      <c r="J605" s="422"/>
      <c r="K605" s="422"/>
      <c r="L605" s="422"/>
      <c r="M605" s="422"/>
      <c r="N605" s="422"/>
      <c r="O605" s="422"/>
      <c r="P605" s="422"/>
      <c r="Q605" s="422"/>
      <c r="R605" s="422"/>
      <c r="S605" s="422"/>
      <c r="T605" s="422"/>
      <c r="U605" s="422"/>
      <c r="V605" s="422"/>
      <c r="W605" s="422"/>
      <c r="X605" s="423"/>
      <c r="Y605" s="282" t="s">
        <v>47</v>
      </c>
      <c r="Z605" s="254"/>
      <c r="AA605" s="255"/>
      <c r="AB605" s="283"/>
      <c r="AC605" s="283"/>
      <c r="AD605" s="283"/>
      <c r="AE605" s="238"/>
      <c r="AF605" s="239"/>
      <c r="AG605" s="239"/>
      <c r="AH605" s="239"/>
      <c r="AI605" s="238"/>
      <c r="AJ605" s="239"/>
      <c r="AK605" s="239"/>
      <c r="AL605" s="239"/>
      <c r="AM605" s="238"/>
      <c r="AN605" s="239"/>
      <c r="AO605" s="239"/>
      <c r="AP605" s="240"/>
      <c r="AQ605" s="238"/>
      <c r="AR605" s="239"/>
      <c r="AS605" s="239"/>
      <c r="AT605" s="240"/>
      <c r="AU605" s="239"/>
      <c r="AV605" s="239"/>
      <c r="AW605" s="239"/>
      <c r="AX605" s="390"/>
      <c r="AY605">
        <f>$AY$603</f>
        <v>0</v>
      </c>
    </row>
    <row r="606" spans="1:51" ht="23.25" hidden="1" customHeight="1" x14ac:dyDescent="0.15">
      <c r="A606" s="879"/>
      <c r="B606" s="880"/>
      <c r="C606" s="884"/>
      <c r="D606" s="880"/>
      <c r="E606" s="462"/>
      <c r="F606" s="463"/>
      <c r="G606" s="424"/>
      <c r="H606" s="425"/>
      <c r="I606" s="425"/>
      <c r="J606" s="425"/>
      <c r="K606" s="425"/>
      <c r="L606" s="425"/>
      <c r="M606" s="425"/>
      <c r="N606" s="425"/>
      <c r="O606" s="425"/>
      <c r="P606" s="425"/>
      <c r="Q606" s="425"/>
      <c r="R606" s="425"/>
      <c r="S606" s="425"/>
      <c r="T606" s="425"/>
      <c r="U606" s="425"/>
      <c r="V606" s="425"/>
      <c r="W606" s="425"/>
      <c r="X606" s="426"/>
      <c r="Y606" s="202" t="s">
        <v>91</v>
      </c>
      <c r="Z606" s="200"/>
      <c r="AA606" s="201"/>
      <c r="AB606" s="394"/>
      <c r="AC606" s="394"/>
      <c r="AD606" s="394"/>
      <c r="AE606" s="238"/>
      <c r="AF606" s="239"/>
      <c r="AG606" s="239"/>
      <c r="AH606" s="240"/>
      <c r="AI606" s="238"/>
      <c r="AJ606" s="239"/>
      <c r="AK606" s="239"/>
      <c r="AL606" s="239"/>
      <c r="AM606" s="238"/>
      <c r="AN606" s="239"/>
      <c r="AO606" s="239"/>
      <c r="AP606" s="240"/>
      <c r="AQ606" s="238"/>
      <c r="AR606" s="239"/>
      <c r="AS606" s="239"/>
      <c r="AT606" s="240"/>
      <c r="AU606" s="239"/>
      <c r="AV606" s="239"/>
      <c r="AW606" s="239"/>
      <c r="AX606" s="390"/>
      <c r="AY606">
        <f>$AY$603</f>
        <v>0</v>
      </c>
    </row>
    <row r="607" spans="1:51" ht="23.25" hidden="1" customHeight="1" x14ac:dyDescent="0.15">
      <c r="A607" s="879"/>
      <c r="B607" s="880"/>
      <c r="C607" s="884"/>
      <c r="D607" s="880"/>
      <c r="E607" s="462"/>
      <c r="F607" s="463"/>
      <c r="G607" s="402"/>
      <c r="H607" s="427"/>
      <c r="I607" s="427"/>
      <c r="J607" s="427"/>
      <c r="K607" s="427"/>
      <c r="L607" s="427"/>
      <c r="M607" s="427"/>
      <c r="N607" s="427"/>
      <c r="O607" s="427"/>
      <c r="P607" s="427"/>
      <c r="Q607" s="427"/>
      <c r="R607" s="427"/>
      <c r="S607" s="427"/>
      <c r="T607" s="427"/>
      <c r="U607" s="427"/>
      <c r="V607" s="427"/>
      <c r="W607" s="427"/>
      <c r="X607" s="428"/>
      <c r="Y607" s="202" t="s">
        <v>54</v>
      </c>
      <c r="Z607" s="200"/>
      <c r="AA607" s="201"/>
      <c r="AB607" s="265" t="s">
        <v>48</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90"/>
      <c r="AY607">
        <f>$AY$603</f>
        <v>0</v>
      </c>
    </row>
    <row r="608" spans="1:51" ht="18.75" hidden="1" customHeight="1" x14ac:dyDescent="0.15">
      <c r="A608" s="879"/>
      <c r="B608" s="880"/>
      <c r="C608" s="884"/>
      <c r="D608" s="880"/>
      <c r="E608" s="462" t="s">
        <v>306</v>
      </c>
      <c r="F608" s="463"/>
      <c r="G608" s="464" t="s">
        <v>303</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41</v>
      </c>
      <c r="AC608" s="263"/>
      <c r="AD608" s="264"/>
      <c r="AE608" s="459" t="s">
        <v>51</v>
      </c>
      <c r="AF608" s="460"/>
      <c r="AG608" s="460"/>
      <c r="AH608" s="461"/>
      <c r="AI608" s="465" t="s">
        <v>510</v>
      </c>
      <c r="AJ608" s="465"/>
      <c r="AK608" s="465"/>
      <c r="AL608" s="262"/>
      <c r="AM608" s="465" t="s">
        <v>53</v>
      </c>
      <c r="AN608" s="465"/>
      <c r="AO608" s="465"/>
      <c r="AP608" s="262"/>
      <c r="AQ608" s="262" t="s">
        <v>297</v>
      </c>
      <c r="AR608" s="263"/>
      <c r="AS608" s="263"/>
      <c r="AT608" s="264"/>
      <c r="AU608" s="280" t="s">
        <v>226</v>
      </c>
      <c r="AV608" s="280"/>
      <c r="AW608" s="280"/>
      <c r="AX608" s="281"/>
      <c r="AY608">
        <f>COUNTA($G$610)</f>
        <v>0</v>
      </c>
    </row>
    <row r="609" spans="1:51" ht="18.75" hidden="1" customHeight="1" x14ac:dyDescent="0.15">
      <c r="A609" s="879"/>
      <c r="B609" s="880"/>
      <c r="C609" s="884"/>
      <c r="D609" s="880"/>
      <c r="E609" s="462"/>
      <c r="F609" s="463"/>
      <c r="G609" s="407"/>
      <c r="H609" s="227"/>
      <c r="I609" s="227"/>
      <c r="J609" s="227"/>
      <c r="K609" s="227"/>
      <c r="L609" s="227"/>
      <c r="M609" s="227"/>
      <c r="N609" s="227"/>
      <c r="O609" s="227"/>
      <c r="P609" s="227"/>
      <c r="Q609" s="227"/>
      <c r="R609" s="227"/>
      <c r="S609" s="227"/>
      <c r="T609" s="227"/>
      <c r="U609" s="227"/>
      <c r="V609" s="227"/>
      <c r="W609" s="227"/>
      <c r="X609" s="228"/>
      <c r="Y609" s="325"/>
      <c r="Z609" s="326"/>
      <c r="AA609" s="327"/>
      <c r="AB609" s="408"/>
      <c r="AC609" s="227"/>
      <c r="AD609" s="228"/>
      <c r="AE609" s="226"/>
      <c r="AF609" s="226"/>
      <c r="AG609" s="227" t="s">
        <v>298</v>
      </c>
      <c r="AH609" s="228"/>
      <c r="AI609" s="466"/>
      <c r="AJ609" s="466"/>
      <c r="AK609" s="466"/>
      <c r="AL609" s="408"/>
      <c r="AM609" s="466"/>
      <c r="AN609" s="466"/>
      <c r="AO609" s="466"/>
      <c r="AP609" s="408"/>
      <c r="AQ609" s="225"/>
      <c r="AR609" s="226"/>
      <c r="AS609" s="227" t="s">
        <v>298</v>
      </c>
      <c r="AT609" s="228"/>
      <c r="AU609" s="226"/>
      <c r="AV609" s="226"/>
      <c r="AW609" s="227" t="s">
        <v>275</v>
      </c>
      <c r="AX609" s="253"/>
      <c r="AY609">
        <f>$AY$608</f>
        <v>0</v>
      </c>
    </row>
    <row r="610" spans="1:51" ht="23.25" hidden="1" customHeight="1" x14ac:dyDescent="0.15">
      <c r="A610" s="879"/>
      <c r="B610" s="880"/>
      <c r="C610" s="884"/>
      <c r="D610" s="880"/>
      <c r="E610" s="462"/>
      <c r="F610" s="463"/>
      <c r="G610" s="421"/>
      <c r="H610" s="422"/>
      <c r="I610" s="422"/>
      <c r="J610" s="422"/>
      <c r="K610" s="422"/>
      <c r="L610" s="422"/>
      <c r="M610" s="422"/>
      <c r="N610" s="422"/>
      <c r="O610" s="422"/>
      <c r="P610" s="422"/>
      <c r="Q610" s="422"/>
      <c r="R610" s="422"/>
      <c r="S610" s="422"/>
      <c r="T610" s="422"/>
      <c r="U610" s="422"/>
      <c r="V610" s="422"/>
      <c r="W610" s="422"/>
      <c r="X610" s="423"/>
      <c r="Y610" s="282" t="s">
        <v>47</v>
      </c>
      <c r="Z610" s="254"/>
      <c r="AA610" s="255"/>
      <c r="AB610" s="283"/>
      <c r="AC610" s="283"/>
      <c r="AD610" s="283"/>
      <c r="AE610" s="238"/>
      <c r="AF610" s="239"/>
      <c r="AG610" s="239"/>
      <c r="AH610" s="239"/>
      <c r="AI610" s="238"/>
      <c r="AJ610" s="239"/>
      <c r="AK610" s="239"/>
      <c r="AL610" s="239"/>
      <c r="AM610" s="238"/>
      <c r="AN610" s="239"/>
      <c r="AO610" s="239"/>
      <c r="AP610" s="240"/>
      <c r="AQ610" s="238"/>
      <c r="AR610" s="239"/>
      <c r="AS610" s="239"/>
      <c r="AT610" s="240"/>
      <c r="AU610" s="239"/>
      <c r="AV610" s="239"/>
      <c r="AW610" s="239"/>
      <c r="AX610" s="390"/>
      <c r="AY610">
        <f>$AY$608</f>
        <v>0</v>
      </c>
    </row>
    <row r="611" spans="1:51" ht="23.25" hidden="1" customHeight="1" x14ac:dyDescent="0.15">
      <c r="A611" s="879"/>
      <c r="B611" s="880"/>
      <c r="C611" s="884"/>
      <c r="D611" s="880"/>
      <c r="E611" s="462"/>
      <c r="F611" s="463"/>
      <c r="G611" s="424"/>
      <c r="H611" s="425"/>
      <c r="I611" s="425"/>
      <c r="J611" s="425"/>
      <c r="K611" s="425"/>
      <c r="L611" s="425"/>
      <c r="M611" s="425"/>
      <c r="N611" s="425"/>
      <c r="O611" s="425"/>
      <c r="P611" s="425"/>
      <c r="Q611" s="425"/>
      <c r="R611" s="425"/>
      <c r="S611" s="425"/>
      <c r="T611" s="425"/>
      <c r="U611" s="425"/>
      <c r="V611" s="425"/>
      <c r="W611" s="425"/>
      <c r="X611" s="426"/>
      <c r="Y611" s="202" t="s">
        <v>91</v>
      </c>
      <c r="Z611" s="200"/>
      <c r="AA611" s="201"/>
      <c r="AB611" s="394"/>
      <c r="AC611" s="394"/>
      <c r="AD611" s="394"/>
      <c r="AE611" s="238"/>
      <c r="AF611" s="239"/>
      <c r="AG611" s="239"/>
      <c r="AH611" s="240"/>
      <c r="AI611" s="238"/>
      <c r="AJ611" s="239"/>
      <c r="AK611" s="239"/>
      <c r="AL611" s="239"/>
      <c r="AM611" s="238"/>
      <c r="AN611" s="239"/>
      <c r="AO611" s="239"/>
      <c r="AP611" s="240"/>
      <c r="AQ611" s="238"/>
      <c r="AR611" s="239"/>
      <c r="AS611" s="239"/>
      <c r="AT611" s="240"/>
      <c r="AU611" s="239"/>
      <c r="AV611" s="239"/>
      <c r="AW611" s="239"/>
      <c r="AX611" s="390"/>
      <c r="AY611">
        <f>$AY$608</f>
        <v>0</v>
      </c>
    </row>
    <row r="612" spans="1:51" ht="23.25" hidden="1" customHeight="1" x14ac:dyDescent="0.15">
      <c r="A612" s="879"/>
      <c r="B612" s="880"/>
      <c r="C612" s="884"/>
      <c r="D612" s="880"/>
      <c r="E612" s="462"/>
      <c r="F612" s="463"/>
      <c r="G612" s="402"/>
      <c r="H612" s="427"/>
      <c r="I612" s="427"/>
      <c r="J612" s="427"/>
      <c r="K612" s="427"/>
      <c r="L612" s="427"/>
      <c r="M612" s="427"/>
      <c r="N612" s="427"/>
      <c r="O612" s="427"/>
      <c r="P612" s="427"/>
      <c r="Q612" s="427"/>
      <c r="R612" s="427"/>
      <c r="S612" s="427"/>
      <c r="T612" s="427"/>
      <c r="U612" s="427"/>
      <c r="V612" s="427"/>
      <c r="W612" s="427"/>
      <c r="X612" s="428"/>
      <c r="Y612" s="202" t="s">
        <v>54</v>
      </c>
      <c r="Z612" s="200"/>
      <c r="AA612" s="201"/>
      <c r="AB612" s="265" t="s">
        <v>48</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90"/>
      <c r="AY612">
        <f>$AY$608</f>
        <v>0</v>
      </c>
    </row>
    <row r="613" spans="1:51" ht="18.75" hidden="1" customHeight="1" x14ac:dyDescent="0.15">
      <c r="A613" s="879"/>
      <c r="B613" s="880"/>
      <c r="C613" s="884"/>
      <c r="D613" s="880"/>
      <c r="E613" s="462" t="s">
        <v>306</v>
      </c>
      <c r="F613" s="463"/>
      <c r="G613" s="464" t="s">
        <v>303</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41</v>
      </c>
      <c r="AC613" s="263"/>
      <c r="AD613" s="264"/>
      <c r="AE613" s="459" t="s">
        <v>51</v>
      </c>
      <c r="AF613" s="460"/>
      <c r="AG613" s="460"/>
      <c r="AH613" s="461"/>
      <c r="AI613" s="465" t="s">
        <v>510</v>
      </c>
      <c r="AJ613" s="465"/>
      <c r="AK613" s="465"/>
      <c r="AL613" s="262"/>
      <c r="AM613" s="465" t="s">
        <v>53</v>
      </c>
      <c r="AN613" s="465"/>
      <c r="AO613" s="465"/>
      <c r="AP613" s="262"/>
      <c r="AQ613" s="262" t="s">
        <v>297</v>
      </c>
      <c r="AR613" s="263"/>
      <c r="AS613" s="263"/>
      <c r="AT613" s="264"/>
      <c r="AU613" s="280" t="s">
        <v>226</v>
      </c>
      <c r="AV613" s="280"/>
      <c r="AW613" s="280"/>
      <c r="AX613" s="281"/>
      <c r="AY613">
        <f>COUNTA($G$615)</f>
        <v>0</v>
      </c>
    </row>
    <row r="614" spans="1:51" ht="18.75" hidden="1" customHeight="1" x14ac:dyDescent="0.15">
      <c r="A614" s="879"/>
      <c r="B614" s="880"/>
      <c r="C614" s="884"/>
      <c r="D614" s="880"/>
      <c r="E614" s="462"/>
      <c r="F614" s="463"/>
      <c r="G614" s="407"/>
      <c r="H614" s="227"/>
      <c r="I614" s="227"/>
      <c r="J614" s="227"/>
      <c r="K614" s="227"/>
      <c r="L614" s="227"/>
      <c r="M614" s="227"/>
      <c r="N614" s="227"/>
      <c r="O614" s="227"/>
      <c r="P614" s="227"/>
      <c r="Q614" s="227"/>
      <c r="R614" s="227"/>
      <c r="S614" s="227"/>
      <c r="T614" s="227"/>
      <c r="U614" s="227"/>
      <c r="V614" s="227"/>
      <c r="W614" s="227"/>
      <c r="X614" s="228"/>
      <c r="Y614" s="325"/>
      <c r="Z614" s="326"/>
      <c r="AA614" s="327"/>
      <c r="AB614" s="408"/>
      <c r="AC614" s="227"/>
      <c r="AD614" s="228"/>
      <c r="AE614" s="226"/>
      <c r="AF614" s="226"/>
      <c r="AG614" s="227" t="s">
        <v>298</v>
      </c>
      <c r="AH614" s="228"/>
      <c r="AI614" s="466"/>
      <c r="AJ614" s="466"/>
      <c r="AK614" s="466"/>
      <c r="AL614" s="408"/>
      <c r="AM614" s="466"/>
      <c r="AN614" s="466"/>
      <c r="AO614" s="466"/>
      <c r="AP614" s="408"/>
      <c r="AQ614" s="225"/>
      <c r="AR614" s="226"/>
      <c r="AS614" s="227" t="s">
        <v>298</v>
      </c>
      <c r="AT614" s="228"/>
      <c r="AU614" s="226"/>
      <c r="AV614" s="226"/>
      <c r="AW614" s="227" t="s">
        <v>275</v>
      </c>
      <c r="AX614" s="253"/>
      <c r="AY614">
        <f>$AY$613</f>
        <v>0</v>
      </c>
    </row>
    <row r="615" spans="1:51" ht="23.25" hidden="1" customHeight="1" x14ac:dyDescent="0.15">
      <c r="A615" s="879"/>
      <c r="B615" s="880"/>
      <c r="C615" s="884"/>
      <c r="D615" s="880"/>
      <c r="E615" s="462"/>
      <c r="F615" s="463"/>
      <c r="G615" s="421"/>
      <c r="H615" s="422"/>
      <c r="I615" s="422"/>
      <c r="J615" s="422"/>
      <c r="K615" s="422"/>
      <c r="L615" s="422"/>
      <c r="M615" s="422"/>
      <c r="N615" s="422"/>
      <c r="O615" s="422"/>
      <c r="P615" s="422"/>
      <c r="Q615" s="422"/>
      <c r="R615" s="422"/>
      <c r="S615" s="422"/>
      <c r="T615" s="422"/>
      <c r="U615" s="422"/>
      <c r="V615" s="422"/>
      <c r="W615" s="422"/>
      <c r="X615" s="423"/>
      <c r="Y615" s="282" t="s">
        <v>47</v>
      </c>
      <c r="Z615" s="254"/>
      <c r="AA615" s="255"/>
      <c r="AB615" s="283"/>
      <c r="AC615" s="283"/>
      <c r="AD615" s="283"/>
      <c r="AE615" s="238"/>
      <c r="AF615" s="239"/>
      <c r="AG615" s="239"/>
      <c r="AH615" s="239"/>
      <c r="AI615" s="238"/>
      <c r="AJ615" s="239"/>
      <c r="AK615" s="239"/>
      <c r="AL615" s="239"/>
      <c r="AM615" s="238"/>
      <c r="AN615" s="239"/>
      <c r="AO615" s="239"/>
      <c r="AP615" s="240"/>
      <c r="AQ615" s="238"/>
      <c r="AR615" s="239"/>
      <c r="AS615" s="239"/>
      <c r="AT615" s="240"/>
      <c r="AU615" s="239"/>
      <c r="AV615" s="239"/>
      <c r="AW615" s="239"/>
      <c r="AX615" s="390"/>
      <c r="AY615">
        <f>$AY$613</f>
        <v>0</v>
      </c>
    </row>
    <row r="616" spans="1:51" ht="23.25" hidden="1" customHeight="1" x14ac:dyDescent="0.15">
      <c r="A616" s="879"/>
      <c r="B616" s="880"/>
      <c r="C616" s="884"/>
      <c r="D616" s="880"/>
      <c r="E616" s="462"/>
      <c r="F616" s="463"/>
      <c r="G616" s="424"/>
      <c r="H616" s="425"/>
      <c r="I616" s="425"/>
      <c r="J616" s="425"/>
      <c r="K616" s="425"/>
      <c r="L616" s="425"/>
      <c r="M616" s="425"/>
      <c r="N616" s="425"/>
      <c r="O616" s="425"/>
      <c r="P616" s="425"/>
      <c r="Q616" s="425"/>
      <c r="R616" s="425"/>
      <c r="S616" s="425"/>
      <c r="T616" s="425"/>
      <c r="U616" s="425"/>
      <c r="V616" s="425"/>
      <c r="W616" s="425"/>
      <c r="X616" s="426"/>
      <c r="Y616" s="202" t="s">
        <v>91</v>
      </c>
      <c r="Z616" s="200"/>
      <c r="AA616" s="201"/>
      <c r="AB616" s="394"/>
      <c r="AC616" s="394"/>
      <c r="AD616" s="394"/>
      <c r="AE616" s="238"/>
      <c r="AF616" s="239"/>
      <c r="AG616" s="239"/>
      <c r="AH616" s="240"/>
      <c r="AI616" s="238"/>
      <c r="AJ616" s="239"/>
      <c r="AK616" s="239"/>
      <c r="AL616" s="239"/>
      <c r="AM616" s="238"/>
      <c r="AN616" s="239"/>
      <c r="AO616" s="239"/>
      <c r="AP616" s="240"/>
      <c r="AQ616" s="238"/>
      <c r="AR616" s="239"/>
      <c r="AS616" s="239"/>
      <c r="AT616" s="240"/>
      <c r="AU616" s="239"/>
      <c r="AV616" s="239"/>
      <c r="AW616" s="239"/>
      <c r="AX616" s="390"/>
      <c r="AY616">
        <f>$AY$613</f>
        <v>0</v>
      </c>
    </row>
    <row r="617" spans="1:51" ht="23.25" hidden="1" customHeight="1" x14ac:dyDescent="0.15">
      <c r="A617" s="879"/>
      <c r="B617" s="880"/>
      <c r="C617" s="884"/>
      <c r="D617" s="880"/>
      <c r="E617" s="462"/>
      <c r="F617" s="463"/>
      <c r="G617" s="402"/>
      <c r="H617" s="427"/>
      <c r="I617" s="427"/>
      <c r="J617" s="427"/>
      <c r="K617" s="427"/>
      <c r="L617" s="427"/>
      <c r="M617" s="427"/>
      <c r="N617" s="427"/>
      <c r="O617" s="427"/>
      <c r="P617" s="427"/>
      <c r="Q617" s="427"/>
      <c r="R617" s="427"/>
      <c r="S617" s="427"/>
      <c r="T617" s="427"/>
      <c r="U617" s="427"/>
      <c r="V617" s="427"/>
      <c r="W617" s="427"/>
      <c r="X617" s="428"/>
      <c r="Y617" s="202" t="s">
        <v>54</v>
      </c>
      <c r="Z617" s="200"/>
      <c r="AA617" s="201"/>
      <c r="AB617" s="265" t="s">
        <v>48</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90"/>
      <c r="AY617">
        <f>$AY$613</f>
        <v>0</v>
      </c>
    </row>
    <row r="618" spans="1:51" ht="18.75" hidden="1" customHeight="1" x14ac:dyDescent="0.15">
      <c r="A618" s="879"/>
      <c r="B618" s="880"/>
      <c r="C618" s="884"/>
      <c r="D618" s="880"/>
      <c r="E618" s="462" t="s">
        <v>307</v>
      </c>
      <c r="F618" s="463"/>
      <c r="G618" s="464" t="s">
        <v>305</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41</v>
      </c>
      <c r="AC618" s="263"/>
      <c r="AD618" s="264"/>
      <c r="AE618" s="459" t="s">
        <v>51</v>
      </c>
      <c r="AF618" s="460"/>
      <c r="AG618" s="460"/>
      <c r="AH618" s="461"/>
      <c r="AI618" s="465" t="s">
        <v>510</v>
      </c>
      <c r="AJ618" s="465"/>
      <c r="AK618" s="465"/>
      <c r="AL618" s="262"/>
      <c r="AM618" s="465" t="s">
        <v>53</v>
      </c>
      <c r="AN618" s="465"/>
      <c r="AO618" s="465"/>
      <c r="AP618" s="262"/>
      <c r="AQ618" s="262" t="s">
        <v>297</v>
      </c>
      <c r="AR618" s="263"/>
      <c r="AS618" s="263"/>
      <c r="AT618" s="264"/>
      <c r="AU618" s="280" t="s">
        <v>226</v>
      </c>
      <c r="AV618" s="280"/>
      <c r="AW618" s="280"/>
      <c r="AX618" s="281"/>
      <c r="AY618">
        <f>COUNTA($G$620)</f>
        <v>0</v>
      </c>
    </row>
    <row r="619" spans="1:51" ht="18.75" hidden="1" customHeight="1" x14ac:dyDescent="0.15">
      <c r="A619" s="879"/>
      <c r="B619" s="880"/>
      <c r="C619" s="884"/>
      <c r="D619" s="880"/>
      <c r="E619" s="462"/>
      <c r="F619" s="463"/>
      <c r="G619" s="407"/>
      <c r="H619" s="227"/>
      <c r="I619" s="227"/>
      <c r="J619" s="227"/>
      <c r="K619" s="227"/>
      <c r="L619" s="227"/>
      <c r="M619" s="227"/>
      <c r="N619" s="227"/>
      <c r="O619" s="227"/>
      <c r="P619" s="227"/>
      <c r="Q619" s="227"/>
      <c r="R619" s="227"/>
      <c r="S619" s="227"/>
      <c r="T619" s="227"/>
      <c r="U619" s="227"/>
      <c r="V619" s="227"/>
      <c r="W619" s="227"/>
      <c r="X619" s="228"/>
      <c r="Y619" s="325"/>
      <c r="Z619" s="326"/>
      <c r="AA619" s="327"/>
      <c r="AB619" s="408"/>
      <c r="AC619" s="227"/>
      <c r="AD619" s="228"/>
      <c r="AE619" s="226"/>
      <c r="AF619" s="226"/>
      <c r="AG619" s="227" t="s">
        <v>298</v>
      </c>
      <c r="AH619" s="228"/>
      <c r="AI619" s="466"/>
      <c r="AJ619" s="466"/>
      <c r="AK619" s="466"/>
      <c r="AL619" s="408"/>
      <c r="AM619" s="466"/>
      <c r="AN619" s="466"/>
      <c r="AO619" s="466"/>
      <c r="AP619" s="408"/>
      <c r="AQ619" s="225"/>
      <c r="AR619" s="226"/>
      <c r="AS619" s="227" t="s">
        <v>298</v>
      </c>
      <c r="AT619" s="228"/>
      <c r="AU619" s="226"/>
      <c r="AV619" s="226"/>
      <c r="AW619" s="227" t="s">
        <v>275</v>
      </c>
      <c r="AX619" s="253"/>
      <c r="AY619">
        <f>$AY$618</f>
        <v>0</v>
      </c>
    </row>
    <row r="620" spans="1:51" ht="23.25" hidden="1" customHeight="1" x14ac:dyDescent="0.15">
      <c r="A620" s="879"/>
      <c r="B620" s="880"/>
      <c r="C620" s="884"/>
      <c r="D620" s="880"/>
      <c r="E620" s="462"/>
      <c r="F620" s="463"/>
      <c r="G620" s="421"/>
      <c r="H620" s="422"/>
      <c r="I620" s="422"/>
      <c r="J620" s="422"/>
      <c r="K620" s="422"/>
      <c r="L620" s="422"/>
      <c r="M620" s="422"/>
      <c r="N620" s="422"/>
      <c r="O620" s="422"/>
      <c r="P620" s="422"/>
      <c r="Q620" s="422"/>
      <c r="R620" s="422"/>
      <c r="S620" s="422"/>
      <c r="T620" s="422"/>
      <c r="U620" s="422"/>
      <c r="V620" s="422"/>
      <c r="W620" s="422"/>
      <c r="X620" s="423"/>
      <c r="Y620" s="282" t="s">
        <v>47</v>
      </c>
      <c r="Z620" s="254"/>
      <c r="AA620" s="255"/>
      <c r="AB620" s="283"/>
      <c r="AC620" s="283"/>
      <c r="AD620" s="283"/>
      <c r="AE620" s="238"/>
      <c r="AF620" s="239"/>
      <c r="AG620" s="239"/>
      <c r="AH620" s="239"/>
      <c r="AI620" s="238"/>
      <c r="AJ620" s="239"/>
      <c r="AK620" s="239"/>
      <c r="AL620" s="239"/>
      <c r="AM620" s="238"/>
      <c r="AN620" s="239"/>
      <c r="AO620" s="239"/>
      <c r="AP620" s="240"/>
      <c r="AQ620" s="238"/>
      <c r="AR620" s="239"/>
      <c r="AS620" s="239"/>
      <c r="AT620" s="240"/>
      <c r="AU620" s="239"/>
      <c r="AV620" s="239"/>
      <c r="AW620" s="239"/>
      <c r="AX620" s="390"/>
      <c r="AY620">
        <f>$AY$618</f>
        <v>0</v>
      </c>
    </row>
    <row r="621" spans="1:51" ht="23.25" hidden="1" customHeight="1" x14ac:dyDescent="0.15">
      <c r="A621" s="879"/>
      <c r="B621" s="880"/>
      <c r="C621" s="884"/>
      <c r="D621" s="880"/>
      <c r="E621" s="462"/>
      <c r="F621" s="463"/>
      <c r="G621" s="424"/>
      <c r="H621" s="425"/>
      <c r="I621" s="425"/>
      <c r="J621" s="425"/>
      <c r="K621" s="425"/>
      <c r="L621" s="425"/>
      <c r="M621" s="425"/>
      <c r="N621" s="425"/>
      <c r="O621" s="425"/>
      <c r="P621" s="425"/>
      <c r="Q621" s="425"/>
      <c r="R621" s="425"/>
      <c r="S621" s="425"/>
      <c r="T621" s="425"/>
      <c r="U621" s="425"/>
      <c r="V621" s="425"/>
      <c r="W621" s="425"/>
      <c r="X621" s="426"/>
      <c r="Y621" s="202" t="s">
        <v>91</v>
      </c>
      <c r="Z621" s="200"/>
      <c r="AA621" s="201"/>
      <c r="AB621" s="394"/>
      <c r="AC621" s="394"/>
      <c r="AD621" s="394"/>
      <c r="AE621" s="238"/>
      <c r="AF621" s="239"/>
      <c r="AG621" s="239"/>
      <c r="AH621" s="240"/>
      <c r="AI621" s="238"/>
      <c r="AJ621" s="239"/>
      <c r="AK621" s="239"/>
      <c r="AL621" s="239"/>
      <c r="AM621" s="238"/>
      <c r="AN621" s="239"/>
      <c r="AO621" s="239"/>
      <c r="AP621" s="240"/>
      <c r="AQ621" s="238"/>
      <c r="AR621" s="239"/>
      <c r="AS621" s="239"/>
      <c r="AT621" s="240"/>
      <c r="AU621" s="239"/>
      <c r="AV621" s="239"/>
      <c r="AW621" s="239"/>
      <c r="AX621" s="390"/>
      <c r="AY621">
        <f>$AY$618</f>
        <v>0</v>
      </c>
    </row>
    <row r="622" spans="1:51" ht="23.25" hidden="1" customHeight="1" x14ac:dyDescent="0.15">
      <c r="A622" s="879"/>
      <c r="B622" s="880"/>
      <c r="C622" s="884"/>
      <c r="D622" s="880"/>
      <c r="E622" s="462"/>
      <c r="F622" s="463"/>
      <c r="G622" s="402"/>
      <c r="H622" s="427"/>
      <c r="I622" s="427"/>
      <c r="J622" s="427"/>
      <c r="K622" s="427"/>
      <c r="L622" s="427"/>
      <c r="M622" s="427"/>
      <c r="N622" s="427"/>
      <c r="O622" s="427"/>
      <c r="P622" s="427"/>
      <c r="Q622" s="427"/>
      <c r="R622" s="427"/>
      <c r="S622" s="427"/>
      <c r="T622" s="427"/>
      <c r="U622" s="427"/>
      <c r="V622" s="427"/>
      <c r="W622" s="427"/>
      <c r="X622" s="428"/>
      <c r="Y622" s="202" t="s">
        <v>54</v>
      </c>
      <c r="Z622" s="200"/>
      <c r="AA622" s="201"/>
      <c r="AB622" s="265" t="s">
        <v>48</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90"/>
      <c r="AY622">
        <f>$AY$618</f>
        <v>0</v>
      </c>
    </row>
    <row r="623" spans="1:51" ht="18.75" hidden="1" customHeight="1" x14ac:dyDescent="0.15">
      <c r="A623" s="879"/>
      <c r="B623" s="880"/>
      <c r="C623" s="884"/>
      <c r="D623" s="880"/>
      <c r="E623" s="462" t="s">
        <v>307</v>
      </c>
      <c r="F623" s="463"/>
      <c r="G623" s="464" t="s">
        <v>305</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41</v>
      </c>
      <c r="AC623" s="263"/>
      <c r="AD623" s="264"/>
      <c r="AE623" s="459" t="s">
        <v>51</v>
      </c>
      <c r="AF623" s="460"/>
      <c r="AG623" s="460"/>
      <c r="AH623" s="461"/>
      <c r="AI623" s="465" t="s">
        <v>510</v>
      </c>
      <c r="AJ623" s="465"/>
      <c r="AK623" s="465"/>
      <c r="AL623" s="262"/>
      <c r="AM623" s="465" t="s">
        <v>53</v>
      </c>
      <c r="AN623" s="465"/>
      <c r="AO623" s="465"/>
      <c r="AP623" s="262"/>
      <c r="AQ623" s="262" t="s">
        <v>297</v>
      </c>
      <c r="AR623" s="263"/>
      <c r="AS623" s="263"/>
      <c r="AT623" s="264"/>
      <c r="AU623" s="280" t="s">
        <v>226</v>
      </c>
      <c r="AV623" s="280"/>
      <c r="AW623" s="280"/>
      <c r="AX623" s="281"/>
      <c r="AY623">
        <f>COUNTA($G$625)</f>
        <v>0</v>
      </c>
    </row>
    <row r="624" spans="1:51" ht="18.75" hidden="1" customHeight="1" x14ac:dyDescent="0.15">
      <c r="A624" s="879"/>
      <c r="B624" s="880"/>
      <c r="C624" s="884"/>
      <c r="D624" s="880"/>
      <c r="E624" s="462"/>
      <c r="F624" s="463"/>
      <c r="G624" s="407"/>
      <c r="H624" s="227"/>
      <c r="I624" s="227"/>
      <c r="J624" s="227"/>
      <c r="K624" s="227"/>
      <c r="L624" s="227"/>
      <c r="M624" s="227"/>
      <c r="N624" s="227"/>
      <c r="O624" s="227"/>
      <c r="P624" s="227"/>
      <c r="Q624" s="227"/>
      <c r="R624" s="227"/>
      <c r="S624" s="227"/>
      <c r="T624" s="227"/>
      <c r="U624" s="227"/>
      <c r="V624" s="227"/>
      <c r="W624" s="227"/>
      <c r="X624" s="228"/>
      <c r="Y624" s="325"/>
      <c r="Z624" s="326"/>
      <c r="AA624" s="327"/>
      <c r="AB624" s="408"/>
      <c r="AC624" s="227"/>
      <c r="AD624" s="228"/>
      <c r="AE624" s="226"/>
      <c r="AF624" s="226"/>
      <c r="AG624" s="227" t="s">
        <v>298</v>
      </c>
      <c r="AH624" s="228"/>
      <c r="AI624" s="466"/>
      <c r="AJ624" s="466"/>
      <c r="AK624" s="466"/>
      <c r="AL624" s="408"/>
      <c r="AM624" s="466"/>
      <c r="AN624" s="466"/>
      <c r="AO624" s="466"/>
      <c r="AP624" s="408"/>
      <c r="AQ624" s="225"/>
      <c r="AR624" s="226"/>
      <c r="AS624" s="227" t="s">
        <v>298</v>
      </c>
      <c r="AT624" s="228"/>
      <c r="AU624" s="226"/>
      <c r="AV624" s="226"/>
      <c r="AW624" s="227" t="s">
        <v>275</v>
      </c>
      <c r="AX624" s="253"/>
      <c r="AY624">
        <f>$AY$623</f>
        <v>0</v>
      </c>
    </row>
    <row r="625" spans="1:51" ht="23.25" hidden="1" customHeight="1" x14ac:dyDescent="0.15">
      <c r="A625" s="879"/>
      <c r="B625" s="880"/>
      <c r="C625" s="884"/>
      <c r="D625" s="880"/>
      <c r="E625" s="462"/>
      <c r="F625" s="463"/>
      <c r="G625" s="421"/>
      <c r="H625" s="422"/>
      <c r="I625" s="422"/>
      <c r="J625" s="422"/>
      <c r="K625" s="422"/>
      <c r="L625" s="422"/>
      <c r="M625" s="422"/>
      <c r="N625" s="422"/>
      <c r="O625" s="422"/>
      <c r="P625" s="422"/>
      <c r="Q625" s="422"/>
      <c r="R625" s="422"/>
      <c r="S625" s="422"/>
      <c r="T625" s="422"/>
      <c r="U625" s="422"/>
      <c r="V625" s="422"/>
      <c r="W625" s="422"/>
      <c r="X625" s="423"/>
      <c r="Y625" s="282" t="s">
        <v>47</v>
      </c>
      <c r="Z625" s="254"/>
      <c r="AA625" s="255"/>
      <c r="AB625" s="283"/>
      <c r="AC625" s="283"/>
      <c r="AD625" s="283"/>
      <c r="AE625" s="238"/>
      <c r="AF625" s="239"/>
      <c r="AG625" s="239"/>
      <c r="AH625" s="239"/>
      <c r="AI625" s="238"/>
      <c r="AJ625" s="239"/>
      <c r="AK625" s="239"/>
      <c r="AL625" s="239"/>
      <c r="AM625" s="238"/>
      <c r="AN625" s="239"/>
      <c r="AO625" s="239"/>
      <c r="AP625" s="240"/>
      <c r="AQ625" s="238"/>
      <c r="AR625" s="239"/>
      <c r="AS625" s="239"/>
      <c r="AT625" s="240"/>
      <c r="AU625" s="239"/>
      <c r="AV625" s="239"/>
      <c r="AW625" s="239"/>
      <c r="AX625" s="390"/>
      <c r="AY625">
        <f>$AY$623</f>
        <v>0</v>
      </c>
    </row>
    <row r="626" spans="1:51" ht="23.25" hidden="1" customHeight="1" x14ac:dyDescent="0.15">
      <c r="A626" s="879"/>
      <c r="B626" s="880"/>
      <c r="C626" s="884"/>
      <c r="D626" s="880"/>
      <c r="E626" s="462"/>
      <c r="F626" s="463"/>
      <c r="G626" s="424"/>
      <c r="H626" s="425"/>
      <c r="I626" s="425"/>
      <c r="J626" s="425"/>
      <c r="K626" s="425"/>
      <c r="L626" s="425"/>
      <c r="M626" s="425"/>
      <c r="N626" s="425"/>
      <c r="O626" s="425"/>
      <c r="P626" s="425"/>
      <c r="Q626" s="425"/>
      <c r="R626" s="425"/>
      <c r="S626" s="425"/>
      <c r="T626" s="425"/>
      <c r="U626" s="425"/>
      <c r="V626" s="425"/>
      <c r="W626" s="425"/>
      <c r="X626" s="426"/>
      <c r="Y626" s="202" t="s">
        <v>91</v>
      </c>
      <c r="Z626" s="200"/>
      <c r="AA626" s="201"/>
      <c r="AB626" s="394"/>
      <c r="AC626" s="394"/>
      <c r="AD626" s="394"/>
      <c r="AE626" s="238"/>
      <c r="AF626" s="239"/>
      <c r="AG626" s="239"/>
      <c r="AH626" s="240"/>
      <c r="AI626" s="238"/>
      <c r="AJ626" s="239"/>
      <c r="AK626" s="239"/>
      <c r="AL626" s="239"/>
      <c r="AM626" s="238"/>
      <c r="AN626" s="239"/>
      <c r="AO626" s="239"/>
      <c r="AP626" s="240"/>
      <c r="AQ626" s="238"/>
      <c r="AR626" s="239"/>
      <c r="AS626" s="239"/>
      <c r="AT626" s="240"/>
      <c r="AU626" s="239"/>
      <c r="AV626" s="239"/>
      <c r="AW626" s="239"/>
      <c r="AX626" s="390"/>
      <c r="AY626">
        <f>$AY$623</f>
        <v>0</v>
      </c>
    </row>
    <row r="627" spans="1:51" ht="23.25" hidden="1" customHeight="1" x14ac:dyDescent="0.15">
      <c r="A627" s="879"/>
      <c r="B627" s="880"/>
      <c r="C627" s="884"/>
      <c r="D627" s="880"/>
      <c r="E627" s="462"/>
      <c r="F627" s="463"/>
      <c r="G627" s="402"/>
      <c r="H627" s="427"/>
      <c r="I627" s="427"/>
      <c r="J627" s="427"/>
      <c r="K627" s="427"/>
      <c r="L627" s="427"/>
      <c r="M627" s="427"/>
      <c r="N627" s="427"/>
      <c r="O627" s="427"/>
      <c r="P627" s="427"/>
      <c r="Q627" s="427"/>
      <c r="R627" s="427"/>
      <c r="S627" s="427"/>
      <c r="T627" s="427"/>
      <c r="U627" s="427"/>
      <c r="V627" s="427"/>
      <c r="W627" s="427"/>
      <c r="X627" s="428"/>
      <c r="Y627" s="202" t="s">
        <v>54</v>
      </c>
      <c r="Z627" s="200"/>
      <c r="AA627" s="201"/>
      <c r="AB627" s="265" t="s">
        <v>48</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90"/>
      <c r="AY627">
        <f>$AY$623</f>
        <v>0</v>
      </c>
    </row>
    <row r="628" spans="1:51" ht="18.75" hidden="1" customHeight="1" x14ac:dyDescent="0.15">
      <c r="A628" s="879"/>
      <c r="B628" s="880"/>
      <c r="C628" s="884"/>
      <c r="D628" s="880"/>
      <c r="E628" s="462" t="s">
        <v>307</v>
      </c>
      <c r="F628" s="463"/>
      <c r="G628" s="464" t="s">
        <v>305</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41</v>
      </c>
      <c r="AC628" s="263"/>
      <c r="AD628" s="264"/>
      <c r="AE628" s="459" t="s">
        <v>51</v>
      </c>
      <c r="AF628" s="460"/>
      <c r="AG628" s="460"/>
      <c r="AH628" s="461"/>
      <c r="AI628" s="465" t="s">
        <v>510</v>
      </c>
      <c r="AJ628" s="465"/>
      <c r="AK628" s="465"/>
      <c r="AL628" s="262"/>
      <c r="AM628" s="465" t="s">
        <v>53</v>
      </c>
      <c r="AN628" s="465"/>
      <c r="AO628" s="465"/>
      <c r="AP628" s="262"/>
      <c r="AQ628" s="262" t="s">
        <v>297</v>
      </c>
      <c r="AR628" s="263"/>
      <c r="AS628" s="263"/>
      <c r="AT628" s="264"/>
      <c r="AU628" s="280" t="s">
        <v>226</v>
      </c>
      <c r="AV628" s="280"/>
      <c r="AW628" s="280"/>
      <c r="AX628" s="281"/>
      <c r="AY628">
        <f>COUNTA($G$630)</f>
        <v>0</v>
      </c>
    </row>
    <row r="629" spans="1:51" ht="18.75" hidden="1" customHeight="1" x14ac:dyDescent="0.15">
      <c r="A629" s="879"/>
      <c r="B629" s="880"/>
      <c r="C629" s="884"/>
      <c r="D629" s="880"/>
      <c r="E629" s="462"/>
      <c r="F629" s="463"/>
      <c r="G629" s="407"/>
      <c r="H629" s="227"/>
      <c r="I629" s="227"/>
      <c r="J629" s="227"/>
      <c r="K629" s="227"/>
      <c r="L629" s="227"/>
      <c r="M629" s="227"/>
      <c r="N629" s="227"/>
      <c r="O629" s="227"/>
      <c r="P629" s="227"/>
      <c r="Q629" s="227"/>
      <c r="R629" s="227"/>
      <c r="S629" s="227"/>
      <c r="T629" s="227"/>
      <c r="U629" s="227"/>
      <c r="V629" s="227"/>
      <c r="W629" s="227"/>
      <c r="X629" s="228"/>
      <c r="Y629" s="325"/>
      <c r="Z629" s="326"/>
      <c r="AA629" s="327"/>
      <c r="AB629" s="408"/>
      <c r="AC629" s="227"/>
      <c r="AD629" s="228"/>
      <c r="AE629" s="226"/>
      <c r="AF629" s="226"/>
      <c r="AG629" s="227" t="s">
        <v>298</v>
      </c>
      <c r="AH629" s="228"/>
      <c r="AI629" s="466"/>
      <c r="AJ629" s="466"/>
      <c r="AK629" s="466"/>
      <c r="AL629" s="408"/>
      <c r="AM629" s="466"/>
      <c r="AN629" s="466"/>
      <c r="AO629" s="466"/>
      <c r="AP629" s="408"/>
      <c r="AQ629" s="225"/>
      <c r="AR629" s="226"/>
      <c r="AS629" s="227" t="s">
        <v>298</v>
      </c>
      <c r="AT629" s="228"/>
      <c r="AU629" s="226"/>
      <c r="AV629" s="226"/>
      <c r="AW629" s="227" t="s">
        <v>275</v>
      </c>
      <c r="AX629" s="253"/>
      <c r="AY629">
        <f>$AY$628</f>
        <v>0</v>
      </c>
    </row>
    <row r="630" spans="1:51" ht="23.25" hidden="1" customHeight="1" x14ac:dyDescent="0.15">
      <c r="A630" s="879"/>
      <c r="B630" s="880"/>
      <c r="C630" s="884"/>
      <c r="D630" s="880"/>
      <c r="E630" s="462"/>
      <c r="F630" s="463"/>
      <c r="G630" s="421"/>
      <c r="H630" s="422"/>
      <c r="I630" s="422"/>
      <c r="J630" s="422"/>
      <c r="K630" s="422"/>
      <c r="L630" s="422"/>
      <c r="M630" s="422"/>
      <c r="N630" s="422"/>
      <c r="O630" s="422"/>
      <c r="P630" s="422"/>
      <c r="Q630" s="422"/>
      <c r="R630" s="422"/>
      <c r="S630" s="422"/>
      <c r="T630" s="422"/>
      <c r="U630" s="422"/>
      <c r="V630" s="422"/>
      <c r="W630" s="422"/>
      <c r="X630" s="423"/>
      <c r="Y630" s="282" t="s">
        <v>47</v>
      </c>
      <c r="Z630" s="254"/>
      <c r="AA630" s="255"/>
      <c r="AB630" s="283"/>
      <c r="AC630" s="283"/>
      <c r="AD630" s="283"/>
      <c r="AE630" s="238"/>
      <c r="AF630" s="239"/>
      <c r="AG630" s="239"/>
      <c r="AH630" s="239"/>
      <c r="AI630" s="238"/>
      <c r="AJ630" s="239"/>
      <c r="AK630" s="239"/>
      <c r="AL630" s="239"/>
      <c r="AM630" s="238"/>
      <c r="AN630" s="239"/>
      <c r="AO630" s="239"/>
      <c r="AP630" s="240"/>
      <c r="AQ630" s="238"/>
      <c r="AR630" s="239"/>
      <c r="AS630" s="239"/>
      <c r="AT630" s="240"/>
      <c r="AU630" s="239"/>
      <c r="AV630" s="239"/>
      <c r="AW630" s="239"/>
      <c r="AX630" s="390"/>
      <c r="AY630">
        <f>$AY$628</f>
        <v>0</v>
      </c>
    </row>
    <row r="631" spans="1:51" ht="23.25" hidden="1" customHeight="1" x14ac:dyDescent="0.15">
      <c r="A631" s="879"/>
      <c r="B631" s="880"/>
      <c r="C631" s="884"/>
      <c r="D631" s="880"/>
      <c r="E631" s="462"/>
      <c r="F631" s="463"/>
      <c r="G631" s="424"/>
      <c r="H631" s="425"/>
      <c r="I631" s="425"/>
      <c r="J631" s="425"/>
      <c r="K631" s="425"/>
      <c r="L631" s="425"/>
      <c r="M631" s="425"/>
      <c r="N631" s="425"/>
      <c r="O631" s="425"/>
      <c r="P631" s="425"/>
      <c r="Q631" s="425"/>
      <c r="R631" s="425"/>
      <c r="S631" s="425"/>
      <c r="T631" s="425"/>
      <c r="U631" s="425"/>
      <c r="V631" s="425"/>
      <c r="W631" s="425"/>
      <c r="X631" s="426"/>
      <c r="Y631" s="202" t="s">
        <v>91</v>
      </c>
      <c r="Z631" s="200"/>
      <c r="AA631" s="201"/>
      <c r="AB631" s="394"/>
      <c r="AC631" s="394"/>
      <c r="AD631" s="394"/>
      <c r="AE631" s="238"/>
      <c r="AF631" s="239"/>
      <c r="AG631" s="239"/>
      <c r="AH631" s="240"/>
      <c r="AI631" s="238"/>
      <c r="AJ631" s="239"/>
      <c r="AK631" s="239"/>
      <c r="AL631" s="239"/>
      <c r="AM631" s="238"/>
      <c r="AN631" s="239"/>
      <c r="AO631" s="239"/>
      <c r="AP631" s="240"/>
      <c r="AQ631" s="238"/>
      <c r="AR631" s="239"/>
      <c r="AS631" s="239"/>
      <c r="AT631" s="240"/>
      <c r="AU631" s="239"/>
      <c r="AV631" s="239"/>
      <c r="AW631" s="239"/>
      <c r="AX631" s="390"/>
      <c r="AY631">
        <f>$AY$628</f>
        <v>0</v>
      </c>
    </row>
    <row r="632" spans="1:51" ht="23.25" hidden="1" customHeight="1" x14ac:dyDescent="0.15">
      <c r="A632" s="879"/>
      <c r="B632" s="880"/>
      <c r="C632" s="884"/>
      <c r="D632" s="880"/>
      <c r="E632" s="462"/>
      <c r="F632" s="463"/>
      <c r="G632" s="402"/>
      <c r="H632" s="427"/>
      <c r="I632" s="427"/>
      <c r="J632" s="427"/>
      <c r="K632" s="427"/>
      <c r="L632" s="427"/>
      <c r="M632" s="427"/>
      <c r="N632" s="427"/>
      <c r="O632" s="427"/>
      <c r="P632" s="427"/>
      <c r="Q632" s="427"/>
      <c r="R632" s="427"/>
      <c r="S632" s="427"/>
      <c r="T632" s="427"/>
      <c r="U632" s="427"/>
      <c r="V632" s="427"/>
      <c r="W632" s="427"/>
      <c r="X632" s="428"/>
      <c r="Y632" s="202" t="s">
        <v>54</v>
      </c>
      <c r="Z632" s="200"/>
      <c r="AA632" s="201"/>
      <c r="AB632" s="265" t="s">
        <v>48</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90"/>
      <c r="AY632">
        <f>$AY$628</f>
        <v>0</v>
      </c>
    </row>
    <row r="633" spans="1:51" ht="18.75" hidden="1" customHeight="1" x14ac:dyDescent="0.15">
      <c r="A633" s="879"/>
      <c r="B633" s="880"/>
      <c r="C633" s="884"/>
      <c r="D633" s="880"/>
      <c r="E633" s="462" t="s">
        <v>307</v>
      </c>
      <c r="F633" s="463"/>
      <c r="G633" s="464" t="s">
        <v>305</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41</v>
      </c>
      <c r="AC633" s="263"/>
      <c r="AD633" s="264"/>
      <c r="AE633" s="459" t="s">
        <v>51</v>
      </c>
      <c r="AF633" s="460"/>
      <c r="AG633" s="460"/>
      <c r="AH633" s="461"/>
      <c r="AI633" s="465" t="s">
        <v>510</v>
      </c>
      <c r="AJ633" s="465"/>
      <c r="AK633" s="465"/>
      <c r="AL633" s="262"/>
      <c r="AM633" s="465" t="s">
        <v>53</v>
      </c>
      <c r="AN633" s="465"/>
      <c r="AO633" s="465"/>
      <c r="AP633" s="262"/>
      <c r="AQ633" s="262" t="s">
        <v>297</v>
      </c>
      <c r="AR633" s="263"/>
      <c r="AS633" s="263"/>
      <c r="AT633" s="264"/>
      <c r="AU633" s="280" t="s">
        <v>226</v>
      </c>
      <c r="AV633" s="280"/>
      <c r="AW633" s="280"/>
      <c r="AX633" s="281"/>
      <c r="AY633">
        <f>COUNTA($G$635)</f>
        <v>0</v>
      </c>
    </row>
    <row r="634" spans="1:51" ht="18.75" hidden="1" customHeight="1" x14ac:dyDescent="0.15">
      <c r="A634" s="879"/>
      <c r="B634" s="880"/>
      <c r="C634" s="884"/>
      <c r="D634" s="880"/>
      <c r="E634" s="462"/>
      <c r="F634" s="463"/>
      <c r="G634" s="407"/>
      <c r="H634" s="227"/>
      <c r="I634" s="227"/>
      <c r="J634" s="227"/>
      <c r="K634" s="227"/>
      <c r="L634" s="227"/>
      <c r="M634" s="227"/>
      <c r="N634" s="227"/>
      <c r="O634" s="227"/>
      <c r="P634" s="227"/>
      <c r="Q634" s="227"/>
      <c r="R634" s="227"/>
      <c r="S634" s="227"/>
      <c r="T634" s="227"/>
      <c r="U634" s="227"/>
      <c r="V634" s="227"/>
      <c r="W634" s="227"/>
      <c r="X634" s="228"/>
      <c r="Y634" s="325"/>
      <c r="Z634" s="326"/>
      <c r="AA634" s="327"/>
      <c r="AB634" s="408"/>
      <c r="AC634" s="227"/>
      <c r="AD634" s="228"/>
      <c r="AE634" s="226"/>
      <c r="AF634" s="226"/>
      <c r="AG634" s="227" t="s">
        <v>298</v>
      </c>
      <c r="AH634" s="228"/>
      <c r="AI634" s="466"/>
      <c r="AJ634" s="466"/>
      <c r="AK634" s="466"/>
      <c r="AL634" s="408"/>
      <c r="AM634" s="466"/>
      <c r="AN634" s="466"/>
      <c r="AO634" s="466"/>
      <c r="AP634" s="408"/>
      <c r="AQ634" s="225"/>
      <c r="AR634" s="226"/>
      <c r="AS634" s="227" t="s">
        <v>298</v>
      </c>
      <c r="AT634" s="228"/>
      <c r="AU634" s="226"/>
      <c r="AV634" s="226"/>
      <c r="AW634" s="227" t="s">
        <v>275</v>
      </c>
      <c r="AX634" s="253"/>
      <c r="AY634">
        <f>$AY$633</f>
        <v>0</v>
      </c>
    </row>
    <row r="635" spans="1:51" ht="23.25" hidden="1" customHeight="1" x14ac:dyDescent="0.15">
      <c r="A635" s="879"/>
      <c r="B635" s="880"/>
      <c r="C635" s="884"/>
      <c r="D635" s="880"/>
      <c r="E635" s="462"/>
      <c r="F635" s="463"/>
      <c r="G635" s="421"/>
      <c r="H635" s="422"/>
      <c r="I635" s="422"/>
      <c r="J635" s="422"/>
      <c r="K635" s="422"/>
      <c r="L635" s="422"/>
      <c r="M635" s="422"/>
      <c r="N635" s="422"/>
      <c r="O635" s="422"/>
      <c r="P635" s="422"/>
      <c r="Q635" s="422"/>
      <c r="R635" s="422"/>
      <c r="S635" s="422"/>
      <c r="T635" s="422"/>
      <c r="U635" s="422"/>
      <c r="V635" s="422"/>
      <c r="W635" s="422"/>
      <c r="X635" s="423"/>
      <c r="Y635" s="282" t="s">
        <v>47</v>
      </c>
      <c r="Z635" s="254"/>
      <c r="AA635" s="255"/>
      <c r="AB635" s="283"/>
      <c r="AC635" s="283"/>
      <c r="AD635" s="283"/>
      <c r="AE635" s="238"/>
      <c r="AF635" s="239"/>
      <c r="AG635" s="239"/>
      <c r="AH635" s="239"/>
      <c r="AI635" s="238"/>
      <c r="AJ635" s="239"/>
      <c r="AK635" s="239"/>
      <c r="AL635" s="239"/>
      <c r="AM635" s="238"/>
      <c r="AN635" s="239"/>
      <c r="AO635" s="239"/>
      <c r="AP635" s="240"/>
      <c r="AQ635" s="238"/>
      <c r="AR635" s="239"/>
      <c r="AS635" s="239"/>
      <c r="AT635" s="240"/>
      <c r="AU635" s="239"/>
      <c r="AV635" s="239"/>
      <c r="AW635" s="239"/>
      <c r="AX635" s="390"/>
      <c r="AY635">
        <f>$AY$633</f>
        <v>0</v>
      </c>
    </row>
    <row r="636" spans="1:51" ht="23.25" hidden="1" customHeight="1" x14ac:dyDescent="0.15">
      <c r="A636" s="879"/>
      <c r="B636" s="880"/>
      <c r="C636" s="884"/>
      <c r="D636" s="880"/>
      <c r="E636" s="462"/>
      <c r="F636" s="463"/>
      <c r="G636" s="424"/>
      <c r="H636" s="425"/>
      <c r="I636" s="425"/>
      <c r="J636" s="425"/>
      <c r="K636" s="425"/>
      <c r="L636" s="425"/>
      <c r="M636" s="425"/>
      <c r="N636" s="425"/>
      <c r="O636" s="425"/>
      <c r="P636" s="425"/>
      <c r="Q636" s="425"/>
      <c r="R636" s="425"/>
      <c r="S636" s="425"/>
      <c r="T636" s="425"/>
      <c r="U636" s="425"/>
      <c r="V636" s="425"/>
      <c r="W636" s="425"/>
      <c r="X636" s="426"/>
      <c r="Y636" s="202" t="s">
        <v>91</v>
      </c>
      <c r="Z636" s="200"/>
      <c r="AA636" s="201"/>
      <c r="AB636" s="394"/>
      <c r="AC636" s="394"/>
      <c r="AD636" s="394"/>
      <c r="AE636" s="238"/>
      <c r="AF636" s="239"/>
      <c r="AG636" s="239"/>
      <c r="AH636" s="240"/>
      <c r="AI636" s="238"/>
      <c r="AJ636" s="239"/>
      <c r="AK636" s="239"/>
      <c r="AL636" s="239"/>
      <c r="AM636" s="238"/>
      <c r="AN636" s="239"/>
      <c r="AO636" s="239"/>
      <c r="AP636" s="240"/>
      <c r="AQ636" s="238"/>
      <c r="AR636" s="239"/>
      <c r="AS636" s="239"/>
      <c r="AT636" s="240"/>
      <c r="AU636" s="239"/>
      <c r="AV636" s="239"/>
      <c r="AW636" s="239"/>
      <c r="AX636" s="390"/>
      <c r="AY636">
        <f>$AY$633</f>
        <v>0</v>
      </c>
    </row>
    <row r="637" spans="1:51" ht="23.25" hidden="1" customHeight="1" x14ac:dyDescent="0.15">
      <c r="A637" s="879"/>
      <c r="B637" s="880"/>
      <c r="C637" s="884"/>
      <c r="D637" s="880"/>
      <c r="E637" s="462"/>
      <c r="F637" s="463"/>
      <c r="G637" s="402"/>
      <c r="H637" s="427"/>
      <c r="I637" s="427"/>
      <c r="J637" s="427"/>
      <c r="K637" s="427"/>
      <c r="L637" s="427"/>
      <c r="M637" s="427"/>
      <c r="N637" s="427"/>
      <c r="O637" s="427"/>
      <c r="P637" s="427"/>
      <c r="Q637" s="427"/>
      <c r="R637" s="427"/>
      <c r="S637" s="427"/>
      <c r="T637" s="427"/>
      <c r="U637" s="427"/>
      <c r="V637" s="427"/>
      <c r="W637" s="427"/>
      <c r="X637" s="428"/>
      <c r="Y637" s="202" t="s">
        <v>54</v>
      </c>
      <c r="Z637" s="200"/>
      <c r="AA637" s="201"/>
      <c r="AB637" s="265" t="s">
        <v>48</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90"/>
      <c r="AY637">
        <f>$AY$633</f>
        <v>0</v>
      </c>
    </row>
    <row r="638" spans="1:51" ht="18.75" hidden="1" customHeight="1" x14ac:dyDescent="0.15">
      <c r="A638" s="879"/>
      <c r="B638" s="880"/>
      <c r="C638" s="884"/>
      <c r="D638" s="880"/>
      <c r="E638" s="462" t="s">
        <v>307</v>
      </c>
      <c r="F638" s="463"/>
      <c r="G638" s="464" t="s">
        <v>305</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41</v>
      </c>
      <c r="AC638" s="263"/>
      <c r="AD638" s="264"/>
      <c r="AE638" s="459" t="s">
        <v>51</v>
      </c>
      <c r="AF638" s="460"/>
      <c r="AG638" s="460"/>
      <c r="AH638" s="461"/>
      <c r="AI638" s="465" t="s">
        <v>510</v>
      </c>
      <c r="AJ638" s="465"/>
      <c r="AK638" s="465"/>
      <c r="AL638" s="262"/>
      <c r="AM638" s="465" t="s">
        <v>53</v>
      </c>
      <c r="AN638" s="465"/>
      <c r="AO638" s="465"/>
      <c r="AP638" s="262"/>
      <c r="AQ638" s="262" t="s">
        <v>297</v>
      </c>
      <c r="AR638" s="263"/>
      <c r="AS638" s="263"/>
      <c r="AT638" s="264"/>
      <c r="AU638" s="280" t="s">
        <v>226</v>
      </c>
      <c r="AV638" s="280"/>
      <c r="AW638" s="280"/>
      <c r="AX638" s="281"/>
      <c r="AY638">
        <f>COUNTA($G$640)</f>
        <v>0</v>
      </c>
    </row>
    <row r="639" spans="1:51" ht="18.75" hidden="1" customHeight="1" x14ac:dyDescent="0.15">
      <c r="A639" s="879"/>
      <c r="B639" s="880"/>
      <c r="C639" s="884"/>
      <c r="D639" s="880"/>
      <c r="E639" s="462"/>
      <c r="F639" s="463"/>
      <c r="G639" s="407"/>
      <c r="H639" s="227"/>
      <c r="I639" s="227"/>
      <c r="J639" s="227"/>
      <c r="K639" s="227"/>
      <c r="L639" s="227"/>
      <c r="M639" s="227"/>
      <c r="N639" s="227"/>
      <c r="O639" s="227"/>
      <c r="P639" s="227"/>
      <c r="Q639" s="227"/>
      <c r="R639" s="227"/>
      <c r="S639" s="227"/>
      <c r="T639" s="227"/>
      <c r="U639" s="227"/>
      <c r="V639" s="227"/>
      <c r="W639" s="227"/>
      <c r="X639" s="228"/>
      <c r="Y639" s="325"/>
      <c r="Z639" s="326"/>
      <c r="AA639" s="327"/>
      <c r="AB639" s="408"/>
      <c r="AC639" s="227"/>
      <c r="AD639" s="228"/>
      <c r="AE639" s="226"/>
      <c r="AF639" s="226"/>
      <c r="AG639" s="227" t="s">
        <v>298</v>
      </c>
      <c r="AH639" s="228"/>
      <c r="AI639" s="466"/>
      <c r="AJ639" s="466"/>
      <c r="AK639" s="466"/>
      <c r="AL639" s="408"/>
      <c r="AM639" s="466"/>
      <c r="AN639" s="466"/>
      <c r="AO639" s="466"/>
      <c r="AP639" s="408"/>
      <c r="AQ639" s="225"/>
      <c r="AR639" s="226"/>
      <c r="AS639" s="227" t="s">
        <v>298</v>
      </c>
      <c r="AT639" s="228"/>
      <c r="AU639" s="226"/>
      <c r="AV639" s="226"/>
      <c r="AW639" s="227" t="s">
        <v>275</v>
      </c>
      <c r="AX639" s="253"/>
      <c r="AY639">
        <f>$AY$638</f>
        <v>0</v>
      </c>
    </row>
    <row r="640" spans="1:51" ht="23.25" hidden="1" customHeight="1" x14ac:dyDescent="0.15">
      <c r="A640" s="879"/>
      <c r="B640" s="880"/>
      <c r="C640" s="884"/>
      <c r="D640" s="880"/>
      <c r="E640" s="462"/>
      <c r="F640" s="463"/>
      <c r="G640" s="421"/>
      <c r="H640" s="422"/>
      <c r="I640" s="422"/>
      <c r="J640" s="422"/>
      <c r="K640" s="422"/>
      <c r="L640" s="422"/>
      <c r="M640" s="422"/>
      <c r="N640" s="422"/>
      <c r="O640" s="422"/>
      <c r="P640" s="422"/>
      <c r="Q640" s="422"/>
      <c r="R640" s="422"/>
      <c r="S640" s="422"/>
      <c r="T640" s="422"/>
      <c r="U640" s="422"/>
      <c r="V640" s="422"/>
      <c r="W640" s="422"/>
      <c r="X640" s="423"/>
      <c r="Y640" s="282" t="s">
        <v>47</v>
      </c>
      <c r="Z640" s="254"/>
      <c r="AA640" s="255"/>
      <c r="AB640" s="283"/>
      <c r="AC640" s="283"/>
      <c r="AD640" s="283"/>
      <c r="AE640" s="238"/>
      <c r="AF640" s="239"/>
      <c r="AG640" s="239"/>
      <c r="AH640" s="239"/>
      <c r="AI640" s="238"/>
      <c r="AJ640" s="239"/>
      <c r="AK640" s="239"/>
      <c r="AL640" s="239"/>
      <c r="AM640" s="238"/>
      <c r="AN640" s="239"/>
      <c r="AO640" s="239"/>
      <c r="AP640" s="240"/>
      <c r="AQ640" s="238"/>
      <c r="AR640" s="239"/>
      <c r="AS640" s="239"/>
      <c r="AT640" s="240"/>
      <c r="AU640" s="239"/>
      <c r="AV640" s="239"/>
      <c r="AW640" s="239"/>
      <c r="AX640" s="390"/>
      <c r="AY640">
        <f>$AY$638</f>
        <v>0</v>
      </c>
    </row>
    <row r="641" spans="1:51" ht="23.25" hidden="1" customHeight="1" x14ac:dyDescent="0.15">
      <c r="A641" s="879"/>
      <c r="B641" s="880"/>
      <c r="C641" s="884"/>
      <c r="D641" s="880"/>
      <c r="E641" s="462"/>
      <c r="F641" s="463"/>
      <c r="G641" s="424"/>
      <c r="H641" s="425"/>
      <c r="I641" s="425"/>
      <c r="J641" s="425"/>
      <c r="K641" s="425"/>
      <c r="L641" s="425"/>
      <c r="M641" s="425"/>
      <c r="N641" s="425"/>
      <c r="O641" s="425"/>
      <c r="P641" s="425"/>
      <c r="Q641" s="425"/>
      <c r="R641" s="425"/>
      <c r="S641" s="425"/>
      <c r="T641" s="425"/>
      <c r="U641" s="425"/>
      <c r="V641" s="425"/>
      <c r="W641" s="425"/>
      <c r="X641" s="426"/>
      <c r="Y641" s="202" t="s">
        <v>91</v>
      </c>
      <c r="Z641" s="200"/>
      <c r="AA641" s="201"/>
      <c r="AB641" s="394"/>
      <c r="AC641" s="394"/>
      <c r="AD641" s="394"/>
      <c r="AE641" s="238"/>
      <c r="AF641" s="239"/>
      <c r="AG641" s="239"/>
      <c r="AH641" s="240"/>
      <c r="AI641" s="238"/>
      <c r="AJ641" s="239"/>
      <c r="AK641" s="239"/>
      <c r="AL641" s="239"/>
      <c r="AM641" s="238"/>
      <c r="AN641" s="239"/>
      <c r="AO641" s="239"/>
      <c r="AP641" s="240"/>
      <c r="AQ641" s="238"/>
      <c r="AR641" s="239"/>
      <c r="AS641" s="239"/>
      <c r="AT641" s="240"/>
      <c r="AU641" s="239"/>
      <c r="AV641" s="239"/>
      <c r="AW641" s="239"/>
      <c r="AX641" s="390"/>
      <c r="AY641">
        <f>$AY$638</f>
        <v>0</v>
      </c>
    </row>
    <row r="642" spans="1:51" ht="23.25" hidden="1" customHeight="1" x14ac:dyDescent="0.15">
      <c r="A642" s="879"/>
      <c r="B642" s="880"/>
      <c r="C642" s="884"/>
      <c r="D642" s="880"/>
      <c r="E642" s="462"/>
      <c r="F642" s="463"/>
      <c r="G642" s="402"/>
      <c r="H642" s="427"/>
      <c r="I642" s="427"/>
      <c r="J642" s="427"/>
      <c r="K642" s="427"/>
      <c r="L642" s="427"/>
      <c r="M642" s="427"/>
      <c r="N642" s="427"/>
      <c r="O642" s="427"/>
      <c r="P642" s="427"/>
      <c r="Q642" s="427"/>
      <c r="R642" s="427"/>
      <c r="S642" s="427"/>
      <c r="T642" s="427"/>
      <c r="U642" s="427"/>
      <c r="V642" s="427"/>
      <c r="W642" s="427"/>
      <c r="X642" s="428"/>
      <c r="Y642" s="202" t="s">
        <v>54</v>
      </c>
      <c r="Z642" s="200"/>
      <c r="AA642" s="201"/>
      <c r="AB642" s="265" t="s">
        <v>48</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90"/>
      <c r="AY642">
        <f>$AY$638</f>
        <v>0</v>
      </c>
    </row>
    <row r="643" spans="1:51" ht="23.85" hidden="1" customHeight="1" x14ac:dyDescent="0.15">
      <c r="A643" s="879"/>
      <c r="B643" s="880"/>
      <c r="C643" s="884"/>
      <c r="D643" s="880"/>
      <c r="E643" s="418" t="s">
        <v>138</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4.75" hidden="1" customHeight="1" x14ac:dyDescent="0.15">
      <c r="A644" s="879"/>
      <c r="B644" s="880"/>
      <c r="C644" s="884"/>
      <c r="D644" s="880"/>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4.75" hidden="1" customHeight="1" x14ac:dyDescent="0.15">
      <c r="A645" s="879"/>
      <c r="B645" s="880"/>
      <c r="C645" s="884"/>
      <c r="D645" s="880"/>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34.5" hidden="1" customHeight="1" x14ac:dyDescent="0.15">
      <c r="A646" s="879"/>
      <c r="B646" s="880"/>
      <c r="C646" s="884"/>
      <c r="D646" s="880"/>
      <c r="E646" s="400" t="s">
        <v>425</v>
      </c>
      <c r="F646" s="401"/>
      <c r="G646" s="454" t="s">
        <v>321</v>
      </c>
      <c r="H646" s="419"/>
      <c r="I646" s="419"/>
      <c r="J646" s="455"/>
      <c r="K646" s="456"/>
      <c r="L646" s="456"/>
      <c r="M646" s="456"/>
      <c r="N646" s="456"/>
      <c r="O646" s="456"/>
      <c r="P646" s="456"/>
      <c r="Q646" s="456"/>
      <c r="R646" s="456"/>
      <c r="S646" s="456"/>
      <c r="T646" s="457"/>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8"/>
      <c r="AY646" s="45" t="str">
        <f>IF(SUBSTITUTE($J$646,"-","")="","0","1")</f>
        <v>0</v>
      </c>
    </row>
    <row r="647" spans="1:51" ht="18.75" hidden="1" customHeight="1" x14ac:dyDescent="0.15">
      <c r="A647" s="879"/>
      <c r="B647" s="880"/>
      <c r="C647" s="884"/>
      <c r="D647" s="880"/>
      <c r="E647" s="462" t="s">
        <v>306</v>
      </c>
      <c r="F647" s="463"/>
      <c r="G647" s="464" t="s">
        <v>303</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41</v>
      </c>
      <c r="AC647" s="263"/>
      <c r="AD647" s="264"/>
      <c r="AE647" s="459" t="s">
        <v>51</v>
      </c>
      <c r="AF647" s="460"/>
      <c r="AG647" s="460"/>
      <c r="AH647" s="461"/>
      <c r="AI647" s="465" t="s">
        <v>510</v>
      </c>
      <c r="AJ647" s="465"/>
      <c r="AK647" s="465"/>
      <c r="AL647" s="262"/>
      <c r="AM647" s="465" t="s">
        <v>53</v>
      </c>
      <c r="AN647" s="465"/>
      <c r="AO647" s="465"/>
      <c r="AP647" s="262"/>
      <c r="AQ647" s="262" t="s">
        <v>297</v>
      </c>
      <c r="AR647" s="263"/>
      <c r="AS647" s="263"/>
      <c r="AT647" s="264"/>
      <c r="AU647" s="280" t="s">
        <v>226</v>
      </c>
      <c r="AV647" s="280"/>
      <c r="AW647" s="280"/>
      <c r="AX647" s="281"/>
      <c r="AY647">
        <f>COUNTA($G$649)</f>
        <v>0</v>
      </c>
    </row>
    <row r="648" spans="1:51" ht="18.75" hidden="1" customHeight="1" x14ac:dyDescent="0.15">
      <c r="A648" s="879"/>
      <c r="B648" s="880"/>
      <c r="C648" s="884"/>
      <c r="D648" s="880"/>
      <c r="E648" s="462"/>
      <c r="F648" s="463"/>
      <c r="G648" s="407"/>
      <c r="H648" s="227"/>
      <c r="I648" s="227"/>
      <c r="J648" s="227"/>
      <c r="K648" s="227"/>
      <c r="L648" s="227"/>
      <c r="M648" s="227"/>
      <c r="N648" s="227"/>
      <c r="O648" s="227"/>
      <c r="P648" s="227"/>
      <c r="Q648" s="227"/>
      <c r="R648" s="227"/>
      <c r="S648" s="227"/>
      <c r="T648" s="227"/>
      <c r="U648" s="227"/>
      <c r="V648" s="227"/>
      <c r="W648" s="227"/>
      <c r="X648" s="228"/>
      <c r="Y648" s="325"/>
      <c r="Z648" s="326"/>
      <c r="AA648" s="327"/>
      <c r="AB648" s="408"/>
      <c r="AC648" s="227"/>
      <c r="AD648" s="228"/>
      <c r="AE648" s="226"/>
      <c r="AF648" s="226"/>
      <c r="AG648" s="227" t="s">
        <v>298</v>
      </c>
      <c r="AH648" s="228"/>
      <c r="AI648" s="466"/>
      <c r="AJ648" s="466"/>
      <c r="AK648" s="466"/>
      <c r="AL648" s="408"/>
      <c r="AM648" s="466"/>
      <c r="AN648" s="466"/>
      <c r="AO648" s="466"/>
      <c r="AP648" s="408"/>
      <c r="AQ648" s="225"/>
      <c r="AR648" s="226"/>
      <c r="AS648" s="227" t="s">
        <v>298</v>
      </c>
      <c r="AT648" s="228"/>
      <c r="AU648" s="226"/>
      <c r="AV648" s="226"/>
      <c r="AW648" s="227" t="s">
        <v>275</v>
      </c>
      <c r="AX648" s="253"/>
      <c r="AY648">
        <f>$AY$647</f>
        <v>0</v>
      </c>
    </row>
    <row r="649" spans="1:51" ht="23.25" hidden="1" customHeight="1" x14ac:dyDescent="0.15">
      <c r="A649" s="879"/>
      <c r="B649" s="880"/>
      <c r="C649" s="884"/>
      <c r="D649" s="880"/>
      <c r="E649" s="462"/>
      <c r="F649" s="463"/>
      <c r="G649" s="421"/>
      <c r="H649" s="422"/>
      <c r="I649" s="422"/>
      <c r="J649" s="422"/>
      <c r="K649" s="422"/>
      <c r="L649" s="422"/>
      <c r="M649" s="422"/>
      <c r="N649" s="422"/>
      <c r="O649" s="422"/>
      <c r="P649" s="422"/>
      <c r="Q649" s="422"/>
      <c r="R649" s="422"/>
      <c r="S649" s="422"/>
      <c r="T649" s="422"/>
      <c r="U649" s="422"/>
      <c r="V649" s="422"/>
      <c r="W649" s="422"/>
      <c r="X649" s="423"/>
      <c r="Y649" s="282" t="s">
        <v>47</v>
      </c>
      <c r="Z649" s="254"/>
      <c r="AA649" s="255"/>
      <c r="AB649" s="283"/>
      <c r="AC649" s="283"/>
      <c r="AD649" s="283"/>
      <c r="AE649" s="238"/>
      <c r="AF649" s="239"/>
      <c r="AG649" s="239"/>
      <c r="AH649" s="239"/>
      <c r="AI649" s="238"/>
      <c r="AJ649" s="239"/>
      <c r="AK649" s="239"/>
      <c r="AL649" s="239"/>
      <c r="AM649" s="238"/>
      <c r="AN649" s="239"/>
      <c r="AO649" s="239"/>
      <c r="AP649" s="240"/>
      <c r="AQ649" s="238"/>
      <c r="AR649" s="239"/>
      <c r="AS649" s="239"/>
      <c r="AT649" s="240"/>
      <c r="AU649" s="239"/>
      <c r="AV649" s="239"/>
      <c r="AW649" s="239"/>
      <c r="AX649" s="390"/>
      <c r="AY649">
        <f>$AY$647</f>
        <v>0</v>
      </c>
    </row>
    <row r="650" spans="1:51" ht="23.25" hidden="1" customHeight="1" x14ac:dyDescent="0.15">
      <c r="A650" s="879"/>
      <c r="B650" s="880"/>
      <c r="C650" s="884"/>
      <c r="D650" s="880"/>
      <c r="E650" s="462"/>
      <c r="F650" s="463"/>
      <c r="G650" s="424"/>
      <c r="H650" s="425"/>
      <c r="I650" s="425"/>
      <c r="J650" s="425"/>
      <c r="K650" s="425"/>
      <c r="L650" s="425"/>
      <c r="M650" s="425"/>
      <c r="N650" s="425"/>
      <c r="O650" s="425"/>
      <c r="P650" s="425"/>
      <c r="Q650" s="425"/>
      <c r="R650" s="425"/>
      <c r="S650" s="425"/>
      <c r="T650" s="425"/>
      <c r="U650" s="425"/>
      <c r="V650" s="425"/>
      <c r="W650" s="425"/>
      <c r="X650" s="426"/>
      <c r="Y650" s="202" t="s">
        <v>91</v>
      </c>
      <c r="Z650" s="200"/>
      <c r="AA650" s="201"/>
      <c r="AB650" s="394"/>
      <c r="AC650" s="394"/>
      <c r="AD650" s="394"/>
      <c r="AE650" s="238"/>
      <c r="AF650" s="239"/>
      <c r="AG650" s="239"/>
      <c r="AH650" s="240"/>
      <c r="AI650" s="238"/>
      <c r="AJ650" s="239"/>
      <c r="AK650" s="239"/>
      <c r="AL650" s="239"/>
      <c r="AM650" s="238"/>
      <c r="AN650" s="239"/>
      <c r="AO650" s="239"/>
      <c r="AP650" s="240"/>
      <c r="AQ650" s="238"/>
      <c r="AR650" s="239"/>
      <c r="AS650" s="239"/>
      <c r="AT650" s="240"/>
      <c r="AU650" s="239"/>
      <c r="AV650" s="239"/>
      <c r="AW650" s="239"/>
      <c r="AX650" s="390"/>
      <c r="AY650">
        <f>$AY$647</f>
        <v>0</v>
      </c>
    </row>
    <row r="651" spans="1:51" ht="23.25" hidden="1" customHeight="1" x14ac:dyDescent="0.15">
      <c r="A651" s="879"/>
      <c r="B651" s="880"/>
      <c r="C651" s="884"/>
      <c r="D651" s="880"/>
      <c r="E651" s="462"/>
      <c r="F651" s="463"/>
      <c r="G651" s="402"/>
      <c r="H651" s="427"/>
      <c r="I651" s="427"/>
      <c r="J651" s="427"/>
      <c r="K651" s="427"/>
      <c r="L651" s="427"/>
      <c r="M651" s="427"/>
      <c r="N651" s="427"/>
      <c r="O651" s="427"/>
      <c r="P651" s="427"/>
      <c r="Q651" s="427"/>
      <c r="R651" s="427"/>
      <c r="S651" s="427"/>
      <c r="T651" s="427"/>
      <c r="U651" s="427"/>
      <c r="V651" s="427"/>
      <c r="W651" s="427"/>
      <c r="X651" s="428"/>
      <c r="Y651" s="202" t="s">
        <v>54</v>
      </c>
      <c r="Z651" s="200"/>
      <c r="AA651" s="201"/>
      <c r="AB651" s="265" t="s">
        <v>48</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90"/>
      <c r="AY651">
        <f>$AY$647</f>
        <v>0</v>
      </c>
    </row>
    <row r="652" spans="1:51" ht="18.75" hidden="1" customHeight="1" x14ac:dyDescent="0.15">
      <c r="A652" s="879"/>
      <c r="B652" s="880"/>
      <c r="C652" s="884"/>
      <c r="D652" s="880"/>
      <c r="E652" s="462" t="s">
        <v>306</v>
      </c>
      <c r="F652" s="463"/>
      <c r="G652" s="464" t="s">
        <v>303</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41</v>
      </c>
      <c r="AC652" s="263"/>
      <c r="AD652" s="264"/>
      <c r="AE652" s="459" t="s">
        <v>51</v>
      </c>
      <c r="AF652" s="460"/>
      <c r="AG652" s="460"/>
      <c r="AH652" s="461"/>
      <c r="AI652" s="465" t="s">
        <v>510</v>
      </c>
      <c r="AJ652" s="465"/>
      <c r="AK652" s="465"/>
      <c r="AL652" s="262"/>
      <c r="AM652" s="465" t="s">
        <v>53</v>
      </c>
      <c r="AN652" s="465"/>
      <c r="AO652" s="465"/>
      <c r="AP652" s="262"/>
      <c r="AQ652" s="262" t="s">
        <v>297</v>
      </c>
      <c r="AR652" s="263"/>
      <c r="AS652" s="263"/>
      <c r="AT652" s="264"/>
      <c r="AU652" s="280" t="s">
        <v>226</v>
      </c>
      <c r="AV652" s="280"/>
      <c r="AW652" s="280"/>
      <c r="AX652" s="281"/>
      <c r="AY652">
        <f>COUNTA($G$654)</f>
        <v>0</v>
      </c>
    </row>
    <row r="653" spans="1:51" ht="18.75" hidden="1" customHeight="1" x14ac:dyDescent="0.15">
      <c r="A653" s="879"/>
      <c r="B653" s="880"/>
      <c r="C653" s="884"/>
      <c r="D653" s="880"/>
      <c r="E653" s="462"/>
      <c r="F653" s="463"/>
      <c r="G653" s="407"/>
      <c r="H653" s="227"/>
      <c r="I653" s="227"/>
      <c r="J653" s="227"/>
      <c r="K653" s="227"/>
      <c r="L653" s="227"/>
      <c r="M653" s="227"/>
      <c r="N653" s="227"/>
      <c r="O653" s="227"/>
      <c r="P653" s="227"/>
      <c r="Q653" s="227"/>
      <c r="R653" s="227"/>
      <c r="S653" s="227"/>
      <c r="T653" s="227"/>
      <c r="U653" s="227"/>
      <c r="V653" s="227"/>
      <c r="W653" s="227"/>
      <c r="X653" s="228"/>
      <c r="Y653" s="325"/>
      <c r="Z653" s="326"/>
      <c r="AA653" s="327"/>
      <c r="AB653" s="408"/>
      <c r="AC653" s="227"/>
      <c r="AD653" s="228"/>
      <c r="AE653" s="226"/>
      <c r="AF653" s="226"/>
      <c r="AG653" s="227" t="s">
        <v>298</v>
      </c>
      <c r="AH653" s="228"/>
      <c r="AI653" s="466"/>
      <c r="AJ653" s="466"/>
      <c r="AK653" s="466"/>
      <c r="AL653" s="408"/>
      <c r="AM653" s="466"/>
      <c r="AN653" s="466"/>
      <c r="AO653" s="466"/>
      <c r="AP653" s="408"/>
      <c r="AQ653" s="225"/>
      <c r="AR653" s="226"/>
      <c r="AS653" s="227" t="s">
        <v>298</v>
      </c>
      <c r="AT653" s="228"/>
      <c r="AU653" s="226"/>
      <c r="AV653" s="226"/>
      <c r="AW653" s="227" t="s">
        <v>275</v>
      </c>
      <c r="AX653" s="253"/>
      <c r="AY653">
        <f>$AY$652</f>
        <v>0</v>
      </c>
    </row>
    <row r="654" spans="1:51" ht="23.25" hidden="1" customHeight="1" x14ac:dyDescent="0.15">
      <c r="A654" s="879"/>
      <c r="B654" s="880"/>
      <c r="C654" s="884"/>
      <c r="D654" s="880"/>
      <c r="E654" s="462"/>
      <c r="F654" s="463"/>
      <c r="G654" s="421"/>
      <c r="H654" s="422"/>
      <c r="I654" s="422"/>
      <c r="J654" s="422"/>
      <c r="K654" s="422"/>
      <c r="L654" s="422"/>
      <c r="M654" s="422"/>
      <c r="N654" s="422"/>
      <c r="O654" s="422"/>
      <c r="P654" s="422"/>
      <c r="Q654" s="422"/>
      <c r="R654" s="422"/>
      <c r="S654" s="422"/>
      <c r="T654" s="422"/>
      <c r="U654" s="422"/>
      <c r="V654" s="422"/>
      <c r="W654" s="422"/>
      <c r="X654" s="423"/>
      <c r="Y654" s="282" t="s">
        <v>47</v>
      </c>
      <c r="Z654" s="254"/>
      <c r="AA654" s="255"/>
      <c r="AB654" s="283"/>
      <c r="AC654" s="283"/>
      <c r="AD654" s="283"/>
      <c r="AE654" s="238"/>
      <c r="AF654" s="239"/>
      <c r="AG654" s="239"/>
      <c r="AH654" s="239"/>
      <c r="AI654" s="238"/>
      <c r="AJ654" s="239"/>
      <c r="AK654" s="239"/>
      <c r="AL654" s="239"/>
      <c r="AM654" s="238"/>
      <c r="AN654" s="239"/>
      <c r="AO654" s="239"/>
      <c r="AP654" s="240"/>
      <c r="AQ654" s="238"/>
      <c r="AR654" s="239"/>
      <c r="AS654" s="239"/>
      <c r="AT654" s="240"/>
      <c r="AU654" s="239"/>
      <c r="AV654" s="239"/>
      <c r="AW654" s="239"/>
      <c r="AX654" s="390"/>
      <c r="AY654">
        <f>$AY$652</f>
        <v>0</v>
      </c>
    </row>
    <row r="655" spans="1:51" ht="23.25" hidden="1" customHeight="1" x14ac:dyDescent="0.15">
      <c r="A655" s="879"/>
      <c r="B655" s="880"/>
      <c r="C655" s="884"/>
      <c r="D655" s="880"/>
      <c r="E655" s="462"/>
      <c r="F655" s="463"/>
      <c r="G655" s="424"/>
      <c r="H655" s="425"/>
      <c r="I655" s="425"/>
      <c r="J655" s="425"/>
      <c r="K655" s="425"/>
      <c r="L655" s="425"/>
      <c r="M655" s="425"/>
      <c r="N655" s="425"/>
      <c r="O655" s="425"/>
      <c r="P655" s="425"/>
      <c r="Q655" s="425"/>
      <c r="R655" s="425"/>
      <c r="S655" s="425"/>
      <c r="T655" s="425"/>
      <c r="U655" s="425"/>
      <c r="V655" s="425"/>
      <c r="W655" s="425"/>
      <c r="X655" s="426"/>
      <c r="Y655" s="202" t="s">
        <v>91</v>
      </c>
      <c r="Z655" s="200"/>
      <c r="AA655" s="201"/>
      <c r="AB655" s="394"/>
      <c r="AC655" s="394"/>
      <c r="AD655" s="394"/>
      <c r="AE655" s="238"/>
      <c r="AF655" s="239"/>
      <c r="AG655" s="239"/>
      <c r="AH655" s="240"/>
      <c r="AI655" s="238"/>
      <c r="AJ655" s="239"/>
      <c r="AK655" s="239"/>
      <c r="AL655" s="239"/>
      <c r="AM655" s="238"/>
      <c r="AN655" s="239"/>
      <c r="AO655" s="239"/>
      <c r="AP655" s="240"/>
      <c r="AQ655" s="238"/>
      <c r="AR655" s="239"/>
      <c r="AS655" s="239"/>
      <c r="AT655" s="240"/>
      <c r="AU655" s="239"/>
      <c r="AV655" s="239"/>
      <c r="AW655" s="239"/>
      <c r="AX655" s="390"/>
      <c r="AY655">
        <f>$AY$652</f>
        <v>0</v>
      </c>
    </row>
    <row r="656" spans="1:51" ht="23.25" hidden="1" customHeight="1" x14ac:dyDescent="0.15">
      <c r="A656" s="879"/>
      <c r="B656" s="880"/>
      <c r="C656" s="884"/>
      <c r="D656" s="880"/>
      <c r="E656" s="462"/>
      <c r="F656" s="463"/>
      <c r="G656" s="402"/>
      <c r="H656" s="427"/>
      <c r="I656" s="427"/>
      <c r="J656" s="427"/>
      <c r="K656" s="427"/>
      <c r="L656" s="427"/>
      <c r="M656" s="427"/>
      <c r="N656" s="427"/>
      <c r="O656" s="427"/>
      <c r="P656" s="427"/>
      <c r="Q656" s="427"/>
      <c r="R656" s="427"/>
      <c r="S656" s="427"/>
      <c r="T656" s="427"/>
      <c r="U656" s="427"/>
      <c r="V656" s="427"/>
      <c r="W656" s="427"/>
      <c r="X656" s="428"/>
      <c r="Y656" s="202" t="s">
        <v>54</v>
      </c>
      <c r="Z656" s="200"/>
      <c r="AA656" s="201"/>
      <c r="AB656" s="265" t="s">
        <v>48</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90"/>
      <c r="AY656">
        <f>$AY$652</f>
        <v>0</v>
      </c>
    </row>
    <row r="657" spans="1:51" ht="18.75" hidden="1" customHeight="1" x14ac:dyDescent="0.15">
      <c r="A657" s="879"/>
      <c r="B657" s="880"/>
      <c r="C657" s="884"/>
      <c r="D657" s="880"/>
      <c r="E657" s="462" t="s">
        <v>306</v>
      </c>
      <c r="F657" s="463"/>
      <c r="G657" s="464" t="s">
        <v>303</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41</v>
      </c>
      <c r="AC657" s="263"/>
      <c r="AD657" s="264"/>
      <c r="AE657" s="459" t="s">
        <v>51</v>
      </c>
      <c r="AF657" s="460"/>
      <c r="AG657" s="460"/>
      <c r="AH657" s="461"/>
      <c r="AI657" s="465" t="s">
        <v>510</v>
      </c>
      <c r="AJ657" s="465"/>
      <c r="AK657" s="465"/>
      <c r="AL657" s="262"/>
      <c r="AM657" s="465" t="s">
        <v>53</v>
      </c>
      <c r="AN657" s="465"/>
      <c r="AO657" s="465"/>
      <c r="AP657" s="262"/>
      <c r="AQ657" s="262" t="s">
        <v>297</v>
      </c>
      <c r="AR657" s="263"/>
      <c r="AS657" s="263"/>
      <c r="AT657" s="264"/>
      <c r="AU657" s="280" t="s">
        <v>226</v>
      </c>
      <c r="AV657" s="280"/>
      <c r="AW657" s="280"/>
      <c r="AX657" s="281"/>
      <c r="AY657">
        <f>COUNTA($G$659)</f>
        <v>0</v>
      </c>
    </row>
    <row r="658" spans="1:51" ht="18.75" hidden="1" customHeight="1" x14ac:dyDescent="0.15">
      <c r="A658" s="879"/>
      <c r="B658" s="880"/>
      <c r="C658" s="884"/>
      <c r="D658" s="880"/>
      <c r="E658" s="462"/>
      <c r="F658" s="463"/>
      <c r="G658" s="407"/>
      <c r="H658" s="227"/>
      <c r="I658" s="227"/>
      <c r="J658" s="227"/>
      <c r="K658" s="227"/>
      <c r="L658" s="227"/>
      <c r="M658" s="227"/>
      <c r="N658" s="227"/>
      <c r="O658" s="227"/>
      <c r="P658" s="227"/>
      <c r="Q658" s="227"/>
      <c r="R658" s="227"/>
      <c r="S658" s="227"/>
      <c r="T658" s="227"/>
      <c r="U658" s="227"/>
      <c r="V658" s="227"/>
      <c r="W658" s="227"/>
      <c r="X658" s="228"/>
      <c r="Y658" s="325"/>
      <c r="Z658" s="326"/>
      <c r="AA658" s="327"/>
      <c r="AB658" s="408"/>
      <c r="AC658" s="227"/>
      <c r="AD658" s="228"/>
      <c r="AE658" s="226"/>
      <c r="AF658" s="226"/>
      <c r="AG658" s="227" t="s">
        <v>298</v>
      </c>
      <c r="AH658" s="228"/>
      <c r="AI658" s="466"/>
      <c r="AJ658" s="466"/>
      <c r="AK658" s="466"/>
      <c r="AL658" s="408"/>
      <c r="AM658" s="466"/>
      <c r="AN658" s="466"/>
      <c r="AO658" s="466"/>
      <c r="AP658" s="408"/>
      <c r="AQ658" s="225"/>
      <c r="AR658" s="226"/>
      <c r="AS658" s="227" t="s">
        <v>298</v>
      </c>
      <c r="AT658" s="228"/>
      <c r="AU658" s="226"/>
      <c r="AV658" s="226"/>
      <c r="AW658" s="227" t="s">
        <v>275</v>
      </c>
      <c r="AX658" s="253"/>
      <c r="AY658">
        <f>$AY$657</f>
        <v>0</v>
      </c>
    </row>
    <row r="659" spans="1:51" ht="23.25" hidden="1" customHeight="1" x14ac:dyDescent="0.15">
      <c r="A659" s="879"/>
      <c r="B659" s="880"/>
      <c r="C659" s="884"/>
      <c r="D659" s="880"/>
      <c r="E659" s="462"/>
      <c r="F659" s="463"/>
      <c r="G659" s="421"/>
      <c r="H659" s="422"/>
      <c r="I659" s="422"/>
      <c r="J659" s="422"/>
      <c r="K659" s="422"/>
      <c r="L659" s="422"/>
      <c r="M659" s="422"/>
      <c r="N659" s="422"/>
      <c r="O659" s="422"/>
      <c r="P659" s="422"/>
      <c r="Q659" s="422"/>
      <c r="R659" s="422"/>
      <c r="S659" s="422"/>
      <c r="T659" s="422"/>
      <c r="U659" s="422"/>
      <c r="V659" s="422"/>
      <c r="W659" s="422"/>
      <c r="X659" s="423"/>
      <c r="Y659" s="282" t="s">
        <v>47</v>
      </c>
      <c r="Z659" s="254"/>
      <c r="AA659" s="255"/>
      <c r="AB659" s="283"/>
      <c r="AC659" s="283"/>
      <c r="AD659" s="283"/>
      <c r="AE659" s="238"/>
      <c r="AF659" s="239"/>
      <c r="AG659" s="239"/>
      <c r="AH659" s="239"/>
      <c r="AI659" s="238"/>
      <c r="AJ659" s="239"/>
      <c r="AK659" s="239"/>
      <c r="AL659" s="239"/>
      <c r="AM659" s="238"/>
      <c r="AN659" s="239"/>
      <c r="AO659" s="239"/>
      <c r="AP659" s="240"/>
      <c r="AQ659" s="238"/>
      <c r="AR659" s="239"/>
      <c r="AS659" s="239"/>
      <c r="AT659" s="240"/>
      <c r="AU659" s="239"/>
      <c r="AV659" s="239"/>
      <c r="AW659" s="239"/>
      <c r="AX659" s="390"/>
      <c r="AY659">
        <f>$AY$657</f>
        <v>0</v>
      </c>
    </row>
    <row r="660" spans="1:51" ht="23.25" hidden="1" customHeight="1" x14ac:dyDescent="0.15">
      <c r="A660" s="879"/>
      <c r="B660" s="880"/>
      <c r="C660" s="884"/>
      <c r="D660" s="880"/>
      <c r="E660" s="462"/>
      <c r="F660" s="463"/>
      <c r="G660" s="424"/>
      <c r="H660" s="425"/>
      <c r="I660" s="425"/>
      <c r="J660" s="425"/>
      <c r="K660" s="425"/>
      <c r="L660" s="425"/>
      <c r="M660" s="425"/>
      <c r="N660" s="425"/>
      <c r="O660" s="425"/>
      <c r="P660" s="425"/>
      <c r="Q660" s="425"/>
      <c r="R660" s="425"/>
      <c r="S660" s="425"/>
      <c r="T660" s="425"/>
      <c r="U660" s="425"/>
      <c r="V660" s="425"/>
      <c r="W660" s="425"/>
      <c r="X660" s="426"/>
      <c r="Y660" s="202" t="s">
        <v>91</v>
      </c>
      <c r="Z660" s="200"/>
      <c r="AA660" s="201"/>
      <c r="AB660" s="394"/>
      <c r="AC660" s="394"/>
      <c r="AD660" s="394"/>
      <c r="AE660" s="238"/>
      <c r="AF660" s="239"/>
      <c r="AG660" s="239"/>
      <c r="AH660" s="240"/>
      <c r="AI660" s="238"/>
      <c r="AJ660" s="239"/>
      <c r="AK660" s="239"/>
      <c r="AL660" s="239"/>
      <c r="AM660" s="238"/>
      <c r="AN660" s="239"/>
      <c r="AO660" s="239"/>
      <c r="AP660" s="240"/>
      <c r="AQ660" s="238"/>
      <c r="AR660" s="239"/>
      <c r="AS660" s="239"/>
      <c r="AT660" s="240"/>
      <c r="AU660" s="239"/>
      <c r="AV660" s="239"/>
      <c r="AW660" s="239"/>
      <c r="AX660" s="390"/>
      <c r="AY660">
        <f>$AY$657</f>
        <v>0</v>
      </c>
    </row>
    <row r="661" spans="1:51" ht="23.25" hidden="1" customHeight="1" x14ac:dyDescent="0.15">
      <c r="A661" s="879"/>
      <c r="B661" s="880"/>
      <c r="C661" s="884"/>
      <c r="D661" s="880"/>
      <c r="E661" s="462"/>
      <c r="F661" s="463"/>
      <c r="G661" s="402"/>
      <c r="H661" s="427"/>
      <c r="I661" s="427"/>
      <c r="J661" s="427"/>
      <c r="K661" s="427"/>
      <c r="L661" s="427"/>
      <c r="M661" s="427"/>
      <c r="N661" s="427"/>
      <c r="O661" s="427"/>
      <c r="P661" s="427"/>
      <c r="Q661" s="427"/>
      <c r="R661" s="427"/>
      <c r="S661" s="427"/>
      <c r="T661" s="427"/>
      <c r="U661" s="427"/>
      <c r="V661" s="427"/>
      <c r="W661" s="427"/>
      <c r="X661" s="428"/>
      <c r="Y661" s="202" t="s">
        <v>54</v>
      </c>
      <c r="Z661" s="200"/>
      <c r="AA661" s="201"/>
      <c r="AB661" s="265" t="s">
        <v>48</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90"/>
      <c r="AY661">
        <f>$AY$657</f>
        <v>0</v>
      </c>
    </row>
    <row r="662" spans="1:51" ht="18.75" hidden="1" customHeight="1" x14ac:dyDescent="0.15">
      <c r="A662" s="879"/>
      <c r="B662" s="880"/>
      <c r="C662" s="884"/>
      <c r="D662" s="880"/>
      <c r="E662" s="462" t="s">
        <v>306</v>
      </c>
      <c r="F662" s="463"/>
      <c r="G662" s="464" t="s">
        <v>303</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41</v>
      </c>
      <c r="AC662" s="263"/>
      <c r="AD662" s="264"/>
      <c r="AE662" s="459" t="s">
        <v>51</v>
      </c>
      <c r="AF662" s="460"/>
      <c r="AG662" s="460"/>
      <c r="AH662" s="461"/>
      <c r="AI662" s="465" t="s">
        <v>510</v>
      </c>
      <c r="AJ662" s="465"/>
      <c r="AK662" s="465"/>
      <c r="AL662" s="262"/>
      <c r="AM662" s="465" t="s">
        <v>53</v>
      </c>
      <c r="AN662" s="465"/>
      <c r="AO662" s="465"/>
      <c r="AP662" s="262"/>
      <c r="AQ662" s="262" t="s">
        <v>297</v>
      </c>
      <c r="AR662" s="263"/>
      <c r="AS662" s="263"/>
      <c r="AT662" s="264"/>
      <c r="AU662" s="280" t="s">
        <v>226</v>
      </c>
      <c r="AV662" s="280"/>
      <c r="AW662" s="280"/>
      <c r="AX662" s="281"/>
      <c r="AY662">
        <f>COUNTA($G$664)</f>
        <v>0</v>
      </c>
    </row>
    <row r="663" spans="1:51" ht="18.75" hidden="1" customHeight="1" x14ac:dyDescent="0.15">
      <c r="A663" s="879"/>
      <c r="B663" s="880"/>
      <c r="C663" s="884"/>
      <c r="D663" s="880"/>
      <c r="E663" s="462"/>
      <c r="F663" s="463"/>
      <c r="G663" s="407"/>
      <c r="H663" s="227"/>
      <c r="I663" s="227"/>
      <c r="J663" s="227"/>
      <c r="K663" s="227"/>
      <c r="L663" s="227"/>
      <c r="M663" s="227"/>
      <c r="N663" s="227"/>
      <c r="O663" s="227"/>
      <c r="P663" s="227"/>
      <c r="Q663" s="227"/>
      <c r="R663" s="227"/>
      <c r="S663" s="227"/>
      <c r="T663" s="227"/>
      <c r="U663" s="227"/>
      <c r="V663" s="227"/>
      <c r="W663" s="227"/>
      <c r="X663" s="228"/>
      <c r="Y663" s="325"/>
      <c r="Z663" s="326"/>
      <c r="AA663" s="327"/>
      <c r="AB663" s="408"/>
      <c r="AC663" s="227"/>
      <c r="AD663" s="228"/>
      <c r="AE663" s="226"/>
      <c r="AF663" s="226"/>
      <c r="AG663" s="227" t="s">
        <v>298</v>
      </c>
      <c r="AH663" s="228"/>
      <c r="AI663" s="466"/>
      <c r="AJ663" s="466"/>
      <c r="AK663" s="466"/>
      <c r="AL663" s="408"/>
      <c r="AM663" s="466"/>
      <c r="AN663" s="466"/>
      <c r="AO663" s="466"/>
      <c r="AP663" s="408"/>
      <c r="AQ663" s="225"/>
      <c r="AR663" s="226"/>
      <c r="AS663" s="227" t="s">
        <v>298</v>
      </c>
      <c r="AT663" s="228"/>
      <c r="AU663" s="226"/>
      <c r="AV663" s="226"/>
      <c r="AW663" s="227" t="s">
        <v>275</v>
      </c>
      <c r="AX663" s="253"/>
      <c r="AY663">
        <f>$AY$662</f>
        <v>0</v>
      </c>
    </row>
    <row r="664" spans="1:51" ht="23.25" hidden="1" customHeight="1" x14ac:dyDescent="0.15">
      <c r="A664" s="879"/>
      <c r="B664" s="880"/>
      <c r="C664" s="884"/>
      <c r="D664" s="880"/>
      <c r="E664" s="462"/>
      <c r="F664" s="463"/>
      <c r="G664" s="421"/>
      <c r="H664" s="422"/>
      <c r="I664" s="422"/>
      <c r="J664" s="422"/>
      <c r="K664" s="422"/>
      <c r="L664" s="422"/>
      <c r="M664" s="422"/>
      <c r="N664" s="422"/>
      <c r="O664" s="422"/>
      <c r="P664" s="422"/>
      <c r="Q664" s="422"/>
      <c r="R664" s="422"/>
      <c r="S664" s="422"/>
      <c r="T664" s="422"/>
      <c r="U664" s="422"/>
      <c r="V664" s="422"/>
      <c r="W664" s="422"/>
      <c r="X664" s="423"/>
      <c r="Y664" s="282" t="s">
        <v>47</v>
      </c>
      <c r="Z664" s="254"/>
      <c r="AA664" s="255"/>
      <c r="AB664" s="283"/>
      <c r="AC664" s="283"/>
      <c r="AD664" s="283"/>
      <c r="AE664" s="238"/>
      <c r="AF664" s="239"/>
      <c r="AG664" s="239"/>
      <c r="AH664" s="239"/>
      <c r="AI664" s="238"/>
      <c r="AJ664" s="239"/>
      <c r="AK664" s="239"/>
      <c r="AL664" s="239"/>
      <c r="AM664" s="238"/>
      <c r="AN664" s="239"/>
      <c r="AO664" s="239"/>
      <c r="AP664" s="240"/>
      <c r="AQ664" s="238"/>
      <c r="AR664" s="239"/>
      <c r="AS664" s="239"/>
      <c r="AT664" s="240"/>
      <c r="AU664" s="239"/>
      <c r="AV664" s="239"/>
      <c r="AW664" s="239"/>
      <c r="AX664" s="390"/>
      <c r="AY664">
        <f>$AY$662</f>
        <v>0</v>
      </c>
    </row>
    <row r="665" spans="1:51" ht="23.25" hidden="1" customHeight="1" x14ac:dyDescent="0.15">
      <c r="A665" s="879"/>
      <c r="B665" s="880"/>
      <c r="C665" s="884"/>
      <c r="D665" s="880"/>
      <c r="E665" s="462"/>
      <c r="F665" s="463"/>
      <c r="G665" s="424"/>
      <c r="H665" s="425"/>
      <c r="I665" s="425"/>
      <c r="J665" s="425"/>
      <c r="K665" s="425"/>
      <c r="L665" s="425"/>
      <c r="M665" s="425"/>
      <c r="N665" s="425"/>
      <c r="O665" s="425"/>
      <c r="P665" s="425"/>
      <c r="Q665" s="425"/>
      <c r="R665" s="425"/>
      <c r="S665" s="425"/>
      <c r="T665" s="425"/>
      <c r="U665" s="425"/>
      <c r="V665" s="425"/>
      <c r="W665" s="425"/>
      <c r="X665" s="426"/>
      <c r="Y665" s="202" t="s">
        <v>91</v>
      </c>
      <c r="Z665" s="200"/>
      <c r="AA665" s="201"/>
      <c r="AB665" s="394"/>
      <c r="AC665" s="394"/>
      <c r="AD665" s="394"/>
      <c r="AE665" s="238"/>
      <c r="AF665" s="239"/>
      <c r="AG665" s="239"/>
      <c r="AH665" s="240"/>
      <c r="AI665" s="238"/>
      <c r="AJ665" s="239"/>
      <c r="AK665" s="239"/>
      <c r="AL665" s="239"/>
      <c r="AM665" s="238"/>
      <c r="AN665" s="239"/>
      <c r="AO665" s="239"/>
      <c r="AP665" s="240"/>
      <c r="AQ665" s="238"/>
      <c r="AR665" s="239"/>
      <c r="AS665" s="239"/>
      <c r="AT665" s="240"/>
      <c r="AU665" s="239"/>
      <c r="AV665" s="239"/>
      <c r="AW665" s="239"/>
      <c r="AX665" s="390"/>
      <c r="AY665">
        <f>$AY$662</f>
        <v>0</v>
      </c>
    </row>
    <row r="666" spans="1:51" ht="23.25" hidden="1" customHeight="1" x14ac:dyDescent="0.15">
      <c r="A666" s="879"/>
      <c r="B666" s="880"/>
      <c r="C666" s="884"/>
      <c r="D666" s="880"/>
      <c r="E666" s="462"/>
      <c r="F666" s="463"/>
      <c r="G666" s="402"/>
      <c r="H666" s="427"/>
      <c r="I666" s="427"/>
      <c r="J666" s="427"/>
      <c r="K666" s="427"/>
      <c r="L666" s="427"/>
      <c r="M666" s="427"/>
      <c r="N666" s="427"/>
      <c r="O666" s="427"/>
      <c r="P666" s="427"/>
      <c r="Q666" s="427"/>
      <c r="R666" s="427"/>
      <c r="S666" s="427"/>
      <c r="T666" s="427"/>
      <c r="U666" s="427"/>
      <c r="V666" s="427"/>
      <c r="W666" s="427"/>
      <c r="X666" s="428"/>
      <c r="Y666" s="202" t="s">
        <v>54</v>
      </c>
      <c r="Z666" s="200"/>
      <c r="AA666" s="201"/>
      <c r="AB666" s="265" t="s">
        <v>48</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90"/>
      <c r="AY666">
        <f>$AY$662</f>
        <v>0</v>
      </c>
    </row>
    <row r="667" spans="1:51" ht="18.75" hidden="1" customHeight="1" x14ac:dyDescent="0.15">
      <c r="A667" s="879"/>
      <c r="B667" s="880"/>
      <c r="C667" s="884"/>
      <c r="D667" s="880"/>
      <c r="E667" s="462" t="s">
        <v>306</v>
      </c>
      <c r="F667" s="463"/>
      <c r="G667" s="464" t="s">
        <v>303</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41</v>
      </c>
      <c r="AC667" s="263"/>
      <c r="AD667" s="264"/>
      <c r="AE667" s="459" t="s">
        <v>51</v>
      </c>
      <c r="AF667" s="460"/>
      <c r="AG667" s="460"/>
      <c r="AH667" s="461"/>
      <c r="AI667" s="465" t="s">
        <v>510</v>
      </c>
      <c r="AJ667" s="465"/>
      <c r="AK667" s="465"/>
      <c r="AL667" s="262"/>
      <c r="AM667" s="465" t="s">
        <v>53</v>
      </c>
      <c r="AN667" s="465"/>
      <c r="AO667" s="465"/>
      <c r="AP667" s="262"/>
      <c r="AQ667" s="262" t="s">
        <v>297</v>
      </c>
      <c r="AR667" s="263"/>
      <c r="AS667" s="263"/>
      <c r="AT667" s="264"/>
      <c r="AU667" s="280" t="s">
        <v>226</v>
      </c>
      <c r="AV667" s="280"/>
      <c r="AW667" s="280"/>
      <c r="AX667" s="281"/>
      <c r="AY667">
        <f>COUNTA($G$669)</f>
        <v>0</v>
      </c>
    </row>
    <row r="668" spans="1:51" ht="18.75" hidden="1" customHeight="1" x14ac:dyDescent="0.15">
      <c r="A668" s="879"/>
      <c r="B668" s="880"/>
      <c r="C668" s="884"/>
      <c r="D668" s="880"/>
      <c r="E668" s="462"/>
      <c r="F668" s="463"/>
      <c r="G668" s="407"/>
      <c r="H668" s="227"/>
      <c r="I668" s="227"/>
      <c r="J668" s="227"/>
      <c r="K668" s="227"/>
      <c r="L668" s="227"/>
      <c r="M668" s="227"/>
      <c r="N668" s="227"/>
      <c r="O668" s="227"/>
      <c r="P668" s="227"/>
      <c r="Q668" s="227"/>
      <c r="R668" s="227"/>
      <c r="S668" s="227"/>
      <c r="T668" s="227"/>
      <c r="U668" s="227"/>
      <c r="V668" s="227"/>
      <c r="W668" s="227"/>
      <c r="X668" s="228"/>
      <c r="Y668" s="325"/>
      <c r="Z668" s="326"/>
      <c r="AA668" s="327"/>
      <c r="AB668" s="408"/>
      <c r="AC668" s="227"/>
      <c r="AD668" s="228"/>
      <c r="AE668" s="226"/>
      <c r="AF668" s="226"/>
      <c r="AG668" s="227" t="s">
        <v>298</v>
      </c>
      <c r="AH668" s="228"/>
      <c r="AI668" s="466"/>
      <c r="AJ668" s="466"/>
      <c r="AK668" s="466"/>
      <c r="AL668" s="408"/>
      <c r="AM668" s="466"/>
      <c r="AN668" s="466"/>
      <c r="AO668" s="466"/>
      <c r="AP668" s="408"/>
      <c r="AQ668" s="225"/>
      <c r="AR668" s="226"/>
      <c r="AS668" s="227" t="s">
        <v>298</v>
      </c>
      <c r="AT668" s="228"/>
      <c r="AU668" s="226"/>
      <c r="AV668" s="226"/>
      <c r="AW668" s="227" t="s">
        <v>275</v>
      </c>
      <c r="AX668" s="253"/>
      <c r="AY668">
        <f>$AY$667</f>
        <v>0</v>
      </c>
    </row>
    <row r="669" spans="1:51" ht="23.25" hidden="1" customHeight="1" x14ac:dyDescent="0.15">
      <c r="A669" s="879"/>
      <c r="B669" s="880"/>
      <c r="C669" s="884"/>
      <c r="D669" s="880"/>
      <c r="E669" s="462"/>
      <c r="F669" s="463"/>
      <c r="G669" s="421"/>
      <c r="H669" s="422"/>
      <c r="I669" s="422"/>
      <c r="J669" s="422"/>
      <c r="K669" s="422"/>
      <c r="L669" s="422"/>
      <c r="M669" s="422"/>
      <c r="N669" s="422"/>
      <c r="O669" s="422"/>
      <c r="P669" s="422"/>
      <c r="Q669" s="422"/>
      <c r="R669" s="422"/>
      <c r="S669" s="422"/>
      <c r="T669" s="422"/>
      <c r="U669" s="422"/>
      <c r="V669" s="422"/>
      <c r="W669" s="422"/>
      <c r="X669" s="423"/>
      <c r="Y669" s="282" t="s">
        <v>47</v>
      </c>
      <c r="Z669" s="254"/>
      <c r="AA669" s="255"/>
      <c r="AB669" s="283"/>
      <c r="AC669" s="283"/>
      <c r="AD669" s="283"/>
      <c r="AE669" s="238"/>
      <c r="AF669" s="239"/>
      <c r="AG669" s="239"/>
      <c r="AH669" s="239"/>
      <c r="AI669" s="238"/>
      <c r="AJ669" s="239"/>
      <c r="AK669" s="239"/>
      <c r="AL669" s="239"/>
      <c r="AM669" s="238"/>
      <c r="AN669" s="239"/>
      <c r="AO669" s="239"/>
      <c r="AP669" s="240"/>
      <c r="AQ669" s="238"/>
      <c r="AR669" s="239"/>
      <c r="AS669" s="239"/>
      <c r="AT669" s="240"/>
      <c r="AU669" s="239"/>
      <c r="AV669" s="239"/>
      <c r="AW669" s="239"/>
      <c r="AX669" s="390"/>
      <c r="AY669">
        <f>$AY$667</f>
        <v>0</v>
      </c>
    </row>
    <row r="670" spans="1:51" ht="23.25" hidden="1" customHeight="1" x14ac:dyDescent="0.15">
      <c r="A670" s="879"/>
      <c r="B670" s="880"/>
      <c r="C670" s="884"/>
      <c r="D670" s="880"/>
      <c r="E670" s="462"/>
      <c r="F670" s="463"/>
      <c r="G670" s="424"/>
      <c r="H670" s="425"/>
      <c r="I670" s="425"/>
      <c r="J670" s="425"/>
      <c r="K670" s="425"/>
      <c r="L670" s="425"/>
      <c r="M670" s="425"/>
      <c r="N670" s="425"/>
      <c r="O670" s="425"/>
      <c r="P670" s="425"/>
      <c r="Q670" s="425"/>
      <c r="R670" s="425"/>
      <c r="S670" s="425"/>
      <c r="T670" s="425"/>
      <c r="U670" s="425"/>
      <c r="V670" s="425"/>
      <c r="W670" s="425"/>
      <c r="X670" s="426"/>
      <c r="Y670" s="202" t="s">
        <v>91</v>
      </c>
      <c r="Z670" s="200"/>
      <c r="AA670" s="201"/>
      <c r="AB670" s="394"/>
      <c r="AC670" s="394"/>
      <c r="AD670" s="394"/>
      <c r="AE670" s="238"/>
      <c r="AF670" s="239"/>
      <c r="AG670" s="239"/>
      <c r="AH670" s="240"/>
      <c r="AI670" s="238"/>
      <c r="AJ670" s="239"/>
      <c r="AK670" s="239"/>
      <c r="AL670" s="239"/>
      <c r="AM670" s="238"/>
      <c r="AN670" s="239"/>
      <c r="AO670" s="239"/>
      <c r="AP670" s="240"/>
      <c r="AQ670" s="238"/>
      <c r="AR670" s="239"/>
      <c r="AS670" s="239"/>
      <c r="AT670" s="240"/>
      <c r="AU670" s="239"/>
      <c r="AV670" s="239"/>
      <c r="AW670" s="239"/>
      <c r="AX670" s="390"/>
      <c r="AY670">
        <f>$AY$667</f>
        <v>0</v>
      </c>
    </row>
    <row r="671" spans="1:51" ht="23.25" hidden="1" customHeight="1" x14ac:dyDescent="0.15">
      <c r="A671" s="879"/>
      <c r="B671" s="880"/>
      <c r="C671" s="884"/>
      <c r="D671" s="880"/>
      <c r="E671" s="462"/>
      <c r="F671" s="463"/>
      <c r="G671" s="402"/>
      <c r="H671" s="427"/>
      <c r="I671" s="427"/>
      <c r="J671" s="427"/>
      <c r="K671" s="427"/>
      <c r="L671" s="427"/>
      <c r="M671" s="427"/>
      <c r="N671" s="427"/>
      <c r="O671" s="427"/>
      <c r="P671" s="427"/>
      <c r="Q671" s="427"/>
      <c r="R671" s="427"/>
      <c r="S671" s="427"/>
      <c r="T671" s="427"/>
      <c r="U671" s="427"/>
      <c r="V671" s="427"/>
      <c r="W671" s="427"/>
      <c r="X671" s="428"/>
      <c r="Y671" s="202" t="s">
        <v>54</v>
      </c>
      <c r="Z671" s="200"/>
      <c r="AA671" s="201"/>
      <c r="AB671" s="265" t="s">
        <v>48</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90"/>
      <c r="AY671">
        <f>$AY$667</f>
        <v>0</v>
      </c>
    </row>
    <row r="672" spans="1:51" ht="18.75" hidden="1" customHeight="1" x14ac:dyDescent="0.15">
      <c r="A672" s="879"/>
      <c r="B672" s="880"/>
      <c r="C672" s="884"/>
      <c r="D672" s="880"/>
      <c r="E672" s="462" t="s">
        <v>307</v>
      </c>
      <c r="F672" s="463"/>
      <c r="G672" s="464" t="s">
        <v>305</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41</v>
      </c>
      <c r="AC672" s="263"/>
      <c r="AD672" s="264"/>
      <c r="AE672" s="459" t="s">
        <v>51</v>
      </c>
      <c r="AF672" s="460"/>
      <c r="AG672" s="460"/>
      <c r="AH672" s="461"/>
      <c r="AI672" s="465" t="s">
        <v>510</v>
      </c>
      <c r="AJ672" s="465"/>
      <c r="AK672" s="465"/>
      <c r="AL672" s="262"/>
      <c r="AM672" s="465" t="s">
        <v>53</v>
      </c>
      <c r="AN672" s="465"/>
      <c r="AO672" s="465"/>
      <c r="AP672" s="262"/>
      <c r="AQ672" s="262" t="s">
        <v>297</v>
      </c>
      <c r="AR672" s="263"/>
      <c r="AS672" s="263"/>
      <c r="AT672" s="264"/>
      <c r="AU672" s="280" t="s">
        <v>226</v>
      </c>
      <c r="AV672" s="280"/>
      <c r="AW672" s="280"/>
      <c r="AX672" s="281"/>
      <c r="AY672">
        <f>COUNTA($G$674)</f>
        <v>0</v>
      </c>
    </row>
    <row r="673" spans="1:51" ht="18.75" hidden="1" customHeight="1" x14ac:dyDescent="0.15">
      <c r="A673" s="879"/>
      <c r="B673" s="880"/>
      <c r="C673" s="884"/>
      <c r="D673" s="880"/>
      <c r="E673" s="462"/>
      <c r="F673" s="463"/>
      <c r="G673" s="407"/>
      <c r="H673" s="227"/>
      <c r="I673" s="227"/>
      <c r="J673" s="227"/>
      <c r="K673" s="227"/>
      <c r="L673" s="227"/>
      <c r="M673" s="227"/>
      <c r="N673" s="227"/>
      <c r="O673" s="227"/>
      <c r="P673" s="227"/>
      <c r="Q673" s="227"/>
      <c r="R673" s="227"/>
      <c r="S673" s="227"/>
      <c r="T673" s="227"/>
      <c r="U673" s="227"/>
      <c r="V673" s="227"/>
      <c r="W673" s="227"/>
      <c r="X673" s="228"/>
      <c r="Y673" s="325"/>
      <c r="Z673" s="326"/>
      <c r="AA673" s="327"/>
      <c r="AB673" s="408"/>
      <c r="AC673" s="227"/>
      <c r="AD673" s="228"/>
      <c r="AE673" s="226"/>
      <c r="AF673" s="226"/>
      <c r="AG673" s="227" t="s">
        <v>298</v>
      </c>
      <c r="AH673" s="228"/>
      <c r="AI673" s="466"/>
      <c r="AJ673" s="466"/>
      <c r="AK673" s="466"/>
      <c r="AL673" s="408"/>
      <c r="AM673" s="466"/>
      <c r="AN673" s="466"/>
      <c r="AO673" s="466"/>
      <c r="AP673" s="408"/>
      <c r="AQ673" s="225"/>
      <c r="AR673" s="226"/>
      <c r="AS673" s="227" t="s">
        <v>298</v>
      </c>
      <c r="AT673" s="228"/>
      <c r="AU673" s="226"/>
      <c r="AV673" s="226"/>
      <c r="AW673" s="227" t="s">
        <v>275</v>
      </c>
      <c r="AX673" s="253"/>
      <c r="AY673">
        <f>$AY$672</f>
        <v>0</v>
      </c>
    </row>
    <row r="674" spans="1:51" ht="23.25" hidden="1" customHeight="1" x14ac:dyDescent="0.15">
      <c r="A674" s="879"/>
      <c r="B674" s="880"/>
      <c r="C674" s="884"/>
      <c r="D674" s="880"/>
      <c r="E674" s="462"/>
      <c r="F674" s="463"/>
      <c r="G674" s="421"/>
      <c r="H674" s="422"/>
      <c r="I674" s="422"/>
      <c r="J674" s="422"/>
      <c r="K674" s="422"/>
      <c r="L674" s="422"/>
      <c r="M674" s="422"/>
      <c r="N674" s="422"/>
      <c r="O674" s="422"/>
      <c r="P674" s="422"/>
      <c r="Q674" s="422"/>
      <c r="R674" s="422"/>
      <c r="S674" s="422"/>
      <c r="T674" s="422"/>
      <c r="U674" s="422"/>
      <c r="V674" s="422"/>
      <c r="W674" s="422"/>
      <c r="X674" s="423"/>
      <c r="Y674" s="282" t="s">
        <v>47</v>
      </c>
      <c r="Z674" s="254"/>
      <c r="AA674" s="255"/>
      <c r="AB674" s="283"/>
      <c r="AC674" s="283"/>
      <c r="AD674" s="283"/>
      <c r="AE674" s="238"/>
      <c r="AF674" s="239"/>
      <c r="AG674" s="239"/>
      <c r="AH674" s="239"/>
      <c r="AI674" s="238"/>
      <c r="AJ674" s="239"/>
      <c r="AK674" s="239"/>
      <c r="AL674" s="239"/>
      <c r="AM674" s="238"/>
      <c r="AN674" s="239"/>
      <c r="AO674" s="239"/>
      <c r="AP674" s="240"/>
      <c r="AQ674" s="238"/>
      <c r="AR674" s="239"/>
      <c r="AS674" s="239"/>
      <c r="AT674" s="240"/>
      <c r="AU674" s="239"/>
      <c r="AV674" s="239"/>
      <c r="AW674" s="239"/>
      <c r="AX674" s="390"/>
      <c r="AY674">
        <f>$AY$672</f>
        <v>0</v>
      </c>
    </row>
    <row r="675" spans="1:51" ht="23.25" hidden="1" customHeight="1" x14ac:dyDescent="0.15">
      <c r="A675" s="879"/>
      <c r="B675" s="880"/>
      <c r="C675" s="884"/>
      <c r="D675" s="880"/>
      <c r="E675" s="462"/>
      <c r="F675" s="463"/>
      <c r="G675" s="424"/>
      <c r="H675" s="425"/>
      <c r="I675" s="425"/>
      <c r="J675" s="425"/>
      <c r="K675" s="425"/>
      <c r="L675" s="425"/>
      <c r="M675" s="425"/>
      <c r="N675" s="425"/>
      <c r="O675" s="425"/>
      <c r="P675" s="425"/>
      <c r="Q675" s="425"/>
      <c r="R675" s="425"/>
      <c r="S675" s="425"/>
      <c r="T675" s="425"/>
      <c r="U675" s="425"/>
      <c r="V675" s="425"/>
      <c r="W675" s="425"/>
      <c r="X675" s="426"/>
      <c r="Y675" s="202" t="s">
        <v>91</v>
      </c>
      <c r="Z675" s="200"/>
      <c r="AA675" s="201"/>
      <c r="AB675" s="394"/>
      <c r="AC675" s="394"/>
      <c r="AD675" s="394"/>
      <c r="AE675" s="238"/>
      <c r="AF675" s="239"/>
      <c r="AG675" s="239"/>
      <c r="AH675" s="240"/>
      <c r="AI675" s="238"/>
      <c r="AJ675" s="239"/>
      <c r="AK675" s="239"/>
      <c r="AL675" s="239"/>
      <c r="AM675" s="238"/>
      <c r="AN675" s="239"/>
      <c r="AO675" s="239"/>
      <c r="AP675" s="240"/>
      <c r="AQ675" s="238"/>
      <c r="AR675" s="239"/>
      <c r="AS675" s="239"/>
      <c r="AT675" s="240"/>
      <c r="AU675" s="239"/>
      <c r="AV675" s="239"/>
      <c r="AW675" s="239"/>
      <c r="AX675" s="390"/>
      <c r="AY675">
        <f>$AY$672</f>
        <v>0</v>
      </c>
    </row>
    <row r="676" spans="1:51" ht="23.25" hidden="1" customHeight="1" x14ac:dyDescent="0.15">
      <c r="A676" s="879"/>
      <c r="B676" s="880"/>
      <c r="C676" s="884"/>
      <c r="D676" s="880"/>
      <c r="E676" s="462"/>
      <c r="F676" s="463"/>
      <c r="G676" s="402"/>
      <c r="H676" s="427"/>
      <c r="I676" s="427"/>
      <c r="J676" s="427"/>
      <c r="K676" s="427"/>
      <c r="L676" s="427"/>
      <c r="M676" s="427"/>
      <c r="N676" s="427"/>
      <c r="O676" s="427"/>
      <c r="P676" s="427"/>
      <c r="Q676" s="427"/>
      <c r="R676" s="427"/>
      <c r="S676" s="427"/>
      <c r="T676" s="427"/>
      <c r="U676" s="427"/>
      <c r="V676" s="427"/>
      <c r="W676" s="427"/>
      <c r="X676" s="428"/>
      <c r="Y676" s="202" t="s">
        <v>54</v>
      </c>
      <c r="Z676" s="200"/>
      <c r="AA676" s="201"/>
      <c r="AB676" s="265" t="s">
        <v>48</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90"/>
      <c r="AY676">
        <f>$AY$672</f>
        <v>0</v>
      </c>
    </row>
    <row r="677" spans="1:51" ht="18.75" hidden="1" customHeight="1" x14ac:dyDescent="0.15">
      <c r="A677" s="879"/>
      <c r="B677" s="880"/>
      <c r="C677" s="884"/>
      <c r="D677" s="880"/>
      <c r="E677" s="462" t="s">
        <v>307</v>
      </c>
      <c r="F677" s="463"/>
      <c r="G677" s="464" t="s">
        <v>305</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41</v>
      </c>
      <c r="AC677" s="263"/>
      <c r="AD677" s="264"/>
      <c r="AE677" s="459" t="s">
        <v>51</v>
      </c>
      <c r="AF677" s="460"/>
      <c r="AG677" s="460"/>
      <c r="AH677" s="461"/>
      <c r="AI677" s="465" t="s">
        <v>510</v>
      </c>
      <c r="AJ677" s="465"/>
      <c r="AK677" s="465"/>
      <c r="AL677" s="262"/>
      <c r="AM677" s="465" t="s">
        <v>53</v>
      </c>
      <c r="AN677" s="465"/>
      <c r="AO677" s="465"/>
      <c r="AP677" s="262"/>
      <c r="AQ677" s="262" t="s">
        <v>297</v>
      </c>
      <c r="AR677" s="263"/>
      <c r="AS677" s="263"/>
      <c r="AT677" s="264"/>
      <c r="AU677" s="280" t="s">
        <v>226</v>
      </c>
      <c r="AV677" s="280"/>
      <c r="AW677" s="280"/>
      <c r="AX677" s="281"/>
      <c r="AY677">
        <f>COUNTA($G$679)</f>
        <v>0</v>
      </c>
    </row>
    <row r="678" spans="1:51" ht="18.75" hidden="1" customHeight="1" x14ac:dyDescent="0.15">
      <c r="A678" s="879"/>
      <c r="B678" s="880"/>
      <c r="C678" s="884"/>
      <c r="D678" s="880"/>
      <c r="E678" s="462"/>
      <c r="F678" s="463"/>
      <c r="G678" s="407"/>
      <c r="H678" s="227"/>
      <c r="I678" s="227"/>
      <c r="J678" s="227"/>
      <c r="K678" s="227"/>
      <c r="L678" s="227"/>
      <c r="M678" s="227"/>
      <c r="N678" s="227"/>
      <c r="O678" s="227"/>
      <c r="P678" s="227"/>
      <c r="Q678" s="227"/>
      <c r="R678" s="227"/>
      <c r="S678" s="227"/>
      <c r="T678" s="227"/>
      <c r="U678" s="227"/>
      <c r="V678" s="227"/>
      <c r="W678" s="227"/>
      <c r="X678" s="228"/>
      <c r="Y678" s="325"/>
      <c r="Z678" s="326"/>
      <c r="AA678" s="327"/>
      <c r="AB678" s="408"/>
      <c r="AC678" s="227"/>
      <c r="AD678" s="228"/>
      <c r="AE678" s="226"/>
      <c r="AF678" s="226"/>
      <c r="AG678" s="227" t="s">
        <v>298</v>
      </c>
      <c r="AH678" s="228"/>
      <c r="AI678" s="466"/>
      <c r="AJ678" s="466"/>
      <c r="AK678" s="466"/>
      <c r="AL678" s="408"/>
      <c r="AM678" s="466"/>
      <c r="AN678" s="466"/>
      <c r="AO678" s="466"/>
      <c r="AP678" s="408"/>
      <c r="AQ678" s="225"/>
      <c r="AR678" s="226"/>
      <c r="AS678" s="227" t="s">
        <v>298</v>
      </c>
      <c r="AT678" s="228"/>
      <c r="AU678" s="226"/>
      <c r="AV678" s="226"/>
      <c r="AW678" s="227" t="s">
        <v>275</v>
      </c>
      <c r="AX678" s="253"/>
      <c r="AY678">
        <f>$AY$677</f>
        <v>0</v>
      </c>
    </row>
    <row r="679" spans="1:51" ht="23.25" hidden="1" customHeight="1" x14ac:dyDescent="0.15">
      <c r="A679" s="879"/>
      <c r="B679" s="880"/>
      <c r="C679" s="884"/>
      <c r="D679" s="880"/>
      <c r="E679" s="462"/>
      <c r="F679" s="463"/>
      <c r="G679" s="421"/>
      <c r="H679" s="422"/>
      <c r="I679" s="422"/>
      <c r="J679" s="422"/>
      <c r="K679" s="422"/>
      <c r="L679" s="422"/>
      <c r="M679" s="422"/>
      <c r="N679" s="422"/>
      <c r="O679" s="422"/>
      <c r="P679" s="422"/>
      <c r="Q679" s="422"/>
      <c r="R679" s="422"/>
      <c r="S679" s="422"/>
      <c r="T679" s="422"/>
      <c r="U679" s="422"/>
      <c r="V679" s="422"/>
      <c r="W679" s="422"/>
      <c r="X679" s="423"/>
      <c r="Y679" s="282" t="s">
        <v>47</v>
      </c>
      <c r="Z679" s="254"/>
      <c r="AA679" s="255"/>
      <c r="AB679" s="283"/>
      <c r="AC679" s="283"/>
      <c r="AD679" s="283"/>
      <c r="AE679" s="238"/>
      <c r="AF679" s="239"/>
      <c r="AG679" s="239"/>
      <c r="AH679" s="239"/>
      <c r="AI679" s="238"/>
      <c r="AJ679" s="239"/>
      <c r="AK679" s="239"/>
      <c r="AL679" s="239"/>
      <c r="AM679" s="238"/>
      <c r="AN679" s="239"/>
      <c r="AO679" s="239"/>
      <c r="AP679" s="240"/>
      <c r="AQ679" s="238"/>
      <c r="AR679" s="239"/>
      <c r="AS679" s="239"/>
      <c r="AT679" s="240"/>
      <c r="AU679" s="239"/>
      <c r="AV679" s="239"/>
      <c r="AW679" s="239"/>
      <c r="AX679" s="390"/>
      <c r="AY679">
        <f>$AY$677</f>
        <v>0</v>
      </c>
    </row>
    <row r="680" spans="1:51" ht="23.25" hidden="1" customHeight="1" x14ac:dyDescent="0.15">
      <c r="A680" s="879"/>
      <c r="B680" s="880"/>
      <c r="C680" s="884"/>
      <c r="D680" s="880"/>
      <c r="E680" s="462"/>
      <c r="F680" s="463"/>
      <c r="G680" s="424"/>
      <c r="H680" s="425"/>
      <c r="I680" s="425"/>
      <c r="J680" s="425"/>
      <c r="K680" s="425"/>
      <c r="L680" s="425"/>
      <c r="M680" s="425"/>
      <c r="N680" s="425"/>
      <c r="O680" s="425"/>
      <c r="P680" s="425"/>
      <c r="Q680" s="425"/>
      <c r="R680" s="425"/>
      <c r="S680" s="425"/>
      <c r="T680" s="425"/>
      <c r="U680" s="425"/>
      <c r="V680" s="425"/>
      <c r="W680" s="425"/>
      <c r="X680" s="426"/>
      <c r="Y680" s="202" t="s">
        <v>91</v>
      </c>
      <c r="Z680" s="200"/>
      <c r="AA680" s="201"/>
      <c r="AB680" s="394"/>
      <c r="AC680" s="394"/>
      <c r="AD680" s="394"/>
      <c r="AE680" s="238"/>
      <c r="AF680" s="239"/>
      <c r="AG680" s="239"/>
      <c r="AH680" s="240"/>
      <c r="AI680" s="238"/>
      <c r="AJ680" s="239"/>
      <c r="AK680" s="239"/>
      <c r="AL680" s="239"/>
      <c r="AM680" s="238"/>
      <c r="AN680" s="239"/>
      <c r="AO680" s="239"/>
      <c r="AP680" s="240"/>
      <c r="AQ680" s="238"/>
      <c r="AR680" s="239"/>
      <c r="AS680" s="239"/>
      <c r="AT680" s="240"/>
      <c r="AU680" s="239"/>
      <c r="AV680" s="239"/>
      <c r="AW680" s="239"/>
      <c r="AX680" s="390"/>
      <c r="AY680">
        <f>$AY$677</f>
        <v>0</v>
      </c>
    </row>
    <row r="681" spans="1:51" ht="23.25" hidden="1" customHeight="1" x14ac:dyDescent="0.15">
      <c r="A681" s="879"/>
      <c r="B681" s="880"/>
      <c r="C681" s="884"/>
      <c r="D681" s="880"/>
      <c r="E681" s="462"/>
      <c r="F681" s="463"/>
      <c r="G681" s="402"/>
      <c r="H681" s="427"/>
      <c r="I681" s="427"/>
      <c r="J681" s="427"/>
      <c r="K681" s="427"/>
      <c r="L681" s="427"/>
      <c r="M681" s="427"/>
      <c r="N681" s="427"/>
      <c r="O681" s="427"/>
      <c r="P681" s="427"/>
      <c r="Q681" s="427"/>
      <c r="R681" s="427"/>
      <c r="S681" s="427"/>
      <c r="T681" s="427"/>
      <c r="U681" s="427"/>
      <c r="V681" s="427"/>
      <c r="W681" s="427"/>
      <c r="X681" s="428"/>
      <c r="Y681" s="202" t="s">
        <v>54</v>
      </c>
      <c r="Z681" s="200"/>
      <c r="AA681" s="201"/>
      <c r="AB681" s="265" t="s">
        <v>48</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90"/>
      <c r="AY681">
        <f>$AY$677</f>
        <v>0</v>
      </c>
    </row>
    <row r="682" spans="1:51" ht="18.75" hidden="1" customHeight="1" x14ac:dyDescent="0.15">
      <c r="A682" s="879"/>
      <c r="B682" s="880"/>
      <c r="C682" s="884"/>
      <c r="D682" s="880"/>
      <c r="E682" s="462" t="s">
        <v>307</v>
      </c>
      <c r="F682" s="463"/>
      <c r="G682" s="464" t="s">
        <v>305</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41</v>
      </c>
      <c r="AC682" s="263"/>
      <c r="AD682" s="264"/>
      <c r="AE682" s="459" t="s">
        <v>51</v>
      </c>
      <c r="AF682" s="460"/>
      <c r="AG682" s="460"/>
      <c r="AH682" s="461"/>
      <c r="AI682" s="465" t="s">
        <v>510</v>
      </c>
      <c r="AJ682" s="465"/>
      <c r="AK682" s="465"/>
      <c r="AL682" s="262"/>
      <c r="AM682" s="465" t="s">
        <v>53</v>
      </c>
      <c r="AN682" s="465"/>
      <c r="AO682" s="465"/>
      <c r="AP682" s="262"/>
      <c r="AQ682" s="262" t="s">
        <v>297</v>
      </c>
      <c r="AR682" s="263"/>
      <c r="AS682" s="263"/>
      <c r="AT682" s="264"/>
      <c r="AU682" s="280" t="s">
        <v>226</v>
      </c>
      <c r="AV682" s="280"/>
      <c r="AW682" s="280"/>
      <c r="AX682" s="281"/>
      <c r="AY682">
        <f>COUNTA($G$684)</f>
        <v>0</v>
      </c>
    </row>
    <row r="683" spans="1:51" ht="18.75" hidden="1" customHeight="1" x14ac:dyDescent="0.15">
      <c r="A683" s="879"/>
      <c r="B683" s="880"/>
      <c r="C683" s="884"/>
      <c r="D683" s="880"/>
      <c r="E683" s="462"/>
      <c r="F683" s="463"/>
      <c r="G683" s="407"/>
      <c r="H683" s="227"/>
      <c r="I683" s="227"/>
      <c r="J683" s="227"/>
      <c r="K683" s="227"/>
      <c r="L683" s="227"/>
      <c r="M683" s="227"/>
      <c r="N683" s="227"/>
      <c r="O683" s="227"/>
      <c r="P683" s="227"/>
      <c r="Q683" s="227"/>
      <c r="R683" s="227"/>
      <c r="S683" s="227"/>
      <c r="T683" s="227"/>
      <c r="U683" s="227"/>
      <c r="V683" s="227"/>
      <c r="W683" s="227"/>
      <c r="X683" s="228"/>
      <c r="Y683" s="325"/>
      <c r="Z683" s="326"/>
      <c r="AA683" s="327"/>
      <c r="AB683" s="408"/>
      <c r="AC683" s="227"/>
      <c r="AD683" s="228"/>
      <c r="AE683" s="226"/>
      <c r="AF683" s="226"/>
      <c r="AG683" s="227" t="s">
        <v>298</v>
      </c>
      <c r="AH683" s="228"/>
      <c r="AI683" s="466"/>
      <c r="AJ683" s="466"/>
      <c r="AK683" s="466"/>
      <c r="AL683" s="408"/>
      <c r="AM683" s="466"/>
      <c r="AN683" s="466"/>
      <c r="AO683" s="466"/>
      <c r="AP683" s="408"/>
      <c r="AQ683" s="225"/>
      <c r="AR683" s="226"/>
      <c r="AS683" s="227" t="s">
        <v>298</v>
      </c>
      <c r="AT683" s="228"/>
      <c r="AU683" s="226"/>
      <c r="AV683" s="226"/>
      <c r="AW683" s="227" t="s">
        <v>275</v>
      </c>
      <c r="AX683" s="253"/>
      <c r="AY683">
        <f>$AY$682</f>
        <v>0</v>
      </c>
    </row>
    <row r="684" spans="1:51" ht="23.25" hidden="1" customHeight="1" x14ac:dyDescent="0.15">
      <c r="A684" s="879"/>
      <c r="B684" s="880"/>
      <c r="C684" s="884"/>
      <c r="D684" s="880"/>
      <c r="E684" s="462"/>
      <c r="F684" s="463"/>
      <c r="G684" s="421"/>
      <c r="H684" s="422"/>
      <c r="I684" s="422"/>
      <c r="J684" s="422"/>
      <c r="K684" s="422"/>
      <c r="L684" s="422"/>
      <c r="M684" s="422"/>
      <c r="N684" s="422"/>
      <c r="O684" s="422"/>
      <c r="P684" s="422"/>
      <c r="Q684" s="422"/>
      <c r="R684" s="422"/>
      <c r="S684" s="422"/>
      <c r="T684" s="422"/>
      <c r="U684" s="422"/>
      <c r="V684" s="422"/>
      <c r="W684" s="422"/>
      <c r="X684" s="423"/>
      <c r="Y684" s="282" t="s">
        <v>47</v>
      </c>
      <c r="Z684" s="254"/>
      <c r="AA684" s="255"/>
      <c r="AB684" s="283"/>
      <c r="AC684" s="283"/>
      <c r="AD684" s="283"/>
      <c r="AE684" s="238"/>
      <c r="AF684" s="239"/>
      <c r="AG684" s="239"/>
      <c r="AH684" s="239"/>
      <c r="AI684" s="238"/>
      <c r="AJ684" s="239"/>
      <c r="AK684" s="239"/>
      <c r="AL684" s="239"/>
      <c r="AM684" s="238"/>
      <c r="AN684" s="239"/>
      <c r="AO684" s="239"/>
      <c r="AP684" s="240"/>
      <c r="AQ684" s="238"/>
      <c r="AR684" s="239"/>
      <c r="AS684" s="239"/>
      <c r="AT684" s="240"/>
      <c r="AU684" s="239"/>
      <c r="AV684" s="239"/>
      <c r="AW684" s="239"/>
      <c r="AX684" s="390"/>
      <c r="AY684">
        <f>$AY$682</f>
        <v>0</v>
      </c>
    </row>
    <row r="685" spans="1:51" ht="23.25" hidden="1" customHeight="1" x14ac:dyDescent="0.15">
      <c r="A685" s="879"/>
      <c r="B685" s="880"/>
      <c r="C685" s="884"/>
      <c r="D685" s="880"/>
      <c r="E685" s="462"/>
      <c r="F685" s="463"/>
      <c r="G685" s="424"/>
      <c r="H685" s="425"/>
      <c r="I685" s="425"/>
      <c r="J685" s="425"/>
      <c r="K685" s="425"/>
      <c r="L685" s="425"/>
      <c r="M685" s="425"/>
      <c r="N685" s="425"/>
      <c r="O685" s="425"/>
      <c r="P685" s="425"/>
      <c r="Q685" s="425"/>
      <c r="R685" s="425"/>
      <c r="S685" s="425"/>
      <c r="T685" s="425"/>
      <c r="U685" s="425"/>
      <c r="V685" s="425"/>
      <c r="W685" s="425"/>
      <c r="X685" s="426"/>
      <c r="Y685" s="202" t="s">
        <v>91</v>
      </c>
      <c r="Z685" s="200"/>
      <c r="AA685" s="201"/>
      <c r="AB685" s="394"/>
      <c r="AC685" s="394"/>
      <c r="AD685" s="394"/>
      <c r="AE685" s="238"/>
      <c r="AF685" s="239"/>
      <c r="AG685" s="239"/>
      <c r="AH685" s="240"/>
      <c r="AI685" s="238"/>
      <c r="AJ685" s="239"/>
      <c r="AK685" s="239"/>
      <c r="AL685" s="239"/>
      <c r="AM685" s="238"/>
      <c r="AN685" s="239"/>
      <c r="AO685" s="239"/>
      <c r="AP685" s="240"/>
      <c r="AQ685" s="238"/>
      <c r="AR685" s="239"/>
      <c r="AS685" s="239"/>
      <c r="AT685" s="240"/>
      <c r="AU685" s="239"/>
      <c r="AV685" s="239"/>
      <c r="AW685" s="239"/>
      <c r="AX685" s="390"/>
      <c r="AY685">
        <f>$AY$682</f>
        <v>0</v>
      </c>
    </row>
    <row r="686" spans="1:51" ht="23.25" hidden="1" customHeight="1" x14ac:dyDescent="0.15">
      <c r="A686" s="879"/>
      <c r="B686" s="880"/>
      <c r="C686" s="884"/>
      <c r="D686" s="880"/>
      <c r="E686" s="462"/>
      <c r="F686" s="463"/>
      <c r="G686" s="402"/>
      <c r="H686" s="427"/>
      <c r="I686" s="427"/>
      <c r="J686" s="427"/>
      <c r="K686" s="427"/>
      <c r="L686" s="427"/>
      <c r="M686" s="427"/>
      <c r="N686" s="427"/>
      <c r="O686" s="427"/>
      <c r="P686" s="427"/>
      <c r="Q686" s="427"/>
      <c r="R686" s="427"/>
      <c r="S686" s="427"/>
      <c r="T686" s="427"/>
      <c r="U686" s="427"/>
      <c r="V686" s="427"/>
      <c r="W686" s="427"/>
      <c r="X686" s="428"/>
      <c r="Y686" s="202" t="s">
        <v>54</v>
      </c>
      <c r="Z686" s="200"/>
      <c r="AA686" s="201"/>
      <c r="AB686" s="265" t="s">
        <v>48</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90"/>
      <c r="AY686">
        <f>$AY$682</f>
        <v>0</v>
      </c>
    </row>
    <row r="687" spans="1:51" ht="18.75" hidden="1" customHeight="1" x14ac:dyDescent="0.15">
      <c r="A687" s="879"/>
      <c r="B687" s="880"/>
      <c r="C687" s="884"/>
      <c r="D687" s="880"/>
      <c r="E687" s="462" t="s">
        <v>307</v>
      </c>
      <c r="F687" s="463"/>
      <c r="G687" s="464" t="s">
        <v>305</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41</v>
      </c>
      <c r="AC687" s="263"/>
      <c r="AD687" s="264"/>
      <c r="AE687" s="459" t="s">
        <v>51</v>
      </c>
      <c r="AF687" s="460"/>
      <c r="AG687" s="460"/>
      <c r="AH687" s="461"/>
      <c r="AI687" s="465" t="s">
        <v>510</v>
      </c>
      <c r="AJ687" s="465"/>
      <c r="AK687" s="465"/>
      <c r="AL687" s="262"/>
      <c r="AM687" s="465" t="s">
        <v>53</v>
      </c>
      <c r="AN687" s="465"/>
      <c r="AO687" s="465"/>
      <c r="AP687" s="262"/>
      <c r="AQ687" s="262" t="s">
        <v>297</v>
      </c>
      <c r="AR687" s="263"/>
      <c r="AS687" s="263"/>
      <c r="AT687" s="264"/>
      <c r="AU687" s="280" t="s">
        <v>226</v>
      </c>
      <c r="AV687" s="280"/>
      <c r="AW687" s="280"/>
      <c r="AX687" s="281"/>
      <c r="AY687">
        <f>COUNTA($G$689)</f>
        <v>0</v>
      </c>
    </row>
    <row r="688" spans="1:51" ht="18.75" hidden="1" customHeight="1" x14ac:dyDescent="0.15">
      <c r="A688" s="879"/>
      <c r="B688" s="880"/>
      <c r="C688" s="884"/>
      <c r="D688" s="880"/>
      <c r="E688" s="462"/>
      <c r="F688" s="463"/>
      <c r="G688" s="407"/>
      <c r="H688" s="227"/>
      <c r="I688" s="227"/>
      <c r="J688" s="227"/>
      <c r="K688" s="227"/>
      <c r="L688" s="227"/>
      <c r="M688" s="227"/>
      <c r="N688" s="227"/>
      <c r="O688" s="227"/>
      <c r="P688" s="227"/>
      <c r="Q688" s="227"/>
      <c r="R688" s="227"/>
      <c r="S688" s="227"/>
      <c r="T688" s="227"/>
      <c r="U688" s="227"/>
      <c r="V688" s="227"/>
      <c r="W688" s="227"/>
      <c r="X688" s="228"/>
      <c r="Y688" s="325"/>
      <c r="Z688" s="326"/>
      <c r="AA688" s="327"/>
      <c r="AB688" s="408"/>
      <c r="AC688" s="227"/>
      <c r="AD688" s="228"/>
      <c r="AE688" s="226"/>
      <c r="AF688" s="226"/>
      <c r="AG688" s="227" t="s">
        <v>298</v>
      </c>
      <c r="AH688" s="228"/>
      <c r="AI688" s="466"/>
      <c r="AJ688" s="466"/>
      <c r="AK688" s="466"/>
      <c r="AL688" s="408"/>
      <c r="AM688" s="466"/>
      <c r="AN688" s="466"/>
      <c r="AO688" s="466"/>
      <c r="AP688" s="408"/>
      <c r="AQ688" s="225"/>
      <c r="AR688" s="226"/>
      <c r="AS688" s="227" t="s">
        <v>298</v>
      </c>
      <c r="AT688" s="228"/>
      <c r="AU688" s="226"/>
      <c r="AV688" s="226"/>
      <c r="AW688" s="227" t="s">
        <v>275</v>
      </c>
      <c r="AX688" s="253"/>
      <c r="AY688">
        <f>$AY$687</f>
        <v>0</v>
      </c>
    </row>
    <row r="689" spans="1:51" ht="23.25" hidden="1" customHeight="1" x14ac:dyDescent="0.15">
      <c r="A689" s="879"/>
      <c r="B689" s="880"/>
      <c r="C689" s="884"/>
      <c r="D689" s="880"/>
      <c r="E689" s="462"/>
      <c r="F689" s="463"/>
      <c r="G689" s="421"/>
      <c r="H689" s="422"/>
      <c r="I689" s="422"/>
      <c r="J689" s="422"/>
      <c r="K689" s="422"/>
      <c r="L689" s="422"/>
      <c r="M689" s="422"/>
      <c r="N689" s="422"/>
      <c r="O689" s="422"/>
      <c r="P689" s="422"/>
      <c r="Q689" s="422"/>
      <c r="R689" s="422"/>
      <c r="S689" s="422"/>
      <c r="T689" s="422"/>
      <c r="U689" s="422"/>
      <c r="V689" s="422"/>
      <c r="W689" s="422"/>
      <c r="X689" s="423"/>
      <c r="Y689" s="282" t="s">
        <v>47</v>
      </c>
      <c r="Z689" s="254"/>
      <c r="AA689" s="255"/>
      <c r="AB689" s="283"/>
      <c r="AC689" s="283"/>
      <c r="AD689" s="283"/>
      <c r="AE689" s="238"/>
      <c r="AF689" s="239"/>
      <c r="AG689" s="239"/>
      <c r="AH689" s="239"/>
      <c r="AI689" s="238"/>
      <c r="AJ689" s="239"/>
      <c r="AK689" s="239"/>
      <c r="AL689" s="239"/>
      <c r="AM689" s="238"/>
      <c r="AN689" s="239"/>
      <c r="AO689" s="239"/>
      <c r="AP689" s="240"/>
      <c r="AQ689" s="238"/>
      <c r="AR689" s="239"/>
      <c r="AS689" s="239"/>
      <c r="AT689" s="240"/>
      <c r="AU689" s="239"/>
      <c r="AV689" s="239"/>
      <c r="AW689" s="239"/>
      <c r="AX689" s="390"/>
      <c r="AY689">
        <f>$AY$687</f>
        <v>0</v>
      </c>
    </row>
    <row r="690" spans="1:51" ht="23.25" hidden="1" customHeight="1" x14ac:dyDescent="0.15">
      <c r="A690" s="879"/>
      <c r="B690" s="880"/>
      <c r="C690" s="884"/>
      <c r="D690" s="880"/>
      <c r="E690" s="462"/>
      <c r="F690" s="463"/>
      <c r="G690" s="424"/>
      <c r="H690" s="425"/>
      <c r="I690" s="425"/>
      <c r="J690" s="425"/>
      <c r="K690" s="425"/>
      <c r="L690" s="425"/>
      <c r="M690" s="425"/>
      <c r="N690" s="425"/>
      <c r="O690" s="425"/>
      <c r="P690" s="425"/>
      <c r="Q690" s="425"/>
      <c r="R690" s="425"/>
      <c r="S690" s="425"/>
      <c r="T690" s="425"/>
      <c r="U690" s="425"/>
      <c r="V690" s="425"/>
      <c r="W690" s="425"/>
      <c r="X690" s="426"/>
      <c r="Y690" s="202" t="s">
        <v>91</v>
      </c>
      <c r="Z690" s="200"/>
      <c r="AA690" s="201"/>
      <c r="AB690" s="394"/>
      <c r="AC690" s="394"/>
      <c r="AD690" s="394"/>
      <c r="AE690" s="238"/>
      <c r="AF690" s="239"/>
      <c r="AG690" s="239"/>
      <c r="AH690" s="240"/>
      <c r="AI690" s="238"/>
      <c r="AJ690" s="239"/>
      <c r="AK690" s="239"/>
      <c r="AL690" s="239"/>
      <c r="AM690" s="238"/>
      <c r="AN690" s="239"/>
      <c r="AO690" s="239"/>
      <c r="AP690" s="240"/>
      <c r="AQ690" s="238"/>
      <c r="AR690" s="239"/>
      <c r="AS690" s="239"/>
      <c r="AT690" s="240"/>
      <c r="AU690" s="239"/>
      <c r="AV690" s="239"/>
      <c r="AW690" s="239"/>
      <c r="AX690" s="390"/>
      <c r="AY690">
        <f>$AY$687</f>
        <v>0</v>
      </c>
    </row>
    <row r="691" spans="1:51" ht="23.25" hidden="1" customHeight="1" x14ac:dyDescent="0.15">
      <c r="A691" s="879"/>
      <c r="B691" s="880"/>
      <c r="C691" s="884"/>
      <c r="D691" s="880"/>
      <c r="E691" s="462"/>
      <c r="F691" s="463"/>
      <c r="G691" s="402"/>
      <c r="H691" s="427"/>
      <c r="I691" s="427"/>
      <c r="J691" s="427"/>
      <c r="K691" s="427"/>
      <c r="L691" s="427"/>
      <c r="M691" s="427"/>
      <c r="N691" s="427"/>
      <c r="O691" s="427"/>
      <c r="P691" s="427"/>
      <c r="Q691" s="427"/>
      <c r="R691" s="427"/>
      <c r="S691" s="427"/>
      <c r="T691" s="427"/>
      <c r="U691" s="427"/>
      <c r="V691" s="427"/>
      <c r="W691" s="427"/>
      <c r="X691" s="428"/>
      <c r="Y691" s="202" t="s">
        <v>54</v>
      </c>
      <c r="Z691" s="200"/>
      <c r="AA691" s="201"/>
      <c r="AB691" s="265" t="s">
        <v>48</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90"/>
      <c r="AY691">
        <f>$AY$687</f>
        <v>0</v>
      </c>
    </row>
    <row r="692" spans="1:51" ht="18.75" hidden="1" customHeight="1" x14ac:dyDescent="0.15">
      <c r="A692" s="879"/>
      <c r="B692" s="880"/>
      <c r="C692" s="884"/>
      <c r="D692" s="880"/>
      <c r="E692" s="462" t="s">
        <v>307</v>
      </c>
      <c r="F692" s="463"/>
      <c r="G692" s="464" t="s">
        <v>305</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41</v>
      </c>
      <c r="AC692" s="263"/>
      <c r="AD692" s="264"/>
      <c r="AE692" s="459" t="s">
        <v>51</v>
      </c>
      <c r="AF692" s="460"/>
      <c r="AG692" s="460"/>
      <c r="AH692" s="461"/>
      <c r="AI692" s="465" t="s">
        <v>510</v>
      </c>
      <c r="AJ692" s="465"/>
      <c r="AK692" s="465"/>
      <c r="AL692" s="262"/>
      <c r="AM692" s="465" t="s">
        <v>53</v>
      </c>
      <c r="AN692" s="465"/>
      <c r="AO692" s="465"/>
      <c r="AP692" s="262"/>
      <c r="AQ692" s="262" t="s">
        <v>297</v>
      </c>
      <c r="AR692" s="263"/>
      <c r="AS692" s="263"/>
      <c r="AT692" s="264"/>
      <c r="AU692" s="280" t="s">
        <v>226</v>
      </c>
      <c r="AV692" s="280"/>
      <c r="AW692" s="280"/>
      <c r="AX692" s="281"/>
      <c r="AY692">
        <f>COUNTA($G$694)</f>
        <v>0</v>
      </c>
    </row>
    <row r="693" spans="1:51" ht="18.75" hidden="1" customHeight="1" x14ac:dyDescent="0.15">
      <c r="A693" s="879"/>
      <c r="B693" s="880"/>
      <c r="C693" s="884"/>
      <c r="D693" s="880"/>
      <c r="E693" s="462"/>
      <c r="F693" s="463"/>
      <c r="G693" s="407"/>
      <c r="H693" s="227"/>
      <c r="I693" s="227"/>
      <c r="J693" s="227"/>
      <c r="K693" s="227"/>
      <c r="L693" s="227"/>
      <c r="M693" s="227"/>
      <c r="N693" s="227"/>
      <c r="O693" s="227"/>
      <c r="P693" s="227"/>
      <c r="Q693" s="227"/>
      <c r="R693" s="227"/>
      <c r="S693" s="227"/>
      <c r="T693" s="227"/>
      <c r="U693" s="227"/>
      <c r="V693" s="227"/>
      <c r="W693" s="227"/>
      <c r="X693" s="228"/>
      <c r="Y693" s="325"/>
      <c r="Z693" s="326"/>
      <c r="AA693" s="327"/>
      <c r="AB693" s="408"/>
      <c r="AC693" s="227"/>
      <c r="AD693" s="228"/>
      <c r="AE693" s="226"/>
      <c r="AF693" s="226"/>
      <c r="AG693" s="227" t="s">
        <v>298</v>
      </c>
      <c r="AH693" s="228"/>
      <c r="AI693" s="466"/>
      <c r="AJ693" s="466"/>
      <c r="AK693" s="466"/>
      <c r="AL693" s="408"/>
      <c r="AM693" s="466"/>
      <c r="AN693" s="466"/>
      <c r="AO693" s="466"/>
      <c r="AP693" s="408"/>
      <c r="AQ693" s="225"/>
      <c r="AR693" s="226"/>
      <c r="AS693" s="227" t="s">
        <v>298</v>
      </c>
      <c r="AT693" s="228"/>
      <c r="AU693" s="226"/>
      <c r="AV693" s="226"/>
      <c r="AW693" s="227" t="s">
        <v>275</v>
      </c>
      <c r="AX693" s="253"/>
      <c r="AY693">
        <f>$AY$692</f>
        <v>0</v>
      </c>
    </row>
    <row r="694" spans="1:51" ht="23.25" hidden="1" customHeight="1" x14ac:dyDescent="0.15">
      <c r="A694" s="879"/>
      <c r="B694" s="880"/>
      <c r="C694" s="884"/>
      <c r="D694" s="880"/>
      <c r="E694" s="462"/>
      <c r="F694" s="463"/>
      <c r="G694" s="421"/>
      <c r="H694" s="422"/>
      <c r="I694" s="422"/>
      <c r="J694" s="422"/>
      <c r="K694" s="422"/>
      <c r="L694" s="422"/>
      <c r="M694" s="422"/>
      <c r="N694" s="422"/>
      <c r="O694" s="422"/>
      <c r="P694" s="422"/>
      <c r="Q694" s="422"/>
      <c r="R694" s="422"/>
      <c r="S694" s="422"/>
      <c r="T694" s="422"/>
      <c r="U694" s="422"/>
      <c r="V694" s="422"/>
      <c r="W694" s="422"/>
      <c r="X694" s="423"/>
      <c r="Y694" s="282" t="s">
        <v>47</v>
      </c>
      <c r="Z694" s="254"/>
      <c r="AA694" s="255"/>
      <c r="AB694" s="283"/>
      <c r="AC694" s="283"/>
      <c r="AD694" s="283"/>
      <c r="AE694" s="238"/>
      <c r="AF694" s="239"/>
      <c r="AG694" s="239"/>
      <c r="AH694" s="239"/>
      <c r="AI694" s="238"/>
      <c r="AJ694" s="239"/>
      <c r="AK694" s="239"/>
      <c r="AL694" s="239"/>
      <c r="AM694" s="238"/>
      <c r="AN694" s="239"/>
      <c r="AO694" s="239"/>
      <c r="AP694" s="240"/>
      <c r="AQ694" s="238"/>
      <c r="AR694" s="239"/>
      <c r="AS694" s="239"/>
      <c r="AT694" s="240"/>
      <c r="AU694" s="239"/>
      <c r="AV694" s="239"/>
      <c r="AW694" s="239"/>
      <c r="AX694" s="390"/>
      <c r="AY694">
        <f>$AY$692</f>
        <v>0</v>
      </c>
    </row>
    <row r="695" spans="1:51" ht="23.25" hidden="1" customHeight="1" x14ac:dyDescent="0.15">
      <c r="A695" s="879"/>
      <c r="B695" s="880"/>
      <c r="C695" s="884"/>
      <c r="D695" s="880"/>
      <c r="E695" s="462"/>
      <c r="F695" s="463"/>
      <c r="G695" s="424"/>
      <c r="H695" s="425"/>
      <c r="I695" s="425"/>
      <c r="J695" s="425"/>
      <c r="K695" s="425"/>
      <c r="L695" s="425"/>
      <c r="M695" s="425"/>
      <c r="N695" s="425"/>
      <c r="O695" s="425"/>
      <c r="P695" s="425"/>
      <c r="Q695" s="425"/>
      <c r="R695" s="425"/>
      <c r="S695" s="425"/>
      <c r="T695" s="425"/>
      <c r="U695" s="425"/>
      <c r="V695" s="425"/>
      <c r="W695" s="425"/>
      <c r="X695" s="426"/>
      <c r="Y695" s="202" t="s">
        <v>91</v>
      </c>
      <c r="Z695" s="200"/>
      <c r="AA695" s="201"/>
      <c r="AB695" s="394"/>
      <c r="AC695" s="394"/>
      <c r="AD695" s="394"/>
      <c r="AE695" s="238"/>
      <c r="AF695" s="239"/>
      <c r="AG695" s="239"/>
      <c r="AH695" s="240"/>
      <c r="AI695" s="238"/>
      <c r="AJ695" s="239"/>
      <c r="AK695" s="239"/>
      <c r="AL695" s="239"/>
      <c r="AM695" s="238"/>
      <c r="AN695" s="239"/>
      <c r="AO695" s="239"/>
      <c r="AP695" s="240"/>
      <c r="AQ695" s="238"/>
      <c r="AR695" s="239"/>
      <c r="AS695" s="239"/>
      <c r="AT695" s="240"/>
      <c r="AU695" s="239"/>
      <c r="AV695" s="239"/>
      <c r="AW695" s="239"/>
      <c r="AX695" s="390"/>
      <c r="AY695">
        <f>$AY$692</f>
        <v>0</v>
      </c>
    </row>
    <row r="696" spans="1:51" ht="23.25" hidden="1" customHeight="1" x14ac:dyDescent="0.15">
      <c r="A696" s="879"/>
      <c r="B696" s="880"/>
      <c r="C696" s="884"/>
      <c r="D696" s="880"/>
      <c r="E696" s="462"/>
      <c r="F696" s="463"/>
      <c r="G696" s="402"/>
      <c r="H696" s="427"/>
      <c r="I696" s="427"/>
      <c r="J696" s="427"/>
      <c r="K696" s="427"/>
      <c r="L696" s="427"/>
      <c r="M696" s="427"/>
      <c r="N696" s="427"/>
      <c r="O696" s="427"/>
      <c r="P696" s="427"/>
      <c r="Q696" s="427"/>
      <c r="R696" s="427"/>
      <c r="S696" s="427"/>
      <c r="T696" s="427"/>
      <c r="U696" s="427"/>
      <c r="V696" s="427"/>
      <c r="W696" s="427"/>
      <c r="X696" s="428"/>
      <c r="Y696" s="202" t="s">
        <v>54</v>
      </c>
      <c r="Z696" s="200"/>
      <c r="AA696" s="201"/>
      <c r="AB696" s="265" t="s">
        <v>48</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90"/>
      <c r="AY696">
        <f>$AY$692</f>
        <v>0</v>
      </c>
    </row>
    <row r="697" spans="1:51" ht="23.85" hidden="1" customHeight="1" x14ac:dyDescent="0.15">
      <c r="A697" s="879"/>
      <c r="B697" s="880"/>
      <c r="C697" s="884"/>
      <c r="D697" s="880"/>
      <c r="E697" s="418" t="s">
        <v>138</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4.75" hidden="1" customHeight="1" x14ac:dyDescent="0.15">
      <c r="A698" s="879"/>
      <c r="B698" s="880"/>
      <c r="C698" s="884"/>
      <c r="D698" s="880"/>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4.75" hidden="1" customHeight="1" x14ac:dyDescent="0.15">
      <c r="A699" s="881"/>
      <c r="B699" s="882"/>
      <c r="C699" s="892"/>
      <c r="D699" s="882"/>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115</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79</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67</v>
      </c>
      <c r="AE701" s="471"/>
      <c r="AF701" s="471"/>
      <c r="AG701" s="473" t="s">
        <v>59</v>
      </c>
      <c r="AH701" s="471"/>
      <c r="AI701" s="471"/>
      <c r="AJ701" s="471"/>
      <c r="AK701" s="471"/>
      <c r="AL701" s="471"/>
      <c r="AM701" s="471"/>
      <c r="AN701" s="471"/>
      <c r="AO701" s="471"/>
      <c r="AP701" s="471"/>
      <c r="AQ701" s="471"/>
      <c r="AR701" s="471"/>
      <c r="AS701" s="471"/>
      <c r="AT701" s="471"/>
      <c r="AU701" s="471"/>
      <c r="AV701" s="471"/>
      <c r="AW701" s="471"/>
      <c r="AX701" s="474"/>
    </row>
    <row r="702" spans="1:51" ht="52.5" customHeight="1" x14ac:dyDescent="0.15">
      <c r="A702" s="834" t="s">
        <v>231</v>
      </c>
      <c r="B702" s="835"/>
      <c r="C702" s="478" t="s">
        <v>233</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624</v>
      </c>
      <c r="AE702" s="482"/>
      <c r="AF702" s="482"/>
      <c r="AG702" s="483" t="s">
        <v>684</v>
      </c>
      <c r="AH702" s="484"/>
      <c r="AI702" s="484"/>
      <c r="AJ702" s="484"/>
      <c r="AK702" s="484"/>
      <c r="AL702" s="484"/>
      <c r="AM702" s="484"/>
      <c r="AN702" s="484"/>
      <c r="AO702" s="484"/>
      <c r="AP702" s="484"/>
      <c r="AQ702" s="484"/>
      <c r="AR702" s="484"/>
      <c r="AS702" s="484"/>
      <c r="AT702" s="484"/>
      <c r="AU702" s="484"/>
      <c r="AV702" s="484"/>
      <c r="AW702" s="484"/>
      <c r="AX702" s="485"/>
    </row>
    <row r="703" spans="1:51" ht="42.75" customHeight="1" x14ac:dyDescent="0.15">
      <c r="A703" s="836"/>
      <c r="B703" s="837"/>
      <c r="C703" s="486" t="s">
        <v>96</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624</v>
      </c>
      <c r="AE703" s="490"/>
      <c r="AF703" s="490"/>
      <c r="AG703" s="491" t="s">
        <v>684</v>
      </c>
      <c r="AH703" s="492"/>
      <c r="AI703" s="492"/>
      <c r="AJ703" s="492"/>
      <c r="AK703" s="492"/>
      <c r="AL703" s="492"/>
      <c r="AM703" s="492"/>
      <c r="AN703" s="492"/>
      <c r="AO703" s="492"/>
      <c r="AP703" s="492"/>
      <c r="AQ703" s="492"/>
      <c r="AR703" s="492"/>
      <c r="AS703" s="492"/>
      <c r="AT703" s="492"/>
      <c r="AU703" s="492"/>
      <c r="AV703" s="492"/>
      <c r="AW703" s="492"/>
      <c r="AX703" s="493"/>
    </row>
    <row r="704" spans="1:51" ht="51" customHeight="1" x14ac:dyDescent="0.15">
      <c r="A704" s="838"/>
      <c r="B704" s="839"/>
      <c r="C704" s="494" t="s">
        <v>236</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624</v>
      </c>
      <c r="AE704" s="498"/>
      <c r="AF704" s="498"/>
      <c r="AG704" s="431" t="s">
        <v>684</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x14ac:dyDescent="0.15">
      <c r="A705" s="844" t="s">
        <v>99</v>
      </c>
      <c r="B705" s="893"/>
      <c r="C705" s="500" t="s">
        <v>105</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624</v>
      </c>
      <c r="AE705" s="505"/>
      <c r="AF705" s="505"/>
      <c r="AG705" s="429" t="s">
        <v>647</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46"/>
      <c r="B706" s="894"/>
      <c r="C706" s="840"/>
      <c r="D706" s="841"/>
      <c r="E706" s="506" t="s">
        <v>128</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678</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x14ac:dyDescent="0.15">
      <c r="A707" s="846"/>
      <c r="B707" s="894"/>
      <c r="C707" s="842"/>
      <c r="D707" s="843"/>
      <c r="E707" s="510" t="s">
        <v>372</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679</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26.25" customHeight="1" x14ac:dyDescent="0.15">
      <c r="A708" s="846"/>
      <c r="B708" s="847"/>
      <c r="C708" s="515" t="s">
        <v>11</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646</v>
      </c>
      <c r="AE708" s="518"/>
      <c r="AF708" s="518"/>
      <c r="AG708" s="519" t="s">
        <v>427</v>
      </c>
      <c r="AH708" s="520"/>
      <c r="AI708" s="520"/>
      <c r="AJ708" s="520"/>
      <c r="AK708" s="520"/>
      <c r="AL708" s="520"/>
      <c r="AM708" s="520"/>
      <c r="AN708" s="520"/>
      <c r="AO708" s="520"/>
      <c r="AP708" s="520"/>
      <c r="AQ708" s="520"/>
      <c r="AR708" s="520"/>
      <c r="AS708" s="520"/>
      <c r="AT708" s="520"/>
      <c r="AU708" s="520"/>
      <c r="AV708" s="520"/>
      <c r="AW708" s="520"/>
      <c r="AX708" s="521"/>
    </row>
    <row r="709" spans="1:50" ht="57" customHeight="1" x14ac:dyDescent="0.15">
      <c r="A709" s="846"/>
      <c r="B709" s="847"/>
      <c r="C709" s="522" t="s">
        <v>203</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624</v>
      </c>
      <c r="AE709" s="490"/>
      <c r="AF709" s="490"/>
      <c r="AG709" s="491" t="s">
        <v>648</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46"/>
      <c r="B710" s="847"/>
      <c r="C710" s="522" t="s">
        <v>19</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646</v>
      </c>
      <c r="AE710" s="490"/>
      <c r="AF710" s="490"/>
      <c r="AG710" s="491" t="s">
        <v>427</v>
      </c>
      <c r="AH710" s="492"/>
      <c r="AI710" s="492"/>
      <c r="AJ710" s="492"/>
      <c r="AK710" s="492"/>
      <c r="AL710" s="492"/>
      <c r="AM710" s="492"/>
      <c r="AN710" s="492"/>
      <c r="AO710" s="492"/>
      <c r="AP710" s="492"/>
      <c r="AQ710" s="492"/>
      <c r="AR710" s="492"/>
      <c r="AS710" s="492"/>
      <c r="AT710" s="492"/>
      <c r="AU710" s="492"/>
      <c r="AV710" s="492"/>
      <c r="AW710" s="492"/>
      <c r="AX710" s="493"/>
    </row>
    <row r="711" spans="1:50" ht="58.5" customHeight="1" x14ac:dyDescent="0.15">
      <c r="A711" s="846"/>
      <c r="B711" s="847"/>
      <c r="C711" s="522" t="s">
        <v>93</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624</v>
      </c>
      <c r="AE711" s="490"/>
      <c r="AF711" s="490"/>
      <c r="AG711" s="491" t="s">
        <v>648</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46"/>
      <c r="B712" s="847"/>
      <c r="C712" s="522" t="s">
        <v>327</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646</v>
      </c>
      <c r="AE712" s="498"/>
      <c r="AF712" s="498"/>
      <c r="AG712" s="524" t="s">
        <v>690</v>
      </c>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46"/>
      <c r="B713" s="847"/>
      <c r="C713" s="527" t="s">
        <v>337</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646</v>
      </c>
      <c r="AE713" s="490"/>
      <c r="AF713" s="509"/>
      <c r="AG713" s="491" t="s">
        <v>690</v>
      </c>
      <c r="AH713" s="492"/>
      <c r="AI713" s="492"/>
      <c r="AJ713" s="492"/>
      <c r="AK713" s="492"/>
      <c r="AL713" s="492"/>
      <c r="AM713" s="492"/>
      <c r="AN713" s="492"/>
      <c r="AO713" s="492"/>
      <c r="AP713" s="492"/>
      <c r="AQ713" s="492"/>
      <c r="AR713" s="492"/>
      <c r="AS713" s="492"/>
      <c r="AT713" s="492"/>
      <c r="AU713" s="492"/>
      <c r="AV713" s="492"/>
      <c r="AW713" s="492"/>
      <c r="AX713" s="493"/>
    </row>
    <row r="714" spans="1:50" ht="46.5" customHeight="1" x14ac:dyDescent="0.15">
      <c r="A714" s="848"/>
      <c r="B714" s="849"/>
      <c r="C714" s="530" t="s">
        <v>289</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624</v>
      </c>
      <c r="AE714" s="534"/>
      <c r="AF714" s="535"/>
      <c r="AG714" s="536" t="s">
        <v>673</v>
      </c>
      <c r="AH714" s="537"/>
      <c r="AI714" s="537"/>
      <c r="AJ714" s="537"/>
      <c r="AK714" s="537"/>
      <c r="AL714" s="537"/>
      <c r="AM714" s="537"/>
      <c r="AN714" s="537"/>
      <c r="AO714" s="537"/>
      <c r="AP714" s="537"/>
      <c r="AQ714" s="537"/>
      <c r="AR714" s="537"/>
      <c r="AS714" s="537"/>
      <c r="AT714" s="537"/>
      <c r="AU714" s="537"/>
      <c r="AV714" s="537"/>
      <c r="AW714" s="537"/>
      <c r="AX714" s="538"/>
    </row>
    <row r="715" spans="1:50" ht="27" customHeight="1" x14ac:dyDescent="0.15">
      <c r="A715" s="844" t="s">
        <v>102</v>
      </c>
      <c r="B715" s="845"/>
      <c r="C715" s="539" t="s">
        <v>383</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624</v>
      </c>
      <c r="AE715" s="518"/>
      <c r="AF715" s="542"/>
      <c r="AG715" s="519" t="s">
        <v>649</v>
      </c>
      <c r="AH715" s="520"/>
      <c r="AI715" s="520"/>
      <c r="AJ715" s="520"/>
      <c r="AK715" s="520"/>
      <c r="AL715" s="520"/>
      <c r="AM715" s="520"/>
      <c r="AN715" s="520"/>
      <c r="AO715" s="520"/>
      <c r="AP715" s="520"/>
      <c r="AQ715" s="520"/>
      <c r="AR715" s="520"/>
      <c r="AS715" s="520"/>
      <c r="AT715" s="520"/>
      <c r="AU715" s="520"/>
      <c r="AV715" s="520"/>
      <c r="AW715" s="520"/>
      <c r="AX715" s="521"/>
    </row>
    <row r="716" spans="1:50" ht="64.5" customHeight="1" x14ac:dyDescent="0.15">
      <c r="A716" s="846"/>
      <c r="B716" s="847"/>
      <c r="C716" s="543" t="s">
        <v>111</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624</v>
      </c>
      <c r="AE716" s="547"/>
      <c r="AF716" s="547"/>
      <c r="AG716" s="491" t="s">
        <v>650</v>
      </c>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x14ac:dyDescent="0.15">
      <c r="A717" s="846"/>
      <c r="B717" s="847"/>
      <c r="C717" s="522" t="s">
        <v>308</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624</v>
      </c>
      <c r="AE717" s="490"/>
      <c r="AF717" s="490"/>
      <c r="AG717" s="491" t="s">
        <v>651</v>
      </c>
      <c r="AH717" s="492"/>
      <c r="AI717" s="492"/>
      <c r="AJ717" s="492"/>
      <c r="AK717" s="492"/>
      <c r="AL717" s="492"/>
      <c r="AM717" s="492"/>
      <c r="AN717" s="492"/>
      <c r="AO717" s="492"/>
      <c r="AP717" s="492"/>
      <c r="AQ717" s="492"/>
      <c r="AR717" s="492"/>
      <c r="AS717" s="492"/>
      <c r="AT717" s="492"/>
      <c r="AU717" s="492"/>
      <c r="AV717" s="492"/>
      <c r="AW717" s="492"/>
      <c r="AX717" s="493"/>
    </row>
    <row r="718" spans="1:50" ht="51.75" customHeight="1" x14ac:dyDescent="0.15">
      <c r="A718" s="848"/>
      <c r="B718" s="849"/>
      <c r="C718" s="522" t="s">
        <v>108</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624</v>
      </c>
      <c r="AE718" s="490"/>
      <c r="AF718" s="490"/>
      <c r="AG718" s="433" t="s">
        <v>652</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895" t="s">
        <v>63</v>
      </c>
      <c r="B719" s="896"/>
      <c r="C719" s="548" t="s">
        <v>239</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646</v>
      </c>
      <c r="AE719" s="518"/>
      <c r="AF719" s="518"/>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897"/>
      <c r="B720" s="898"/>
      <c r="C720" s="550" t="s">
        <v>255</v>
      </c>
      <c r="D720" s="551"/>
      <c r="E720" s="551"/>
      <c r="F720" s="552"/>
      <c r="G720" s="553" t="s">
        <v>60</v>
      </c>
      <c r="H720" s="551"/>
      <c r="I720" s="551"/>
      <c r="J720" s="551"/>
      <c r="K720" s="551"/>
      <c r="L720" s="551"/>
      <c r="M720" s="551"/>
      <c r="N720" s="553" t="s">
        <v>268</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897"/>
      <c r="B721" s="898"/>
      <c r="C721" s="555"/>
      <c r="D721" s="556"/>
      <c r="E721" s="556"/>
      <c r="F721" s="557"/>
      <c r="G721" s="558"/>
      <c r="H721" s="559"/>
      <c r="I721" s="18" t="str">
        <f>IF(OR(G721="　",G721=""),"","-")</f>
        <v/>
      </c>
      <c r="J721" s="560"/>
      <c r="K721" s="560"/>
      <c r="L721" s="18" t="str">
        <f>IF(M721="","","-")</f>
        <v/>
      </c>
      <c r="M721" s="21"/>
      <c r="N721" s="561"/>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x14ac:dyDescent="0.15">
      <c r="A722" s="897"/>
      <c r="B722" s="898"/>
      <c r="C722" s="555"/>
      <c r="D722" s="556"/>
      <c r="E722" s="556"/>
      <c r="F722" s="557"/>
      <c r="G722" s="558"/>
      <c r="H722" s="559"/>
      <c r="I722" s="18" t="str">
        <f>IF(OR(G722="　",G722=""),"","-")</f>
        <v/>
      </c>
      <c r="J722" s="560"/>
      <c r="K722" s="560"/>
      <c r="L722" s="18" t="str">
        <f>IF(M722="","","-")</f>
        <v/>
      </c>
      <c r="M722" s="21"/>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x14ac:dyDescent="0.15">
      <c r="A723" s="897"/>
      <c r="B723" s="898"/>
      <c r="C723" s="555"/>
      <c r="D723" s="556"/>
      <c r="E723" s="556"/>
      <c r="F723" s="557"/>
      <c r="G723" s="558"/>
      <c r="H723" s="559"/>
      <c r="I723" s="18" t="str">
        <f>IF(OR(G723="　",G723=""),"","-")</f>
        <v/>
      </c>
      <c r="J723" s="560"/>
      <c r="K723" s="560"/>
      <c r="L723" s="18" t="str">
        <f>IF(M723="","","-")</f>
        <v/>
      </c>
      <c r="M723" s="21"/>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x14ac:dyDescent="0.15">
      <c r="A724" s="897"/>
      <c r="B724" s="898"/>
      <c r="C724" s="555"/>
      <c r="D724" s="556"/>
      <c r="E724" s="556"/>
      <c r="F724" s="557"/>
      <c r="G724" s="558"/>
      <c r="H724" s="559"/>
      <c r="I724" s="18" t="str">
        <f>IF(OR(G724="　",G724=""),"","-")</f>
        <v/>
      </c>
      <c r="J724" s="560"/>
      <c r="K724" s="560"/>
      <c r="L724" s="18" t="str">
        <f>IF(M724="","","-")</f>
        <v/>
      </c>
      <c r="M724" s="21"/>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x14ac:dyDescent="0.15">
      <c r="A725" s="899"/>
      <c r="B725" s="900"/>
      <c r="C725" s="555"/>
      <c r="D725" s="556"/>
      <c r="E725" s="556"/>
      <c r="F725" s="557"/>
      <c r="G725" s="564"/>
      <c r="H725" s="565"/>
      <c r="I725" s="19" t="str">
        <f>IF(OR(G725="　",G725=""),"","-")</f>
        <v/>
      </c>
      <c r="J725" s="566"/>
      <c r="K725" s="566"/>
      <c r="L725" s="19" t="str">
        <f>IF(M725="","","-")</f>
        <v/>
      </c>
      <c r="M725" s="22"/>
      <c r="N725" s="567"/>
      <c r="O725" s="568"/>
      <c r="P725" s="568"/>
      <c r="Q725" s="568"/>
      <c r="R725" s="568"/>
      <c r="S725" s="568"/>
      <c r="T725" s="568"/>
      <c r="U725" s="568"/>
      <c r="V725" s="568"/>
      <c r="W725" s="568"/>
      <c r="X725" s="568"/>
      <c r="Y725" s="568"/>
      <c r="Z725" s="568"/>
      <c r="AA725" s="568"/>
      <c r="AB725" s="568"/>
      <c r="AC725" s="568"/>
      <c r="AD725" s="568"/>
      <c r="AE725" s="568"/>
      <c r="AF725" s="569"/>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44" t="s">
        <v>104</v>
      </c>
      <c r="B726" s="850"/>
      <c r="C726" s="570" t="s">
        <v>119</v>
      </c>
      <c r="D726" s="571"/>
      <c r="E726" s="571"/>
      <c r="F726" s="572"/>
      <c r="G726" s="573" t="s">
        <v>686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51"/>
      <c r="B727" s="852"/>
      <c r="C727" s="575" t="s">
        <v>123</v>
      </c>
      <c r="D727" s="576"/>
      <c r="E727" s="576"/>
      <c r="F727" s="577"/>
      <c r="G727" s="578" t="s">
        <v>687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94</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74</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112</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c r="B733" s="590"/>
      <c r="C733" s="590"/>
      <c r="D733" s="590"/>
      <c r="E733" s="591"/>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95</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395</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598</v>
      </c>
      <c r="B737" s="200"/>
      <c r="C737" s="200"/>
      <c r="D737" s="201"/>
      <c r="E737" s="603"/>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46"/>
    </row>
    <row r="738" spans="1:51" ht="24.75" customHeight="1" x14ac:dyDescent="0.15">
      <c r="A738" s="607" t="s">
        <v>214</v>
      </c>
      <c r="B738" s="607"/>
      <c r="C738" s="607"/>
      <c r="D738" s="607"/>
      <c r="E738" s="603"/>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422</v>
      </c>
      <c r="B739" s="607"/>
      <c r="C739" s="607"/>
      <c r="D739" s="607"/>
      <c r="E739" s="603"/>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419</v>
      </c>
      <c r="B740" s="607"/>
      <c r="C740" s="607"/>
      <c r="D740" s="607"/>
      <c r="E740" s="603"/>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163</v>
      </c>
      <c r="B741" s="607"/>
      <c r="C741" s="607"/>
      <c r="D741" s="607"/>
      <c r="E741" s="603"/>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x14ac:dyDescent="0.15">
      <c r="A742" s="607" t="s">
        <v>418</v>
      </c>
      <c r="B742" s="607"/>
      <c r="C742" s="607"/>
      <c r="D742" s="607"/>
      <c r="E742" s="603"/>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x14ac:dyDescent="0.15">
      <c r="A743" s="607" t="s">
        <v>184</v>
      </c>
      <c r="B743" s="607"/>
      <c r="C743" s="607"/>
      <c r="D743" s="607"/>
      <c r="E743" s="603" t="s">
        <v>653</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167</v>
      </c>
      <c r="B744" s="607"/>
      <c r="C744" s="607"/>
      <c r="D744" s="607"/>
      <c r="E744" s="603" t="s">
        <v>654</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405</v>
      </c>
      <c r="B745" s="607"/>
      <c r="C745" s="607"/>
      <c r="D745" s="607"/>
      <c r="E745" s="608" t="s">
        <v>654</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211</v>
      </c>
      <c r="B746" s="607"/>
      <c r="C746" s="607"/>
      <c r="D746" s="607"/>
      <c r="E746" s="611" t="s">
        <v>265</v>
      </c>
      <c r="F746" s="612"/>
      <c r="G746" s="612"/>
      <c r="H746" s="16" t="str">
        <f>IF(E746="","","-")</f>
        <v>-</v>
      </c>
      <c r="I746" s="612"/>
      <c r="J746" s="612"/>
      <c r="K746" s="16" t="str">
        <f>IF(I746="","","-")</f>
        <v/>
      </c>
      <c r="L746" s="613">
        <v>141</v>
      </c>
      <c r="M746" s="613"/>
      <c r="N746" s="16" t="str">
        <f>IF(O746="","","-")</f>
        <v/>
      </c>
      <c r="O746" s="614"/>
      <c r="P746" s="615"/>
      <c r="Q746" s="611"/>
      <c r="R746" s="612"/>
      <c r="S746" s="612"/>
      <c r="T746" s="16" t="str">
        <f>IF(Q746="","","-")</f>
        <v/>
      </c>
      <c r="U746" s="612"/>
      <c r="V746" s="612"/>
      <c r="W746" s="16" t="str">
        <f>IF(U746="","","-")</f>
        <v/>
      </c>
      <c r="X746" s="613"/>
      <c r="Y746" s="613"/>
      <c r="Z746" s="16" t="str">
        <f>IF(AA746="","","-")</f>
        <v/>
      </c>
      <c r="AA746" s="614"/>
      <c r="AB746" s="615"/>
      <c r="AC746" s="611"/>
      <c r="AD746" s="612"/>
      <c r="AE746" s="612"/>
      <c r="AF746" s="16" t="str">
        <f>IF(AC746="","","-")</f>
        <v/>
      </c>
      <c r="AG746" s="612"/>
      <c r="AH746" s="612"/>
      <c r="AI746" s="16" t="str">
        <f>IF(AG746="","","-")</f>
        <v/>
      </c>
      <c r="AJ746" s="613"/>
      <c r="AK746" s="613"/>
      <c r="AL746" s="16" t="str">
        <f>IF(AM746="","","-")</f>
        <v/>
      </c>
      <c r="AM746" s="614"/>
      <c r="AN746" s="615"/>
      <c r="AO746" s="611"/>
      <c r="AP746" s="612"/>
      <c r="AQ746" s="16" t="str">
        <f>IF(AO746="","","-")</f>
        <v/>
      </c>
      <c r="AR746" s="612"/>
      <c r="AS746" s="612"/>
      <c r="AT746" s="16" t="str">
        <f>IF(AR746="","","-")</f>
        <v/>
      </c>
      <c r="AU746" s="613"/>
      <c r="AV746" s="613"/>
      <c r="AW746" s="16" t="str">
        <f>IF(AX746="","","-")</f>
        <v/>
      </c>
      <c r="AX746" s="40"/>
    </row>
    <row r="747" spans="1:51" ht="24.75" customHeight="1" x14ac:dyDescent="0.15">
      <c r="A747" s="607" t="s">
        <v>491</v>
      </c>
      <c r="B747" s="607"/>
      <c r="C747" s="607"/>
      <c r="D747" s="607"/>
      <c r="E747" s="611" t="s">
        <v>265</v>
      </c>
      <c r="F747" s="612"/>
      <c r="G747" s="612"/>
      <c r="H747" s="16" t="str">
        <f>IF(E747="","","-")</f>
        <v>-</v>
      </c>
      <c r="I747" s="612"/>
      <c r="J747" s="612"/>
      <c r="K747" s="16" t="str">
        <f>IF(I747="","","-")</f>
        <v/>
      </c>
      <c r="L747" s="613">
        <v>143</v>
      </c>
      <c r="M747" s="613"/>
      <c r="N747" s="16" t="str">
        <f>IF(O747="","","-")</f>
        <v/>
      </c>
      <c r="O747" s="614"/>
      <c r="P747" s="615"/>
      <c r="Q747" s="611"/>
      <c r="R747" s="612"/>
      <c r="S747" s="612"/>
      <c r="T747" s="16" t="str">
        <f>IF(Q747="","","-")</f>
        <v/>
      </c>
      <c r="U747" s="612"/>
      <c r="V747" s="612"/>
      <c r="W747" s="16" t="str">
        <f>IF(U747="","","-")</f>
        <v/>
      </c>
      <c r="X747" s="613"/>
      <c r="Y747" s="613"/>
      <c r="Z747" s="16" t="str">
        <f>IF(AA747="","","-")</f>
        <v/>
      </c>
      <c r="AA747" s="614"/>
      <c r="AB747" s="615"/>
      <c r="AC747" s="611"/>
      <c r="AD747" s="612"/>
      <c r="AE747" s="612"/>
      <c r="AF747" s="16" t="str">
        <f>IF(AC747="","","-")</f>
        <v/>
      </c>
      <c r="AG747" s="612"/>
      <c r="AH747" s="612"/>
      <c r="AI747" s="16" t="str">
        <f>IF(AG747="","","-")</f>
        <v/>
      </c>
      <c r="AJ747" s="613"/>
      <c r="AK747" s="613"/>
      <c r="AL747" s="16" t="str">
        <f>IF(AM747="","","-")</f>
        <v/>
      </c>
      <c r="AM747" s="614"/>
      <c r="AN747" s="615"/>
      <c r="AO747" s="611"/>
      <c r="AP747" s="612"/>
      <c r="AQ747" s="16" t="str">
        <f>IF(AO747="","","-")</f>
        <v/>
      </c>
      <c r="AR747" s="612"/>
      <c r="AS747" s="612"/>
      <c r="AT747" s="16" t="str">
        <f>IF(AR747="","","-")</f>
        <v/>
      </c>
      <c r="AU747" s="613"/>
      <c r="AV747" s="613"/>
      <c r="AW747" s="16" t="str">
        <f>IF(AX747="","","-")</f>
        <v/>
      </c>
      <c r="AX747" s="40"/>
    </row>
    <row r="748" spans="1:51" ht="28.35" customHeight="1" x14ac:dyDescent="0.15">
      <c r="A748" s="823" t="s">
        <v>415</v>
      </c>
      <c r="B748" s="824"/>
      <c r="C748" s="824"/>
      <c r="D748" s="824"/>
      <c r="E748" s="824"/>
      <c r="F748" s="825"/>
      <c r="G748" s="15" t="s">
        <v>621</v>
      </c>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41"/>
    </row>
    <row r="749" spans="1:51" ht="28.35" customHeight="1" x14ac:dyDescent="0.15">
      <c r="A749" s="823"/>
      <c r="B749" s="824"/>
      <c r="C749" s="824"/>
      <c r="D749" s="824"/>
      <c r="E749" s="824"/>
      <c r="F749" s="825"/>
      <c r="G749" s="76"/>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77"/>
      <c r="AR749" s="77"/>
      <c r="AS749" s="77"/>
      <c r="AT749" s="77"/>
      <c r="AU749" s="77"/>
      <c r="AV749" s="77"/>
      <c r="AW749" s="77"/>
      <c r="AX749" s="78"/>
    </row>
    <row r="750" spans="1:51" ht="28.35" customHeight="1" x14ac:dyDescent="0.15">
      <c r="A750" s="823"/>
      <c r="B750" s="824"/>
      <c r="C750" s="824"/>
      <c r="D750" s="824"/>
      <c r="E750" s="824"/>
      <c r="F750" s="825"/>
      <c r="G750" s="76"/>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77"/>
      <c r="AR750" s="77"/>
      <c r="AS750" s="77"/>
      <c r="AT750" s="77"/>
      <c r="AU750" s="77"/>
      <c r="AV750" s="77"/>
      <c r="AW750" s="77"/>
      <c r="AX750" s="78"/>
    </row>
    <row r="751" spans="1:51" ht="28.35" customHeight="1" x14ac:dyDescent="0.15">
      <c r="A751" s="823"/>
      <c r="B751" s="824"/>
      <c r="C751" s="824"/>
      <c r="D751" s="824"/>
      <c r="E751" s="824"/>
      <c r="F751" s="825"/>
      <c r="G751" s="76"/>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c r="AW751" s="77"/>
      <c r="AX751" s="78"/>
    </row>
    <row r="752" spans="1:51" ht="27.75" customHeight="1" x14ac:dyDescent="0.15">
      <c r="A752" s="823"/>
      <c r="B752" s="824"/>
      <c r="C752" s="824"/>
      <c r="D752" s="824"/>
      <c r="E752" s="824"/>
      <c r="F752" s="825"/>
      <c r="G752" s="76"/>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c r="AW752" s="77"/>
      <c r="AX752" s="78"/>
    </row>
    <row r="753" spans="1:50" ht="28.35" customHeight="1" x14ac:dyDescent="0.15">
      <c r="A753" s="823"/>
      <c r="B753" s="824"/>
      <c r="C753" s="824"/>
      <c r="D753" s="824"/>
      <c r="E753" s="824"/>
      <c r="F753" s="825"/>
      <c r="G753" s="76"/>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c r="AW753" s="77"/>
      <c r="AX753" s="78"/>
    </row>
    <row r="754" spans="1:50" ht="28.35" customHeight="1" x14ac:dyDescent="0.15">
      <c r="A754" s="823"/>
      <c r="B754" s="824"/>
      <c r="C754" s="824"/>
      <c r="D754" s="824"/>
      <c r="E754" s="824"/>
      <c r="F754" s="825"/>
      <c r="G754" s="76"/>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8"/>
    </row>
    <row r="755" spans="1:50" ht="27.75" customHeight="1" x14ac:dyDescent="0.15">
      <c r="A755" s="823"/>
      <c r="B755" s="824"/>
      <c r="C755" s="824"/>
      <c r="D755" s="824"/>
      <c r="E755" s="824"/>
      <c r="F755" s="825"/>
      <c r="G755" s="76"/>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77"/>
      <c r="AR755" s="77"/>
      <c r="AS755" s="77"/>
      <c r="AT755" s="77"/>
      <c r="AU755" s="77"/>
      <c r="AV755" s="77"/>
      <c r="AW755" s="77"/>
      <c r="AX755" s="78"/>
    </row>
    <row r="756" spans="1:50" ht="28.35" customHeight="1" x14ac:dyDescent="0.15">
      <c r="A756" s="823"/>
      <c r="B756" s="824"/>
      <c r="C756" s="824"/>
      <c r="D756" s="824"/>
      <c r="E756" s="824"/>
      <c r="F756" s="825"/>
      <c r="G756" s="76"/>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77"/>
      <c r="AR756" s="77"/>
      <c r="AS756" s="77"/>
      <c r="AT756" s="77"/>
      <c r="AU756" s="77"/>
      <c r="AV756" s="77"/>
      <c r="AW756" s="77"/>
      <c r="AX756" s="78"/>
    </row>
    <row r="757" spans="1:50" ht="28.35" customHeight="1" x14ac:dyDescent="0.15">
      <c r="A757" s="823"/>
      <c r="B757" s="824"/>
      <c r="C757" s="824"/>
      <c r="D757" s="824"/>
      <c r="E757" s="824"/>
      <c r="F757" s="825"/>
      <c r="G757" s="76"/>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77"/>
      <c r="AR757" s="77"/>
      <c r="AS757" s="77"/>
      <c r="AT757" s="77"/>
      <c r="AU757" s="77"/>
      <c r="AV757" s="77"/>
      <c r="AW757" s="77"/>
      <c r="AX757" s="78"/>
    </row>
    <row r="758" spans="1:50" ht="28.35" customHeight="1" x14ac:dyDescent="0.15">
      <c r="A758" s="823"/>
      <c r="B758" s="824"/>
      <c r="C758" s="824"/>
      <c r="D758" s="824"/>
      <c r="E758" s="824"/>
      <c r="F758" s="825"/>
      <c r="G758" s="76"/>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77"/>
      <c r="AR758" s="77"/>
      <c r="AS758" s="77"/>
      <c r="AT758" s="77"/>
      <c r="AU758" s="77"/>
      <c r="AV758" s="77"/>
      <c r="AW758" s="77"/>
      <c r="AX758" s="78"/>
    </row>
    <row r="759" spans="1:50" ht="28.35" customHeight="1" x14ac:dyDescent="0.15">
      <c r="A759" s="823"/>
      <c r="B759" s="824"/>
      <c r="C759" s="824"/>
      <c r="D759" s="824"/>
      <c r="E759" s="824"/>
      <c r="F759" s="825"/>
      <c r="G759" s="76"/>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c r="AW759" s="77"/>
      <c r="AX759" s="78"/>
    </row>
    <row r="760" spans="1:50" ht="28.35" customHeight="1" x14ac:dyDescent="0.15">
      <c r="A760" s="823"/>
      <c r="B760" s="824"/>
      <c r="C760" s="824"/>
      <c r="D760" s="824"/>
      <c r="E760" s="824"/>
      <c r="F760" s="825"/>
      <c r="G760" s="76"/>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77"/>
      <c r="AR760" s="77"/>
      <c r="AS760" s="77"/>
      <c r="AT760" s="77"/>
      <c r="AU760" s="77"/>
      <c r="AV760" s="77"/>
      <c r="AW760" s="77"/>
      <c r="AX760" s="78"/>
    </row>
    <row r="761" spans="1:50" ht="27.75" customHeight="1" x14ac:dyDescent="0.15">
      <c r="A761" s="823"/>
      <c r="B761" s="824"/>
      <c r="C761" s="824"/>
      <c r="D761" s="824"/>
      <c r="E761" s="824"/>
      <c r="F761" s="825"/>
      <c r="G761" s="76"/>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c r="AO761" s="77"/>
      <c r="AP761" s="77"/>
      <c r="AQ761" s="77"/>
      <c r="AR761" s="77"/>
      <c r="AS761" s="77"/>
      <c r="AT761" s="77"/>
      <c r="AU761" s="77"/>
      <c r="AV761" s="77"/>
      <c r="AW761" s="77"/>
      <c r="AX761" s="78"/>
    </row>
    <row r="762" spans="1:50" ht="28.35" customHeight="1" x14ac:dyDescent="0.15">
      <c r="A762" s="823"/>
      <c r="B762" s="824"/>
      <c r="C762" s="824"/>
      <c r="D762" s="824"/>
      <c r="E762" s="824"/>
      <c r="F762" s="825"/>
      <c r="G762" s="76"/>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c r="AJ762" s="77"/>
      <c r="AK762" s="77"/>
      <c r="AL762" s="77"/>
      <c r="AM762" s="77"/>
      <c r="AN762" s="77"/>
      <c r="AO762" s="77"/>
      <c r="AP762" s="77"/>
      <c r="AQ762" s="77"/>
      <c r="AR762" s="77"/>
      <c r="AS762" s="77"/>
      <c r="AT762" s="77"/>
      <c r="AU762" s="77"/>
      <c r="AV762" s="77"/>
      <c r="AW762" s="77"/>
      <c r="AX762" s="78"/>
    </row>
    <row r="763" spans="1:50" ht="28.35" customHeight="1" x14ac:dyDescent="0.15">
      <c r="A763" s="823"/>
      <c r="B763" s="824"/>
      <c r="C763" s="824"/>
      <c r="D763" s="824"/>
      <c r="E763" s="824"/>
      <c r="F763" s="825"/>
      <c r="G763" s="76"/>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c r="AO763" s="77"/>
      <c r="AP763" s="77"/>
      <c r="AQ763" s="77"/>
      <c r="AR763" s="77"/>
      <c r="AS763" s="77"/>
      <c r="AT763" s="77"/>
      <c r="AU763" s="77"/>
      <c r="AV763" s="77"/>
      <c r="AW763" s="77"/>
      <c r="AX763" s="78"/>
    </row>
    <row r="764" spans="1:50" ht="28.35" customHeight="1" x14ac:dyDescent="0.15">
      <c r="A764" s="823"/>
      <c r="B764" s="824"/>
      <c r="C764" s="824"/>
      <c r="D764" s="824"/>
      <c r="E764" s="824"/>
      <c r="F764" s="825"/>
      <c r="G764" s="76"/>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c r="AO764" s="77"/>
      <c r="AP764" s="77"/>
      <c r="AQ764" s="77"/>
      <c r="AR764" s="77"/>
      <c r="AS764" s="77"/>
      <c r="AT764" s="77"/>
      <c r="AU764" s="77"/>
      <c r="AV764" s="77"/>
      <c r="AW764" s="77"/>
      <c r="AX764" s="78"/>
    </row>
    <row r="765" spans="1:50" ht="52.5" hidden="1" customHeight="1" x14ac:dyDescent="0.15">
      <c r="A765" s="823"/>
      <c r="B765" s="824"/>
      <c r="C765" s="824"/>
      <c r="D765" s="824"/>
      <c r="E765" s="824"/>
      <c r="F765" s="825"/>
      <c r="G765" s="76"/>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c r="AO765" s="77"/>
      <c r="AP765" s="77"/>
      <c r="AQ765" s="77"/>
      <c r="AR765" s="77"/>
      <c r="AS765" s="77"/>
      <c r="AT765" s="77"/>
      <c r="AU765" s="77"/>
      <c r="AV765" s="77"/>
      <c r="AW765" s="77"/>
      <c r="AX765" s="78"/>
    </row>
    <row r="766" spans="1:50" ht="52.5" hidden="1" customHeight="1" x14ac:dyDescent="0.15">
      <c r="A766" s="823"/>
      <c r="B766" s="824"/>
      <c r="C766" s="824"/>
      <c r="D766" s="824"/>
      <c r="E766" s="824"/>
      <c r="F766" s="825"/>
      <c r="G766" s="76"/>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c r="AG766" s="77"/>
      <c r="AH766" s="77"/>
      <c r="AI766" s="77"/>
      <c r="AJ766" s="77"/>
      <c r="AK766" s="77"/>
      <c r="AL766" s="77"/>
      <c r="AM766" s="77"/>
      <c r="AN766" s="77"/>
      <c r="AO766" s="77"/>
      <c r="AP766" s="77"/>
      <c r="AQ766" s="77"/>
      <c r="AR766" s="77"/>
      <c r="AS766" s="77"/>
      <c r="AT766" s="77"/>
      <c r="AU766" s="77"/>
      <c r="AV766" s="77"/>
      <c r="AW766" s="77"/>
      <c r="AX766" s="78"/>
    </row>
    <row r="767" spans="1:50" ht="52.5" hidden="1" customHeight="1" x14ac:dyDescent="0.15">
      <c r="A767" s="823"/>
      <c r="B767" s="824"/>
      <c r="C767" s="824"/>
      <c r="D767" s="824"/>
      <c r="E767" s="824"/>
      <c r="F767" s="825"/>
      <c r="G767" s="76"/>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c r="AO767" s="77"/>
      <c r="AP767" s="77"/>
      <c r="AQ767" s="77"/>
      <c r="AR767" s="77"/>
      <c r="AS767" s="77"/>
      <c r="AT767" s="77"/>
      <c r="AU767" s="77"/>
      <c r="AV767" s="77"/>
      <c r="AW767" s="77"/>
      <c r="AX767" s="78"/>
    </row>
    <row r="768" spans="1:50" ht="29.25" hidden="1" customHeight="1" x14ac:dyDescent="0.15">
      <c r="A768" s="823"/>
      <c r="B768" s="824"/>
      <c r="C768" s="824"/>
      <c r="D768" s="824"/>
      <c r="E768" s="824"/>
      <c r="F768" s="825"/>
      <c r="G768" s="76"/>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c r="AO768" s="77"/>
      <c r="AP768" s="77"/>
      <c r="AQ768" s="77"/>
      <c r="AR768" s="77"/>
      <c r="AS768" s="77"/>
      <c r="AT768" s="77"/>
      <c r="AU768" s="77"/>
      <c r="AV768" s="77"/>
      <c r="AW768" s="77"/>
      <c r="AX768" s="78"/>
    </row>
    <row r="769" spans="1:50" ht="18.399999999999999" hidden="1" customHeight="1" x14ac:dyDescent="0.15">
      <c r="A769" s="823"/>
      <c r="B769" s="824"/>
      <c r="C769" s="824"/>
      <c r="D769" s="824"/>
      <c r="E769" s="824"/>
      <c r="F769" s="825"/>
      <c r="G769" s="76"/>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c r="AO769" s="77"/>
      <c r="AP769" s="77"/>
      <c r="AQ769" s="77"/>
      <c r="AR769" s="77"/>
      <c r="AS769" s="77"/>
      <c r="AT769" s="77"/>
      <c r="AU769" s="77"/>
      <c r="AV769" s="77"/>
      <c r="AW769" s="77"/>
      <c r="AX769" s="78"/>
    </row>
    <row r="770" spans="1:50" ht="35.25" hidden="1" customHeight="1" x14ac:dyDescent="0.15">
      <c r="A770" s="823"/>
      <c r="B770" s="824"/>
      <c r="C770" s="824"/>
      <c r="D770" s="824"/>
      <c r="E770" s="824"/>
      <c r="F770" s="825"/>
      <c r="G770" s="76"/>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c r="AO770" s="77"/>
      <c r="AP770" s="77"/>
      <c r="AQ770" s="77"/>
      <c r="AR770" s="77"/>
      <c r="AS770" s="77"/>
      <c r="AT770" s="77"/>
      <c r="AU770" s="77"/>
      <c r="AV770" s="77"/>
      <c r="AW770" s="77"/>
      <c r="AX770" s="78"/>
    </row>
    <row r="771" spans="1:50" ht="30" hidden="1" customHeight="1" x14ac:dyDescent="0.15">
      <c r="A771" s="823"/>
      <c r="B771" s="824"/>
      <c r="C771" s="824"/>
      <c r="D771" s="824"/>
      <c r="E771" s="824"/>
      <c r="F771" s="825"/>
      <c r="G771" s="76"/>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c r="AO771" s="77"/>
      <c r="AP771" s="77"/>
      <c r="AQ771" s="77"/>
      <c r="AR771" s="77"/>
      <c r="AS771" s="77"/>
      <c r="AT771" s="77"/>
      <c r="AU771" s="77"/>
      <c r="AV771" s="77"/>
      <c r="AW771" s="77"/>
      <c r="AX771" s="78"/>
    </row>
    <row r="772" spans="1:50" ht="24.75" hidden="1" customHeight="1" x14ac:dyDescent="0.15">
      <c r="A772" s="823"/>
      <c r="B772" s="824"/>
      <c r="C772" s="824"/>
      <c r="D772" s="824"/>
      <c r="E772" s="824"/>
      <c r="F772" s="825"/>
      <c r="G772" s="76"/>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c r="AK772" s="77"/>
      <c r="AL772" s="77"/>
      <c r="AM772" s="77"/>
      <c r="AN772" s="77"/>
      <c r="AO772" s="77"/>
      <c r="AP772" s="77"/>
      <c r="AQ772" s="77"/>
      <c r="AR772" s="77"/>
      <c r="AS772" s="77"/>
      <c r="AT772" s="77"/>
      <c r="AU772" s="77"/>
      <c r="AV772" s="77"/>
      <c r="AW772" s="77"/>
      <c r="AX772" s="78"/>
    </row>
    <row r="773" spans="1:50" ht="24.75" hidden="1" customHeight="1" x14ac:dyDescent="0.15">
      <c r="A773" s="823"/>
      <c r="B773" s="824"/>
      <c r="C773" s="824"/>
      <c r="D773" s="824"/>
      <c r="E773" s="824"/>
      <c r="F773" s="825"/>
      <c r="G773" s="76"/>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c r="AO773" s="77"/>
      <c r="AP773" s="77"/>
      <c r="AQ773" s="77"/>
      <c r="AR773" s="77"/>
      <c r="AS773" s="77"/>
      <c r="AT773" s="77"/>
      <c r="AU773" s="77"/>
      <c r="AV773" s="77"/>
      <c r="AW773" s="77"/>
      <c r="AX773" s="78"/>
    </row>
    <row r="774" spans="1:50" ht="24.75" hidden="1" customHeight="1" x14ac:dyDescent="0.15">
      <c r="A774" s="823"/>
      <c r="B774" s="824"/>
      <c r="C774" s="824"/>
      <c r="D774" s="824"/>
      <c r="E774" s="824"/>
      <c r="F774" s="825"/>
      <c r="G774" s="76"/>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c r="AK774" s="77"/>
      <c r="AL774" s="77"/>
      <c r="AM774" s="77"/>
      <c r="AN774" s="77"/>
      <c r="AO774" s="77"/>
      <c r="AP774" s="77"/>
      <c r="AQ774" s="77"/>
      <c r="AR774" s="77"/>
      <c r="AS774" s="77"/>
      <c r="AT774" s="77"/>
      <c r="AU774" s="77"/>
      <c r="AV774" s="77"/>
      <c r="AW774" s="77"/>
      <c r="AX774" s="78"/>
    </row>
    <row r="775" spans="1:50" ht="24.75" hidden="1" customHeight="1" x14ac:dyDescent="0.15">
      <c r="A775" s="823"/>
      <c r="B775" s="824"/>
      <c r="C775" s="824"/>
      <c r="D775" s="824"/>
      <c r="E775" s="824"/>
      <c r="F775" s="825"/>
      <c r="G775" s="76"/>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c r="AK775" s="77"/>
      <c r="AL775" s="77"/>
      <c r="AM775" s="77"/>
      <c r="AN775" s="77"/>
      <c r="AO775" s="77"/>
      <c r="AP775" s="77"/>
      <c r="AQ775" s="77"/>
      <c r="AR775" s="77"/>
      <c r="AS775" s="77"/>
      <c r="AT775" s="77"/>
      <c r="AU775" s="77"/>
      <c r="AV775" s="77"/>
      <c r="AW775" s="77"/>
      <c r="AX775" s="78"/>
    </row>
    <row r="776" spans="1:50" ht="24.75" hidden="1" customHeight="1" x14ac:dyDescent="0.15">
      <c r="A776" s="823"/>
      <c r="B776" s="824"/>
      <c r="C776" s="824"/>
      <c r="D776" s="824"/>
      <c r="E776" s="824"/>
      <c r="F776" s="825"/>
      <c r="G776" s="76"/>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c r="AG776" s="77"/>
      <c r="AH776" s="77"/>
      <c r="AI776" s="77"/>
      <c r="AJ776" s="77"/>
      <c r="AK776" s="77"/>
      <c r="AL776" s="77"/>
      <c r="AM776" s="77"/>
      <c r="AN776" s="77"/>
      <c r="AO776" s="77"/>
      <c r="AP776" s="77"/>
      <c r="AQ776" s="77"/>
      <c r="AR776" s="77"/>
      <c r="AS776" s="77"/>
      <c r="AT776" s="77"/>
      <c r="AU776" s="77"/>
      <c r="AV776" s="77"/>
      <c r="AW776" s="77"/>
      <c r="AX776" s="78"/>
    </row>
    <row r="777" spans="1:50" ht="24.75" hidden="1" customHeight="1" x14ac:dyDescent="0.15">
      <c r="A777" s="823"/>
      <c r="B777" s="824"/>
      <c r="C777" s="824"/>
      <c r="D777" s="824"/>
      <c r="E777" s="824"/>
      <c r="F777" s="825"/>
      <c r="G777" s="76"/>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7"/>
      <c r="AQ777" s="77"/>
      <c r="AR777" s="77"/>
      <c r="AS777" s="77"/>
      <c r="AT777" s="77"/>
      <c r="AU777" s="77"/>
      <c r="AV777" s="77"/>
      <c r="AW777" s="77"/>
      <c r="AX777" s="78"/>
    </row>
    <row r="778" spans="1:50" ht="24.75" hidden="1" customHeight="1" x14ac:dyDescent="0.15">
      <c r="A778" s="823"/>
      <c r="B778" s="824"/>
      <c r="C778" s="824"/>
      <c r="D778" s="824"/>
      <c r="E778" s="824"/>
      <c r="F778" s="825"/>
      <c r="G778" s="76"/>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c r="AG778" s="77"/>
      <c r="AH778" s="77"/>
      <c r="AI778" s="77"/>
      <c r="AJ778" s="77"/>
      <c r="AK778" s="77"/>
      <c r="AL778" s="77"/>
      <c r="AM778" s="77"/>
      <c r="AN778" s="77"/>
      <c r="AO778" s="77"/>
      <c r="AP778" s="77"/>
      <c r="AQ778" s="77"/>
      <c r="AR778" s="77"/>
      <c r="AS778" s="77"/>
      <c r="AT778" s="77"/>
      <c r="AU778" s="77"/>
      <c r="AV778" s="77"/>
      <c r="AW778" s="77"/>
      <c r="AX778" s="78"/>
    </row>
    <row r="779" spans="1:50" ht="24.75" hidden="1" customHeight="1" x14ac:dyDescent="0.15">
      <c r="A779" s="823"/>
      <c r="B779" s="824"/>
      <c r="C779" s="824"/>
      <c r="D779" s="824"/>
      <c r="E779" s="824"/>
      <c r="F779" s="825"/>
      <c r="G779" s="76"/>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c r="AO779" s="77"/>
      <c r="AP779" s="77"/>
      <c r="AQ779" s="77"/>
      <c r="AR779" s="77"/>
      <c r="AS779" s="77"/>
      <c r="AT779" s="77"/>
      <c r="AU779" s="77"/>
      <c r="AV779" s="77"/>
      <c r="AW779" s="77"/>
      <c r="AX779" s="78"/>
    </row>
    <row r="780" spans="1:50" ht="24.75" hidden="1" customHeight="1" x14ac:dyDescent="0.15">
      <c r="A780" s="823"/>
      <c r="B780" s="824"/>
      <c r="C780" s="824"/>
      <c r="D780" s="824"/>
      <c r="E780" s="824"/>
      <c r="F780" s="825"/>
      <c r="G780" s="76"/>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c r="AG780" s="77"/>
      <c r="AH780" s="77"/>
      <c r="AI780" s="77"/>
      <c r="AJ780" s="77"/>
      <c r="AK780" s="77"/>
      <c r="AL780" s="77"/>
      <c r="AM780" s="77"/>
      <c r="AN780" s="77"/>
      <c r="AO780" s="77"/>
      <c r="AP780" s="77"/>
      <c r="AQ780" s="77"/>
      <c r="AR780" s="77"/>
      <c r="AS780" s="77"/>
      <c r="AT780" s="77"/>
      <c r="AU780" s="77"/>
      <c r="AV780" s="77"/>
      <c r="AW780" s="77"/>
      <c r="AX780" s="78"/>
    </row>
    <row r="781" spans="1:50" ht="24.75" hidden="1" customHeight="1" x14ac:dyDescent="0.15">
      <c r="A781" s="823"/>
      <c r="B781" s="824"/>
      <c r="C781" s="824"/>
      <c r="D781" s="824"/>
      <c r="E781" s="824"/>
      <c r="F781" s="825"/>
      <c r="G781" s="76"/>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c r="AG781" s="77"/>
      <c r="AH781" s="77"/>
      <c r="AI781" s="77"/>
      <c r="AJ781" s="77"/>
      <c r="AK781" s="77"/>
      <c r="AL781" s="77"/>
      <c r="AM781" s="77"/>
      <c r="AN781" s="77"/>
      <c r="AO781" s="77"/>
      <c r="AP781" s="77"/>
      <c r="AQ781" s="77"/>
      <c r="AR781" s="77"/>
      <c r="AS781" s="77"/>
      <c r="AT781" s="77"/>
      <c r="AU781" s="77"/>
      <c r="AV781" s="77"/>
      <c r="AW781" s="77"/>
      <c r="AX781" s="78"/>
    </row>
    <row r="782" spans="1:50" ht="24.75" hidden="1" customHeight="1" x14ac:dyDescent="0.15">
      <c r="A782" s="823"/>
      <c r="B782" s="824"/>
      <c r="C782" s="824"/>
      <c r="D782" s="824"/>
      <c r="E782" s="824"/>
      <c r="F782" s="825"/>
      <c r="G782" s="76"/>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c r="AG782" s="77"/>
      <c r="AH782" s="77"/>
      <c r="AI782" s="77"/>
      <c r="AJ782" s="77"/>
      <c r="AK782" s="77"/>
      <c r="AL782" s="77"/>
      <c r="AM782" s="77"/>
      <c r="AN782" s="77"/>
      <c r="AO782" s="77"/>
      <c r="AP782" s="77"/>
      <c r="AQ782" s="77"/>
      <c r="AR782" s="77"/>
      <c r="AS782" s="77"/>
      <c r="AT782" s="77"/>
      <c r="AU782" s="77"/>
      <c r="AV782" s="77"/>
      <c r="AW782" s="77"/>
      <c r="AX782" s="78"/>
    </row>
    <row r="783" spans="1:50" ht="24.75" hidden="1" customHeight="1" x14ac:dyDescent="0.15">
      <c r="A783" s="823"/>
      <c r="B783" s="824"/>
      <c r="C783" s="824"/>
      <c r="D783" s="824"/>
      <c r="E783" s="824"/>
      <c r="F783" s="825"/>
      <c r="G783" s="76"/>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c r="AG783" s="77"/>
      <c r="AH783" s="77"/>
      <c r="AI783" s="77"/>
      <c r="AJ783" s="77"/>
      <c r="AK783" s="77"/>
      <c r="AL783" s="77"/>
      <c r="AM783" s="77"/>
      <c r="AN783" s="77"/>
      <c r="AO783" s="77"/>
      <c r="AP783" s="77"/>
      <c r="AQ783" s="77"/>
      <c r="AR783" s="77"/>
      <c r="AS783" s="77"/>
      <c r="AT783" s="77"/>
      <c r="AU783" s="77"/>
      <c r="AV783" s="77"/>
      <c r="AW783" s="77"/>
      <c r="AX783" s="78"/>
    </row>
    <row r="784" spans="1:50" ht="24.75" hidden="1" customHeight="1" x14ac:dyDescent="0.15">
      <c r="A784" s="823"/>
      <c r="B784" s="824"/>
      <c r="C784" s="824"/>
      <c r="D784" s="824"/>
      <c r="E784" s="824"/>
      <c r="F784" s="825"/>
      <c r="G784" s="76"/>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c r="AG784" s="77"/>
      <c r="AH784" s="77"/>
      <c r="AI784" s="77"/>
      <c r="AJ784" s="77"/>
      <c r="AK784" s="77"/>
      <c r="AL784" s="77"/>
      <c r="AM784" s="77"/>
      <c r="AN784" s="77"/>
      <c r="AO784" s="77"/>
      <c r="AP784" s="77"/>
      <c r="AQ784" s="77"/>
      <c r="AR784" s="77"/>
      <c r="AS784" s="77"/>
      <c r="AT784" s="77"/>
      <c r="AU784" s="77"/>
      <c r="AV784" s="77"/>
      <c r="AW784" s="77"/>
      <c r="AX784" s="78"/>
    </row>
    <row r="785" spans="1:51" ht="25.5" hidden="1" customHeight="1" x14ac:dyDescent="0.15">
      <c r="A785" s="823"/>
      <c r="B785" s="824"/>
      <c r="C785" s="824"/>
      <c r="D785" s="824"/>
      <c r="E785" s="824"/>
      <c r="F785" s="825"/>
      <c r="G785" s="76"/>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c r="AG785" s="77"/>
      <c r="AH785" s="77"/>
      <c r="AI785" s="77"/>
      <c r="AJ785" s="77"/>
      <c r="AK785" s="77"/>
      <c r="AL785" s="77"/>
      <c r="AM785" s="77"/>
      <c r="AN785" s="77"/>
      <c r="AO785" s="77"/>
      <c r="AP785" s="77"/>
      <c r="AQ785" s="77"/>
      <c r="AR785" s="77"/>
      <c r="AS785" s="77"/>
      <c r="AT785" s="77"/>
      <c r="AU785" s="77"/>
      <c r="AV785" s="77"/>
      <c r="AW785" s="77"/>
      <c r="AX785" s="78"/>
    </row>
    <row r="786" spans="1:51" ht="24.75" hidden="1" customHeight="1" x14ac:dyDescent="0.15">
      <c r="A786" s="826"/>
      <c r="B786" s="827"/>
      <c r="C786" s="827"/>
      <c r="D786" s="827"/>
      <c r="E786" s="827"/>
      <c r="F786" s="828"/>
      <c r="G786" s="79"/>
      <c r="H786" s="80"/>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c r="AF786" s="80"/>
      <c r="AG786" s="80"/>
      <c r="AH786" s="80"/>
      <c r="AI786" s="80"/>
      <c r="AJ786" s="80"/>
      <c r="AK786" s="80"/>
      <c r="AL786" s="80"/>
      <c r="AM786" s="80"/>
      <c r="AN786" s="80"/>
      <c r="AO786" s="80"/>
      <c r="AP786" s="80"/>
      <c r="AQ786" s="80"/>
      <c r="AR786" s="80"/>
      <c r="AS786" s="80"/>
      <c r="AT786" s="80"/>
      <c r="AU786" s="80"/>
      <c r="AV786" s="80"/>
      <c r="AW786" s="80"/>
      <c r="AX786" s="81"/>
    </row>
    <row r="787" spans="1:51" ht="24.75" customHeight="1" x14ac:dyDescent="0.15">
      <c r="A787" s="829" t="s">
        <v>166</v>
      </c>
      <c r="B787" s="830"/>
      <c r="C787" s="830"/>
      <c r="D787" s="830"/>
      <c r="E787" s="830"/>
      <c r="F787" s="831"/>
      <c r="G787" s="616" t="s">
        <v>660</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661</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17"/>
      <c r="B788" s="832"/>
      <c r="C788" s="832"/>
      <c r="D788" s="832"/>
      <c r="E788" s="832"/>
      <c r="F788" s="833"/>
      <c r="G788" s="570" t="s">
        <v>62</v>
      </c>
      <c r="H788" s="571"/>
      <c r="I788" s="571"/>
      <c r="J788" s="571"/>
      <c r="K788" s="571"/>
      <c r="L788" s="620" t="s">
        <v>64</v>
      </c>
      <c r="M788" s="571"/>
      <c r="N788" s="571"/>
      <c r="O788" s="571"/>
      <c r="P788" s="571"/>
      <c r="Q788" s="571"/>
      <c r="R788" s="571"/>
      <c r="S788" s="571"/>
      <c r="T788" s="571"/>
      <c r="U788" s="571"/>
      <c r="V788" s="571"/>
      <c r="W788" s="571"/>
      <c r="X788" s="572"/>
      <c r="Y788" s="621" t="s">
        <v>69</v>
      </c>
      <c r="Z788" s="622"/>
      <c r="AA788" s="622"/>
      <c r="AB788" s="623"/>
      <c r="AC788" s="570" t="s">
        <v>62</v>
      </c>
      <c r="AD788" s="571"/>
      <c r="AE788" s="571"/>
      <c r="AF788" s="571"/>
      <c r="AG788" s="571"/>
      <c r="AH788" s="620" t="s">
        <v>64</v>
      </c>
      <c r="AI788" s="571"/>
      <c r="AJ788" s="571"/>
      <c r="AK788" s="571"/>
      <c r="AL788" s="571"/>
      <c r="AM788" s="571"/>
      <c r="AN788" s="571"/>
      <c r="AO788" s="571"/>
      <c r="AP788" s="571"/>
      <c r="AQ788" s="571"/>
      <c r="AR788" s="571"/>
      <c r="AS788" s="571"/>
      <c r="AT788" s="572"/>
      <c r="AU788" s="621" t="s">
        <v>69</v>
      </c>
      <c r="AV788" s="622"/>
      <c r="AW788" s="622"/>
      <c r="AX788" s="624"/>
    </row>
    <row r="789" spans="1:51" ht="24.75" customHeight="1" x14ac:dyDescent="0.15">
      <c r="A789" s="817"/>
      <c r="B789" s="832"/>
      <c r="C789" s="832"/>
      <c r="D789" s="832"/>
      <c r="E789" s="832"/>
      <c r="F789" s="833"/>
      <c r="G789" s="625" t="s">
        <v>655</v>
      </c>
      <c r="H789" s="626"/>
      <c r="I789" s="626"/>
      <c r="J789" s="626"/>
      <c r="K789" s="627"/>
      <c r="L789" s="628" t="s">
        <v>656</v>
      </c>
      <c r="M789" s="629"/>
      <c r="N789" s="629"/>
      <c r="O789" s="629"/>
      <c r="P789" s="629"/>
      <c r="Q789" s="629"/>
      <c r="R789" s="629"/>
      <c r="S789" s="629"/>
      <c r="T789" s="629"/>
      <c r="U789" s="629"/>
      <c r="V789" s="629"/>
      <c r="W789" s="629"/>
      <c r="X789" s="630"/>
      <c r="Y789" s="631">
        <v>10</v>
      </c>
      <c r="Z789" s="632"/>
      <c r="AA789" s="632"/>
      <c r="AB789" s="633"/>
      <c r="AC789" s="625" t="s">
        <v>655</v>
      </c>
      <c r="AD789" s="626"/>
      <c r="AE789" s="626"/>
      <c r="AF789" s="626"/>
      <c r="AG789" s="627"/>
      <c r="AH789" s="628" t="s">
        <v>657</v>
      </c>
      <c r="AI789" s="629"/>
      <c r="AJ789" s="629"/>
      <c r="AK789" s="629"/>
      <c r="AL789" s="629"/>
      <c r="AM789" s="629"/>
      <c r="AN789" s="629"/>
      <c r="AO789" s="629"/>
      <c r="AP789" s="629"/>
      <c r="AQ789" s="629"/>
      <c r="AR789" s="629"/>
      <c r="AS789" s="629"/>
      <c r="AT789" s="630"/>
      <c r="AU789" s="631">
        <v>2</v>
      </c>
      <c r="AV789" s="632"/>
      <c r="AW789" s="632"/>
      <c r="AX789" s="634"/>
    </row>
    <row r="790" spans="1:51" ht="24.75" customHeight="1" x14ac:dyDescent="0.15">
      <c r="A790" s="817"/>
      <c r="B790" s="832"/>
      <c r="C790" s="832"/>
      <c r="D790" s="832"/>
      <c r="E790" s="832"/>
      <c r="F790" s="833"/>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x14ac:dyDescent="0.15">
      <c r="A791" s="817"/>
      <c r="B791" s="832"/>
      <c r="C791" s="832"/>
      <c r="D791" s="832"/>
      <c r="E791" s="832"/>
      <c r="F791" s="833"/>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customHeight="1" x14ac:dyDescent="0.15">
      <c r="A792" s="817"/>
      <c r="B792" s="832"/>
      <c r="C792" s="832"/>
      <c r="D792" s="832"/>
      <c r="E792" s="832"/>
      <c r="F792" s="833"/>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customHeight="1" x14ac:dyDescent="0.15">
      <c r="A793" s="817"/>
      <c r="B793" s="832"/>
      <c r="C793" s="832"/>
      <c r="D793" s="832"/>
      <c r="E793" s="832"/>
      <c r="F793" s="833"/>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customHeight="1" x14ac:dyDescent="0.15">
      <c r="A794" s="817"/>
      <c r="B794" s="832"/>
      <c r="C794" s="832"/>
      <c r="D794" s="832"/>
      <c r="E794" s="832"/>
      <c r="F794" s="833"/>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customHeight="1" x14ac:dyDescent="0.15">
      <c r="A795" s="817"/>
      <c r="B795" s="832"/>
      <c r="C795" s="832"/>
      <c r="D795" s="832"/>
      <c r="E795" s="832"/>
      <c r="F795" s="833"/>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customHeight="1" x14ac:dyDescent="0.15">
      <c r="A796" s="817"/>
      <c r="B796" s="832"/>
      <c r="C796" s="832"/>
      <c r="D796" s="832"/>
      <c r="E796" s="832"/>
      <c r="F796" s="833"/>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customHeight="1" x14ac:dyDescent="0.15">
      <c r="A797" s="817"/>
      <c r="B797" s="832"/>
      <c r="C797" s="832"/>
      <c r="D797" s="832"/>
      <c r="E797" s="832"/>
      <c r="F797" s="833"/>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customHeight="1" x14ac:dyDescent="0.15">
      <c r="A798" s="817"/>
      <c r="B798" s="832"/>
      <c r="C798" s="832"/>
      <c r="D798" s="832"/>
      <c r="E798" s="832"/>
      <c r="F798" s="833"/>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x14ac:dyDescent="0.15">
      <c r="A799" s="817"/>
      <c r="B799" s="832"/>
      <c r="C799" s="832"/>
      <c r="D799" s="832"/>
      <c r="E799" s="832"/>
      <c r="F799" s="833"/>
      <c r="G799" s="645" t="s">
        <v>70</v>
      </c>
      <c r="H799" s="646"/>
      <c r="I799" s="646"/>
      <c r="J799" s="646"/>
      <c r="K799" s="646"/>
      <c r="L799" s="647"/>
      <c r="M799" s="359"/>
      <c r="N799" s="359"/>
      <c r="O799" s="359"/>
      <c r="P799" s="359"/>
      <c r="Q799" s="359"/>
      <c r="R799" s="359"/>
      <c r="S799" s="359"/>
      <c r="T799" s="359"/>
      <c r="U799" s="359"/>
      <c r="V799" s="359"/>
      <c r="W799" s="359"/>
      <c r="X799" s="360"/>
      <c r="Y799" s="648">
        <f>SUM(Y789:AB798)</f>
        <v>10</v>
      </c>
      <c r="Z799" s="649"/>
      <c r="AA799" s="649"/>
      <c r="AB799" s="650"/>
      <c r="AC799" s="645" t="s">
        <v>70</v>
      </c>
      <c r="AD799" s="646"/>
      <c r="AE799" s="646"/>
      <c r="AF799" s="646"/>
      <c r="AG799" s="646"/>
      <c r="AH799" s="647"/>
      <c r="AI799" s="359"/>
      <c r="AJ799" s="359"/>
      <c r="AK799" s="359"/>
      <c r="AL799" s="359"/>
      <c r="AM799" s="359"/>
      <c r="AN799" s="359"/>
      <c r="AO799" s="359"/>
      <c r="AP799" s="359"/>
      <c r="AQ799" s="359"/>
      <c r="AR799" s="359"/>
      <c r="AS799" s="359"/>
      <c r="AT799" s="360"/>
      <c r="AU799" s="648">
        <f>SUM(AU789:AX798)</f>
        <v>2</v>
      </c>
      <c r="AV799" s="649"/>
      <c r="AW799" s="649"/>
      <c r="AX799" s="651"/>
    </row>
    <row r="800" spans="1:51" ht="24.75" hidden="1" customHeight="1" x14ac:dyDescent="0.15">
      <c r="A800" s="817"/>
      <c r="B800" s="832"/>
      <c r="C800" s="832"/>
      <c r="D800" s="832"/>
      <c r="E800" s="832"/>
      <c r="F800" s="833"/>
      <c r="G800" s="616" t="s">
        <v>378</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377</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0</v>
      </c>
    </row>
    <row r="801" spans="1:51" ht="24.75" hidden="1" customHeight="1" x14ac:dyDescent="0.15">
      <c r="A801" s="817"/>
      <c r="B801" s="832"/>
      <c r="C801" s="832"/>
      <c r="D801" s="832"/>
      <c r="E801" s="832"/>
      <c r="F801" s="833"/>
      <c r="G801" s="570" t="s">
        <v>62</v>
      </c>
      <c r="H801" s="571"/>
      <c r="I801" s="571"/>
      <c r="J801" s="571"/>
      <c r="K801" s="571"/>
      <c r="L801" s="620" t="s">
        <v>64</v>
      </c>
      <c r="M801" s="571"/>
      <c r="N801" s="571"/>
      <c r="O801" s="571"/>
      <c r="P801" s="571"/>
      <c r="Q801" s="571"/>
      <c r="R801" s="571"/>
      <c r="S801" s="571"/>
      <c r="T801" s="571"/>
      <c r="U801" s="571"/>
      <c r="V801" s="571"/>
      <c r="W801" s="571"/>
      <c r="X801" s="572"/>
      <c r="Y801" s="621" t="s">
        <v>69</v>
      </c>
      <c r="Z801" s="622"/>
      <c r="AA801" s="622"/>
      <c r="AB801" s="623"/>
      <c r="AC801" s="570" t="s">
        <v>62</v>
      </c>
      <c r="AD801" s="571"/>
      <c r="AE801" s="571"/>
      <c r="AF801" s="571"/>
      <c r="AG801" s="571"/>
      <c r="AH801" s="620" t="s">
        <v>64</v>
      </c>
      <c r="AI801" s="571"/>
      <c r="AJ801" s="571"/>
      <c r="AK801" s="571"/>
      <c r="AL801" s="571"/>
      <c r="AM801" s="571"/>
      <c r="AN801" s="571"/>
      <c r="AO801" s="571"/>
      <c r="AP801" s="571"/>
      <c r="AQ801" s="571"/>
      <c r="AR801" s="571"/>
      <c r="AS801" s="571"/>
      <c r="AT801" s="572"/>
      <c r="AU801" s="621" t="s">
        <v>69</v>
      </c>
      <c r="AV801" s="622"/>
      <c r="AW801" s="622"/>
      <c r="AX801" s="624"/>
      <c r="AY801">
        <f t="shared" ref="AY801:AY812" si="31">$AY$800</f>
        <v>0</v>
      </c>
    </row>
    <row r="802" spans="1:51" ht="24.75" hidden="1" customHeight="1" x14ac:dyDescent="0.15">
      <c r="A802" s="817"/>
      <c r="B802" s="832"/>
      <c r="C802" s="832"/>
      <c r="D802" s="832"/>
      <c r="E802" s="832"/>
      <c r="F802" s="833"/>
      <c r="G802" s="625"/>
      <c r="H802" s="626"/>
      <c r="I802" s="626"/>
      <c r="J802" s="626"/>
      <c r="K802" s="627"/>
      <c r="L802" s="628"/>
      <c r="M802" s="629"/>
      <c r="N802" s="629"/>
      <c r="O802" s="629"/>
      <c r="P802" s="629"/>
      <c r="Q802" s="629"/>
      <c r="R802" s="629"/>
      <c r="S802" s="629"/>
      <c r="T802" s="629"/>
      <c r="U802" s="629"/>
      <c r="V802" s="629"/>
      <c r="W802" s="629"/>
      <c r="X802" s="630"/>
      <c r="Y802" s="631"/>
      <c r="Z802" s="632"/>
      <c r="AA802" s="632"/>
      <c r="AB802" s="633"/>
      <c r="AC802" s="625"/>
      <c r="AD802" s="626"/>
      <c r="AE802" s="626"/>
      <c r="AF802" s="626"/>
      <c r="AG802" s="627"/>
      <c r="AH802" s="628"/>
      <c r="AI802" s="629"/>
      <c r="AJ802" s="629"/>
      <c r="AK802" s="629"/>
      <c r="AL802" s="629"/>
      <c r="AM802" s="629"/>
      <c r="AN802" s="629"/>
      <c r="AO802" s="629"/>
      <c r="AP802" s="629"/>
      <c r="AQ802" s="629"/>
      <c r="AR802" s="629"/>
      <c r="AS802" s="629"/>
      <c r="AT802" s="630"/>
      <c r="AU802" s="631"/>
      <c r="AV802" s="632"/>
      <c r="AW802" s="632"/>
      <c r="AX802" s="634"/>
      <c r="AY802">
        <f t="shared" si="31"/>
        <v>0</v>
      </c>
    </row>
    <row r="803" spans="1:51" ht="24.75" hidden="1" customHeight="1" x14ac:dyDescent="0.15">
      <c r="A803" s="817"/>
      <c r="B803" s="832"/>
      <c r="C803" s="832"/>
      <c r="D803" s="832"/>
      <c r="E803" s="832"/>
      <c r="F803" s="833"/>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0</v>
      </c>
    </row>
    <row r="804" spans="1:51" ht="24.75" hidden="1" customHeight="1" x14ac:dyDescent="0.15">
      <c r="A804" s="817"/>
      <c r="B804" s="832"/>
      <c r="C804" s="832"/>
      <c r="D804" s="832"/>
      <c r="E804" s="832"/>
      <c r="F804" s="833"/>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0</v>
      </c>
    </row>
    <row r="805" spans="1:51" ht="24.75" hidden="1" customHeight="1" x14ac:dyDescent="0.15">
      <c r="A805" s="817"/>
      <c r="B805" s="832"/>
      <c r="C805" s="832"/>
      <c r="D805" s="832"/>
      <c r="E805" s="832"/>
      <c r="F805" s="833"/>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0</v>
      </c>
    </row>
    <row r="806" spans="1:51" ht="24.75" hidden="1" customHeight="1" x14ac:dyDescent="0.15">
      <c r="A806" s="817"/>
      <c r="B806" s="832"/>
      <c r="C806" s="832"/>
      <c r="D806" s="832"/>
      <c r="E806" s="832"/>
      <c r="F806" s="833"/>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0</v>
      </c>
    </row>
    <row r="807" spans="1:51" ht="24.75" hidden="1" customHeight="1" x14ac:dyDescent="0.15">
      <c r="A807" s="817"/>
      <c r="B807" s="832"/>
      <c r="C807" s="832"/>
      <c r="D807" s="832"/>
      <c r="E807" s="832"/>
      <c r="F807" s="833"/>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0</v>
      </c>
    </row>
    <row r="808" spans="1:51" ht="24.75" hidden="1" customHeight="1" x14ac:dyDescent="0.15">
      <c r="A808" s="817"/>
      <c r="B808" s="832"/>
      <c r="C808" s="832"/>
      <c r="D808" s="832"/>
      <c r="E808" s="832"/>
      <c r="F808" s="833"/>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0</v>
      </c>
    </row>
    <row r="809" spans="1:51" ht="24.75" hidden="1" customHeight="1" x14ac:dyDescent="0.15">
      <c r="A809" s="817"/>
      <c r="B809" s="832"/>
      <c r="C809" s="832"/>
      <c r="D809" s="832"/>
      <c r="E809" s="832"/>
      <c r="F809" s="833"/>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0</v>
      </c>
    </row>
    <row r="810" spans="1:51" ht="24.75" hidden="1" customHeight="1" x14ac:dyDescent="0.15">
      <c r="A810" s="817"/>
      <c r="B810" s="832"/>
      <c r="C810" s="832"/>
      <c r="D810" s="832"/>
      <c r="E810" s="832"/>
      <c r="F810" s="833"/>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0</v>
      </c>
    </row>
    <row r="811" spans="1:51" ht="24.75" hidden="1" customHeight="1" x14ac:dyDescent="0.15">
      <c r="A811" s="817"/>
      <c r="B811" s="832"/>
      <c r="C811" s="832"/>
      <c r="D811" s="832"/>
      <c r="E811" s="832"/>
      <c r="F811" s="833"/>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0</v>
      </c>
    </row>
    <row r="812" spans="1:51" ht="24.75" hidden="1" customHeight="1" x14ac:dyDescent="0.15">
      <c r="A812" s="817"/>
      <c r="B812" s="832"/>
      <c r="C812" s="832"/>
      <c r="D812" s="832"/>
      <c r="E812" s="832"/>
      <c r="F812" s="833"/>
      <c r="G812" s="645" t="s">
        <v>70</v>
      </c>
      <c r="H812" s="646"/>
      <c r="I812" s="646"/>
      <c r="J812" s="646"/>
      <c r="K812" s="646"/>
      <c r="L812" s="647"/>
      <c r="M812" s="359"/>
      <c r="N812" s="359"/>
      <c r="O812" s="359"/>
      <c r="P812" s="359"/>
      <c r="Q812" s="359"/>
      <c r="R812" s="359"/>
      <c r="S812" s="359"/>
      <c r="T812" s="359"/>
      <c r="U812" s="359"/>
      <c r="V812" s="359"/>
      <c r="W812" s="359"/>
      <c r="X812" s="360"/>
      <c r="Y812" s="648">
        <f>SUM(Y802:AB811)</f>
        <v>0</v>
      </c>
      <c r="Z812" s="649"/>
      <c r="AA812" s="649"/>
      <c r="AB812" s="650"/>
      <c r="AC812" s="645" t="s">
        <v>70</v>
      </c>
      <c r="AD812" s="646"/>
      <c r="AE812" s="646"/>
      <c r="AF812" s="646"/>
      <c r="AG812" s="646"/>
      <c r="AH812" s="647"/>
      <c r="AI812" s="359"/>
      <c r="AJ812" s="359"/>
      <c r="AK812" s="359"/>
      <c r="AL812" s="359"/>
      <c r="AM812" s="359"/>
      <c r="AN812" s="359"/>
      <c r="AO812" s="359"/>
      <c r="AP812" s="359"/>
      <c r="AQ812" s="359"/>
      <c r="AR812" s="359"/>
      <c r="AS812" s="359"/>
      <c r="AT812" s="360"/>
      <c r="AU812" s="648">
        <f>SUM(AU802:AX811)</f>
        <v>0</v>
      </c>
      <c r="AV812" s="649"/>
      <c r="AW812" s="649"/>
      <c r="AX812" s="651"/>
      <c r="AY812">
        <f t="shared" si="31"/>
        <v>0</v>
      </c>
    </row>
    <row r="813" spans="1:51" ht="24.75" hidden="1" customHeight="1" x14ac:dyDescent="0.15">
      <c r="A813" s="817"/>
      <c r="B813" s="832"/>
      <c r="C813" s="832"/>
      <c r="D813" s="832"/>
      <c r="E813" s="832"/>
      <c r="F813" s="833"/>
      <c r="G813" s="616" t="s">
        <v>279</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254</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x14ac:dyDescent="0.15">
      <c r="A814" s="817"/>
      <c r="B814" s="832"/>
      <c r="C814" s="832"/>
      <c r="D814" s="832"/>
      <c r="E814" s="832"/>
      <c r="F814" s="833"/>
      <c r="G814" s="570" t="s">
        <v>62</v>
      </c>
      <c r="H814" s="571"/>
      <c r="I814" s="571"/>
      <c r="J814" s="571"/>
      <c r="K814" s="571"/>
      <c r="L814" s="620" t="s">
        <v>64</v>
      </c>
      <c r="M814" s="571"/>
      <c r="N814" s="571"/>
      <c r="O814" s="571"/>
      <c r="P814" s="571"/>
      <c r="Q814" s="571"/>
      <c r="R814" s="571"/>
      <c r="S814" s="571"/>
      <c r="T814" s="571"/>
      <c r="U814" s="571"/>
      <c r="V814" s="571"/>
      <c r="W814" s="571"/>
      <c r="X814" s="572"/>
      <c r="Y814" s="621" t="s">
        <v>69</v>
      </c>
      <c r="Z814" s="622"/>
      <c r="AA814" s="622"/>
      <c r="AB814" s="623"/>
      <c r="AC814" s="570" t="s">
        <v>62</v>
      </c>
      <c r="AD814" s="571"/>
      <c r="AE814" s="571"/>
      <c r="AF814" s="571"/>
      <c r="AG814" s="571"/>
      <c r="AH814" s="620" t="s">
        <v>64</v>
      </c>
      <c r="AI814" s="571"/>
      <c r="AJ814" s="571"/>
      <c r="AK814" s="571"/>
      <c r="AL814" s="571"/>
      <c r="AM814" s="571"/>
      <c r="AN814" s="571"/>
      <c r="AO814" s="571"/>
      <c r="AP814" s="571"/>
      <c r="AQ814" s="571"/>
      <c r="AR814" s="571"/>
      <c r="AS814" s="571"/>
      <c r="AT814" s="572"/>
      <c r="AU814" s="621" t="s">
        <v>69</v>
      </c>
      <c r="AV814" s="622"/>
      <c r="AW814" s="622"/>
      <c r="AX814" s="624"/>
      <c r="AY814">
        <f t="shared" ref="AY814:AY825" si="32">$AY$813</f>
        <v>0</v>
      </c>
    </row>
    <row r="815" spans="1:51" ht="24.75" hidden="1" customHeight="1" x14ac:dyDescent="0.15">
      <c r="A815" s="817"/>
      <c r="B815" s="832"/>
      <c r="C815" s="832"/>
      <c r="D815" s="832"/>
      <c r="E815" s="832"/>
      <c r="F815" s="833"/>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4"/>
      <c r="AY815">
        <f t="shared" si="32"/>
        <v>0</v>
      </c>
    </row>
    <row r="816" spans="1:51" ht="24.75" hidden="1" customHeight="1" x14ac:dyDescent="0.15">
      <c r="A816" s="817"/>
      <c r="B816" s="832"/>
      <c r="C816" s="832"/>
      <c r="D816" s="832"/>
      <c r="E816" s="832"/>
      <c r="F816" s="833"/>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x14ac:dyDescent="0.15">
      <c r="A817" s="817"/>
      <c r="B817" s="832"/>
      <c r="C817" s="832"/>
      <c r="D817" s="832"/>
      <c r="E817" s="832"/>
      <c r="F817" s="833"/>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x14ac:dyDescent="0.15">
      <c r="A818" s="817"/>
      <c r="B818" s="832"/>
      <c r="C818" s="832"/>
      <c r="D818" s="832"/>
      <c r="E818" s="832"/>
      <c r="F818" s="833"/>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x14ac:dyDescent="0.15">
      <c r="A819" s="817"/>
      <c r="B819" s="832"/>
      <c r="C819" s="832"/>
      <c r="D819" s="832"/>
      <c r="E819" s="832"/>
      <c r="F819" s="833"/>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x14ac:dyDescent="0.15">
      <c r="A820" s="817"/>
      <c r="B820" s="832"/>
      <c r="C820" s="832"/>
      <c r="D820" s="832"/>
      <c r="E820" s="832"/>
      <c r="F820" s="833"/>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x14ac:dyDescent="0.15">
      <c r="A821" s="817"/>
      <c r="B821" s="832"/>
      <c r="C821" s="832"/>
      <c r="D821" s="832"/>
      <c r="E821" s="832"/>
      <c r="F821" s="833"/>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x14ac:dyDescent="0.15">
      <c r="A822" s="817"/>
      <c r="B822" s="832"/>
      <c r="C822" s="832"/>
      <c r="D822" s="832"/>
      <c r="E822" s="832"/>
      <c r="F822" s="833"/>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x14ac:dyDescent="0.15">
      <c r="A823" s="817"/>
      <c r="B823" s="832"/>
      <c r="C823" s="832"/>
      <c r="D823" s="832"/>
      <c r="E823" s="832"/>
      <c r="F823" s="833"/>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x14ac:dyDescent="0.15">
      <c r="A824" s="817"/>
      <c r="B824" s="832"/>
      <c r="C824" s="832"/>
      <c r="D824" s="832"/>
      <c r="E824" s="832"/>
      <c r="F824" s="833"/>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x14ac:dyDescent="0.15">
      <c r="A825" s="817"/>
      <c r="B825" s="832"/>
      <c r="C825" s="832"/>
      <c r="D825" s="832"/>
      <c r="E825" s="832"/>
      <c r="F825" s="833"/>
      <c r="G825" s="645" t="s">
        <v>70</v>
      </c>
      <c r="H825" s="646"/>
      <c r="I825" s="646"/>
      <c r="J825" s="646"/>
      <c r="K825" s="646"/>
      <c r="L825" s="647"/>
      <c r="M825" s="359"/>
      <c r="N825" s="359"/>
      <c r="O825" s="359"/>
      <c r="P825" s="359"/>
      <c r="Q825" s="359"/>
      <c r="R825" s="359"/>
      <c r="S825" s="359"/>
      <c r="T825" s="359"/>
      <c r="U825" s="359"/>
      <c r="V825" s="359"/>
      <c r="W825" s="359"/>
      <c r="X825" s="360"/>
      <c r="Y825" s="648">
        <f>SUM(Y815:AB824)</f>
        <v>0</v>
      </c>
      <c r="Z825" s="649"/>
      <c r="AA825" s="649"/>
      <c r="AB825" s="650"/>
      <c r="AC825" s="645" t="s">
        <v>70</v>
      </c>
      <c r="AD825" s="646"/>
      <c r="AE825" s="646"/>
      <c r="AF825" s="646"/>
      <c r="AG825" s="646"/>
      <c r="AH825" s="647"/>
      <c r="AI825" s="359"/>
      <c r="AJ825" s="359"/>
      <c r="AK825" s="359"/>
      <c r="AL825" s="359"/>
      <c r="AM825" s="359"/>
      <c r="AN825" s="359"/>
      <c r="AO825" s="359"/>
      <c r="AP825" s="359"/>
      <c r="AQ825" s="359"/>
      <c r="AR825" s="359"/>
      <c r="AS825" s="359"/>
      <c r="AT825" s="360"/>
      <c r="AU825" s="648">
        <f>SUM(AU815:AX824)</f>
        <v>0</v>
      </c>
      <c r="AV825" s="649"/>
      <c r="AW825" s="649"/>
      <c r="AX825" s="651"/>
      <c r="AY825">
        <f t="shared" si="32"/>
        <v>0</v>
      </c>
    </row>
    <row r="826" spans="1:51" ht="24.75" hidden="1" customHeight="1" x14ac:dyDescent="0.15">
      <c r="A826" s="817"/>
      <c r="B826" s="832"/>
      <c r="C826" s="832"/>
      <c r="D826" s="832"/>
      <c r="E826" s="832"/>
      <c r="F826" s="833"/>
      <c r="G826" s="616" t="s">
        <v>339</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276</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17"/>
      <c r="B827" s="832"/>
      <c r="C827" s="832"/>
      <c r="D827" s="832"/>
      <c r="E827" s="832"/>
      <c r="F827" s="833"/>
      <c r="G827" s="570" t="s">
        <v>62</v>
      </c>
      <c r="H827" s="571"/>
      <c r="I827" s="571"/>
      <c r="J827" s="571"/>
      <c r="K827" s="571"/>
      <c r="L827" s="620" t="s">
        <v>64</v>
      </c>
      <c r="M827" s="571"/>
      <c r="N827" s="571"/>
      <c r="O827" s="571"/>
      <c r="P827" s="571"/>
      <c r="Q827" s="571"/>
      <c r="R827" s="571"/>
      <c r="S827" s="571"/>
      <c r="T827" s="571"/>
      <c r="U827" s="571"/>
      <c r="V827" s="571"/>
      <c r="W827" s="571"/>
      <c r="X827" s="572"/>
      <c r="Y827" s="621" t="s">
        <v>69</v>
      </c>
      <c r="Z827" s="622"/>
      <c r="AA827" s="622"/>
      <c r="AB827" s="623"/>
      <c r="AC827" s="570" t="s">
        <v>62</v>
      </c>
      <c r="AD827" s="571"/>
      <c r="AE827" s="571"/>
      <c r="AF827" s="571"/>
      <c r="AG827" s="571"/>
      <c r="AH827" s="620" t="s">
        <v>64</v>
      </c>
      <c r="AI827" s="571"/>
      <c r="AJ827" s="571"/>
      <c r="AK827" s="571"/>
      <c r="AL827" s="571"/>
      <c r="AM827" s="571"/>
      <c r="AN827" s="571"/>
      <c r="AO827" s="571"/>
      <c r="AP827" s="571"/>
      <c r="AQ827" s="571"/>
      <c r="AR827" s="571"/>
      <c r="AS827" s="571"/>
      <c r="AT827" s="572"/>
      <c r="AU827" s="621" t="s">
        <v>69</v>
      </c>
      <c r="AV827" s="622"/>
      <c r="AW827" s="622"/>
      <c r="AX827" s="624"/>
      <c r="AY827">
        <f t="shared" ref="AY827:AY838" si="33">$AY$826</f>
        <v>0</v>
      </c>
    </row>
    <row r="828" spans="1:51" s="1" customFormat="1" ht="24.75" hidden="1" customHeight="1" x14ac:dyDescent="0.15">
      <c r="A828" s="817"/>
      <c r="B828" s="832"/>
      <c r="C828" s="832"/>
      <c r="D828" s="832"/>
      <c r="E828" s="832"/>
      <c r="F828" s="833"/>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0</v>
      </c>
    </row>
    <row r="829" spans="1:51" ht="24.75" hidden="1" customHeight="1" x14ac:dyDescent="0.15">
      <c r="A829" s="817"/>
      <c r="B829" s="832"/>
      <c r="C829" s="832"/>
      <c r="D829" s="832"/>
      <c r="E829" s="832"/>
      <c r="F829" s="833"/>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x14ac:dyDescent="0.15">
      <c r="A830" s="817"/>
      <c r="B830" s="832"/>
      <c r="C830" s="832"/>
      <c r="D830" s="832"/>
      <c r="E830" s="832"/>
      <c r="F830" s="833"/>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x14ac:dyDescent="0.15">
      <c r="A831" s="817"/>
      <c r="B831" s="832"/>
      <c r="C831" s="832"/>
      <c r="D831" s="832"/>
      <c r="E831" s="832"/>
      <c r="F831" s="833"/>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x14ac:dyDescent="0.15">
      <c r="A832" s="817"/>
      <c r="B832" s="832"/>
      <c r="C832" s="832"/>
      <c r="D832" s="832"/>
      <c r="E832" s="832"/>
      <c r="F832" s="833"/>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x14ac:dyDescent="0.15">
      <c r="A833" s="817"/>
      <c r="B833" s="832"/>
      <c r="C833" s="832"/>
      <c r="D833" s="832"/>
      <c r="E833" s="832"/>
      <c r="F833" s="833"/>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x14ac:dyDescent="0.15">
      <c r="A834" s="817"/>
      <c r="B834" s="832"/>
      <c r="C834" s="832"/>
      <c r="D834" s="832"/>
      <c r="E834" s="832"/>
      <c r="F834" s="833"/>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x14ac:dyDescent="0.15">
      <c r="A835" s="817"/>
      <c r="B835" s="832"/>
      <c r="C835" s="832"/>
      <c r="D835" s="832"/>
      <c r="E835" s="832"/>
      <c r="F835" s="833"/>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x14ac:dyDescent="0.15">
      <c r="A836" s="817"/>
      <c r="B836" s="832"/>
      <c r="C836" s="832"/>
      <c r="D836" s="832"/>
      <c r="E836" s="832"/>
      <c r="F836" s="833"/>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x14ac:dyDescent="0.15">
      <c r="A837" s="817"/>
      <c r="B837" s="832"/>
      <c r="C837" s="832"/>
      <c r="D837" s="832"/>
      <c r="E837" s="832"/>
      <c r="F837" s="833"/>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x14ac:dyDescent="0.15">
      <c r="A838" s="817"/>
      <c r="B838" s="832"/>
      <c r="C838" s="832"/>
      <c r="D838" s="832"/>
      <c r="E838" s="832"/>
      <c r="F838" s="833"/>
      <c r="G838" s="645" t="s">
        <v>70</v>
      </c>
      <c r="H838" s="646"/>
      <c r="I838" s="646"/>
      <c r="J838" s="646"/>
      <c r="K838" s="646"/>
      <c r="L838" s="647"/>
      <c r="M838" s="359"/>
      <c r="N838" s="359"/>
      <c r="O838" s="359"/>
      <c r="P838" s="359"/>
      <c r="Q838" s="359"/>
      <c r="R838" s="359"/>
      <c r="S838" s="359"/>
      <c r="T838" s="359"/>
      <c r="U838" s="359"/>
      <c r="V838" s="359"/>
      <c r="W838" s="359"/>
      <c r="X838" s="360"/>
      <c r="Y838" s="648">
        <f>SUM(Y828:AB837)</f>
        <v>0</v>
      </c>
      <c r="Z838" s="649"/>
      <c r="AA838" s="649"/>
      <c r="AB838" s="650"/>
      <c r="AC838" s="645" t="s">
        <v>70</v>
      </c>
      <c r="AD838" s="646"/>
      <c r="AE838" s="646"/>
      <c r="AF838" s="646"/>
      <c r="AG838" s="646"/>
      <c r="AH838" s="647"/>
      <c r="AI838" s="359"/>
      <c r="AJ838" s="359"/>
      <c r="AK838" s="359"/>
      <c r="AL838" s="359"/>
      <c r="AM838" s="359"/>
      <c r="AN838" s="359"/>
      <c r="AO838" s="359"/>
      <c r="AP838" s="359"/>
      <c r="AQ838" s="359"/>
      <c r="AR838" s="359"/>
      <c r="AS838" s="359"/>
      <c r="AT838" s="360"/>
      <c r="AU838" s="648">
        <f>SUM(AU828:AX837)</f>
        <v>0</v>
      </c>
      <c r="AV838" s="649"/>
      <c r="AW838" s="649"/>
      <c r="AX838" s="651"/>
      <c r="AY838">
        <f t="shared" si="33"/>
        <v>0</v>
      </c>
    </row>
    <row r="839" spans="1:51" ht="24.75" customHeight="1" x14ac:dyDescent="0.15">
      <c r="A839" s="652" t="s">
        <v>241</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392</v>
      </c>
      <c r="AM839" s="656"/>
      <c r="AN839" s="656"/>
      <c r="AO839" s="34" t="s">
        <v>385</v>
      </c>
      <c r="AP839" s="32"/>
      <c r="AQ839" s="32"/>
      <c r="AR839" s="32"/>
      <c r="AS839" s="32"/>
      <c r="AT839" s="32"/>
      <c r="AU839" s="32"/>
      <c r="AV839" s="32"/>
      <c r="AW839" s="32"/>
      <c r="AX839" s="42"/>
      <c r="AY839">
        <f>COUNTIF($AO$839,"☑")</f>
        <v>0</v>
      </c>
    </row>
    <row r="840" spans="1:51" ht="24.75" customHeight="1" x14ac:dyDescent="0.15">
      <c r="A840" s="4"/>
      <c r="B840" s="4"/>
      <c r="C840" s="4"/>
      <c r="D840" s="4"/>
      <c r="E840" s="4"/>
      <c r="F840" s="4"/>
      <c r="G840" s="8"/>
      <c r="H840" s="8"/>
      <c r="I840" s="8"/>
      <c r="J840" s="8"/>
      <c r="K840" s="8"/>
      <c r="L840" s="20"/>
      <c r="M840" s="8"/>
      <c r="N840" s="8"/>
      <c r="O840" s="8"/>
      <c r="P840" s="8"/>
      <c r="Q840" s="8"/>
      <c r="R840" s="8"/>
      <c r="S840" s="8"/>
      <c r="T840" s="8"/>
      <c r="U840" s="8"/>
      <c r="V840" s="8"/>
      <c r="W840" s="8"/>
      <c r="X840" s="8"/>
      <c r="Y840" s="26"/>
      <c r="Z840" s="26"/>
      <c r="AA840" s="26"/>
      <c r="AB840" s="26"/>
      <c r="AC840" s="8"/>
      <c r="AD840" s="8"/>
      <c r="AE840" s="8"/>
      <c r="AF840" s="8"/>
      <c r="AG840" s="8"/>
      <c r="AH840" s="20"/>
      <c r="AI840" s="8"/>
      <c r="AJ840" s="8"/>
      <c r="AK840" s="8"/>
      <c r="AL840" s="8"/>
      <c r="AM840" s="8"/>
      <c r="AN840" s="8"/>
      <c r="AO840" s="8"/>
      <c r="AP840" s="8"/>
      <c r="AQ840" s="8"/>
      <c r="AR840" s="8"/>
      <c r="AS840" s="8"/>
      <c r="AT840" s="8"/>
      <c r="AU840" s="26"/>
      <c r="AV840" s="26"/>
      <c r="AW840" s="26"/>
      <c r="AX840" s="26"/>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81</v>
      </c>
      <c r="D844" s="361"/>
      <c r="E844" s="361"/>
      <c r="F844" s="361"/>
      <c r="G844" s="361"/>
      <c r="H844" s="361"/>
      <c r="I844" s="361"/>
      <c r="J844" s="414" t="s">
        <v>84</v>
      </c>
      <c r="K844" s="607"/>
      <c r="L844" s="607"/>
      <c r="M844" s="607"/>
      <c r="N844" s="607"/>
      <c r="O844" s="607"/>
      <c r="P844" s="361" t="s">
        <v>18</v>
      </c>
      <c r="Q844" s="361"/>
      <c r="R844" s="361"/>
      <c r="S844" s="361"/>
      <c r="T844" s="361"/>
      <c r="U844" s="361"/>
      <c r="V844" s="361"/>
      <c r="W844" s="361"/>
      <c r="X844" s="361"/>
      <c r="Y844" s="657" t="s">
        <v>353</v>
      </c>
      <c r="Z844" s="657"/>
      <c r="AA844" s="657"/>
      <c r="AB844" s="657"/>
      <c r="AC844" s="414" t="s">
        <v>299</v>
      </c>
      <c r="AD844" s="414"/>
      <c r="AE844" s="414"/>
      <c r="AF844" s="414"/>
      <c r="AG844" s="414"/>
      <c r="AH844" s="657" t="s">
        <v>403</v>
      </c>
      <c r="AI844" s="361"/>
      <c r="AJ844" s="361"/>
      <c r="AK844" s="361"/>
      <c r="AL844" s="361" t="s">
        <v>17</v>
      </c>
      <c r="AM844" s="361"/>
      <c r="AN844" s="361"/>
      <c r="AO844" s="243"/>
      <c r="AP844" s="414" t="s">
        <v>357</v>
      </c>
      <c r="AQ844" s="414"/>
      <c r="AR844" s="414"/>
      <c r="AS844" s="414"/>
      <c r="AT844" s="414"/>
      <c r="AU844" s="414"/>
      <c r="AV844" s="414"/>
      <c r="AW844" s="414"/>
      <c r="AX844" s="414"/>
    </row>
    <row r="845" spans="1:51" ht="58.5" customHeight="1" x14ac:dyDescent="0.15">
      <c r="A845" s="658">
        <v>1</v>
      </c>
      <c r="B845" s="658">
        <v>1</v>
      </c>
      <c r="C845" s="659" t="s">
        <v>662</v>
      </c>
      <c r="D845" s="659"/>
      <c r="E845" s="659"/>
      <c r="F845" s="659"/>
      <c r="G845" s="659"/>
      <c r="H845" s="659"/>
      <c r="I845" s="659"/>
      <c r="J845" s="660">
        <v>2020001057333</v>
      </c>
      <c r="K845" s="660"/>
      <c r="L845" s="660"/>
      <c r="M845" s="660"/>
      <c r="N845" s="660"/>
      <c r="O845" s="660"/>
      <c r="P845" s="661" t="s">
        <v>658</v>
      </c>
      <c r="Q845" s="661"/>
      <c r="R845" s="661"/>
      <c r="S845" s="661"/>
      <c r="T845" s="661"/>
      <c r="U845" s="661"/>
      <c r="V845" s="661"/>
      <c r="W845" s="661"/>
      <c r="X845" s="661"/>
      <c r="Y845" s="662">
        <v>10</v>
      </c>
      <c r="Z845" s="663"/>
      <c r="AA845" s="663"/>
      <c r="AB845" s="664"/>
      <c r="AC845" s="665" t="s">
        <v>22</v>
      </c>
      <c r="AD845" s="666"/>
      <c r="AE845" s="666"/>
      <c r="AF845" s="666"/>
      <c r="AG845" s="666"/>
      <c r="AH845" s="667">
        <v>1</v>
      </c>
      <c r="AI845" s="667"/>
      <c r="AJ845" s="667"/>
      <c r="AK845" s="667"/>
      <c r="AL845" s="668">
        <v>90</v>
      </c>
      <c r="AM845" s="669"/>
      <c r="AN845" s="669"/>
      <c r="AO845" s="670"/>
      <c r="AP845" s="275" t="s">
        <v>682</v>
      </c>
      <c r="AQ845" s="275"/>
      <c r="AR845" s="275"/>
      <c r="AS845" s="275"/>
      <c r="AT845" s="275"/>
      <c r="AU845" s="275"/>
      <c r="AV845" s="275"/>
      <c r="AW845" s="275"/>
      <c r="AX845" s="275"/>
    </row>
    <row r="846" spans="1:51" ht="30" hidden="1" customHeight="1" x14ac:dyDescent="0.15">
      <c r="A846" s="658">
        <v>2</v>
      </c>
      <c r="B846" s="658">
        <v>1</v>
      </c>
      <c r="C846" s="659"/>
      <c r="D846" s="659"/>
      <c r="E846" s="659"/>
      <c r="F846" s="659"/>
      <c r="G846" s="659"/>
      <c r="H846" s="659"/>
      <c r="I846" s="659"/>
      <c r="J846" s="660"/>
      <c r="K846" s="660"/>
      <c r="L846" s="660"/>
      <c r="M846" s="660"/>
      <c r="N846" s="660"/>
      <c r="O846" s="660"/>
      <c r="P846" s="661"/>
      <c r="Q846" s="661"/>
      <c r="R846" s="661"/>
      <c r="S846" s="661"/>
      <c r="T846" s="661"/>
      <c r="U846" s="661"/>
      <c r="V846" s="661"/>
      <c r="W846" s="661"/>
      <c r="X846" s="661"/>
      <c r="Y846" s="662"/>
      <c r="Z846" s="663"/>
      <c r="AA846" s="663"/>
      <c r="AB846" s="664"/>
      <c r="AC846" s="665"/>
      <c r="AD846" s="666"/>
      <c r="AE846" s="666"/>
      <c r="AF846" s="666"/>
      <c r="AG846" s="666"/>
      <c r="AH846" s="667"/>
      <c r="AI846" s="667"/>
      <c r="AJ846" s="667"/>
      <c r="AK846" s="667"/>
      <c r="AL846" s="668"/>
      <c r="AM846" s="669"/>
      <c r="AN846" s="669"/>
      <c r="AO846" s="670"/>
      <c r="AP846" s="275"/>
      <c r="AQ846" s="275"/>
      <c r="AR846" s="275"/>
      <c r="AS846" s="275"/>
      <c r="AT846" s="275"/>
      <c r="AU846" s="275"/>
      <c r="AV846" s="275"/>
      <c r="AW846" s="275"/>
      <c r="AX846" s="275"/>
      <c r="AY846">
        <f>COUNTA($C$846)</f>
        <v>0</v>
      </c>
    </row>
    <row r="847" spans="1:51" ht="30" hidden="1" customHeight="1" x14ac:dyDescent="0.15">
      <c r="A847" s="658">
        <v>3</v>
      </c>
      <c r="B847" s="658">
        <v>1</v>
      </c>
      <c r="C847" s="659"/>
      <c r="D847" s="659"/>
      <c r="E847" s="659"/>
      <c r="F847" s="659"/>
      <c r="G847" s="659"/>
      <c r="H847" s="659"/>
      <c r="I847" s="659"/>
      <c r="J847" s="660"/>
      <c r="K847" s="660"/>
      <c r="L847" s="660"/>
      <c r="M847" s="660"/>
      <c r="N847" s="660"/>
      <c r="O847" s="660"/>
      <c r="P847" s="661"/>
      <c r="Q847" s="661"/>
      <c r="R847" s="661"/>
      <c r="S847" s="661"/>
      <c r="T847" s="661"/>
      <c r="U847" s="661"/>
      <c r="V847" s="661"/>
      <c r="W847" s="661"/>
      <c r="X847" s="661"/>
      <c r="Y847" s="662"/>
      <c r="Z847" s="663"/>
      <c r="AA847" s="663"/>
      <c r="AB847" s="664"/>
      <c r="AC847" s="665"/>
      <c r="AD847" s="666"/>
      <c r="AE847" s="666"/>
      <c r="AF847" s="666"/>
      <c r="AG847" s="666"/>
      <c r="AH847" s="671"/>
      <c r="AI847" s="671"/>
      <c r="AJ847" s="671"/>
      <c r="AK847" s="671"/>
      <c r="AL847" s="668"/>
      <c r="AM847" s="669"/>
      <c r="AN847" s="669"/>
      <c r="AO847" s="670"/>
      <c r="AP847" s="275"/>
      <c r="AQ847" s="275"/>
      <c r="AR847" s="275"/>
      <c r="AS847" s="275"/>
      <c r="AT847" s="275"/>
      <c r="AU847" s="275"/>
      <c r="AV847" s="275"/>
      <c r="AW847" s="275"/>
      <c r="AX847" s="275"/>
      <c r="AY847">
        <f>COUNTA($C$847)</f>
        <v>0</v>
      </c>
    </row>
    <row r="848" spans="1:51" ht="30" hidden="1" customHeight="1" x14ac:dyDescent="0.15">
      <c r="A848" s="658">
        <v>4</v>
      </c>
      <c r="B848" s="658">
        <v>1</v>
      </c>
      <c r="C848" s="659"/>
      <c r="D848" s="659"/>
      <c r="E848" s="659"/>
      <c r="F848" s="659"/>
      <c r="G848" s="659"/>
      <c r="H848" s="659"/>
      <c r="I848" s="659"/>
      <c r="J848" s="660"/>
      <c r="K848" s="660"/>
      <c r="L848" s="660"/>
      <c r="M848" s="660"/>
      <c r="N848" s="660"/>
      <c r="O848" s="660"/>
      <c r="P848" s="661"/>
      <c r="Q848" s="661"/>
      <c r="R848" s="661"/>
      <c r="S848" s="661"/>
      <c r="T848" s="661"/>
      <c r="U848" s="661"/>
      <c r="V848" s="661"/>
      <c r="W848" s="661"/>
      <c r="X848" s="661"/>
      <c r="Y848" s="662"/>
      <c r="Z848" s="663"/>
      <c r="AA848" s="663"/>
      <c r="AB848" s="664"/>
      <c r="AC848" s="665"/>
      <c r="AD848" s="666"/>
      <c r="AE848" s="666"/>
      <c r="AF848" s="666"/>
      <c r="AG848" s="666"/>
      <c r="AH848" s="671"/>
      <c r="AI848" s="671"/>
      <c r="AJ848" s="671"/>
      <c r="AK848" s="671"/>
      <c r="AL848" s="668"/>
      <c r="AM848" s="669"/>
      <c r="AN848" s="669"/>
      <c r="AO848" s="670"/>
      <c r="AP848" s="275"/>
      <c r="AQ848" s="275"/>
      <c r="AR848" s="275"/>
      <c r="AS848" s="275"/>
      <c r="AT848" s="275"/>
      <c r="AU848" s="275"/>
      <c r="AV848" s="275"/>
      <c r="AW848" s="275"/>
      <c r="AX848" s="275"/>
      <c r="AY848">
        <f>COUNTA($C$848)</f>
        <v>0</v>
      </c>
    </row>
    <row r="849" spans="1:51" ht="30" hidden="1" customHeight="1" x14ac:dyDescent="0.15">
      <c r="A849" s="658">
        <v>5</v>
      </c>
      <c r="B849" s="658">
        <v>1</v>
      </c>
      <c r="C849" s="659"/>
      <c r="D849" s="659"/>
      <c r="E849" s="659"/>
      <c r="F849" s="659"/>
      <c r="G849" s="659"/>
      <c r="H849" s="659"/>
      <c r="I849" s="659"/>
      <c r="J849" s="660"/>
      <c r="K849" s="660"/>
      <c r="L849" s="660"/>
      <c r="M849" s="660"/>
      <c r="N849" s="660"/>
      <c r="O849" s="660"/>
      <c r="P849" s="661"/>
      <c r="Q849" s="661"/>
      <c r="R849" s="661"/>
      <c r="S849" s="661"/>
      <c r="T849" s="661"/>
      <c r="U849" s="661"/>
      <c r="V849" s="661"/>
      <c r="W849" s="661"/>
      <c r="X849" s="661"/>
      <c r="Y849" s="662"/>
      <c r="Z849" s="663"/>
      <c r="AA849" s="663"/>
      <c r="AB849" s="664"/>
      <c r="AC849" s="665"/>
      <c r="AD849" s="666"/>
      <c r="AE849" s="666"/>
      <c r="AF849" s="666"/>
      <c r="AG849" s="666"/>
      <c r="AH849" s="671"/>
      <c r="AI849" s="671"/>
      <c r="AJ849" s="671"/>
      <c r="AK849" s="671"/>
      <c r="AL849" s="668"/>
      <c r="AM849" s="669"/>
      <c r="AN849" s="669"/>
      <c r="AO849" s="670"/>
      <c r="AP849" s="275"/>
      <c r="AQ849" s="275"/>
      <c r="AR849" s="275"/>
      <c r="AS849" s="275"/>
      <c r="AT849" s="275"/>
      <c r="AU849" s="275"/>
      <c r="AV849" s="275"/>
      <c r="AW849" s="275"/>
      <c r="AX849" s="275"/>
      <c r="AY849">
        <f>COUNTA($C$849)</f>
        <v>0</v>
      </c>
    </row>
    <row r="850" spans="1:51" ht="30" hidden="1" customHeight="1" x14ac:dyDescent="0.15">
      <c r="A850" s="658">
        <v>6</v>
      </c>
      <c r="B850" s="658">
        <v>1</v>
      </c>
      <c r="C850" s="659"/>
      <c r="D850" s="659"/>
      <c r="E850" s="659"/>
      <c r="F850" s="659"/>
      <c r="G850" s="659"/>
      <c r="H850" s="659"/>
      <c r="I850" s="659"/>
      <c r="J850" s="660"/>
      <c r="K850" s="660"/>
      <c r="L850" s="660"/>
      <c r="M850" s="660"/>
      <c r="N850" s="660"/>
      <c r="O850" s="660"/>
      <c r="P850" s="661"/>
      <c r="Q850" s="661"/>
      <c r="R850" s="661"/>
      <c r="S850" s="661"/>
      <c r="T850" s="661"/>
      <c r="U850" s="661"/>
      <c r="V850" s="661"/>
      <c r="W850" s="661"/>
      <c r="X850" s="661"/>
      <c r="Y850" s="662"/>
      <c r="Z850" s="663"/>
      <c r="AA850" s="663"/>
      <c r="AB850" s="664"/>
      <c r="AC850" s="665"/>
      <c r="AD850" s="666"/>
      <c r="AE850" s="666"/>
      <c r="AF850" s="666"/>
      <c r="AG850" s="666"/>
      <c r="AH850" s="671"/>
      <c r="AI850" s="671"/>
      <c r="AJ850" s="671"/>
      <c r="AK850" s="671"/>
      <c r="AL850" s="668"/>
      <c r="AM850" s="669"/>
      <c r="AN850" s="669"/>
      <c r="AO850" s="670"/>
      <c r="AP850" s="275"/>
      <c r="AQ850" s="275"/>
      <c r="AR850" s="275"/>
      <c r="AS850" s="275"/>
      <c r="AT850" s="275"/>
      <c r="AU850" s="275"/>
      <c r="AV850" s="275"/>
      <c r="AW850" s="275"/>
      <c r="AX850" s="275"/>
      <c r="AY850">
        <f>COUNTA($C$850)</f>
        <v>0</v>
      </c>
    </row>
    <row r="851" spans="1:51" ht="30" hidden="1" customHeight="1" x14ac:dyDescent="0.15">
      <c r="A851" s="658">
        <v>7</v>
      </c>
      <c r="B851" s="658">
        <v>1</v>
      </c>
      <c r="C851" s="659"/>
      <c r="D851" s="659"/>
      <c r="E851" s="659"/>
      <c r="F851" s="659"/>
      <c r="G851" s="659"/>
      <c r="H851" s="659"/>
      <c r="I851" s="659"/>
      <c r="J851" s="660"/>
      <c r="K851" s="660"/>
      <c r="L851" s="660"/>
      <c r="M851" s="660"/>
      <c r="N851" s="660"/>
      <c r="O851" s="660"/>
      <c r="P851" s="661"/>
      <c r="Q851" s="661"/>
      <c r="R851" s="661"/>
      <c r="S851" s="661"/>
      <c r="T851" s="661"/>
      <c r="U851" s="661"/>
      <c r="V851" s="661"/>
      <c r="W851" s="661"/>
      <c r="X851" s="661"/>
      <c r="Y851" s="662"/>
      <c r="Z851" s="663"/>
      <c r="AA851" s="663"/>
      <c r="AB851" s="664"/>
      <c r="AC851" s="665"/>
      <c r="AD851" s="666"/>
      <c r="AE851" s="666"/>
      <c r="AF851" s="666"/>
      <c r="AG851" s="666"/>
      <c r="AH851" s="671"/>
      <c r="AI851" s="671"/>
      <c r="AJ851" s="671"/>
      <c r="AK851" s="671"/>
      <c r="AL851" s="668"/>
      <c r="AM851" s="669"/>
      <c r="AN851" s="669"/>
      <c r="AO851" s="670"/>
      <c r="AP851" s="275"/>
      <c r="AQ851" s="275"/>
      <c r="AR851" s="275"/>
      <c r="AS851" s="275"/>
      <c r="AT851" s="275"/>
      <c r="AU851" s="275"/>
      <c r="AV851" s="275"/>
      <c r="AW851" s="275"/>
      <c r="AX851" s="275"/>
      <c r="AY851">
        <f>COUNTA($C$851)</f>
        <v>0</v>
      </c>
    </row>
    <row r="852" spans="1:51" ht="30" hidden="1" customHeight="1" x14ac:dyDescent="0.15">
      <c r="A852" s="658">
        <v>8</v>
      </c>
      <c r="B852" s="658">
        <v>1</v>
      </c>
      <c r="C852" s="659"/>
      <c r="D852" s="659"/>
      <c r="E852" s="659"/>
      <c r="F852" s="659"/>
      <c r="G852" s="659"/>
      <c r="H852" s="659"/>
      <c r="I852" s="659"/>
      <c r="J852" s="660"/>
      <c r="K852" s="660"/>
      <c r="L852" s="660"/>
      <c r="M852" s="660"/>
      <c r="N852" s="660"/>
      <c r="O852" s="660"/>
      <c r="P852" s="661"/>
      <c r="Q852" s="661"/>
      <c r="R852" s="661"/>
      <c r="S852" s="661"/>
      <c r="T852" s="661"/>
      <c r="U852" s="661"/>
      <c r="V852" s="661"/>
      <c r="W852" s="661"/>
      <c r="X852" s="661"/>
      <c r="Y852" s="662"/>
      <c r="Z852" s="663"/>
      <c r="AA852" s="663"/>
      <c r="AB852" s="664"/>
      <c r="AC852" s="665"/>
      <c r="AD852" s="666"/>
      <c r="AE852" s="666"/>
      <c r="AF852" s="666"/>
      <c r="AG852" s="666"/>
      <c r="AH852" s="671"/>
      <c r="AI852" s="671"/>
      <c r="AJ852" s="671"/>
      <c r="AK852" s="671"/>
      <c r="AL852" s="668"/>
      <c r="AM852" s="669"/>
      <c r="AN852" s="669"/>
      <c r="AO852" s="670"/>
      <c r="AP852" s="275"/>
      <c r="AQ852" s="275"/>
      <c r="AR852" s="275"/>
      <c r="AS852" s="275"/>
      <c r="AT852" s="275"/>
      <c r="AU852" s="275"/>
      <c r="AV852" s="275"/>
      <c r="AW852" s="275"/>
      <c r="AX852" s="275"/>
      <c r="AY852">
        <f>COUNTA($C$852)</f>
        <v>0</v>
      </c>
    </row>
    <row r="853" spans="1:51" ht="30" hidden="1" customHeight="1" x14ac:dyDescent="0.15">
      <c r="A853" s="658">
        <v>9</v>
      </c>
      <c r="B853" s="658">
        <v>1</v>
      </c>
      <c r="C853" s="659"/>
      <c r="D853" s="659"/>
      <c r="E853" s="659"/>
      <c r="F853" s="659"/>
      <c r="G853" s="659"/>
      <c r="H853" s="659"/>
      <c r="I853" s="659"/>
      <c r="J853" s="660"/>
      <c r="K853" s="660"/>
      <c r="L853" s="660"/>
      <c r="M853" s="660"/>
      <c r="N853" s="660"/>
      <c r="O853" s="660"/>
      <c r="P853" s="661"/>
      <c r="Q853" s="661"/>
      <c r="R853" s="661"/>
      <c r="S853" s="661"/>
      <c r="T853" s="661"/>
      <c r="U853" s="661"/>
      <c r="V853" s="661"/>
      <c r="W853" s="661"/>
      <c r="X853" s="661"/>
      <c r="Y853" s="662"/>
      <c r="Z853" s="663"/>
      <c r="AA853" s="663"/>
      <c r="AB853" s="664"/>
      <c r="AC853" s="665"/>
      <c r="AD853" s="666"/>
      <c r="AE853" s="666"/>
      <c r="AF853" s="666"/>
      <c r="AG853" s="666"/>
      <c r="AH853" s="671"/>
      <c r="AI853" s="671"/>
      <c r="AJ853" s="671"/>
      <c r="AK853" s="671"/>
      <c r="AL853" s="668"/>
      <c r="AM853" s="669"/>
      <c r="AN853" s="669"/>
      <c r="AO853" s="670"/>
      <c r="AP853" s="275"/>
      <c r="AQ853" s="275"/>
      <c r="AR853" s="275"/>
      <c r="AS853" s="275"/>
      <c r="AT853" s="275"/>
      <c r="AU853" s="275"/>
      <c r="AV853" s="275"/>
      <c r="AW853" s="275"/>
      <c r="AX853" s="275"/>
      <c r="AY853">
        <f>COUNTA($C$853)</f>
        <v>0</v>
      </c>
    </row>
    <row r="854" spans="1:51" ht="30" hidden="1" customHeight="1" x14ac:dyDescent="0.15">
      <c r="A854" s="658">
        <v>10</v>
      </c>
      <c r="B854" s="658">
        <v>1</v>
      </c>
      <c r="C854" s="659"/>
      <c r="D854" s="659"/>
      <c r="E854" s="659"/>
      <c r="F854" s="659"/>
      <c r="G854" s="659"/>
      <c r="H854" s="659"/>
      <c r="I854" s="659"/>
      <c r="J854" s="660"/>
      <c r="K854" s="660"/>
      <c r="L854" s="660"/>
      <c r="M854" s="660"/>
      <c r="N854" s="660"/>
      <c r="O854" s="660"/>
      <c r="P854" s="661"/>
      <c r="Q854" s="661"/>
      <c r="R854" s="661"/>
      <c r="S854" s="661"/>
      <c r="T854" s="661"/>
      <c r="U854" s="661"/>
      <c r="V854" s="661"/>
      <c r="W854" s="661"/>
      <c r="X854" s="661"/>
      <c r="Y854" s="662"/>
      <c r="Z854" s="663"/>
      <c r="AA854" s="663"/>
      <c r="AB854" s="664"/>
      <c r="AC854" s="665"/>
      <c r="AD854" s="666"/>
      <c r="AE854" s="666"/>
      <c r="AF854" s="666"/>
      <c r="AG854" s="666"/>
      <c r="AH854" s="671"/>
      <c r="AI854" s="671"/>
      <c r="AJ854" s="671"/>
      <c r="AK854" s="671"/>
      <c r="AL854" s="668"/>
      <c r="AM854" s="669"/>
      <c r="AN854" s="669"/>
      <c r="AO854" s="670"/>
      <c r="AP854" s="275"/>
      <c r="AQ854" s="275"/>
      <c r="AR854" s="275"/>
      <c r="AS854" s="275"/>
      <c r="AT854" s="275"/>
      <c r="AU854" s="275"/>
      <c r="AV854" s="275"/>
      <c r="AW854" s="275"/>
      <c r="AX854" s="275"/>
      <c r="AY854">
        <f>COUNTA($C$854)</f>
        <v>0</v>
      </c>
    </row>
    <row r="855" spans="1:51" ht="30" hidden="1" customHeight="1" x14ac:dyDescent="0.15">
      <c r="A855" s="658">
        <v>11</v>
      </c>
      <c r="B855" s="658">
        <v>1</v>
      </c>
      <c r="C855" s="659"/>
      <c r="D855" s="659"/>
      <c r="E855" s="659"/>
      <c r="F855" s="659"/>
      <c r="G855" s="659"/>
      <c r="H855" s="659"/>
      <c r="I855" s="659"/>
      <c r="J855" s="660"/>
      <c r="K855" s="660"/>
      <c r="L855" s="660"/>
      <c r="M855" s="660"/>
      <c r="N855" s="660"/>
      <c r="O855" s="660"/>
      <c r="P855" s="661"/>
      <c r="Q855" s="661"/>
      <c r="R855" s="661"/>
      <c r="S855" s="661"/>
      <c r="T855" s="661"/>
      <c r="U855" s="661"/>
      <c r="V855" s="661"/>
      <c r="W855" s="661"/>
      <c r="X855" s="661"/>
      <c r="Y855" s="662"/>
      <c r="Z855" s="663"/>
      <c r="AA855" s="663"/>
      <c r="AB855" s="664"/>
      <c r="AC855" s="665"/>
      <c r="AD855" s="666"/>
      <c r="AE855" s="666"/>
      <c r="AF855" s="666"/>
      <c r="AG855" s="666"/>
      <c r="AH855" s="671"/>
      <c r="AI855" s="671"/>
      <c r="AJ855" s="671"/>
      <c r="AK855" s="671"/>
      <c r="AL855" s="668"/>
      <c r="AM855" s="669"/>
      <c r="AN855" s="669"/>
      <c r="AO855" s="670"/>
      <c r="AP855" s="275"/>
      <c r="AQ855" s="275"/>
      <c r="AR855" s="275"/>
      <c r="AS855" s="275"/>
      <c r="AT855" s="275"/>
      <c r="AU855" s="275"/>
      <c r="AV855" s="275"/>
      <c r="AW855" s="275"/>
      <c r="AX855" s="275"/>
      <c r="AY855">
        <f>COUNTA($C$855)</f>
        <v>0</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61"/>
      <c r="Q856" s="661"/>
      <c r="R856" s="661"/>
      <c r="S856" s="661"/>
      <c r="T856" s="661"/>
      <c r="U856" s="661"/>
      <c r="V856" s="661"/>
      <c r="W856" s="661"/>
      <c r="X856" s="661"/>
      <c r="Y856" s="662"/>
      <c r="Z856" s="663"/>
      <c r="AA856" s="663"/>
      <c r="AB856" s="664"/>
      <c r="AC856" s="665"/>
      <c r="AD856" s="666"/>
      <c r="AE856" s="666"/>
      <c r="AF856" s="666"/>
      <c r="AG856" s="666"/>
      <c r="AH856" s="671"/>
      <c r="AI856" s="671"/>
      <c r="AJ856" s="671"/>
      <c r="AK856" s="671"/>
      <c r="AL856" s="668"/>
      <c r="AM856" s="669"/>
      <c r="AN856" s="669"/>
      <c r="AO856" s="670"/>
      <c r="AP856" s="275"/>
      <c r="AQ856" s="275"/>
      <c r="AR856" s="275"/>
      <c r="AS856" s="275"/>
      <c r="AT856" s="275"/>
      <c r="AU856" s="275"/>
      <c r="AV856" s="275"/>
      <c r="AW856" s="275"/>
      <c r="AX856" s="275"/>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61"/>
      <c r="Q857" s="661"/>
      <c r="R857" s="661"/>
      <c r="S857" s="661"/>
      <c r="T857" s="661"/>
      <c r="U857" s="661"/>
      <c r="V857" s="661"/>
      <c r="W857" s="661"/>
      <c r="X857" s="661"/>
      <c r="Y857" s="662"/>
      <c r="Z857" s="663"/>
      <c r="AA857" s="663"/>
      <c r="AB857" s="664"/>
      <c r="AC857" s="665"/>
      <c r="AD857" s="666"/>
      <c r="AE857" s="666"/>
      <c r="AF857" s="666"/>
      <c r="AG857" s="666"/>
      <c r="AH857" s="671"/>
      <c r="AI857" s="671"/>
      <c r="AJ857" s="671"/>
      <c r="AK857" s="671"/>
      <c r="AL857" s="668"/>
      <c r="AM857" s="669"/>
      <c r="AN857" s="669"/>
      <c r="AO857" s="670"/>
      <c r="AP857" s="275"/>
      <c r="AQ857" s="275"/>
      <c r="AR857" s="275"/>
      <c r="AS857" s="275"/>
      <c r="AT857" s="275"/>
      <c r="AU857" s="275"/>
      <c r="AV857" s="275"/>
      <c r="AW857" s="275"/>
      <c r="AX857" s="275"/>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61"/>
      <c r="Q858" s="661"/>
      <c r="R858" s="661"/>
      <c r="S858" s="661"/>
      <c r="T858" s="661"/>
      <c r="U858" s="661"/>
      <c r="V858" s="661"/>
      <c r="W858" s="661"/>
      <c r="X858" s="661"/>
      <c r="Y858" s="662"/>
      <c r="Z858" s="663"/>
      <c r="AA858" s="663"/>
      <c r="AB858" s="664"/>
      <c r="AC858" s="665"/>
      <c r="AD858" s="666"/>
      <c r="AE858" s="666"/>
      <c r="AF858" s="666"/>
      <c r="AG858" s="666"/>
      <c r="AH858" s="671"/>
      <c r="AI858" s="671"/>
      <c r="AJ858" s="671"/>
      <c r="AK858" s="671"/>
      <c r="AL858" s="668"/>
      <c r="AM858" s="669"/>
      <c r="AN858" s="669"/>
      <c r="AO858" s="670"/>
      <c r="AP858" s="275"/>
      <c r="AQ858" s="275"/>
      <c r="AR858" s="275"/>
      <c r="AS858" s="275"/>
      <c r="AT858" s="275"/>
      <c r="AU858" s="275"/>
      <c r="AV858" s="275"/>
      <c r="AW858" s="275"/>
      <c r="AX858" s="275"/>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61"/>
      <c r="Q859" s="661"/>
      <c r="R859" s="661"/>
      <c r="S859" s="661"/>
      <c r="T859" s="661"/>
      <c r="U859" s="661"/>
      <c r="V859" s="661"/>
      <c r="W859" s="661"/>
      <c r="X859" s="661"/>
      <c r="Y859" s="662"/>
      <c r="Z859" s="663"/>
      <c r="AA859" s="663"/>
      <c r="AB859" s="664"/>
      <c r="AC859" s="665"/>
      <c r="AD859" s="666"/>
      <c r="AE859" s="666"/>
      <c r="AF859" s="666"/>
      <c r="AG859" s="666"/>
      <c r="AH859" s="671"/>
      <c r="AI859" s="671"/>
      <c r="AJ859" s="671"/>
      <c r="AK859" s="671"/>
      <c r="AL859" s="668"/>
      <c r="AM859" s="669"/>
      <c r="AN859" s="669"/>
      <c r="AO859" s="670"/>
      <c r="AP859" s="275"/>
      <c r="AQ859" s="275"/>
      <c r="AR859" s="275"/>
      <c r="AS859" s="275"/>
      <c r="AT859" s="275"/>
      <c r="AU859" s="275"/>
      <c r="AV859" s="275"/>
      <c r="AW859" s="275"/>
      <c r="AX859" s="275"/>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61"/>
      <c r="Q860" s="661"/>
      <c r="R860" s="661"/>
      <c r="S860" s="661"/>
      <c r="T860" s="661"/>
      <c r="U860" s="661"/>
      <c r="V860" s="661"/>
      <c r="W860" s="661"/>
      <c r="X860" s="661"/>
      <c r="Y860" s="662"/>
      <c r="Z860" s="663"/>
      <c r="AA860" s="663"/>
      <c r="AB860" s="664"/>
      <c r="AC860" s="665"/>
      <c r="AD860" s="666"/>
      <c r="AE860" s="666"/>
      <c r="AF860" s="666"/>
      <c r="AG860" s="666"/>
      <c r="AH860" s="671"/>
      <c r="AI860" s="671"/>
      <c r="AJ860" s="671"/>
      <c r="AK860" s="671"/>
      <c r="AL860" s="668"/>
      <c r="AM860" s="669"/>
      <c r="AN860" s="669"/>
      <c r="AO860" s="670"/>
      <c r="AP860" s="275"/>
      <c r="AQ860" s="275"/>
      <c r="AR860" s="275"/>
      <c r="AS860" s="275"/>
      <c r="AT860" s="275"/>
      <c r="AU860" s="275"/>
      <c r="AV860" s="275"/>
      <c r="AW860" s="275"/>
      <c r="AX860" s="275"/>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61"/>
      <c r="Q861" s="661"/>
      <c r="R861" s="661"/>
      <c r="S861" s="661"/>
      <c r="T861" s="661"/>
      <c r="U861" s="661"/>
      <c r="V861" s="661"/>
      <c r="W861" s="661"/>
      <c r="X861" s="661"/>
      <c r="Y861" s="662"/>
      <c r="Z861" s="663"/>
      <c r="AA861" s="663"/>
      <c r="AB861" s="664"/>
      <c r="AC861" s="665"/>
      <c r="AD861" s="666"/>
      <c r="AE861" s="666"/>
      <c r="AF861" s="666"/>
      <c r="AG861" s="666"/>
      <c r="AH861" s="671"/>
      <c r="AI861" s="671"/>
      <c r="AJ861" s="671"/>
      <c r="AK861" s="671"/>
      <c r="AL861" s="668"/>
      <c r="AM861" s="669"/>
      <c r="AN861" s="669"/>
      <c r="AO861" s="670"/>
      <c r="AP861" s="275"/>
      <c r="AQ861" s="275"/>
      <c r="AR861" s="275"/>
      <c r="AS861" s="275"/>
      <c r="AT861" s="275"/>
      <c r="AU861" s="275"/>
      <c r="AV861" s="275"/>
      <c r="AW861" s="275"/>
      <c r="AX861" s="275"/>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61"/>
      <c r="Q862" s="661"/>
      <c r="R862" s="661"/>
      <c r="S862" s="661"/>
      <c r="T862" s="661"/>
      <c r="U862" s="661"/>
      <c r="V862" s="661"/>
      <c r="W862" s="661"/>
      <c r="X862" s="661"/>
      <c r="Y862" s="662"/>
      <c r="Z862" s="663"/>
      <c r="AA862" s="663"/>
      <c r="AB862" s="664"/>
      <c r="AC862" s="665"/>
      <c r="AD862" s="666"/>
      <c r="AE862" s="666"/>
      <c r="AF862" s="666"/>
      <c r="AG862" s="666"/>
      <c r="AH862" s="671"/>
      <c r="AI862" s="671"/>
      <c r="AJ862" s="671"/>
      <c r="AK862" s="671"/>
      <c r="AL862" s="668"/>
      <c r="AM862" s="669"/>
      <c r="AN862" s="669"/>
      <c r="AO862" s="670"/>
      <c r="AP862" s="275"/>
      <c r="AQ862" s="275"/>
      <c r="AR862" s="275"/>
      <c r="AS862" s="275"/>
      <c r="AT862" s="275"/>
      <c r="AU862" s="275"/>
      <c r="AV862" s="275"/>
      <c r="AW862" s="275"/>
      <c r="AX862" s="275"/>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61"/>
      <c r="Q863" s="661"/>
      <c r="R863" s="661"/>
      <c r="S863" s="661"/>
      <c r="T863" s="661"/>
      <c r="U863" s="661"/>
      <c r="V863" s="661"/>
      <c r="W863" s="661"/>
      <c r="X863" s="661"/>
      <c r="Y863" s="662"/>
      <c r="Z863" s="663"/>
      <c r="AA863" s="663"/>
      <c r="AB863" s="664"/>
      <c r="AC863" s="665"/>
      <c r="AD863" s="666"/>
      <c r="AE863" s="666"/>
      <c r="AF863" s="666"/>
      <c r="AG863" s="666"/>
      <c r="AH863" s="671"/>
      <c r="AI863" s="671"/>
      <c r="AJ863" s="671"/>
      <c r="AK863" s="671"/>
      <c r="AL863" s="668"/>
      <c r="AM863" s="669"/>
      <c r="AN863" s="669"/>
      <c r="AO863" s="670"/>
      <c r="AP863" s="275"/>
      <c r="AQ863" s="275"/>
      <c r="AR863" s="275"/>
      <c r="AS863" s="275"/>
      <c r="AT863" s="275"/>
      <c r="AU863" s="275"/>
      <c r="AV863" s="275"/>
      <c r="AW863" s="275"/>
      <c r="AX863" s="275"/>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61"/>
      <c r="Q864" s="661"/>
      <c r="R864" s="661"/>
      <c r="S864" s="661"/>
      <c r="T864" s="661"/>
      <c r="U864" s="661"/>
      <c r="V864" s="661"/>
      <c r="W864" s="661"/>
      <c r="X864" s="661"/>
      <c r="Y864" s="662"/>
      <c r="Z864" s="663"/>
      <c r="AA864" s="663"/>
      <c r="AB864" s="664"/>
      <c r="AC864" s="665"/>
      <c r="AD864" s="666"/>
      <c r="AE864" s="666"/>
      <c r="AF864" s="666"/>
      <c r="AG864" s="666"/>
      <c r="AH864" s="671"/>
      <c r="AI864" s="671"/>
      <c r="AJ864" s="671"/>
      <c r="AK864" s="671"/>
      <c r="AL864" s="668"/>
      <c r="AM864" s="669"/>
      <c r="AN864" s="669"/>
      <c r="AO864" s="670"/>
      <c r="AP864" s="275"/>
      <c r="AQ864" s="275"/>
      <c r="AR864" s="275"/>
      <c r="AS864" s="275"/>
      <c r="AT864" s="275"/>
      <c r="AU864" s="275"/>
      <c r="AV864" s="275"/>
      <c r="AW864" s="275"/>
      <c r="AX864" s="275"/>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61"/>
      <c r="Q865" s="661"/>
      <c r="R865" s="661"/>
      <c r="S865" s="661"/>
      <c r="T865" s="661"/>
      <c r="U865" s="661"/>
      <c r="V865" s="661"/>
      <c r="W865" s="661"/>
      <c r="X865" s="661"/>
      <c r="Y865" s="662"/>
      <c r="Z865" s="663"/>
      <c r="AA865" s="663"/>
      <c r="AB865" s="664"/>
      <c r="AC865" s="665"/>
      <c r="AD865" s="666"/>
      <c r="AE865" s="666"/>
      <c r="AF865" s="666"/>
      <c r="AG865" s="666"/>
      <c r="AH865" s="671"/>
      <c r="AI865" s="671"/>
      <c r="AJ865" s="671"/>
      <c r="AK865" s="671"/>
      <c r="AL865" s="668"/>
      <c r="AM865" s="669"/>
      <c r="AN865" s="669"/>
      <c r="AO865" s="670"/>
      <c r="AP865" s="275"/>
      <c r="AQ865" s="275"/>
      <c r="AR865" s="275"/>
      <c r="AS865" s="275"/>
      <c r="AT865" s="275"/>
      <c r="AU865" s="275"/>
      <c r="AV865" s="275"/>
      <c r="AW865" s="275"/>
      <c r="AX865" s="275"/>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61"/>
      <c r="Q866" s="661"/>
      <c r="R866" s="661"/>
      <c r="S866" s="661"/>
      <c r="T866" s="661"/>
      <c r="U866" s="661"/>
      <c r="V866" s="661"/>
      <c r="W866" s="661"/>
      <c r="X866" s="661"/>
      <c r="Y866" s="662"/>
      <c r="Z866" s="663"/>
      <c r="AA866" s="663"/>
      <c r="AB866" s="664"/>
      <c r="AC866" s="665"/>
      <c r="AD866" s="666"/>
      <c r="AE866" s="666"/>
      <c r="AF866" s="666"/>
      <c r="AG866" s="666"/>
      <c r="AH866" s="671"/>
      <c r="AI866" s="671"/>
      <c r="AJ866" s="671"/>
      <c r="AK866" s="671"/>
      <c r="AL866" s="668"/>
      <c r="AM866" s="669"/>
      <c r="AN866" s="669"/>
      <c r="AO866" s="670"/>
      <c r="AP866" s="275"/>
      <c r="AQ866" s="275"/>
      <c r="AR866" s="275"/>
      <c r="AS866" s="275"/>
      <c r="AT866" s="275"/>
      <c r="AU866" s="275"/>
      <c r="AV866" s="275"/>
      <c r="AW866" s="275"/>
      <c r="AX866" s="275"/>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61"/>
      <c r="Q867" s="661"/>
      <c r="R867" s="661"/>
      <c r="S867" s="661"/>
      <c r="T867" s="661"/>
      <c r="U867" s="661"/>
      <c r="V867" s="661"/>
      <c r="W867" s="661"/>
      <c r="X867" s="661"/>
      <c r="Y867" s="662"/>
      <c r="Z867" s="663"/>
      <c r="AA867" s="663"/>
      <c r="AB867" s="664"/>
      <c r="AC867" s="665"/>
      <c r="AD867" s="666"/>
      <c r="AE867" s="666"/>
      <c r="AF867" s="666"/>
      <c r="AG867" s="666"/>
      <c r="AH867" s="671"/>
      <c r="AI867" s="671"/>
      <c r="AJ867" s="671"/>
      <c r="AK867" s="671"/>
      <c r="AL867" s="668"/>
      <c r="AM867" s="669"/>
      <c r="AN867" s="669"/>
      <c r="AO867" s="670"/>
      <c r="AP867" s="275"/>
      <c r="AQ867" s="275"/>
      <c r="AR867" s="275"/>
      <c r="AS867" s="275"/>
      <c r="AT867" s="275"/>
      <c r="AU867" s="275"/>
      <c r="AV867" s="275"/>
      <c r="AW867" s="275"/>
      <c r="AX867" s="275"/>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61"/>
      <c r="Q868" s="661"/>
      <c r="R868" s="661"/>
      <c r="S868" s="661"/>
      <c r="T868" s="661"/>
      <c r="U868" s="661"/>
      <c r="V868" s="661"/>
      <c r="W868" s="661"/>
      <c r="X868" s="661"/>
      <c r="Y868" s="662"/>
      <c r="Z868" s="663"/>
      <c r="AA868" s="663"/>
      <c r="AB868" s="664"/>
      <c r="AC868" s="665"/>
      <c r="AD868" s="666"/>
      <c r="AE868" s="666"/>
      <c r="AF868" s="666"/>
      <c r="AG868" s="666"/>
      <c r="AH868" s="671"/>
      <c r="AI868" s="671"/>
      <c r="AJ868" s="671"/>
      <c r="AK868" s="671"/>
      <c r="AL868" s="668"/>
      <c r="AM868" s="669"/>
      <c r="AN868" s="669"/>
      <c r="AO868" s="670"/>
      <c r="AP868" s="275"/>
      <c r="AQ868" s="275"/>
      <c r="AR868" s="275"/>
      <c r="AS868" s="275"/>
      <c r="AT868" s="275"/>
      <c r="AU868" s="275"/>
      <c r="AV868" s="275"/>
      <c r="AW868" s="275"/>
      <c r="AX868" s="275"/>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61"/>
      <c r="Q869" s="661"/>
      <c r="R869" s="661"/>
      <c r="S869" s="661"/>
      <c r="T869" s="661"/>
      <c r="U869" s="661"/>
      <c r="V869" s="661"/>
      <c r="W869" s="661"/>
      <c r="X869" s="661"/>
      <c r="Y869" s="662"/>
      <c r="Z869" s="663"/>
      <c r="AA869" s="663"/>
      <c r="AB869" s="664"/>
      <c r="AC869" s="665"/>
      <c r="AD869" s="666"/>
      <c r="AE869" s="666"/>
      <c r="AF869" s="666"/>
      <c r="AG869" s="666"/>
      <c r="AH869" s="671"/>
      <c r="AI869" s="671"/>
      <c r="AJ869" s="671"/>
      <c r="AK869" s="671"/>
      <c r="AL869" s="668"/>
      <c r="AM869" s="669"/>
      <c r="AN869" s="669"/>
      <c r="AO869" s="670"/>
      <c r="AP869" s="275"/>
      <c r="AQ869" s="275"/>
      <c r="AR869" s="275"/>
      <c r="AS869" s="275"/>
      <c r="AT869" s="275"/>
      <c r="AU869" s="275"/>
      <c r="AV869" s="275"/>
      <c r="AW869" s="275"/>
      <c r="AX869" s="275"/>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61"/>
      <c r="Q870" s="661"/>
      <c r="R870" s="661"/>
      <c r="S870" s="661"/>
      <c r="T870" s="661"/>
      <c r="U870" s="661"/>
      <c r="V870" s="661"/>
      <c r="W870" s="661"/>
      <c r="X870" s="661"/>
      <c r="Y870" s="662"/>
      <c r="Z870" s="663"/>
      <c r="AA870" s="663"/>
      <c r="AB870" s="664"/>
      <c r="AC870" s="665"/>
      <c r="AD870" s="666"/>
      <c r="AE870" s="666"/>
      <c r="AF870" s="666"/>
      <c r="AG870" s="666"/>
      <c r="AH870" s="671"/>
      <c r="AI870" s="671"/>
      <c r="AJ870" s="671"/>
      <c r="AK870" s="671"/>
      <c r="AL870" s="668"/>
      <c r="AM870" s="669"/>
      <c r="AN870" s="669"/>
      <c r="AO870" s="670"/>
      <c r="AP870" s="275"/>
      <c r="AQ870" s="275"/>
      <c r="AR870" s="275"/>
      <c r="AS870" s="275"/>
      <c r="AT870" s="275"/>
      <c r="AU870" s="275"/>
      <c r="AV870" s="275"/>
      <c r="AW870" s="275"/>
      <c r="AX870" s="275"/>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61"/>
      <c r="Q871" s="661"/>
      <c r="R871" s="661"/>
      <c r="S871" s="661"/>
      <c r="T871" s="661"/>
      <c r="U871" s="661"/>
      <c r="V871" s="661"/>
      <c r="W871" s="661"/>
      <c r="X871" s="661"/>
      <c r="Y871" s="662"/>
      <c r="Z871" s="663"/>
      <c r="AA871" s="663"/>
      <c r="AB871" s="664"/>
      <c r="AC871" s="665"/>
      <c r="AD871" s="666"/>
      <c r="AE871" s="666"/>
      <c r="AF871" s="666"/>
      <c r="AG871" s="666"/>
      <c r="AH871" s="671"/>
      <c r="AI871" s="671"/>
      <c r="AJ871" s="671"/>
      <c r="AK871" s="671"/>
      <c r="AL871" s="668"/>
      <c r="AM871" s="669"/>
      <c r="AN871" s="669"/>
      <c r="AO871" s="670"/>
      <c r="AP871" s="275"/>
      <c r="AQ871" s="275"/>
      <c r="AR871" s="275"/>
      <c r="AS871" s="275"/>
      <c r="AT871" s="275"/>
      <c r="AU871" s="275"/>
      <c r="AV871" s="275"/>
      <c r="AW871" s="275"/>
      <c r="AX871" s="275"/>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61"/>
      <c r="Q872" s="661"/>
      <c r="R872" s="661"/>
      <c r="S872" s="661"/>
      <c r="T872" s="661"/>
      <c r="U872" s="661"/>
      <c r="V872" s="661"/>
      <c r="W872" s="661"/>
      <c r="X872" s="661"/>
      <c r="Y872" s="662"/>
      <c r="Z872" s="663"/>
      <c r="AA872" s="663"/>
      <c r="AB872" s="664"/>
      <c r="AC872" s="665"/>
      <c r="AD872" s="666"/>
      <c r="AE872" s="666"/>
      <c r="AF872" s="666"/>
      <c r="AG872" s="666"/>
      <c r="AH872" s="671"/>
      <c r="AI872" s="671"/>
      <c r="AJ872" s="671"/>
      <c r="AK872" s="671"/>
      <c r="AL872" s="668"/>
      <c r="AM872" s="669"/>
      <c r="AN872" s="669"/>
      <c r="AO872" s="670"/>
      <c r="AP872" s="275"/>
      <c r="AQ872" s="275"/>
      <c r="AR872" s="275"/>
      <c r="AS872" s="275"/>
      <c r="AT872" s="275"/>
      <c r="AU872" s="275"/>
      <c r="AV872" s="275"/>
      <c r="AW872" s="275"/>
      <c r="AX872" s="275"/>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61"/>
      <c r="Q873" s="661"/>
      <c r="R873" s="661"/>
      <c r="S873" s="661"/>
      <c r="T873" s="661"/>
      <c r="U873" s="661"/>
      <c r="V873" s="661"/>
      <c r="W873" s="661"/>
      <c r="X873" s="661"/>
      <c r="Y873" s="662"/>
      <c r="Z873" s="663"/>
      <c r="AA873" s="663"/>
      <c r="AB873" s="664"/>
      <c r="AC873" s="665"/>
      <c r="AD873" s="666"/>
      <c r="AE873" s="666"/>
      <c r="AF873" s="666"/>
      <c r="AG873" s="666"/>
      <c r="AH873" s="671"/>
      <c r="AI873" s="671"/>
      <c r="AJ873" s="671"/>
      <c r="AK873" s="671"/>
      <c r="AL873" s="668"/>
      <c r="AM873" s="669"/>
      <c r="AN873" s="669"/>
      <c r="AO873" s="670"/>
      <c r="AP873" s="275"/>
      <c r="AQ873" s="275"/>
      <c r="AR873" s="275"/>
      <c r="AS873" s="275"/>
      <c r="AT873" s="275"/>
      <c r="AU873" s="275"/>
      <c r="AV873" s="275"/>
      <c r="AW873" s="275"/>
      <c r="AX873" s="275"/>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61"/>
      <c r="Q874" s="661"/>
      <c r="R874" s="661"/>
      <c r="S874" s="661"/>
      <c r="T874" s="661"/>
      <c r="U874" s="661"/>
      <c r="V874" s="661"/>
      <c r="W874" s="661"/>
      <c r="X874" s="661"/>
      <c r="Y874" s="662"/>
      <c r="Z874" s="663"/>
      <c r="AA874" s="663"/>
      <c r="AB874" s="664"/>
      <c r="AC874" s="665"/>
      <c r="AD874" s="666"/>
      <c r="AE874" s="666"/>
      <c r="AF874" s="666"/>
      <c r="AG874" s="666"/>
      <c r="AH874" s="671"/>
      <c r="AI874" s="671"/>
      <c r="AJ874" s="671"/>
      <c r="AK874" s="671"/>
      <c r="AL874" s="668"/>
      <c r="AM874" s="669"/>
      <c r="AN874" s="669"/>
      <c r="AO874" s="670"/>
      <c r="AP874" s="275"/>
      <c r="AQ874" s="275"/>
      <c r="AR874" s="275"/>
      <c r="AS874" s="275"/>
      <c r="AT874" s="275"/>
      <c r="AU874" s="275"/>
      <c r="AV874" s="275"/>
      <c r="AW874" s="275"/>
      <c r="AX874" s="275"/>
      <c r="AY874">
        <f>COUNTA($C$874)</f>
        <v>0</v>
      </c>
    </row>
    <row r="875" spans="1:51" ht="24.75" customHeight="1" x14ac:dyDescent="0.15">
      <c r="A875" s="5"/>
      <c r="B875" s="5"/>
      <c r="C875" s="5"/>
      <c r="D875" s="5"/>
      <c r="E875" s="5"/>
      <c r="F875" s="5"/>
      <c r="G875" s="5"/>
      <c r="H875" s="5"/>
      <c r="I875" s="5"/>
      <c r="J875" s="7"/>
      <c r="K875" s="7"/>
      <c r="L875" s="7"/>
      <c r="M875" s="7"/>
      <c r="N875" s="7"/>
      <c r="O875" s="7"/>
      <c r="P875" s="23"/>
      <c r="Q875" s="23"/>
      <c r="R875" s="23"/>
      <c r="S875" s="23"/>
      <c r="T875" s="23"/>
      <c r="U875" s="23"/>
      <c r="V875" s="23"/>
      <c r="W875" s="23"/>
      <c r="X875" s="23"/>
      <c r="Y875" s="27"/>
      <c r="Z875" s="27"/>
      <c r="AA875" s="27"/>
      <c r="AB875" s="27"/>
      <c r="AC875" s="27"/>
      <c r="AD875" s="27"/>
      <c r="AE875" s="27"/>
      <c r="AF875" s="27"/>
      <c r="AG875" s="27"/>
      <c r="AH875" s="27"/>
      <c r="AI875" s="27"/>
      <c r="AJ875" s="27"/>
      <c r="AK875" s="27"/>
      <c r="AL875" s="27"/>
      <c r="AM875" s="27"/>
      <c r="AN875" s="27"/>
      <c r="AO875" s="27"/>
      <c r="AP875" s="23"/>
      <c r="AQ875" s="23"/>
      <c r="AR875" s="23"/>
      <c r="AS875" s="23"/>
      <c r="AT875" s="23"/>
      <c r="AU875" s="23"/>
      <c r="AV875" s="23"/>
      <c r="AW875" s="23"/>
      <c r="AX875" s="23"/>
      <c r="AY875">
        <f>COUNTA($C$878)</f>
        <v>1</v>
      </c>
    </row>
    <row r="876" spans="1:51" ht="24.75" customHeight="1" x14ac:dyDescent="0.15">
      <c r="A876" s="5"/>
      <c r="B876" s="12" t="s">
        <v>280</v>
      </c>
      <c r="C876" s="5"/>
      <c r="D876" s="5"/>
      <c r="E876" s="5"/>
      <c r="F876" s="5"/>
      <c r="G876" s="5"/>
      <c r="H876" s="5"/>
      <c r="I876" s="5"/>
      <c r="J876" s="5"/>
      <c r="K876" s="5"/>
      <c r="L876" s="5"/>
      <c r="M876" s="5"/>
      <c r="N876" s="5"/>
      <c r="O876" s="5"/>
      <c r="P876" s="24"/>
      <c r="Q876" s="24"/>
      <c r="R876" s="24"/>
      <c r="S876" s="24"/>
      <c r="T876" s="24"/>
      <c r="U876" s="24"/>
      <c r="V876" s="24"/>
      <c r="W876" s="24"/>
      <c r="X876" s="24"/>
      <c r="Y876" s="28"/>
      <c r="Z876" s="28"/>
      <c r="AA876" s="28"/>
      <c r="AB876" s="28"/>
      <c r="AC876" s="28"/>
      <c r="AD876" s="28"/>
      <c r="AE876" s="28"/>
      <c r="AF876" s="28"/>
      <c r="AG876" s="28"/>
      <c r="AH876" s="28"/>
      <c r="AI876" s="28"/>
      <c r="AJ876" s="28"/>
      <c r="AK876" s="28"/>
      <c r="AL876" s="28"/>
      <c r="AM876" s="28"/>
      <c r="AN876" s="28"/>
      <c r="AO876" s="28"/>
      <c r="AP876" s="24"/>
      <c r="AQ876" s="24"/>
      <c r="AR876" s="24"/>
      <c r="AS876" s="24"/>
      <c r="AT876" s="24"/>
      <c r="AU876" s="24"/>
      <c r="AV876" s="24"/>
      <c r="AW876" s="24"/>
      <c r="AX876" s="24"/>
      <c r="AY876">
        <f>$AY$875</f>
        <v>1</v>
      </c>
    </row>
    <row r="877" spans="1:51" ht="59.25" customHeight="1" x14ac:dyDescent="0.15">
      <c r="A877" s="361"/>
      <c r="B877" s="361"/>
      <c r="C877" s="361" t="s">
        <v>81</v>
      </c>
      <c r="D877" s="361"/>
      <c r="E877" s="361"/>
      <c r="F877" s="361"/>
      <c r="G877" s="361"/>
      <c r="H877" s="361"/>
      <c r="I877" s="361"/>
      <c r="J877" s="414" t="s">
        <v>84</v>
      </c>
      <c r="K877" s="607"/>
      <c r="L877" s="607"/>
      <c r="M877" s="607"/>
      <c r="N877" s="607"/>
      <c r="O877" s="607"/>
      <c r="P877" s="361" t="s">
        <v>18</v>
      </c>
      <c r="Q877" s="361"/>
      <c r="R877" s="361"/>
      <c r="S877" s="361"/>
      <c r="T877" s="361"/>
      <c r="U877" s="361"/>
      <c r="V877" s="361"/>
      <c r="W877" s="361"/>
      <c r="X877" s="361"/>
      <c r="Y877" s="657" t="s">
        <v>353</v>
      </c>
      <c r="Z877" s="657"/>
      <c r="AA877" s="657"/>
      <c r="AB877" s="657"/>
      <c r="AC877" s="414" t="s">
        <v>299</v>
      </c>
      <c r="AD877" s="414"/>
      <c r="AE877" s="414"/>
      <c r="AF877" s="414"/>
      <c r="AG877" s="414"/>
      <c r="AH877" s="657" t="s">
        <v>403</v>
      </c>
      <c r="AI877" s="361"/>
      <c r="AJ877" s="361"/>
      <c r="AK877" s="361"/>
      <c r="AL877" s="361" t="s">
        <v>17</v>
      </c>
      <c r="AM877" s="361"/>
      <c r="AN877" s="361"/>
      <c r="AO877" s="243"/>
      <c r="AP877" s="414" t="s">
        <v>357</v>
      </c>
      <c r="AQ877" s="414"/>
      <c r="AR877" s="414"/>
      <c r="AS877" s="414"/>
      <c r="AT877" s="414"/>
      <c r="AU877" s="414"/>
      <c r="AV877" s="414"/>
      <c r="AW877" s="414"/>
      <c r="AX877" s="414"/>
      <c r="AY877">
        <f>$AY$875</f>
        <v>1</v>
      </c>
    </row>
    <row r="878" spans="1:51" ht="30" customHeight="1" x14ac:dyDescent="0.15">
      <c r="A878" s="658">
        <v>1</v>
      </c>
      <c r="B878" s="658">
        <v>1</v>
      </c>
      <c r="C878" s="659" t="s">
        <v>663</v>
      </c>
      <c r="D878" s="659"/>
      <c r="E878" s="659"/>
      <c r="F878" s="659"/>
      <c r="G878" s="659"/>
      <c r="H878" s="659"/>
      <c r="I878" s="659"/>
      <c r="J878" s="660">
        <v>5020001010470</v>
      </c>
      <c r="K878" s="660"/>
      <c r="L878" s="660"/>
      <c r="M878" s="660"/>
      <c r="N878" s="660"/>
      <c r="O878" s="660"/>
      <c r="P878" s="661" t="s">
        <v>664</v>
      </c>
      <c r="Q878" s="661"/>
      <c r="R878" s="661"/>
      <c r="S878" s="661"/>
      <c r="T878" s="661"/>
      <c r="U878" s="661"/>
      <c r="V878" s="661"/>
      <c r="W878" s="661"/>
      <c r="X878" s="661"/>
      <c r="Y878" s="662">
        <v>2</v>
      </c>
      <c r="Z878" s="663"/>
      <c r="AA878" s="663"/>
      <c r="AB878" s="664"/>
      <c r="AC878" s="665" t="s">
        <v>22</v>
      </c>
      <c r="AD878" s="666"/>
      <c r="AE878" s="666"/>
      <c r="AF878" s="666"/>
      <c r="AG878" s="666"/>
      <c r="AH878" s="667">
        <v>4</v>
      </c>
      <c r="AI878" s="667"/>
      <c r="AJ878" s="667"/>
      <c r="AK878" s="667"/>
      <c r="AL878" s="668">
        <v>59</v>
      </c>
      <c r="AM878" s="669"/>
      <c r="AN878" s="669"/>
      <c r="AO878" s="670"/>
      <c r="AP878" s="275" t="s">
        <v>682</v>
      </c>
      <c r="AQ878" s="275"/>
      <c r="AR878" s="275"/>
      <c r="AS878" s="275"/>
      <c r="AT878" s="275"/>
      <c r="AU878" s="275"/>
      <c r="AV878" s="275"/>
      <c r="AW878" s="275"/>
      <c r="AX878" s="275"/>
      <c r="AY878">
        <f>$AY$875</f>
        <v>1</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61"/>
      <c r="Q879" s="661"/>
      <c r="R879" s="661"/>
      <c r="S879" s="661"/>
      <c r="T879" s="661"/>
      <c r="U879" s="661"/>
      <c r="V879" s="661"/>
      <c r="W879" s="661"/>
      <c r="X879" s="661"/>
      <c r="Y879" s="662"/>
      <c r="Z879" s="663"/>
      <c r="AA879" s="663"/>
      <c r="AB879" s="664"/>
      <c r="AC879" s="665"/>
      <c r="AD879" s="666"/>
      <c r="AE879" s="666"/>
      <c r="AF879" s="666"/>
      <c r="AG879" s="666"/>
      <c r="AH879" s="667"/>
      <c r="AI879" s="667"/>
      <c r="AJ879" s="667"/>
      <c r="AK879" s="667"/>
      <c r="AL879" s="668"/>
      <c r="AM879" s="669"/>
      <c r="AN879" s="669"/>
      <c r="AO879" s="670"/>
      <c r="AP879" s="275"/>
      <c r="AQ879" s="275"/>
      <c r="AR879" s="275"/>
      <c r="AS879" s="275"/>
      <c r="AT879" s="275"/>
      <c r="AU879" s="275"/>
      <c r="AV879" s="275"/>
      <c r="AW879" s="275"/>
      <c r="AX879" s="275"/>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61"/>
      <c r="Q880" s="661"/>
      <c r="R880" s="661"/>
      <c r="S880" s="661"/>
      <c r="T880" s="661"/>
      <c r="U880" s="661"/>
      <c r="V880" s="661"/>
      <c r="W880" s="661"/>
      <c r="X880" s="661"/>
      <c r="Y880" s="662"/>
      <c r="Z880" s="663"/>
      <c r="AA880" s="663"/>
      <c r="AB880" s="664"/>
      <c r="AC880" s="665"/>
      <c r="AD880" s="666"/>
      <c r="AE880" s="666"/>
      <c r="AF880" s="666"/>
      <c r="AG880" s="666"/>
      <c r="AH880" s="671"/>
      <c r="AI880" s="671"/>
      <c r="AJ880" s="671"/>
      <c r="AK880" s="671"/>
      <c r="AL880" s="668"/>
      <c r="AM880" s="669"/>
      <c r="AN880" s="669"/>
      <c r="AO880" s="670"/>
      <c r="AP880" s="275"/>
      <c r="AQ880" s="275"/>
      <c r="AR880" s="275"/>
      <c r="AS880" s="275"/>
      <c r="AT880" s="275"/>
      <c r="AU880" s="275"/>
      <c r="AV880" s="275"/>
      <c r="AW880" s="275"/>
      <c r="AX880" s="275"/>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61"/>
      <c r="Q881" s="661"/>
      <c r="R881" s="661"/>
      <c r="S881" s="661"/>
      <c r="T881" s="661"/>
      <c r="U881" s="661"/>
      <c r="V881" s="661"/>
      <c r="W881" s="661"/>
      <c r="X881" s="661"/>
      <c r="Y881" s="662"/>
      <c r="Z881" s="663"/>
      <c r="AA881" s="663"/>
      <c r="AB881" s="664"/>
      <c r="AC881" s="665"/>
      <c r="AD881" s="666"/>
      <c r="AE881" s="666"/>
      <c r="AF881" s="666"/>
      <c r="AG881" s="666"/>
      <c r="AH881" s="671"/>
      <c r="AI881" s="671"/>
      <c r="AJ881" s="671"/>
      <c r="AK881" s="671"/>
      <c r="AL881" s="668"/>
      <c r="AM881" s="669"/>
      <c r="AN881" s="669"/>
      <c r="AO881" s="670"/>
      <c r="AP881" s="275"/>
      <c r="AQ881" s="275"/>
      <c r="AR881" s="275"/>
      <c r="AS881" s="275"/>
      <c r="AT881" s="275"/>
      <c r="AU881" s="275"/>
      <c r="AV881" s="275"/>
      <c r="AW881" s="275"/>
      <c r="AX881" s="275"/>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61"/>
      <c r="Q882" s="661"/>
      <c r="R882" s="661"/>
      <c r="S882" s="661"/>
      <c r="T882" s="661"/>
      <c r="U882" s="661"/>
      <c r="V882" s="661"/>
      <c r="W882" s="661"/>
      <c r="X882" s="661"/>
      <c r="Y882" s="662"/>
      <c r="Z882" s="663"/>
      <c r="AA882" s="663"/>
      <c r="AB882" s="664"/>
      <c r="AC882" s="665"/>
      <c r="AD882" s="666"/>
      <c r="AE882" s="666"/>
      <c r="AF882" s="666"/>
      <c r="AG882" s="666"/>
      <c r="AH882" s="671"/>
      <c r="AI882" s="671"/>
      <c r="AJ882" s="671"/>
      <c r="AK882" s="671"/>
      <c r="AL882" s="668"/>
      <c r="AM882" s="669"/>
      <c r="AN882" s="669"/>
      <c r="AO882" s="670"/>
      <c r="AP882" s="275"/>
      <c r="AQ882" s="275"/>
      <c r="AR882" s="275"/>
      <c r="AS882" s="275"/>
      <c r="AT882" s="275"/>
      <c r="AU882" s="275"/>
      <c r="AV882" s="275"/>
      <c r="AW882" s="275"/>
      <c r="AX882" s="275"/>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61"/>
      <c r="Q883" s="661"/>
      <c r="R883" s="661"/>
      <c r="S883" s="661"/>
      <c r="T883" s="661"/>
      <c r="U883" s="661"/>
      <c r="V883" s="661"/>
      <c r="W883" s="661"/>
      <c r="X883" s="661"/>
      <c r="Y883" s="662"/>
      <c r="Z883" s="663"/>
      <c r="AA883" s="663"/>
      <c r="AB883" s="664"/>
      <c r="AC883" s="665"/>
      <c r="AD883" s="666"/>
      <c r="AE883" s="666"/>
      <c r="AF883" s="666"/>
      <c r="AG883" s="666"/>
      <c r="AH883" s="671"/>
      <c r="AI883" s="671"/>
      <c r="AJ883" s="671"/>
      <c r="AK883" s="671"/>
      <c r="AL883" s="668"/>
      <c r="AM883" s="669"/>
      <c r="AN883" s="669"/>
      <c r="AO883" s="670"/>
      <c r="AP883" s="275"/>
      <c r="AQ883" s="275"/>
      <c r="AR883" s="275"/>
      <c r="AS883" s="275"/>
      <c r="AT883" s="275"/>
      <c r="AU883" s="275"/>
      <c r="AV883" s="275"/>
      <c r="AW883" s="275"/>
      <c r="AX883" s="275"/>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61"/>
      <c r="Q884" s="661"/>
      <c r="R884" s="661"/>
      <c r="S884" s="661"/>
      <c r="T884" s="661"/>
      <c r="U884" s="661"/>
      <c r="V884" s="661"/>
      <c r="W884" s="661"/>
      <c r="X884" s="661"/>
      <c r="Y884" s="662"/>
      <c r="Z884" s="663"/>
      <c r="AA884" s="663"/>
      <c r="AB884" s="664"/>
      <c r="AC884" s="665"/>
      <c r="AD884" s="666"/>
      <c r="AE884" s="666"/>
      <c r="AF884" s="666"/>
      <c r="AG884" s="666"/>
      <c r="AH884" s="671"/>
      <c r="AI884" s="671"/>
      <c r="AJ884" s="671"/>
      <c r="AK884" s="671"/>
      <c r="AL884" s="668"/>
      <c r="AM884" s="669"/>
      <c r="AN884" s="669"/>
      <c r="AO884" s="670"/>
      <c r="AP884" s="275"/>
      <c r="AQ884" s="275"/>
      <c r="AR884" s="275"/>
      <c r="AS884" s="275"/>
      <c r="AT884" s="275"/>
      <c r="AU884" s="275"/>
      <c r="AV884" s="275"/>
      <c r="AW884" s="275"/>
      <c r="AX884" s="275"/>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61"/>
      <c r="Q885" s="661"/>
      <c r="R885" s="661"/>
      <c r="S885" s="661"/>
      <c r="T885" s="661"/>
      <c r="U885" s="661"/>
      <c r="V885" s="661"/>
      <c r="W885" s="661"/>
      <c r="X885" s="661"/>
      <c r="Y885" s="662"/>
      <c r="Z885" s="663"/>
      <c r="AA885" s="663"/>
      <c r="AB885" s="664"/>
      <c r="AC885" s="665"/>
      <c r="AD885" s="666"/>
      <c r="AE885" s="666"/>
      <c r="AF885" s="666"/>
      <c r="AG885" s="666"/>
      <c r="AH885" s="671"/>
      <c r="AI885" s="671"/>
      <c r="AJ885" s="671"/>
      <c r="AK885" s="671"/>
      <c r="AL885" s="668"/>
      <c r="AM885" s="669"/>
      <c r="AN885" s="669"/>
      <c r="AO885" s="670"/>
      <c r="AP885" s="275"/>
      <c r="AQ885" s="275"/>
      <c r="AR885" s="275"/>
      <c r="AS885" s="275"/>
      <c r="AT885" s="275"/>
      <c r="AU885" s="275"/>
      <c r="AV885" s="275"/>
      <c r="AW885" s="275"/>
      <c r="AX885" s="275"/>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61"/>
      <c r="Q886" s="661"/>
      <c r="R886" s="661"/>
      <c r="S886" s="661"/>
      <c r="T886" s="661"/>
      <c r="U886" s="661"/>
      <c r="V886" s="661"/>
      <c r="W886" s="661"/>
      <c r="X886" s="661"/>
      <c r="Y886" s="662"/>
      <c r="Z886" s="663"/>
      <c r="AA886" s="663"/>
      <c r="AB886" s="664"/>
      <c r="AC886" s="665"/>
      <c r="AD886" s="666"/>
      <c r="AE886" s="666"/>
      <c r="AF886" s="666"/>
      <c r="AG886" s="666"/>
      <c r="AH886" s="671"/>
      <c r="AI886" s="671"/>
      <c r="AJ886" s="671"/>
      <c r="AK886" s="671"/>
      <c r="AL886" s="668"/>
      <c r="AM886" s="669"/>
      <c r="AN886" s="669"/>
      <c r="AO886" s="670"/>
      <c r="AP886" s="275"/>
      <c r="AQ886" s="275"/>
      <c r="AR886" s="275"/>
      <c r="AS886" s="275"/>
      <c r="AT886" s="275"/>
      <c r="AU886" s="275"/>
      <c r="AV886" s="275"/>
      <c r="AW886" s="275"/>
      <c r="AX886" s="275"/>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61"/>
      <c r="Q887" s="661"/>
      <c r="R887" s="661"/>
      <c r="S887" s="661"/>
      <c r="T887" s="661"/>
      <c r="U887" s="661"/>
      <c r="V887" s="661"/>
      <c r="W887" s="661"/>
      <c r="X887" s="661"/>
      <c r="Y887" s="662"/>
      <c r="Z887" s="663"/>
      <c r="AA887" s="663"/>
      <c r="AB887" s="664"/>
      <c r="AC887" s="665"/>
      <c r="AD887" s="666"/>
      <c r="AE887" s="666"/>
      <c r="AF887" s="666"/>
      <c r="AG887" s="666"/>
      <c r="AH887" s="671"/>
      <c r="AI887" s="671"/>
      <c r="AJ887" s="671"/>
      <c r="AK887" s="671"/>
      <c r="AL887" s="668"/>
      <c r="AM887" s="669"/>
      <c r="AN887" s="669"/>
      <c r="AO887" s="670"/>
      <c r="AP887" s="275"/>
      <c r="AQ887" s="275"/>
      <c r="AR887" s="275"/>
      <c r="AS887" s="275"/>
      <c r="AT887" s="275"/>
      <c r="AU887" s="275"/>
      <c r="AV887" s="275"/>
      <c r="AW887" s="275"/>
      <c r="AX887" s="275"/>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61"/>
      <c r="Q888" s="661"/>
      <c r="R888" s="661"/>
      <c r="S888" s="661"/>
      <c r="T888" s="661"/>
      <c r="U888" s="661"/>
      <c r="V888" s="661"/>
      <c r="W888" s="661"/>
      <c r="X888" s="661"/>
      <c r="Y888" s="662"/>
      <c r="Z888" s="663"/>
      <c r="AA888" s="663"/>
      <c r="AB888" s="664"/>
      <c r="AC888" s="665"/>
      <c r="AD888" s="666"/>
      <c r="AE888" s="666"/>
      <c r="AF888" s="666"/>
      <c r="AG888" s="666"/>
      <c r="AH888" s="671"/>
      <c r="AI888" s="671"/>
      <c r="AJ888" s="671"/>
      <c r="AK888" s="671"/>
      <c r="AL888" s="668"/>
      <c r="AM888" s="669"/>
      <c r="AN888" s="669"/>
      <c r="AO888" s="670"/>
      <c r="AP888" s="275"/>
      <c r="AQ888" s="275"/>
      <c r="AR888" s="275"/>
      <c r="AS888" s="275"/>
      <c r="AT888" s="275"/>
      <c r="AU888" s="275"/>
      <c r="AV888" s="275"/>
      <c r="AW888" s="275"/>
      <c r="AX888" s="275"/>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61"/>
      <c r="Q889" s="661"/>
      <c r="R889" s="661"/>
      <c r="S889" s="661"/>
      <c r="T889" s="661"/>
      <c r="U889" s="661"/>
      <c r="V889" s="661"/>
      <c r="W889" s="661"/>
      <c r="X889" s="661"/>
      <c r="Y889" s="662"/>
      <c r="Z889" s="663"/>
      <c r="AA889" s="663"/>
      <c r="AB889" s="664"/>
      <c r="AC889" s="665"/>
      <c r="AD889" s="666"/>
      <c r="AE889" s="666"/>
      <c r="AF889" s="666"/>
      <c r="AG889" s="666"/>
      <c r="AH889" s="671"/>
      <c r="AI889" s="671"/>
      <c r="AJ889" s="671"/>
      <c r="AK889" s="671"/>
      <c r="AL889" s="668"/>
      <c r="AM889" s="669"/>
      <c r="AN889" s="669"/>
      <c r="AO889" s="670"/>
      <c r="AP889" s="275"/>
      <c r="AQ889" s="275"/>
      <c r="AR889" s="275"/>
      <c r="AS889" s="275"/>
      <c r="AT889" s="275"/>
      <c r="AU889" s="275"/>
      <c r="AV889" s="275"/>
      <c r="AW889" s="275"/>
      <c r="AX889" s="275"/>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61"/>
      <c r="Q890" s="661"/>
      <c r="R890" s="661"/>
      <c r="S890" s="661"/>
      <c r="T890" s="661"/>
      <c r="U890" s="661"/>
      <c r="V890" s="661"/>
      <c r="W890" s="661"/>
      <c r="X890" s="661"/>
      <c r="Y890" s="662"/>
      <c r="Z890" s="663"/>
      <c r="AA890" s="663"/>
      <c r="AB890" s="664"/>
      <c r="AC890" s="665"/>
      <c r="AD890" s="666"/>
      <c r="AE890" s="666"/>
      <c r="AF890" s="666"/>
      <c r="AG890" s="666"/>
      <c r="AH890" s="671"/>
      <c r="AI890" s="671"/>
      <c r="AJ890" s="671"/>
      <c r="AK890" s="671"/>
      <c r="AL890" s="668"/>
      <c r="AM890" s="669"/>
      <c r="AN890" s="669"/>
      <c r="AO890" s="670"/>
      <c r="AP890" s="275"/>
      <c r="AQ890" s="275"/>
      <c r="AR890" s="275"/>
      <c r="AS890" s="275"/>
      <c r="AT890" s="275"/>
      <c r="AU890" s="275"/>
      <c r="AV890" s="275"/>
      <c r="AW890" s="275"/>
      <c r="AX890" s="275"/>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61"/>
      <c r="Q891" s="661"/>
      <c r="R891" s="661"/>
      <c r="S891" s="661"/>
      <c r="T891" s="661"/>
      <c r="U891" s="661"/>
      <c r="V891" s="661"/>
      <c r="W891" s="661"/>
      <c r="X891" s="661"/>
      <c r="Y891" s="662"/>
      <c r="Z891" s="663"/>
      <c r="AA891" s="663"/>
      <c r="AB891" s="664"/>
      <c r="AC891" s="665"/>
      <c r="AD891" s="666"/>
      <c r="AE891" s="666"/>
      <c r="AF891" s="666"/>
      <c r="AG891" s="666"/>
      <c r="AH891" s="671"/>
      <c r="AI891" s="671"/>
      <c r="AJ891" s="671"/>
      <c r="AK891" s="671"/>
      <c r="AL891" s="668"/>
      <c r="AM891" s="669"/>
      <c r="AN891" s="669"/>
      <c r="AO891" s="670"/>
      <c r="AP891" s="275"/>
      <c r="AQ891" s="275"/>
      <c r="AR891" s="275"/>
      <c r="AS891" s="275"/>
      <c r="AT891" s="275"/>
      <c r="AU891" s="275"/>
      <c r="AV891" s="275"/>
      <c r="AW891" s="275"/>
      <c r="AX891" s="275"/>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61"/>
      <c r="Q892" s="661"/>
      <c r="R892" s="661"/>
      <c r="S892" s="661"/>
      <c r="T892" s="661"/>
      <c r="U892" s="661"/>
      <c r="V892" s="661"/>
      <c r="W892" s="661"/>
      <c r="X892" s="661"/>
      <c r="Y892" s="662"/>
      <c r="Z892" s="663"/>
      <c r="AA892" s="663"/>
      <c r="AB892" s="664"/>
      <c r="AC892" s="665"/>
      <c r="AD892" s="666"/>
      <c r="AE892" s="666"/>
      <c r="AF892" s="666"/>
      <c r="AG892" s="666"/>
      <c r="AH892" s="671"/>
      <c r="AI892" s="671"/>
      <c r="AJ892" s="671"/>
      <c r="AK892" s="671"/>
      <c r="AL892" s="668"/>
      <c r="AM892" s="669"/>
      <c r="AN892" s="669"/>
      <c r="AO892" s="670"/>
      <c r="AP892" s="275"/>
      <c r="AQ892" s="275"/>
      <c r="AR892" s="275"/>
      <c r="AS892" s="275"/>
      <c r="AT892" s="275"/>
      <c r="AU892" s="275"/>
      <c r="AV892" s="275"/>
      <c r="AW892" s="275"/>
      <c r="AX892" s="275"/>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61"/>
      <c r="Q893" s="661"/>
      <c r="R893" s="661"/>
      <c r="S893" s="661"/>
      <c r="T893" s="661"/>
      <c r="U893" s="661"/>
      <c r="V893" s="661"/>
      <c r="W893" s="661"/>
      <c r="X893" s="661"/>
      <c r="Y893" s="662"/>
      <c r="Z893" s="663"/>
      <c r="AA893" s="663"/>
      <c r="AB893" s="664"/>
      <c r="AC893" s="665"/>
      <c r="AD893" s="666"/>
      <c r="AE893" s="666"/>
      <c r="AF893" s="666"/>
      <c r="AG893" s="666"/>
      <c r="AH893" s="671"/>
      <c r="AI893" s="671"/>
      <c r="AJ893" s="671"/>
      <c r="AK893" s="671"/>
      <c r="AL893" s="668"/>
      <c r="AM893" s="669"/>
      <c r="AN893" s="669"/>
      <c r="AO893" s="670"/>
      <c r="AP893" s="275"/>
      <c r="AQ893" s="275"/>
      <c r="AR893" s="275"/>
      <c r="AS893" s="275"/>
      <c r="AT893" s="275"/>
      <c r="AU893" s="275"/>
      <c r="AV893" s="275"/>
      <c r="AW893" s="275"/>
      <c r="AX893" s="275"/>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61"/>
      <c r="Q894" s="661"/>
      <c r="R894" s="661"/>
      <c r="S894" s="661"/>
      <c r="T894" s="661"/>
      <c r="U894" s="661"/>
      <c r="V894" s="661"/>
      <c r="W894" s="661"/>
      <c r="X894" s="661"/>
      <c r="Y894" s="662"/>
      <c r="Z894" s="663"/>
      <c r="AA894" s="663"/>
      <c r="AB894" s="664"/>
      <c r="AC894" s="665"/>
      <c r="AD894" s="666"/>
      <c r="AE894" s="666"/>
      <c r="AF894" s="666"/>
      <c r="AG894" s="666"/>
      <c r="AH894" s="671"/>
      <c r="AI894" s="671"/>
      <c r="AJ894" s="671"/>
      <c r="AK894" s="671"/>
      <c r="AL894" s="668"/>
      <c r="AM894" s="669"/>
      <c r="AN894" s="669"/>
      <c r="AO894" s="670"/>
      <c r="AP894" s="275"/>
      <c r="AQ894" s="275"/>
      <c r="AR894" s="275"/>
      <c r="AS894" s="275"/>
      <c r="AT894" s="275"/>
      <c r="AU894" s="275"/>
      <c r="AV894" s="275"/>
      <c r="AW894" s="275"/>
      <c r="AX894" s="275"/>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61"/>
      <c r="Q895" s="661"/>
      <c r="R895" s="661"/>
      <c r="S895" s="661"/>
      <c r="T895" s="661"/>
      <c r="U895" s="661"/>
      <c r="V895" s="661"/>
      <c r="W895" s="661"/>
      <c r="X895" s="661"/>
      <c r="Y895" s="662"/>
      <c r="Z895" s="663"/>
      <c r="AA895" s="663"/>
      <c r="AB895" s="664"/>
      <c r="AC895" s="665"/>
      <c r="AD895" s="666"/>
      <c r="AE895" s="666"/>
      <c r="AF895" s="666"/>
      <c r="AG895" s="666"/>
      <c r="AH895" s="671"/>
      <c r="AI895" s="671"/>
      <c r="AJ895" s="671"/>
      <c r="AK895" s="671"/>
      <c r="AL895" s="668"/>
      <c r="AM895" s="669"/>
      <c r="AN895" s="669"/>
      <c r="AO895" s="670"/>
      <c r="AP895" s="275"/>
      <c r="AQ895" s="275"/>
      <c r="AR895" s="275"/>
      <c r="AS895" s="275"/>
      <c r="AT895" s="275"/>
      <c r="AU895" s="275"/>
      <c r="AV895" s="275"/>
      <c r="AW895" s="275"/>
      <c r="AX895" s="275"/>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61"/>
      <c r="Q896" s="661"/>
      <c r="R896" s="661"/>
      <c r="S896" s="661"/>
      <c r="T896" s="661"/>
      <c r="U896" s="661"/>
      <c r="V896" s="661"/>
      <c r="W896" s="661"/>
      <c r="X896" s="661"/>
      <c r="Y896" s="662"/>
      <c r="Z896" s="663"/>
      <c r="AA896" s="663"/>
      <c r="AB896" s="664"/>
      <c r="AC896" s="665"/>
      <c r="AD896" s="666"/>
      <c r="AE896" s="666"/>
      <c r="AF896" s="666"/>
      <c r="AG896" s="666"/>
      <c r="AH896" s="671"/>
      <c r="AI896" s="671"/>
      <c r="AJ896" s="671"/>
      <c r="AK896" s="671"/>
      <c r="AL896" s="668"/>
      <c r="AM896" s="669"/>
      <c r="AN896" s="669"/>
      <c r="AO896" s="670"/>
      <c r="AP896" s="275"/>
      <c r="AQ896" s="275"/>
      <c r="AR896" s="275"/>
      <c r="AS896" s="275"/>
      <c r="AT896" s="275"/>
      <c r="AU896" s="275"/>
      <c r="AV896" s="275"/>
      <c r="AW896" s="275"/>
      <c r="AX896" s="275"/>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61"/>
      <c r="Q897" s="661"/>
      <c r="R897" s="661"/>
      <c r="S897" s="661"/>
      <c r="T897" s="661"/>
      <c r="U897" s="661"/>
      <c r="V897" s="661"/>
      <c r="W897" s="661"/>
      <c r="X897" s="661"/>
      <c r="Y897" s="662"/>
      <c r="Z897" s="663"/>
      <c r="AA897" s="663"/>
      <c r="AB897" s="664"/>
      <c r="AC897" s="665"/>
      <c r="AD897" s="666"/>
      <c r="AE897" s="666"/>
      <c r="AF897" s="666"/>
      <c r="AG897" s="666"/>
      <c r="AH897" s="671"/>
      <c r="AI897" s="671"/>
      <c r="AJ897" s="671"/>
      <c r="AK897" s="671"/>
      <c r="AL897" s="668"/>
      <c r="AM897" s="669"/>
      <c r="AN897" s="669"/>
      <c r="AO897" s="670"/>
      <c r="AP897" s="275"/>
      <c r="AQ897" s="275"/>
      <c r="AR897" s="275"/>
      <c r="AS897" s="275"/>
      <c r="AT897" s="275"/>
      <c r="AU897" s="275"/>
      <c r="AV897" s="275"/>
      <c r="AW897" s="275"/>
      <c r="AX897" s="275"/>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61"/>
      <c r="Q898" s="661"/>
      <c r="R898" s="661"/>
      <c r="S898" s="661"/>
      <c r="T898" s="661"/>
      <c r="U898" s="661"/>
      <c r="V898" s="661"/>
      <c r="W898" s="661"/>
      <c r="X898" s="661"/>
      <c r="Y898" s="662"/>
      <c r="Z898" s="663"/>
      <c r="AA898" s="663"/>
      <c r="AB898" s="664"/>
      <c r="AC898" s="665"/>
      <c r="AD898" s="666"/>
      <c r="AE898" s="666"/>
      <c r="AF898" s="666"/>
      <c r="AG898" s="666"/>
      <c r="AH898" s="671"/>
      <c r="AI898" s="671"/>
      <c r="AJ898" s="671"/>
      <c r="AK898" s="671"/>
      <c r="AL898" s="668"/>
      <c r="AM898" s="669"/>
      <c r="AN898" s="669"/>
      <c r="AO898" s="670"/>
      <c r="AP898" s="275"/>
      <c r="AQ898" s="275"/>
      <c r="AR898" s="275"/>
      <c r="AS898" s="275"/>
      <c r="AT898" s="275"/>
      <c r="AU898" s="275"/>
      <c r="AV898" s="275"/>
      <c r="AW898" s="275"/>
      <c r="AX898" s="275"/>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61"/>
      <c r="Q899" s="661"/>
      <c r="R899" s="661"/>
      <c r="S899" s="661"/>
      <c r="T899" s="661"/>
      <c r="U899" s="661"/>
      <c r="V899" s="661"/>
      <c r="W899" s="661"/>
      <c r="X899" s="661"/>
      <c r="Y899" s="662"/>
      <c r="Z899" s="663"/>
      <c r="AA899" s="663"/>
      <c r="AB899" s="664"/>
      <c r="AC899" s="665"/>
      <c r="AD899" s="666"/>
      <c r="AE899" s="666"/>
      <c r="AF899" s="666"/>
      <c r="AG899" s="666"/>
      <c r="AH899" s="671"/>
      <c r="AI899" s="671"/>
      <c r="AJ899" s="671"/>
      <c r="AK899" s="671"/>
      <c r="AL899" s="668"/>
      <c r="AM899" s="669"/>
      <c r="AN899" s="669"/>
      <c r="AO899" s="670"/>
      <c r="AP899" s="275"/>
      <c r="AQ899" s="275"/>
      <c r="AR899" s="275"/>
      <c r="AS899" s="275"/>
      <c r="AT899" s="275"/>
      <c r="AU899" s="275"/>
      <c r="AV899" s="275"/>
      <c r="AW899" s="275"/>
      <c r="AX899" s="275"/>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61"/>
      <c r="Q900" s="661"/>
      <c r="R900" s="661"/>
      <c r="S900" s="661"/>
      <c r="T900" s="661"/>
      <c r="U900" s="661"/>
      <c r="V900" s="661"/>
      <c r="W900" s="661"/>
      <c r="X900" s="661"/>
      <c r="Y900" s="662"/>
      <c r="Z900" s="663"/>
      <c r="AA900" s="663"/>
      <c r="AB900" s="664"/>
      <c r="AC900" s="665"/>
      <c r="AD900" s="666"/>
      <c r="AE900" s="666"/>
      <c r="AF900" s="666"/>
      <c r="AG900" s="666"/>
      <c r="AH900" s="671"/>
      <c r="AI900" s="671"/>
      <c r="AJ900" s="671"/>
      <c r="AK900" s="671"/>
      <c r="AL900" s="668"/>
      <c r="AM900" s="669"/>
      <c r="AN900" s="669"/>
      <c r="AO900" s="670"/>
      <c r="AP900" s="275"/>
      <c r="AQ900" s="275"/>
      <c r="AR900" s="275"/>
      <c r="AS900" s="275"/>
      <c r="AT900" s="275"/>
      <c r="AU900" s="275"/>
      <c r="AV900" s="275"/>
      <c r="AW900" s="275"/>
      <c r="AX900" s="275"/>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61"/>
      <c r="Q901" s="661"/>
      <c r="R901" s="661"/>
      <c r="S901" s="661"/>
      <c r="T901" s="661"/>
      <c r="U901" s="661"/>
      <c r="V901" s="661"/>
      <c r="W901" s="661"/>
      <c r="X901" s="661"/>
      <c r="Y901" s="662"/>
      <c r="Z901" s="663"/>
      <c r="AA901" s="663"/>
      <c r="AB901" s="664"/>
      <c r="AC901" s="665"/>
      <c r="AD901" s="666"/>
      <c r="AE901" s="666"/>
      <c r="AF901" s="666"/>
      <c r="AG901" s="666"/>
      <c r="AH901" s="671"/>
      <c r="AI901" s="671"/>
      <c r="AJ901" s="671"/>
      <c r="AK901" s="671"/>
      <c r="AL901" s="668"/>
      <c r="AM901" s="669"/>
      <c r="AN901" s="669"/>
      <c r="AO901" s="670"/>
      <c r="AP901" s="275"/>
      <c r="AQ901" s="275"/>
      <c r="AR901" s="275"/>
      <c r="AS901" s="275"/>
      <c r="AT901" s="275"/>
      <c r="AU901" s="275"/>
      <c r="AV901" s="275"/>
      <c r="AW901" s="275"/>
      <c r="AX901" s="275"/>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61"/>
      <c r="Q902" s="661"/>
      <c r="R902" s="661"/>
      <c r="S902" s="661"/>
      <c r="T902" s="661"/>
      <c r="U902" s="661"/>
      <c r="V902" s="661"/>
      <c r="W902" s="661"/>
      <c r="X902" s="661"/>
      <c r="Y902" s="662"/>
      <c r="Z902" s="663"/>
      <c r="AA902" s="663"/>
      <c r="AB902" s="664"/>
      <c r="AC902" s="665"/>
      <c r="AD902" s="666"/>
      <c r="AE902" s="666"/>
      <c r="AF902" s="666"/>
      <c r="AG902" s="666"/>
      <c r="AH902" s="671"/>
      <c r="AI902" s="671"/>
      <c r="AJ902" s="671"/>
      <c r="AK902" s="671"/>
      <c r="AL902" s="668"/>
      <c r="AM902" s="669"/>
      <c r="AN902" s="669"/>
      <c r="AO902" s="670"/>
      <c r="AP902" s="275"/>
      <c r="AQ902" s="275"/>
      <c r="AR902" s="275"/>
      <c r="AS902" s="275"/>
      <c r="AT902" s="275"/>
      <c r="AU902" s="275"/>
      <c r="AV902" s="275"/>
      <c r="AW902" s="275"/>
      <c r="AX902" s="275"/>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61"/>
      <c r="Q903" s="661"/>
      <c r="R903" s="661"/>
      <c r="S903" s="661"/>
      <c r="T903" s="661"/>
      <c r="U903" s="661"/>
      <c r="V903" s="661"/>
      <c r="W903" s="661"/>
      <c r="X903" s="661"/>
      <c r="Y903" s="662"/>
      <c r="Z903" s="663"/>
      <c r="AA903" s="663"/>
      <c r="AB903" s="664"/>
      <c r="AC903" s="665"/>
      <c r="AD903" s="666"/>
      <c r="AE903" s="666"/>
      <c r="AF903" s="666"/>
      <c r="AG903" s="666"/>
      <c r="AH903" s="671"/>
      <c r="AI903" s="671"/>
      <c r="AJ903" s="671"/>
      <c r="AK903" s="671"/>
      <c r="AL903" s="668"/>
      <c r="AM903" s="669"/>
      <c r="AN903" s="669"/>
      <c r="AO903" s="670"/>
      <c r="AP903" s="275"/>
      <c r="AQ903" s="275"/>
      <c r="AR903" s="275"/>
      <c r="AS903" s="275"/>
      <c r="AT903" s="275"/>
      <c r="AU903" s="275"/>
      <c r="AV903" s="275"/>
      <c r="AW903" s="275"/>
      <c r="AX903" s="275"/>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61"/>
      <c r="Q904" s="661"/>
      <c r="R904" s="661"/>
      <c r="S904" s="661"/>
      <c r="T904" s="661"/>
      <c r="U904" s="661"/>
      <c r="V904" s="661"/>
      <c r="W904" s="661"/>
      <c r="X904" s="661"/>
      <c r="Y904" s="662"/>
      <c r="Z904" s="663"/>
      <c r="AA904" s="663"/>
      <c r="AB904" s="664"/>
      <c r="AC904" s="665"/>
      <c r="AD904" s="666"/>
      <c r="AE904" s="666"/>
      <c r="AF904" s="666"/>
      <c r="AG904" s="666"/>
      <c r="AH904" s="671"/>
      <c r="AI904" s="671"/>
      <c r="AJ904" s="671"/>
      <c r="AK904" s="671"/>
      <c r="AL904" s="668"/>
      <c r="AM904" s="669"/>
      <c r="AN904" s="669"/>
      <c r="AO904" s="670"/>
      <c r="AP904" s="275"/>
      <c r="AQ904" s="275"/>
      <c r="AR904" s="275"/>
      <c r="AS904" s="275"/>
      <c r="AT904" s="275"/>
      <c r="AU904" s="275"/>
      <c r="AV904" s="275"/>
      <c r="AW904" s="275"/>
      <c r="AX904" s="275"/>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61"/>
      <c r="Q905" s="661"/>
      <c r="R905" s="661"/>
      <c r="S905" s="661"/>
      <c r="T905" s="661"/>
      <c r="U905" s="661"/>
      <c r="V905" s="661"/>
      <c r="W905" s="661"/>
      <c r="X905" s="661"/>
      <c r="Y905" s="662"/>
      <c r="Z905" s="663"/>
      <c r="AA905" s="663"/>
      <c r="AB905" s="664"/>
      <c r="AC905" s="665"/>
      <c r="AD905" s="666"/>
      <c r="AE905" s="666"/>
      <c r="AF905" s="666"/>
      <c r="AG905" s="666"/>
      <c r="AH905" s="671"/>
      <c r="AI905" s="671"/>
      <c r="AJ905" s="671"/>
      <c r="AK905" s="671"/>
      <c r="AL905" s="668"/>
      <c r="AM905" s="669"/>
      <c r="AN905" s="669"/>
      <c r="AO905" s="670"/>
      <c r="AP905" s="275"/>
      <c r="AQ905" s="275"/>
      <c r="AR905" s="275"/>
      <c r="AS905" s="275"/>
      <c r="AT905" s="275"/>
      <c r="AU905" s="275"/>
      <c r="AV905" s="275"/>
      <c r="AW905" s="275"/>
      <c r="AX905" s="275"/>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61"/>
      <c r="Q906" s="661"/>
      <c r="R906" s="661"/>
      <c r="S906" s="661"/>
      <c r="T906" s="661"/>
      <c r="U906" s="661"/>
      <c r="V906" s="661"/>
      <c r="W906" s="661"/>
      <c r="X906" s="661"/>
      <c r="Y906" s="662"/>
      <c r="Z906" s="663"/>
      <c r="AA906" s="663"/>
      <c r="AB906" s="664"/>
      <c r="AC906" s="665"/>
      <c r="AD906" s="666"/>
      <c r="AE906" s="666"/>
      <c r="AF906" s="666"/>
      <c r="AG906" s="666"/>
      <c r="AH906" s="671"/>
      <c r="AI906" s="671"/>
      <c r="AJ906" s="671"/>
      <c r="AK906" s="671"/>
      <c r="AL906" s="668"/>
      <c r="AM906" s="669"/>
      <c r="AN906" s="669"/>
      <c r="AO906" s="670"/>
      <c r="AP906" s="275"/>
      <c r="AQ906" s="275"/>
      <c r="AR906" s="275"/>
      <c r="AS906" s="275"/>
      <c r="AT906" s="275"/>
      <c r="AU906" s="275"/>
      <c r="AV906" s="275"/>
      <c r="AW906" s="275"/>
      <c r="AX906" s="275"/>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61"/>
      <c r="Q907" s="661"/>
      <c r="R907" s="661"/>
      <c r="S907" s="661"/>
      <c r="T907" s="661"/>
      <c r="U907" s="661"/>
      <c r="V907" s="661"/>
      <c r="W907" s="661"/>
      <c r="X907" s="661"/>
      <c r="Y907" s="662"/>
      <c r="Z907" s="663"/>
      <c r="AA907" s="663"/>
      <c r="AB907" s="664"/>
      <c r="AC907" s="665"/>
      <c r="AD907" s="666"/>
      <c r="AE907" s="666"/>
      <c r="AF907" s="666"/>
      <c r="AG907" s="666"/>
      <c r="AH907" s="671"/>
      <c r="AI907" s="671"/>
      <c r="AJ907" s="671"/>
      <c r="AK907" s="671"/>
      <c r="AL907" s="668"/>
      <c r="AM907" s="669"/>
      <c r="AN907" s="669"/>
      <c r="AO907" s="670"/>
      <c r="AP907" s="275"/>
      <c r="AQ907" s="275"/>
      <c r="AR907" s="275"/>
      <c r="AS907" s="275"/>
      <c r="AT907" s="275"/>
      <c r="AU907" s="275"/>
      <c r="AV907" s="275"/>
      <c r="AW907" s="275"/>
      <c r="AX907" s="275"/>
      <c r="AY907">
        <f>COUNTA($C$907)</f>
        <v>0</v>
      </c>
    </row>
    <row r="908" spans="1:51" ht="24.75" hidden="1" customHeight="1" x14ac:dyDescent="0.15">
      <c r="A908" s="5"/>
      <c r="B908" s="5"/>
      <c r="C908" s="5"/>
      <c r="D908" s="5"/>
      <c r="E908" s="5"/>
      <c r="F908" s="5"/>
      <c r="G908" s="5"/>
      <c r="H908" s="5"/>
      <c r="I908" s="5"/>
      <c r="J908" s="5"/>
      <c r="K908" s="5"/>
      <c r="L908" s="5"/>
      <c r="M908" s="5"/>
      <c r="N908" s="5"/>
      <c r="O908" s="5"/>
      <c r="P908" s="24"/>
      <c r="Q908" s="24"/>
      <c r="R908" s="24"/>
      <c r="S908" s="24"/>
      <c r="T908" s="24"/>
      <c r="U908" s="24"/>
      <c r="V908" s="24"/>
      <c r="W908" s="24"/>
      <c r="X908" s="24"/>
      <c r="Y908" s="28"/>
      <c r="Z908" s="28"/>
      <c r="AA908" s="28"/>
      <c r="AB908" s="28"/>
      <c r="AC908" s="28"/>
      <c r="AD908" s="28"/>
      <c r="AE908" s="28"/>
      <c r="AF908" s="28"/>
      <c r="AG908" s="28"/>
      <c r="AH908" s="28"/>
      <c r="AI908" s="28"/>
      <c r="AJ908" s="28"/>
      <c r="AK908" s="28"/>
      <c r="AL908" s="28"/>
      <c r="AM908" s="28"/>
      <c r="AN908" s="28"/>
      <c r="AO908" s="28"/>
      <c r="AP908" s="24"/>
      <c r="AQ908" s="24"/>
      <c r="AR908" s="24"/>
      <c r="AS908" s="24"/>
      <c r="AT908" s="24"/>
      <c r="AU908" s="24"/>
      <c r="AV908" s="24"/>
      <c r="AW908" s="24"/>
      <c r="AX908" s="24"/>
      <c r="AY908">
        <f>COUNTA($C$911)</f>
        <v>0</v>
      </c>
    </row>
    <row r="909" spans="1:51" ht="24.75" hidden="1" customHeight="1" x14ac:dyDescent="0.15">
      <c r="A909" s="5"/>
      <c r="B909" s="12" t="s">
        <v>380</v>
      </c>
      <c r="C909" s="5"/>
      <c r="D909" s="5"/>
      <c r="E909" s="5"/>
      <c r="F909" s="5"/>
      <c r="G909" s="5"/>
      <c r="H909" s="5"/>
      <c r="I909" s="5"/>
      <c r="J909" s="5"/>
      <c r="K909" s="5"/>
      <c r="L909" s="5"/>
      <c r="M909" s="5"/>
      <c r="N909" s="5"/>
      <c r="O909" s="5"/>
      <c r="P909" s="24"/>
      <c r="Q909" s="24"/>
      <c r="R909" s="24"/>
      <c r="S909" s="24"/>
      <c r="T909" s="24"/>
      <c r="U909" s="24"/>
      <c r="V909" s="24"/>
      <c r="W909" s="24"/>
      <c r="X909" s="24"/>
      <c r="Y909" s="28"/>
      <c r="Z909" s="28"/>
      <c r="AA909" s="28"/>
      <c r="AB909" s="28"/>
      <c r="AC909" s="28"/>
      <c r="AD909" s="28"/>
      <c r="AE909" s="28"/>
      <c r="AF909" s="28"/>
      <c r="AG909" s="28"/>
      <c r="AH909" s="28"/>
      <c r="AI909" s="28"/>
      <c r="AJ909" s="28"/>
      <c r="AK909" s="28"/>
      <c r="AL909" s="28"/>
      <c r="AM909" s="28"/>
      <c r="AN909" s="28"/>
      <c r="AO909" s="28"/>
      <c r="AP909" s="24"/>
      <c r="AQ909" s="24"/>
      <c r="AR909" s="24"/>
      <c r="AS909" s="24"/>
      <c r="AT909" s="24"/>
      <c r="AU909" s="24"/>
      <c r="AV909" s="24"/>
      <c r="AW909" s="24"/>
      <c r="AX909" s="24"/>
      <c r="AY909">
        <f>$AY$908</f>
        <v>0</v>
      </c>
    </row>
    <row r="910" spans="1:51" ht="59.25" hidden="1" customHeight="1" x14ac:dyDescent="0.15">
      <c r="A910" s="361"/>
      <c r="B910" s="361"/>
      <c r="C910" s="361" t="s">
        <v>81</v>
      </c>
      <c r="D910" s="361"/>
      <c r="E910" s="361"/>
      <c r="F910" s="361"/>
      <c r="G910" s="361"/>
      <c r="H910" s="361"/>
      <c r="I910" s="361"/>
      <c r="J910" s="414" t="s">
        <v>84</v>
      </c>
      <c r="K910" s="607"/>
      <c r="L910" s="607"/>
      <c r="M910" s="607"/>
      <c r="N910" s="607"/>
      <c r="O910" s="607"/>
      <c r="P910" s="361" t="s">
        <v>18</v>
      </c>
      <c r="Q910" s="361"/>
      <c r="R910" s="361"/>
      <c r="S910" s="361"/>
      <c r="T910" s="361"/>
      <c r="U910" s="361"/>
      <c r="V910" s="361"/>
      <c r="W910" s="361"/>
      <c r="X910" s="361"/>
      <c r="Y910" s="657" t="s">
        <v>353</v>
      </c>
      <c r="Z910" s="657"/>
      <c r="AA910" s="657"/>
      <c r="AB910" s="657"/>
      <c r="AC910" s="414" t="s">
        <v>299</v>
      </c>
      <c r="AD910" s="414"/>
      <c r="AE910" s="414"/>
      <c r="AF910" s="414"/>
      <c r="AG910" s="414"/>
      <c r="AH910" s="657" t="s">
        <v>403</v>
      </c>
      <c r="AI910" s="361"/>
      <c r="AJ910" s="361"/>
      <c r="AK910" s="361"/>
      <c r="AL910" s="361" t="s">
        <v>17</v>
      </c>
      <c r="AM910" s="361"/>
      <c r="AN910" s="361"/>
      <c r="AO910" s="243"/>
      <c r="AP910" s="414" t="s">
        <v>357</v>
      </c>
      <c r="AQ910" s="414"/>
      <c r="AR910" s="414"/>
      <c r="AS910" s="414"/>
      <c r="AT910" s="414"/>
      <c r="AU910" s="414"/>
      <c r="AV910" s="414"/>
      <c r="AW910" s="414"/>
      <c r="AX910" s="414"/>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61"/>
      <c r="Q911" s="661"/>
      <c r="R911" s="661"/>
      <c r="S911" s="661"/>
      <c r="T911" s="661"/>
      <c r="U911" s="661"/>
      <c r="V911" s="661"/>
      <c r="W911" s="661"/>
      <c r="X911" s="661"/>
      <c r="Y911" s="662"/>
      <c r="Z911" s="663"/>
      <c r="AA911" s="663"/>
      <c r="AB911" s="664"/>
      <c r="AC911" s="665"/>
      <c r="AD911" s="666"/>
      <c r="AE911" s="666"/>
      <c r="AF911" s="666"/>
      <c r="AG911" s="666"/>
      <c r="AH911" s="667"/>
      <c r="AI911" s="667"/>
      <c r="AJ911" s="667"/>
      <c r="AK911" s="667"/>
      <c r="AL911" s="668"/>
      <c r="AM911" s="669"/>
      <c r="AN911" s="669"/>
      <c r="AO911" s="670"/>
      <c r="AP911" s="275"/>
      <c r="AQ911" s="275"/>
      <c r="AR911" s="275"/>
      <c r="AS911" s="275"/>
      <c r="AT911" s="275"/>
      <c r="AU911" s="275"/>
      <c r="AV911" s="275"/>
      <c r="AW911" s="275"/>
      <c r="AX911" s="275"/>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61"/>
      <c r="Q912" s="661"/>
      <c r="R912" s="661"/>
      <c r="S912" s="661"/>
      <c r="T912" s="661"/>
      <c r="U912" s="661"/>
      <c r="V912" s="661"/>
      <c r="W912" s="661"/>
      <c r="X912" s="661"/>
      <c r="Y912" s="662"/>
      <c r="Z912" s="663"/>
      <c r="AA912" s="663"/>
      <c r="AB912" s="664"/>
      <c r="AC912" s="665"/>
      <c r="AD912" s="666"/>
      <c r="AE912" s="666"/>
      <c r="AF912" s="666"/>
      <c r="AG912" s="666"/>
      <c r="AH912" s="667"/>
      <c r="AI912" s="667"/>
      <c r="AJ912" s="667"/>
      <c r="AK912" s="667"/>
      <c r="AL912" s="668"/>
      <c r="AM912" s="669"/>
      <c r="AN912" s="669"/>
      <c r="AO912" s="670"/>
      <c r="AP912" s="275"/>
      <c r="AQ912" s="275"/>
      <c r="AR912" s="275"/>
      <c r="AS912" s="275"/>
      <c r="AT912" s="275"/>
      <c r="AU912" s="275"/>
      <c r="AV912" s="275"/>
      <c r="AW912" s="275"/>
      <c r="AX912" s="275"/>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61"/>
      <c r="Q913" s="661"/>
      <c r="R913" s="661"/>
      <c r="S913" s="661"/>
      <c r="T913" s="661"/>
      <c r="U913" s="661"/>
      <c r="V913" s="661"/>
      <c r="W913" s="661"/>
      <c r="X913" s="661"/>
      <c r="Y913" s="662"/>
      <c r="Z913" s="663"/>
      <c r="AA913" s="663"/>
      <c r="AB913" s="664"/>
      <c r="AC913" s="665"/>
      <c r="AD913" s="666"/>
      <c r="AE913" s="666"/>
      <c r="AF913" s="666"/>
      <c r="AG913" s="666"/>
      <c r="AH913" s="671"/>
      <c r="AI913" s="671"/>
      <c r="AJ913" s="671"/>
      <c r="AK913" s="671"/>
      <c r="AL913" s="668"/>
      <c r="AM913" s="669"/>
      <c r="AN913" s="669"/>
      <c r="AO913" s="670"/>
      <c r="AP913" s="275"/>
      <c r="AQ913" s="275"/>
      <c r="AR913" s="275"/>
      <c r="AS913" s="275"/>
      <c r="AT913" s="275"/>
      <c r="AU913" s="275"/>
      <c r="AV913" s="275"/>
      <c r="AW913" s="275"/>
      <c r="AX913" s="275"/>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61"/>
      <c r="Q914" s="661"/>
      <c r="R914" s="661"/>
      <c r="S914" s="661"/>
      <c r="T914" s="661"/>
      <c r="U914" s="661"/>
      <c r="V914" s="661"/>
      <c r="W914" s="661"/>
      <c r="X914" s="661"/>
      <c r="Y914" s="662"/>
      <c r="Z914" s="663"/>
      <c r="AA914" s="663"/>
      <c r="AB914" s="664"/>
      <c r="AC914" s="665"/>
      <c r="AD914" s="666"/>
      <c r="AE914" s="666"/>
      <c r="AF914" s="666"/>
      <c r="AG914" s="666"/>
      <c r="AH914" s="671"/>
      <c r="AI914" s="671"/>
      <c r="AJ914" s="671"/>
      <c r="AK914" s="671"/>
      <c r="AL914" s="668"/>
      <c r="AM914" s="669"/>
      <c r="AN914" s="669"/>
      <c r="AO914" s="670"/>
      <c r="AP914" s="275"/>
      <c r="AQ914" s="275"/>
      <c r="AR914" s="275"/>
      <c r="AS914" s="275"/>
      <c r="AT914" s="275"/>
      <c r="AU914" s="275"/>
      <c r="AV914" s="275"/>
      <c r="AW914" s="275"/>
      <c r="AX914" s="275"/>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61"/>
      <c r="Q915" s="661"/>
      <c r="R915" s="661"/>
      <c r="S915" s="661"/>
      <c r="T915" s="661"/>
      <c r="U915" s="661"/>
      <c r="V915" s="661"/>
      <c r="W915" s="661"/>
      <c r="X915" s="661"/>
      <c r="Y915" s="662"/>
      <c r="Z915" s="663"/>
      <c r="AA915" s="663"/>
      <c r="AB915" s="664"/>
      <c r="AC915" s="665"/>
      <c r="AD915" s="666"/>
      <c r="AE915" s="666"/>
      <c r="AF915" s="666"/>
      <c r="AG915" s="666"/>
      <c r="AH915" s="671"/>
      <c r="AI915" s="671"/>
      <c r="AJ915" s="671"/>
      <c r="AK915" s="671"/>
      <c r="AL915" s="668"/>
      <c r="AM915" s="669"/>
      <c r="AN915" s="669"/>
      <c r="AO915" s="670"/>
      <c r="AP915" s="275"/>
      <c r="AQ915" s="275"/>
      <c r="AR915" s="275"/>
      <c r="AS915" s="275"/>
      <c r="AT915" s="275"/>
      <c r="AU915" s="275"/>
      <c r="AV915" s="275"/>
      <c r="AW915" s="275"/>
      <c r="AX915" s="275"/>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61"/>
      <c r="Q916" s="661"/>
      <c r="R916" s="661"/>
      <c r="S916" s="661"/>
      <c r="T916" s="661"/>
      <c r="U916" s="661"/>
      <c r="V916" s="661"/>
      <c r="W916" s="661"/>
      <c r="X916" s="661"/>
      <c r="Y916" s="662"/>
      <c r="Z916" s="663"/>
      <c r="AA916" s="663"/>
      <c r="AB916" s="664"/>
      <c r="AC916" s="665"/>
      <c r="AD916" s="666"/>
      <c r="AE916" s="666"/>
      <c r="AF916" s="666"/>
      <c r="AG916" s="666"/>
      <c r="AH916" s="671"/>
      <c r="AI916" s="671"/>
      <c r="AJ916" s="671"/>
      <c r="AK916" s="671"/>
      <c r="AL916" s="668"/>
      <c r="AM916" s="669"/>
      <c r="AN916" s="669"/>
      <c r="AO916" s="670"/>
      <c r="AP916" s="275"/>
      <c r="AQ916" s="275"/>
      <c r="AR916" s="275"/>
      <c r="AS916" s="275"/>
      <c r="AT916" s="275"/>
      <c r="AU916" s="275"/>
      <c r="AV916" s="275"/>
      <c r="AW916" s="275"/>
      <c r="AX916" s="275"/>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61"/>
      <c r="Q917" s="661"/>
      <c r="R917" s="661"/>
      <c r="S917" s="661"/>
      <c r="T917" s="661"/>
      <c r="U917" s="661"/>
      <c r="V917" s="661"/>
      <c r="W917" s="661"/>
      <c r="X917" s="661"/>
      <c r="Y917" s="662"/>
      <c r="Z917" s="663"/>
      <c r="AA917" s="663"/>
      <c r="AB917" s="664"/>
      <c r="AC917" s="665"/>
      <c r="AD917" s="666"/>
      <c r="AE917" s="666"/>
      <c r="AF917" s="666"/>
      <c r="AG917" s="666"/>
      <c r="AH917" s="671"/>
      <c r="AI917" s="671"/>
      <c r="AJ917" s="671"/>
      <c r="AK917" s="671"/>
      <c r="AL917" s="668"/>
      <c r="AM917" s="669"/>
      <c r="AN917" s="669"/>
      <c r="AO917" s="670"/>
      <c r="AP917" s="275"/>
      <c r="AQ917" s="275"/>
      <c r="AR917" s="275"/>
      <c r="AS917" s="275"/>
      <c r="AT917" s="275"/>
      <c r="AU917" s="275"/>
      <c r="AV917" s="275"/>
      <c r="AW917" s="275"/>
      <c r="AX917" s="275"/>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61"/>
      <c r="Q918" s="661"/>
      <c r="R918" s="661"/>
      <c r="S918" s="661"/>
      <c r="T918" s="661"/>
      <c r="U918" s="661"/>
      <c r="V918" s="661"/>
      <c r="W918" s="661"/>
      <c r="X918" s="661"/>
      <c r="Y918" s="662"/>
      <c r="Z918" s="663"/>
      <c r="AA918" s="663"/>
      <c r="AB918" s="664"/>
      <c r="AC918" s="665"/>
      <c r="AD918" s="666"/>
      <c r="AE918" s="666"/>
      <c r="AF918" s="666"/>
      <c r="AG918" s="666"/>
      <c r="AH918" s="671"/>
      <c r="AI918" s="671"/>
      <c r="AJ918" s="671"/>
      <c r="AK918" s="671"/>
      <c r="AL918" s="668"/>
      <c r="AM918" s="669"/>
      <c r="AN918" s="669"/>
      <c r="AO918" s="670"/>
      <c r="AP918" s="275"/>
      <c r="AQ918" s="275"/>
      <c r="AR918" s="275"/>
      <c r="AS918" s="275"/>
      <c r="AT918" s="275"/>
      <c r="AU918" s="275"/>
      <c r="AV918" s="275"/>
      <c r="AW918" s="275"/>
      <c r="AX918" s="275"/>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61"/>
      <c r="Q919" s="661"/>
      <c r="R919" s="661"/>
      <c r="S919" s="661"/>
      <c r="T919" s="661"/>
      <c r="U919" s="661"/>
      <c r="V919" s="661"/>
      <c r="W919" s="661"/>
      <c r="X919" s="661"/>
      <c r="Y919" s="662"/>
      <c r="Z919" s="663"/>
      <c r="AA919" s="663"/>
      <c r="AB919" s="664"/>
      <c r="AC919" s="665"/>
      <c r="AD919" s="666"/>
      <c r="AE919" s="666"/>
      <c r="AF919" s="666"/>
      <c r="AG919" s="666"/>
      <c r="AH919" s="671"/>
      <c r="AI919" s="671"/>
      <c r="AJ919" s="671"/>
      <c r="AK919" s="671"/>
      <c r="AL919" s="668"/>
      <c r="AM919" s="669"/>
      <c r="AN919" s="669"/>
      <c r="AO919" s="670"/>
      <c r="AP919" s="275"/>
      <c r="AQ919" s="275"/>
      <c r="AR919" s="275"/>
      <c r="AS919" s="275"/>
      <c r="AT919" s="275"/>
      <c r="AU919" s="275"/>
      <c r="AV919" s="275"/>
      <c r="AW919" s="275"/>
      <c r="AX919" s="275"/>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61"/>
      <c r="Q920" s="661"/>
      <c r="R920" s="661"/>
      <c r="S920" s="661"/>
      <c r="T920" s="661"/>
      <c r="U920" s="661"/>
      <c r="V920" s="661"/>
      <c r="W920" s="661"/>
      <c r="X920" s="661"/>
      <c r="Y920" s="662"/>
      <c r="Z920" s="663"/>
      <c r="AA920" s="663"/>
      <c r="AB920" s="664"/>
      <c r="AC920" s="665"/>
      <c r="AD920" s="666"/>
      <c r="AE920" s="666"/>
      <c r="AF920" s="666"/>
      <c r="AG920" s="666"/>
      <c r="AH920" s="671"/>
      <c r="AI920" s="671"/>
      <c r="AJ920" s="671"/>
      <c r="AK920" s="671"/>
      <c r="AL920" s="668"/>
      <c r="AM920" s="669"/>
      <c r="AN920" s="669"/>
      <c r="AO920" s="670"/>
      <c r="AP920" s="275"/>
      <c r="AQ920" s="275"/>
      <c r="AR920" s="275"/>
      <c r="AS920" s="275"/>
      <c r="AT920" s="275"/>
      <c r="AU920" s="275"/>
      <c r="AV920" s="275"/>
      <c r="AW920" s="275"/>
      <c r="AX920" s="275"/>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61"/>
      <c r="Q921" s="661"/>
      <c r="R921" s="661"/>
      <c r="S921" s="661"/>
      <c r="T921" s="661"/>
      <c r="U921" s="661"/>
      <c r="V921" s="661"/>
      <c r="W921" s="661"/>
      <c r="X921" s="661"/>
      <c r="Y921" s="662"/>
      <c r="Z921" s="663"/>
      <c r="AA921" s="663"/>
      <c r="AB921" s="664"/>
      <c r="AC921" s="665"/>
      <c r="AD921" s="666"/>
      <c r="AE921" s="666"/>
      <c r="AF921" s="666"/>
      <c r="AG921" s="666"/>
      <c r="AH921" s="671"/>
      <c r="AI921" s="671"/>
      <c r="AJ921" s="671"/>
      <c r="AK921" s="671"/>
      <c r="AL921" s="668"/>
      <c r="AM921" s="669"/>
      <c r="AN921" s="669"/>
      <c r="AO921" s="670"/>
      <c r="AP921" s="275"/>
      <c r="AQ921" s="275"/>
      <c r="AR921" s="275"/>
      <c r="AS921" s="275"/>
      <c r="AT921" s="275"/>
      <c r="AU921" s="275"/>
      <c r="AV921" s="275"/>
      <c r="AW921" s="275"/>
      <c r="AX921" s="275"/>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61"/>
      <c r="Q922" s="661"/>
      <c r="R922" s="661"/>
      <c r="S922" s="661"/>
      <c r="T922" s="661"/>
      <c r="U922" s="661"/>
      <c r="V922" s="661"/>
      <c r="W922" s="661"/>
      <c r="X922" s="661"/>
      <c r="Y922" s="662"/>
      <c r="Z922" s="663"/>
      <c r="AA922" s="663"/>
      <c r="AB922" s="664"/>
      <c r="AC922" s="665"/>
      <c r="AD922" s="666"/>
      <c r="AE922" s="666"/>
      <c r="AF922" s="666"/>
      <c r="AG922" s="666"/>
      <c r="AH922" s="671"/>
      <c r="AI922" s="671"/>
      <c r="AJ922" s="671"/>
      <c r="AK922" s="671"/>
      <c r="AL922" s="668"/>
      <c r="AM922" s="669"/>
      <c r="AN922" s="669"/>
      <c r="AO922" s="670"/>
      <c r="AP922" s="275"/>
      <c r="AQ922" s="275"/>
      <c r="AR922" s="275"/>
      <c r="AS922" s="275"/>
      <c r="AT922" s="275"/>
      <c r="AU922" s="275"/>
      <c r="AV922" s="275"/>
      <c r="AW922" s="275"/>
      <c r="AX922" s="275"/>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61"/>
      <c r="Q923" s="661"/>
      <c r="R923" s="661"/>
      <c r="S923" s="661"/>
      <c r="T923" s="661"/>
      <c r="U923" s="661"/>
      <c r="V923" s="661"/>
      <c r="W923" s="661"/>
      <c r="X923" s="661"/>
      <c r="Y923" s="662"/>
      <c r="Z923" s="663"/>
      <c r="AA923" s="663"/>
      <c r="AB923" s="664"/>
      <c r="AC923" s="665"/>
      <c r="AD923" s="666"/>
      <c r="AE923" s="666"/>
      <c r="AF923" s="666"/>
      <c r="AG923" s="666"/>
      <c r="AH923" s="671"/>
      <c r="AI923" s="671"/>
      <c r="AJ923" s="671"/>
      <c r="AK923" s="671"/>
      <c r="AL923" s="668"/>
      <c r="AM923" s="669"/>
      <c r="AN923" s="669"/>
      <c r="AO923" s="670"/>
      <c r="AP923" s="275"/>
      <c r="AQ923" s="275"/>
      <c r="AR923" s="275"/>
      <c r="AS923" s="275"/>
      <c r="AT923" s="275"/>
      <c r="AU923" s="275"/>
      <c r="AV923" s="275"/>
      <c r="AW923" s="275"/>
      <c r="AX923" s="275"/>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61"/>
      <c r="Q924" s="661"/>
      <c r="R924" s="661"/>
      <c r="S924" s="661"/>
      <c r="T924" s="661"/>
      <c r="U924" s="661"/>
      <c r="V924" s="661"/>
      <c r="W924" s="661"/>
      <c r="X924" s="661"/>
      <c r="Y924" s="662"/>
      <c r="Z924" s="663"/>
      <c r="AA924" s="663"/>
      <c r="AB924" s="664"/>
      <c r="AC924" s="665"/>
      <c r="AD924" s="666"/>
      <c r="AE924" s="666"/>
      <c r="AF924" s="666"/>
      <c r="AG924" s="666"/>
      <c r="AH924" s="671"/>
      <c r="AI924" s="671"/>
      <c r="AJ924" s="671"/>
      <c r="AK924" s="671"/>
      <c r="AL924" s="668"/>
      <c r="AM924" s="669"/>
      <c r="AN924" s="669"/>
      <c r="AO924" s="670"/>
      <c r="AP924" s="275"/>
      <c r="AQ924" s="275"/>
      <c r="AR924" s="275"/>
      <c r="AS924" s="275"/>
      <c r="AT924" s="275"/>
      <c r="AU924" s="275"/>
      <c r="AV924" s="275"/>
      <c r="AW924" s="275"/>
      <c r="AX924" s="275"/>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61"/>
      <c r="Q925" s="661"/>
      <c r="R925" s="661"/>
      <c r="S925" s="661"/>
      <c r="T925" s="661"/>
      <c r="U925" s="661"/>
      <c r="V925" s="661"/>
      <c r="W925" s="661"/>
      <c r="X925" s="661"/>
      <c r="Y925" s="662"/>
      <c r="Z925" s="663"/>
      <c r="AA925" s="663"/>
      <c r="AB925" s="664"/>
      <c r="AC925" s="665"/>
      <c r="AD925" s="666"/>
      <c r="AE925" s="666"/>
      <c r="AF925" s="666"/>
      <c r="AG925" s="666"/>
      <c r="AH925" s="671"/>
      <c r="AI925" s="671"/>
      <c r="AJ925" s="671"/>
      <c r="AK925" s="671"/>
      <c r="AL925" s="668"/>
      <c r="AM925" s="669"/>
      <c r="AN925" s="669"/>
      <c r="AO925" s="670"/>
      <c r="AP925" s="275"/>
      <c r="AQ925" s="275"/>
      <c r="AR925" s="275"/>
      <c r="AS925" s="275"/>
      <c r="AT925" s="275"/>
      <c r="AU925" s="275"/>
      <c r="AV925" s="275"/>
      <c r="AW925" s="275"/>
      <c r="AX925" s="275"/>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61"/>
      <c r="Q926" s="661"/>
      <c r="R926" s="661"/>
      <c r="S926" s="661"/>
      <c r="T926" s="661"/>
      <c r="U926" s="661"/>
      <c r="V926" s="661"/>
      <c r="W926" s="661"/>
      <c r="X926" s="661"/>
      <c r="Y926" s="662"/>
      <c r="Z926" s="663"/>
      <c r="AA926" s="663"/>
      <c r="AB926" s="664"/>
      <c r="AC926" s="665"/>
      <c r="AD926" s="666"/>
      <c r="AE926" s="666"/>
      <c r="AF926" s="666"/>
      <c r="AG926" s="666"/>
      <c r="AH926" s="671"/>
      <c r="AI926" s="671"/>
      <c r="AJ926" s="671"/>
      <c r="AK926" s="671"/>
      <c r="AL926" s="668"/>
      <c r="AM926" s="669"/>
      <c r="AN926" s="669"/>
      <c r="AO926" s="670"/>
      <c r="AP926" s="275"/>
      <c r="AQ926" s="275"/>
      <c r="AR926" s="275"/>
      <c r="AS926" s="275"/>
      <c r="AT926" s="275"/>
      <c r="AU926" s="275"/>
      <c r="AV926" s="275"/>
      <c r="AW926" s="275"/>
      <c r="AX926" s="275"/>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61"/>
      <c r="Q927" s="661"/>
      <c r="R927" s="661"/>
      <c r="S927" s="661"/>
      <c r="T927" s="661"/>
      <c r="U927" s="661"/>
      <c r="V927" s="661"/>
      <c r="W927" s="661"/>
      <c r="X927" s="661"/>
      <c r="Y927" s="662"/>
      <c r="Z927" s="663"/>
      <c r="AA927" s="663"/>
      <c r="AB927" s="664"/>
      <c r="AC927" s="665"/>
      <c r="AD927" s="666"/>
      <c r="AE927" s="666"/>
      <c r="AF927" s="666"/>
      <c r="AG927" s="666"/>
      <c r="AH927" s="671"/>
      <c r="AI927" s="671"/>
      <c r="AJ927" s="671"/>
      <c r="AK927" s="671"/>
      <c r="AL927" s="668"/>
      <c r="AM927" s="669"/>
      <c r="AN927" s="669"/>
      <c r="AO927" s="670"/>
      <c r="AP927" s="275"/>
      <c r="AQ927" s="275"/>
      <c r="AR927" s="275"/>
      <c r="AS927" s="275"/>
      <c r="AT927" s="275"/>
      <c r="AU927" s="275"/>
      <c r="AV927" s="275"/>
      <c r="AW927" s="275"/>
      <c r="AX927" s="275"/>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61"/>
      <c r="Q928" s="661"/>
      <c r="R928" s="661"/>
      <c r="S928" s="661"/>
      <c r="T928" s="661"/>
      <c r="U928" s="661"/>
      <c r="V928" s="661"/>
      <c r="W928" s="661"/>
      <c r="X928" s="661"/>
      <c r="Y928" s="662"/>
      <c r="Z928" s="663"/>
      <c r="AA928" s="663"/>
      <c r="AB928" s="664"/>
      <c r="AC928" s="665"/>
      <c r="AD928" s="666"/>
      <c r="AE928" s="666"/>
      <c r="AF928" s="666"/>
      <c r="AG928" s="666"/>
      <c r="AH928" s="671"/>
      <c r="AI928" s="671"/>
      <c r="AJ928" s="671"/>
      <c r="AK928" s="671"/>
      <c r="AL928" s="668"/>
      <c r="AM928" s="669"/>
      <c r="AN928" s="669"/>
      <c r="AO928" s="670"/>
      <c r="AP928" s="275"/>
      <c r="AQ928" s="275"/>
      <c r="AR928" s="275"/>
      <c r="AS928" s="275"/>
      <c r="AT928" s="275"/>
      <c r="AU928" s="275"/>
      <c r="AV928" s="275"/>
      <c r="AW928" s="275"/>
      <c r="AX928" s="275"/>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61"/>
      <c r="Q929" s="661"/>
      <c r="R929" s="661"/>
      <c r="S929" s="661"/>
      <c r="T929" s="661"/>
      <c r="U929" s="661"/>
      <c r="V929" s="661"/>
      <c r="W929" s="661"/>
      <c r="X929" s="661"/>
      <c r="Y929" s="662"/>
      <c r="Z929" s="663"/>
      <c r="AA929" s="663"/>
      <c r="AB929" s="664"/>
      <c r="AC929" s="665"/>
      <c r="AD929" s="666"/>
      <c r="AE929" s="666"/>
      <c r="AF929" s="666"/>
      <c r="AG929" s="666"/>
      <c r="AH929" s="671"/>
      <c r="AI929" s="671"/>
      <c r="AJ929" s="671"/>
      <c r="AK929" s="671"/>
      <c r="AL929" s="668"/>
      <c r="AM929" s="669"/>
      <c r="AN929" s="669"/>
      <c r="AO929" s="670"/>
      <c r="AP929" s="275"/>
      <c r="AQ929" s="275"/>
      <c r="AR929" s="275"/>
      <c r="AS929" s="275"/>
      <c r="AT929" s="275"/>
      <c r="AU929" s="275"/>
      <c r="AV929" s="275"/>
      <c r="AW929" s="275"/>
      <c r="AX929" s="275"/>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61"/>
      <c r="Q930" s="661"/>
      <c r="R930" s="661"/>
      <c r="S930" s="661"/>
      <c r="T930" s="661"/>
      <c r="U930" s="661"/>
      <c r="V930" s="661"/>
      <c r="W930" s="661"/>
      <c r="X930" s="661"/>
      <c r="Y930" s="662"/>
      <c r="Z930" s="663"/>
      <c r="AA930" s="663"/>
      <c r="AB930" s="664"/>
      <c r="AC930" s="665"/>
      <c r="AD930" s="666"/>
      <c r="AE930" s="666"/>
      <c r="AF930" s="666"/>
      <c r="AG930" s="666"/>
      <c r="AH930" s="671"/>
      <c r="AI930" s="671"/>
      <c r="AJ930" s="671"/>
      <c r="AK930" s="671"/>
      <c r="AL930" s="668"/>
      <c r="AM930" s="669"/>
      <c r="AN930" s="669"/>
      <c r="AO930" s="670"/>
      <c r="AP930" s="275"/>
      <c r="AQ930" s="275"/>
      <c r="AR930" s="275"/>
      <c r="AS930" s="275"/>
      <c r="AT930" s="275"/>
      <c r="AU930" s="275"/>
      <c r="AV930" s="275"/>
      <c r="AW930" s="275"/>
      <c r="AX930" s="275"/>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61"/>
      <c r="Q931" s="661"/>
      <c r="R931" s="661"/>
      <c r="S931" s="661"/>
      <c r="T931" s="661"/>
      <c r="U931" s="661"/>
      <c r="V931" s="661"/>
      <c r="W931" s="661"/>
      <c r="X931" s="661"/>
      <c r="Y931" s="662"/>
      <c r="Z931" s="663"/>
      <c r="AA931" s="663"/>
      <c r="AB931" s="664"/>
      <c r="AC931" s="665"/>
      <c r="AD931" s="666"/>
      <c r="AE931" s="666"/>
      <c r="AF931" s="666"/>
      <c r="AG931" s="666"/>
      <c r="AH931" s="671"/>
      <c r="AI931" s="671"/>
      <c r="AJ931" s="671"/>
      <c r="AK931" s="671"/>
      <c r="AL931" s="668"/>
      <c r="AM931" s="669"/>
      <c r="AN931" s="669"/>
      <c r="AO931" s="670"/>
      <c r="AP931" s="275"/>
      <c r="AQ931" s="275"/>
      <c r="AR931" s="275"/>
      <c r="AS931" s="275"/>
      <c r="AT931" s="275"/>
      <c r="AU931" s="275"/>
      <c r="AV931" s="275"/>
      <c r="AW931" s="275"/>
      <c r="AX931" s="275"/>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61"/>
      <c r="Q932" s="661"/>
      <c r="R932" s="661"/>
      <c r="S932" s="661"/>
      <c r="T932" s="661"/>
      <c r="U932" s="661"/>
      <c r="V932" s="661"/>
      <c r="W932" s="661"/>
      <c r="X932" s="661"/>
      <c r="Y932" s="662"/>
      <c r="Z932" s="663"/>
      <c r="AA932" s="663"/>
      <c r="AB932" s="664"/>
      <c r="AC932" s="665"/>
      <c r="AD932" s="666"/>
      <c r="AE932" s="666"/>
      <c r="AF932" s="666"/>
      <c r="AG932" s="666"/>
      <c r="AH932" s="671"/>
      <c r="AI932" s="671"/>
      <c r="AJ932" s="671"/>
      <c r="AK932" s="671"/>
      <c r="AL932" s="668"/>
      <c r="AM932" s="669"/>
      <c r="AN932" s="669"/>
      <c r="AO932" s="670"/>
      <c r="AP932" s="275"/>
      <c r="AQ932" s="275"/>
      <c r="AR932" s="275"/>
      <c r="AS932" s="275"/>
      <c r="AT932" s="275"/>
      <c r="AU932" s="275"/>
      <c r="AV932" s="275"/>
      <c r="AW932" s="275"/>
      <c r="AX932" s="275"/>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61"/>
      <c r="Q933" s="661"/>
      <c r="R933" s="661"/>
      <c r="S933" s="661"/>
      <c r="T933" s="661"/>
      <c r="U933" s="661"/>
      <c r="V933" s="661"/>
      <c r="W933" s="661"/>
      <c r="X933" s="661"/>
      <c r="Y933" s="662"/>
      <c r="Z933" s="663"/>
      <c r="AA933" s="663"/>
      <c r="AB933" s="664"/>
      <c r="AC933" s="665"/>
      <c r="AD933" s="666"/>
      <c r="AE933" s="666"/>
      <c r="AF933" s="666"/>
      <c r="AG933" s="666"/>
      <c r="AH933" s="671"/>
      <c r="AI933" s="671"/>
      <c r="AJ933" s="671"/>
      <c r="AK933" s="671"/>
      <c r="AL933" s="668"/>
      <c r="AM933" s="669"/>
      <c r="AN933" s="669"/>
      <c r="AO933" s="670"/>
      <c r="AP933" s="275"/>
      <c r="AQ933" s="275"/>
      <c r="AR933" s="275"/>
      <c r="AS933" s="275"/>
      <c r="AT933" s="275"/>
      <c r="AU933" s="275"/>
      <c r="AV933" s="275"/>
      <c r="AW933" s="275"/>
      <c r="AX933" s="275"/>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61"/>
      <c r="Q934" s="661"/>
      <c r="R934" s="661"/>
      <c r="S934" s="661"/>
      <c r="T934" s="661"/>
      <c r="U934" s="661"/>
      <c r="V934" s="661"/>
      <c r="W934" s="661"/>
      <c r="X934" s="661"/>
      <c r="Y934" s="662"/>
      <c r="Z934" s="663"/>
      <c r="AA934" s="663"/>
      <c r="AB934" s="664"/>
      <c r="AC934" s="665"/>
      <c r="AD934" s="666"/>
      <c r="AE934" s="666"/>
      <c r="AF934" s="666"/>
      <c r="AG934" s="666"/>
      <c r="AH934" s="671"/>
      <c r="AI934" s="671"/>
      <c r="AJ934" s="671"/>
      <c r="AK934" s="671"/>
      <c r="AL934" s="668"/>
      <c r="AM934" s="669"/>
      <c r="AN934" s="669"/>
      <c r="AO934" s="670"/>
      <c r="AP934" s="275"/>
      <c r="AQ934" s="275"/>
      <c r="AR934" s="275"/>
      <c r="AS934" s="275"/>
      <c r="AT934" s="275"/>
      <c r="AU934" s="275"/>
      <c r="AV934" s="275"/>
      <c r="AW934" s="275"/>
      <c r="AX934" s="275"/>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61"/>
      <c r="Q935" s="661"/>
      <c r="R935" s="661"/>
      <c r="S935" s="661"/>
      <c r="T935" s="661"/>
      <c r="U935" s="661"/>
      <c r="V935" s="661"/>
      <c r="W935" s="661"/>
      <c r="X935" s="661"/>
      <c r="Y935" s="662"/>
      <c r="Z935" s="663"/>
      <c r="AA935" s="663"/>
      <c r="AB935" s="664"/>
      <c r="AC935" s="665"/>
      <c r="AD935" s="666"/>
      <c r="AE935" s="666"/>
      <c r="AF935" s="666"/>
      <c r="AG935" s="666"/>
      <c r="AH935" s="671"/>
      <c r="AI935" s="671"/>
      <c r="AJ935" s="671"/>
      <c r="AK935" s="671"/>
      <c r="AL935" s="668"/>
      <c r="AM935" s="669"/>
      <c r="AN935" s="669"/>
      <c r="AO935" s="670"/>
      <c r="AP935" s="275"/>
      <c r="AQ935" s="275"/>
      <c r="AR935" s="275"/>
      <c r="AS935" s="275"/>
      <c r="AT935" s="275"/>
      <c r="AU935" s="275"/>
      <c r="AV935" s="275"/>
      <c r="AW935" s="275"/>
      <c r="AX935" s="275"/>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61"/>
      <c r="Q936" s="661"/>
      <c r="R936" s="661"/>
      <c r="S936" s="661"/>
      <c r="T936" s="661"/>
      <c r="U936" s="661"/>
      <c r="V936" s="661"/>
      <c r="W936" s="661"/>
      <c r="X936" s="661"/>
      <c r="Y936" s="662"/>
      <c r="Z936" s="663"/>
      <c r="AA936" s="663"/>
      <c r="AB936" s="664"/>
      <c r="AC936" s="665"/>
      <c r="AD936" s="666"/>
      <c r="AE936" s="666"/>
      <c r="AF936" s="666"/>
      <c r="AG936" s="666"/>
      <c r="AH936" s="671"/>
      <c r="AI936" s="671"/>
      <c r="AJ936" s="671"/>
      <c r="AK936" s="671"/>
      <c r="AL936" s="668"/>
      <c r="AM936" s="669"/>
      <c r="AN936" s="669"/>
      <c r="AO936" s="670"/>
      <c r="AP936" s="275"/>
      <c r="AQ936" s="275"/>
      <c r="AR936" s="275"/>
      <c r="AS936" s="275"/>
      <c r="AT936" s="275"/>
      <c r="AU936" s="275"/>
      <c r="AV936" s="275"/>
      <c r="AW936" s="275"/>
      <c r="AX936" s="275"/>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61"/>
      <c r="Q937" s="661"/>
      <c r="R937" s="661"/>
      <c r="S937" s="661"/>
      <c r="T937" s="661"/>
      <c r="U937" s="661"/>
      <c r="V937" s="661"/>
      <c r="W937" s="661"/>
      <c r="X937" s="661"/>
      <c r="Y937" s="662"/>
      <c r="Z937" s="663"/>
      <c r="AA937" s="663"/>
      <c r="AB937" s="664"/>
      <c r="AC937" s="665"/>
      <c r="AD937" s="666"/>
      <c r="AE937" s="666"/>
      <c r="AF937" s="666"/>
      <c r="AG937" s="666"/>
      <c r="AH937" s="671"/>
      <c r="AI937" s="671"/>
      <c r="AJ937" s="671"/>
      <c r="AK937" s="671"/>
      <c r="AL937" s="668"/>
      <c r="AM937" s="669"/>
      <c r="AN937" s="669"/>
      <c r="AO937" s="670"/>
      <c r="AP937" s="275"/>
      <c r="AQ937" s="275"/>
      <c r="AR937" s="275"/>
      <c r="AS937" s="275"/>
      <c r="AT937" s="275"/>
      <c r="AU937" s="275"/>
      <c r="AV937" s="275"/>
      <c r="AW937" s="275"/>
      <c r="AX937" s="275"/>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61"/>
      <c r="Q938" s="661"/>
      <c r="R938" s="661"/>
      <c r="S938" s="661"/>
      <c r="T938" s="661"/>
      <c r="U938" s="661"/>
      <c r="V938" s="661"/>
      <c r="W938" s="661"/>
      <c r="X938" s="661"/>
      <c r="Y938" s="662"/>
      <c r="Z938" s="663"/>
      <c r="AA938" s="663"/>
      <c r="AB938" s="664"/>
      <c r="AC938" s="665"/>
      <c r="AD938" s="666"/>
      <c r="AE938" s="666"/>
      <c r="AF938" s="666"/>
      <c r="AG938" s="666"/>
      <c r="AH938" s="671"/>
      <c r="AI938" s="671"/>
      <c r="AJ938" s="671"/>
      <c r="AK938" s="671"/>
      <c r="AL938" s="668"/>
      <c r="AM938" s="669"/>
      <c r="AN938" s="669"/>
      <c r="AO938" s="670"/>
      <c r="AP938" s="275"/>
      <c r="AQ938" s="275"/>
      <c r="AR938" s="275"/>
      <c r="AS938" s="275"/>
      <c r="AT938" s="275"/>
      <c r="AU938" s="275"/>
      <c r="AV938" s="275"/>
      <c r="AW938" s="275"/>
      <c r="AX938" s="275"/>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61"/>
      <c r="Q939" s="661"/>
      <c r="R939" s="661"/>
      <c r="S939" s="661"/>
      <c r="T939" s="661"/>
      <c r="U939" s="661"/>
      <c r="V939" s="661"/>
      <c r="W939" s="661"/>
      <c r="X939" s="661"/>
      <c r="Y939" s="662"/>
      <c r="Z939" s="663"/>
      <c r="AA939" s="663"/>
      <c r="AB939" s="664"/>
      <c r="AC939" s="665"/>
      <c r="AD939" s="666"/>
      <c r="AE939" s="666"/>
      <c r="AF939" s="666"/>
      <c r="AG939" s="666"/>
      <c r="AH939" s="671"/>
      <c r="AI939" s="671"/>
      <c r="AJ939" s="671"/>
      <c r="AK939" s="671"/>
      <c r="AL939" s="668"/>
      <c r="AM939" s="669"/>
      <c r="AN939" s="669"/>
      <c r="AO939" s="670"/>
      <c r="AP939" s="275"/>
      <c r="AQ939" s="275"/>
      <c r="AR939" s="275"/>
      <c r="AS939" s="275"/>
      <c r="AT939" s="275"/>
      <c r="AU939" s="275"/>
      <c r="AV939" s="275"/>
      <c r="AW939" s="275"/>
      <c r="AX939" s="275"/>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61"/>
      <c r="Q940" s="661"/>
      <c r="R940" s="661"/>
      <c r="S940" s="661"/>
      <c r="T940" s="661"/>
      <c r="U940" s="661"/>
      <c r="V940" s="661"/>
      <c r="W940" s="661"/>
      <c r="X940" s="661"/>
      <c r="Y940" s="662"/>
      <c r="Z940" s="663"/>
      <c r="AA940" s="663"/>
      <c r="AB940" s="664"/>
      <c r="AC940" s="665"/>
      <c r="AD940" s="666"/>
      <c r="AE940" s="666"/>
      <c r="AF940" s="666"/>
      <c r="AG940" s="666"/>
      <c r="AH940" s="671"/>
      <c r="AI940" s="671"/>
      <c r="AJ940" s="671"/>
      <c r="AK940" s="671"/>
      <c r="AL940" s="668"/>
      <c r="AM940" s="669"/>
      <c r="AN940" s="669"/>
      <c r="AO940" s="670"/>
      <c r="AP940" s="275"/>
      <c r="AQ940" s="275"/>
      <c r="AR940" s="275"/>
      <c r="AS940" s="275"/>
      <c r="AT940" s="275"/>
      <c r="AU940" s="275"/>
      <c r="AV940" s="275"/>
      <c r="AW940" s="275"/>
      <c r="AX940" s="275"/>
      <c r="AY940">
        <f>COUNTA($C$940)</f>
        <v>0</v>
      </c>
    </row>
    <row r="941" spans="1:51" ht="24.75" hidden="1" customHeight="1" x14ac:dyDescent="0.15">
      <c r="A941" s="5"/>
      <c r="B941" s="5"/>
      <c r="C941" s="5"/>
      <c r="D941" s="5"/>
      <c r="E941" s="5"/>
      <c r="F941" s="5"/>
      <c r="G941" s="5"/>
      <c r="H941" s="5"/>
      <c r="I941" s="5"/>
      <c r="J941" s="5"/>
      <c r="K941" s="5"/>
      <c r="L941" s="5"/>
      <c r="M941" s="5"/>
      <c r="N941" s="5"/>
      <c r="O941" s="5"/>
      <c r="P941" s="24"/>
      <c r="Q941" s="24"/>
      <c r="R941" s="24"/>
      <c r="S941" s="24"/>
      <c r="T941" s="24"/>
      <c r="U941" s="24"/>
      <c r="V941" s="24"/>
      <c r="W941" s="24"/>
      <c r="X941" s="24"/>
      <c r="Y941" s="28"/>
      <c r="Z941" s="28"/>
      <c r="AA941" s="28"/>
      <c r="AB941" s="28"/>
      <c r="AC941" s="28"/>
      <c r="AD941" s="28"/>
      <c r="AE941" s="28"/>
      <c r="AF941" s="28"/>
      <c r="AG941" s="28"/>
      <c r="AH941" s="28"/>
      <c r="AI941" s="28"/>
      <c r="AJ941" s="28"/>
      <c r="AK941" s="28"/>
      <c r="AL941" s="28"/>
      <c r="AM941" s="28"/>
      <c r="AN941" s="28"/>
      <c r="AO941" s="28"/>
      <c r="AP941" s="24"/>
      <c r="AQ941" s="24"/>
      <c r="AR941" s="24"/>
      <c r="AS941" s="24"/>
      <c r="AT941" s="24"/>
      <c r="AU941" s="24"/>
      <c r="AV941" s="24"/>
      <c r="AW941" s="24"/>
      <c r="AX941" s="24"/>
      <c r="AY941">
        <f>COUNTA($C$944)</f>
        <v>0</v>
      </c>
    </row>
    <row r="942" spans="1:51" ht="24.75" hidden="1" customHeight="1" x14ac:dyDescent="0.15">
      <c r="A942" s="5"/>
      <c r="B942" s="12" t="s">
        <v>281</v>
      </c>
      <c r="C942" s="5"/>
      <c r="D942" s="5"/>
      <c r="E942" s="5"/>
      <c r="F942" s="5"/>
      <c r="G942" s="5"/>
      <c r="H942" s="5"/>
      <c r="I942" s="5"/>
      <c r="J942" s="5"/>
      <c r="K942" s="5"/>
      <c r="L942" s="5"/>
      <c r="M942" s="5"/>
      <c r="N942" s="5"/>
      <c r="O942" s="5"/>
      <c r="P942" s="24"/>
      <c r="Q942" s="24"/>
      <c r="R942" s="24"/>
      <c r="S942" s="24"/>
      <c r="T942" s="24"/>
      <c r="U942" s="24"/>
      <c r="V942" s="24"/>
      <c r="W942" s="24"/>
      <c r="X942" s="24"/>
      <c r="Y942" s="28"/>
      <c r="Z942" s="28"/>
      <c r="AA942" s="28"/>
      <c r="AB942" s="28"/>
      <c r="AC942" s="28"/>
      <c r="AD942" s="28"/>
      <c r="AE942" s="28"/>
      <c r="AF942" s="28"/>
      <c r="AG942" s="28"/>
      <c r="AH942" s="28"/>
      <c r="AI942" s="28"/>
      <c r="AJ942" s="28"/>
      <c r="AK942" s="28"/>
      <c r="AL942" s="28"/>
      <c r="AM942" s="28"/>
      <c r="AN942" s="28"/>
      <c r="AO942" s="28"/>
      <c r="AP942" s="24"/>
      <c r="AQ942" s="24"/>
      <c r="AR942" s="24"/>
      <c r="AS942" s="24"/>
      <c r="AT942" s="24"/>
      <c r="AU942" s="24"/>
      <c r="AV942" s="24"/>
      <c r="AW942" s="24"/>
      <c r="AX942" s="24"/>
      <c r="AY942">
        <f>$AY$941</f>
        <v>0</v>
      </c>
    </row>
    <row r="943" spans="1:51" ht="59.25" hidden="1" customHeight="1" x14ac:dyDescent="0.15">
      <c r="A943" s="361"/>
      <c r="B943" s="361"/>
      <c r="C943" s="361" t="s">
        <v>81</v>
      </c>
      <c r="D943" s="361"/>
      <c r="E943" s="361"/>
      <c r="F943" s="361"/>
      <c r="G943" s="361"/>
      <c r="H943" s="361"/>
      <c r="I943" s="361"/>
      <c r="J943" s="414" t="s">
        <v>84</v>
      </c>
      <c r="K943" s="607"/>
      <c r="L943" s="607"/>
      <c r="M943" s="607"/>
      <c r="N943" s="607"/>
      <c r="O943" s="607"/>
      <c r="P943" s="361" t="s">
        <v>18</v>
      </c>
      <c r="Q943" s="361"/>
      <c r="R943" s="361"/>
      <c r="S943" s="361"/>
      <c r="T943" s="361"/>
      <c r="U943" s="361"/>
      <c r="V943" s="361"/>
      <c r="W943" s="361"/>
      <c r="X943" s="361"/>
      <c r="Y943" s="657" t="s">
        <v>353</v>
      </c>
      <c r="Z943" s="657"/>
      <c r="AA943" s="657"/>
      <c r="AB943" s="657"/>
      <c r="AC943" s="414" t="s">
        <v>299</v>
      </c>
      <c r="AD943" s="414"/>
      <c r="AE943" s="414"/>
      <c r="AF943" s="414"/>
      <c r="AG943" s="414"/>
      <c r="AH943" s="657" t="s">
        <v>403</v>
      </c>
      <c r="AI943" s="361"/>
      <c r="AJ943" s="361"/>
      <c r="AK943" s="361"/>
      <c r="AL943" s="361" t="s">
        <v>17</v>
      </c>
      <c r="AM943" s="361"/>
      <c r="AN943" s="361"/>
      <c r="AO943" s="243"/>
      <c r="AP943" s="414" t="s">
        <v>357</v>
      </c>
      <c r="AQ943" s="414"/>
      <c r="AR943" s="414"/>
      <c r="AS943" s="414"/>
      <c r="AT943" s="414"/>
      <c r="AU943" s="414"/>
      <c r="AV943" s="414"/>
      <c r="AW943" s="414"/>
      <c r="AX943" s="414"/>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61"/>
      <c r="Q944" s="661"/>
      <c r="R944" s="661"/>
      <c r="S944" s="661"/>
      <c r="T944" s="661"/>
      <c r="U944" s="661"/>
      <c r="V944" s="661"/>
      <c r="W944" s="661"/>
      <c r="X944" s="661"/>
      <c r="Y944" s="662"/>
      <c r="Z944" s="663"/>
      <c r="AA944" s="663"/>
      <c r="AB944" s="664"/>
      <c r="AC944" s="665"/>
      <c r="AD944" s="666"/>
      <c r="AE944" s="666"/>
      <c r="AF944" s="666"/>
      <c r="AG944" s="666"/>
      <c r="AH944" s="667"/>
      <c r="AI944" s="667"/>
      <c r="AJ944" s="667"/>
      <c r="AK944" s="667"/>
      <c r="AL944" s="668"/>
      <c r="AM944" s="669"/>
      <c r="AN944" s="669"/>
      <c r="AO944" s="670"/>
      <c r="AP944" s="275"/>
      <c r="AQ944" s="275"/>
      <c r="AR944" s="275"/>
      <c r="AS944" s="275"/>
      <c r="AT944" s="275"/>
      <c r="AU944" s="275"/>
      <c r="AV944" s="275"/>
      <c r="AW944" s="275"/>
      <c r="AX944" s="275"/>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61"/>
      <c r="Q945" s="661"/>
      <c r="R945" s="661"/>
      <c r="S945" s="661"/>
      <c r="T945" s="661"/>
      <c r="U945" s="661"/>
      <c r="V945" s="661"/>
      <c r="W945" s="661"/>
      <c r="X945" s="661"/>
      <c r="Y945" s="662"/>
      <c r="Z945" s="663"/>
      <c r="AA945" s="663"/>
      <c r="AB945" s="664"/>
      <c r="AC945" s="665"/>
      <c r="AD945" s="666"/>
      <c r="AE945" s="666"/>
      <c r="AF945" s="666"/>
      <c r="AG945" s="666"/>
      <c r="AH945" s="667"/>
      <c r="AI945" s="667"/>
      <c r="AJ945" s="667"/>
      <c r="AK945" s="667"/>
      <c r="AL945" s="668"/>
      <c r="AM945" s="669"/>
      <c r="AN945" s="669"/>
      <c r="AO945" s="670"/>
      <c r="AP945" s="275"/>
      <c r="AQ945" s="275"/>
      <c r="AR945" s="275"/>
      <c r="AS945" s="275"/>
      <c r="AT945" s="275"/>
      <c r="AU945" s="275"/>
      <c r="AV945" s="275"/>
      <c r="AW945" s="275"/>
      <c r="AX945" s="275"/>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61"/>
      <c r="Q946" s="661"/>
      <c r="R946" s="661"/>
      <c r="S946" s="661"/>
      <c r="T946" s="661"/>
      <c r="U946" s="661"/>
      <c r="V946" s="661"/>
      <c r="W946" s="661"/>
      <c r="X946" s="661"/>
      <c r="Y946" s="662"/>
      <c r="Z946" s="663"/>
      <c r="AA946" s="663"/>
      <c r="AB946" s="664"/>
      <c r="AC946" s="665"/>
      <c r="AD946" s="666"/>
      <c r="AE946" s="666"/>
      <c r="AF946" s="666"/>
      <c r="AG946" s="666"/>
      <c r="AH946" s="671"/>
      <c r="AI946" s="671"/>
      <c r="AJ946" s="671"/>
      <c r="AK946" s="671"/>
      <c r="AL946" s="668"/>
      <c r="AM946" s="669"/>
      <c r="AN946" s="669"/>
      <c r="AO946" s="670"/>
      <c r="AP946" s="275"/>
      <c r="AQ946" s="275"/>
      <c r="AR946" s="275"/>
      <c r="AS946" s="275"/>
      <c r="AT946" s="275"/>
      <c r="AU946" s="275"/>
      <c r="AV946" s="275"/>
      <c r="AW946" s="275"/>
      <c r="AX946" s="275"/>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61"/>
      <c r="Q947" s="661"/>
      <c r="R947" s="661"/>
      <c r="S947" s="661"/>
      <c r="T947" s="661"/>
      <c r="U947" s="661"/>
      <c r="V947" s="661"/>
      <c r="W947" s="661"/>
      <c r="X947" s="661"/>
      <c r="Y947" s="662"/>
      <c r="Z947" s="663"/>
      <c r="AA947" s="663"/>
      <c r="AB947" s="664"/>
      <c r="AC947" s="665"/>
      <c r="AD947" s="666"/>
      <c r="AE947" s="666"/>
      <c r="AF947" s="666"/>
      <c r="AG947" s="666"/>
      <c r="AH947" s="671"/>
      <c r="AI947" s="671"/>
      <c r="AJ947" s="671"/>
      <c r="AK947" s="671"/>
      <c r="AL947" s="668"/>
      <c r="AM947" s="669"/>
      <c r="AN947" s="669"/>
      <c r="AO947" s="670"/>
      <c r="AP947" s="275"/>
      <c r="AQ947" s="275"/>
      <c r="AR947" s="275"/>
      <c r="AS947" s="275"/>
      <c r="AT947" s="275"/>
      <c r="AU947" s="275"/>
      <c r="AV947" s="275"/>
      <c r="AW947" s="275"/>
      <c r="AX947" s="275"/>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61"/>
      <c r="Q948" s="661"/>
      <c r="R948" s="661"/>
      <c r="S948" s="661"/>
      <c r="T948" s="661"/>
      <c r="U948" s="661"/>
      <c r="V948" s="661"/>
      <c r="W948" s="661"/>
      <c r="X948" s="661"/>
      <c r="Y948" s="662"/>
      <c r="Z948" s="663"/>
      <c r="AA948" s="663"/>
      <c r="AB948" s="664"/>
      <c r="AC948" s="665"/>
      <c r="AD948" s="666"/>
      <c r="AE948" s="666"/>
      <c r="AF948" s="666"/>
      <c r="AG948" s="666"/>
      <c r="AH948" s="671"/>
      <c r="AI948" s="671"/>
      <c r="AJ948" s="671"/>
      <c r="AK948" s="671"/>
      <c r="AL948" s="668"/>
      <c r="AM948" s="669"/>
      <c r="AN948" s="669"/>
      <c r="AO948" s="670"/>
      <c r="AP948" s="275"/>
      <c r="AQ948" s="275"/>
      <c r="AR948" s="275"/>
      <c r="AS948" s="275"/>
      <c r="AT948" s="275"/>
      <c r="AU948" s="275"/>
      <c r="AV948" s="275"/>
      <c r="AW948" s="275"/>
      <c r="AX948" s="275"/>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61"/>
      <c r="Q949" s="661"/>
      <c r="R949" s="661"/>
      <c r="S949" s="661"/>
      <c r="T949" s="661"/>
      <c r="U949" s="661"/>
      <c r="V949" s="661"/>
      <c r="W949" s="661"/>
      <c r="X949" s="661"/>
      <c r="Y949" s="662"/>
      <c r="Z949" s="663"/>
      <c r="AA949" s="663"/>
      <c r="AB949" s="664"/>
      <c r="AC949" s="665"/>
      <c r="AD949" s="666"/>
      <c r="AE949" s="666"/>
      <c r="AF949" s="666"/>
      <c r="AG949" s="666"/>
      <c r="AH949" s="671"/>
      <c r="AI949" s="671"/>
      <c r="AJ949" s="671"/>
      <c r="AK949" s="671"/>
      <c r="AL949" s="668"/>
      <c r="AM949" s="669"/>
      <c r="AN949" s="669"/>
      <c r="AO949" s="670"/>
      <c r="AP949" s="275"/>
      <c r="AQ949" s="275"/>
      <c r="AR949" s="275"/>
      <c r="AS949" s="275"/>
      <c r="AT949" s="275"/>
      <c r="AU949" s="275"/>
      <c r="AV949" s="275"/>
      <c r="AW949" s="275"/>
      <c r="AX949" s="275"/>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61"/>
      <c r="Q950" s="661"/>
      <c r="R950" s="661"/>
      <c r="S950" s="661"/>
      <c r="T950" s="661"/>
      <c r="U950" s="661"/>
      <c r="V950" s="661"/>
      <c r="W950" s="661"/>
      <c r="X950" s="661"/>
      <c r="Y950" s="662"/>
      <c r="Z950" s="663"/>
      <c r="AA950" s="663"/>
      <c r="AB950" s="664"/>
      <c r="AC950" s="665"/>
      <c r="AD950" s="666"/>
      <c r="AE950" s="666"/>
      <c r="AF950" s="666"/>
      <c r="AG950" s="666"/>
      <c r="AH950" s="671"/>
      <c r="AI950" s="671"/>
      <c r="AJ950" s="671"/>
      <c r="AK950" s="671"/>
      <c r="AL950" s="668"/>
      <c r="AM950" s="669"/>
      <c r="AN950" s="669"/>
      <c r="AO950" s="670"/>
      <c r="AP950" s="275"/>
      <c r="AQ950" s="275"/>
      <c r="AR950" s="275"/>
      <c r="AS950" s="275"/>
      <c r="AT950" s="275"/>
      <c r="AU950" s="275"/>
      <c r="AV950" s="275"/>
      <c r="AW950" s="275"/>
      <c r="AX950" s="275"/>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61"/>
      <c r="Q951" s="661"/>
      <c r="R951" s="661"/>
      <c r="S951" s="661"/>
      <c r="T951" s="661"/>
      <c r="U951" s="661"/>
      <c r="V951" s="661"/>
      <c r="W951" s="661"/>
      <c r="X951" s="661"/>
      <c r="Y951" s="662"/>
      <c r="Z951" s="663"/>
      <c r="AA951" s="663"/>
      <c r="AB951" s="664"/>
      <c r="AC951" s="665"/>
      <c r="AD951" s="666"/>
      <c r="AE951" s="666"/>
      <c r="AF951" s="666"/>
      <c r="AG951" s="666"/>
      <c r="AH951" s="671"/>
      <c r="AI951" s="671"/>
      <c r="AJ951" s="671"/>
      <c r="AK951" s="671"/>
      <c r="AL951" s="668"/>
      <c r="AM951" s="669"/>
      <c r="AN951" s="669"/>
      <c r="AO951" s="670"/>
      <c r="AP951" s="275"/>
      <c r="AQ951" s="275"/>
      <c r="AR951" s="275"/>
      <c r="AS951" s="275"/>
      <c r="AT951" s="275"/>
      <c r="AU951" s="275"/>
      <c r="AV951" s="275"/>
      <c r="AW951" s="275"/>
      <c r="AX951" s="275"/>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61"/>
      <c r="Q952" s="661"/>
      <c r="R952" s="661"/>
      <c r="S952" s="661"/>
      <c r="T952" s="661"/>
      <c r="U952" s="661"/>
      <c r="V952" s="661"/>
      <c r="W952" s="661"/>
      <c r="X952" s="661"/>
      <c r="Y952" s="662"/>
      <c r="Z952" s="663"/>
      <c r="AA952" s="663"/>
      <c r="AB952" s="664"/>
      <c r="AC952" s="665"/>
      <c r="AD952" s="666"/>
      <c r="AE952" s="666"/>
      <c r="AF952" s="666"/>
      <c r="AG952" s="666"/>
      <c r="AH952" s="671"/>
      <c r="AI952" s="671"/>
      <c r="AJ952" s="671"/>
      <c r="AK952" s="671"/>
      <c r="AL952" s="668"/>
      <c r="AM952" s="669"/>
      <c r="AN952" s="669"/>
      <c r="AO952" s="670"/>
      <c r="AP952" s="275"/>
      <c r="AQ952" s="275"/>
      <c r="AR952" s="275"/>
      <c r="AS952" s="275"/>
      <c r="AT952" s="275"/>
      <c r="AU952" s="275"/>
      <c r="AV952" s="275"/>
      <c r="AW952" s="275"/>
      <c r="AX952" s="275"/>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61"/>
      <c r="Q953" s="661"/>
      <c r="R953" s="661"/>
      <c r="S953" s="661"/>
      <c r="T953" s="661"/>
      <c r="U953" s="661"/>
      <c r="V953" s="661"/>
      <c r="W953" s="661"/>
      <c r="X953" s="661"/>
      <c r="Y953" s="662"/>
      <c r="Z953" s="663"/>
      <c r="AA953" s="663"/>
      <c r="AB953" s="664"/>
      <c r="AC953" s="665"/>
      <c r="AD953" s="666"/>
      <c r="AE953" s="666"/>
      <c r="AF953" s="666"/>
      <c r="AG953" s="666"/>
      <c r="AH953" s="671"/>
      <c r="AI953" s="671"/>
      <c r="AJ953" s="671"/>
      <c r="AK953" s="671"/>
      <c r="AL953" s="668"/>
      <c r="AM953" s="669"/>
      <c r="AN953" s="669"/>
      <c r="AO953" s="670"/>
      <c r="AP953" s="275"/>
      <c r="AQ953" s="275"/>
      <c r="AR953" s="275"/>
      <c r="AS953" s="275"/>
      <c r="AT953" s="275"/>
      <c r="AU953" s="275"/>
      <c r="AV953" s="275"/>
      <c r="AW953" s="275"/>
      <c r="AX953" s="275"/>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61"/>
      <c r="Q954" s="661"/>
      <c r="R954" s="661"/>
      <c r="S954" s="661"/>
      <c r="T954" s="661"/>
      <c r="U954" s="661"/>
      <c r="V954" s="661"/>
      <c r="W954" s="661"/>
      <c r="X954" s="661"/>
      <c r="Y954" s="662"/>
      <c r="Z954" s="663"/>
      <c r="AA954" s="663"/>
      <c r="AB954" s="664"/>
      <c r="AC954" s="665"/>
      <c r="AD954" s="666"/>
      <c r="AE954" s="666"/>
      <c r="AF954" s="666"/>
      <c r="AG954" s="666"/>
      <c r="AH954" s="671"/>
      <c r="AI954" s="671"/>
      <c r="AJ954" s="671"/>
      <c r="AK954" s="671"/>
      <c r="AL954" s="668"/>
      <c r="AM954" s="669"/>
      <c r="AN954" s="669"/>
      <c r="AO954" s="670"/>
      <c r="AP954" s="275"/>
      <c r="AQ954" s="275"/>
      <c r="AR954" s="275"/>
      <c r="AS954" s="275"/>
      <c r="AT954" s="275"/>
      <c r="AU954" s="275"/>
      <c r="AV954" s="275"/>
      <c r="AW954" s="275"/>
      <c r="AX954" s="275"/>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61"/>
      <c r="Q955" s="661"/>
      <c r="R955" s="661"/>
      <c r="S955" s="661"/>
      <c r="T955" s="661"/>
      <c r="U955" s="661"/>
      <c r="V955" s="661"/>
      <c r="W955" s="661"/>
      <c r="X955" s="661"/>
      <c r="Y955" s="662"/>
      <c r="Z955" s="663"/>
      <c r="AA955" s="663"/>
      <c r="AB955" s="664"/>
      <c r="AC955" s="665"/>
      <c r="AD955" s="666"/>
      <c r="AE955" s="666"/>
      <c r="AF955" s="666"/>
      <c r="AG955" s="666"/>
      <c r="AH955" s="671"/>
      <c r="AI955" s="671"/>
      <c r="AJ955" s="671"/>
      <c r="AK955" s="671"/>
      <c r="AL955" s="668"/>
      <c r="AM955" s="669"/>
      <c r="AN955" s="669"/>
      <c r="AO955" s="670"/>
      <c r="AP955" s="275"/>
      <c r="AQ955" s="275"/>
      <c r="AR955" s="275"/>
      <c r="AS955" s="275"/>
      <c r="AT955" s="275"/>
      <c r="AU955" s="275"/>
      <c r="AV955" s="275"/>
      <c r="AW955" s="275"/>
      <c r="AX955" s="275"/>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61"/>
      <c r="Q956" s="661"/>
      <c r="R956" s="661"/>
      <c r="S956" s="661"/>
      <c r="T956" s="661"/>
      <c r="U956" s="661"/>
      <c r="V956" s="661"/>
      <c r="W956" s="661"/>
      <c r="X956" s="661"/>
      <c r="Y956" s="662"/>
      <c r="Z956" s="663"/>
      <c r="AA956" s="663"/>
      <c r="AB956" s="664"/>
      <c r="AC956" s="665"/>
      <c r="AD956" s="666"/>
      <c r="AE956" s="666"/>
      <c r="AF956" s="666"/>
      <c r="AG956" s="666"/>
      <c r="AH956" s="671"/>
      <c r="AI956" s="671"/>
      <c r="AJ956" s="671"/>
      <c r="AK956" s="671"/>
      <c r="AL956" s="668"/>
      <c r="AM956" s="669"/>
      <c r="AN956" s="669"/>
      <c r="AO956" s="670"/>
      <c r="AP956" s="275"/>
      <c r="AQ956" s="275"/>
      <c r="AR956" s="275"/>
      <c r="AS956" s="275"/>
      <c r="AT956" s="275"/>
      <c r="AU956" s="275"/>
      <c r="AV956" s="275"/>
      <c r="AW956" s="275"/>
      <c r="AX956" s="275"/>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61"/>
      <c r="Q957" s="661"/>
      <c r="R957" s="661"/>
      <c r="S957" s="661"/>
      <c r="T957" s="661"/>
      <c r="U957" s="661"/>
      <c r="V957" s="661"/>
      <c r="W957" s="661"/>
      <c r="X957" s="661"/>
      <c r="Y957" s="662"/>
      <c r="Z957" s="663"/>
      <c r="AA957" s="663"/>
      <c r="AB957" s="664"/>
      <c r="AC957" s="665"/>
      <c r="AD957" s="666"/>
      <c r="AE957" s="666"/>
      <c r="AF957" s="666"/>
      <c r="AG957" s="666"/>
      <c r="AH957" s="671"/>
      <c r="AI957" s="671"/>
      <c r="AJ957" s="671"/>
      <c r="AK957" s="671"/>
      <c r="AL957" s="668"/>
      <c r="AM957" s="669"/>
      <c r="AN957" s="669"/>
      <c r="AO957" s="670"/>
      <c r="AP957" s="275"/>
      <c r="AQ957" s="275"/>
      <c r="AR957" s="275"/>
      <c r="AS957" s="275"/>
      <c r="AT957" s="275"/>
      <c r="AU957" s="275"/>
      <c r="AV957" s="275"/>
      <c r="AW957" s="275"/>
      <c r="AX957" s="275"/>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61"/>
      <c r="Q958" s="661"/>
      <c r="R958" s="661"/>
      <c r="S958" s="661"/>
      <c r="T958" s="661"/>
      <c r="U958" s="661"/>
      <c r="V958" s="661"/>
      <c r="W958" s="661"/>
      <c r="X958" s="661"/>
      <c r="Y958" s="662"/>
      <c r="Z958" s="663"/>
      <c r="AA958" s="663"/>
      <c r="AB958" s="664"/>
      <c r="AC958" s="665"/>
      <c r="AD958" s="666"/>
      <c r="AE958" s="666"/>
      <c r="AF958" s="666"/>
      <c r="AG958" s="666"/>
      <c r="AH958" s="671"/>
      <c r="AI958" s="671"/>
      <c r="AJ958" s="671"/>
      <c r="AK958" s="671"/>
      <c r="AL958" s="668"/>
      <c r="AM958" s="669"/>
      <c r="AN958" s="669"/>
      <c r="AO958" s="670"/>
      <c r="AP958" s="275"/>
      <c r="AQ958" s="275"/>
      <c r="AR958" s="275"/>
      <c r="AS958" s="275"/>
      <c r="AT958" s="275"/>
      <c r="AU958" s="275"/>
      <c r="AV958" s="275"/>
      <c r="AW958" s="275"/>
      <c r="AX958" s="275"/>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61"/>
      <c r="Q959" s="661"/>
      <c r="R959" s="661"/>
      <c r="S959" s="661"/>
      <c r="T959" s="661"/>
      <c r="U959" s="661"/>
      <c r="V959" s="661"/>
      <c r="W959" s="661"/>
      <c r="X959" s="661"/>
      <c r="Y959" s="662"/>
      <c r="Z959" s="663"/>
      <c r="AA959" s="663"/>
      <c r="AB959" s="664"/>
      <c r="AC959" s="665"/>
      <c r="AD959" s="666"/>
      <c r="AE959" s="666"/>
      <c r="AF959" s="666"/>
      <c r="AG959" s="666"/>
      <c r="AH959" s="671"/>
      <c r="AI959" s="671"/>
      <c r="AJ959" s="671"/>
      <c r="AK959" s="671"/>
      <c r="AL959" s="668"/>
      <c r="AM959" s="669"/>
      <c r="AN959" s="669"/>
      <c r="AO959" s="670"/>
      <c r="AP959" s="275"/>
      <c r="AQ959" s="275"/>
      <c r="AR959" s="275"/>
      <c r="AS959" s="275"/>
      <c r="AT959" s="275"/>
      <c r="AU959" s="275"/>
      <c r="AV959" s="275"/>
      <c r="AW959" s="275"/>
      <c r="AX959" s="275"/>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61"/>
      <c r="Q960" s="661"/>
      <c r="R960" s="661"/>
      <c r="S960" s="661"/>
      <c r="T960" s="661"/>
      <c r="U960" s="661"/>
      <c r="V960" s="661"/>
      <c r="W960" s="661"/>
      <c r="X960" s="661"/>
      <c r="Y960" s="662"/>
      <c r="Z960" s="663"/>
      <c r="AA960" s="663"/>
      <c r="AB960" s="664"/>
      <c r="AC960" s="665"/>
      <c r="AD960" s="666"/>
      <c r="AE960" s="666"/>
      <c r="AF960" s="666"/>
      <c r="AG960" s="666"/>
      <c r="AH960" s="671"/>
      <c r="AI960" s="671"/>
      <c r="AJ960" s="671"/>
      <c r="AK960" s="671"/>
      <c r="AL960" s="668"/>
      <c r="AM960" s="669"/>
      <c r="AN960" s="669"/>
      <c r="AO960" s="670"/>
      <c r="AP960" s="275"/>
      <c r="AQ960" s="275"/>
      <c r="AR960" s="275"/>
      <c r="AS960" s="275"/>
      <c r="AT960" s="275"/>
      <c r="AU960" s="275"/>
      <c r="AV960" s="275"/>
      <c r="AW960" s="275"/>
      <c r="AX960" s="275"/>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61"/>
      <c r="Q961" s="661"/>
      <c r="R961" s="661"/>
      <c r="S961" s="661"/>
      <c r="T961" s="661"/>
      <c r="U961" s="661"/>
      <c r="V961" s="661"/>
      <c r="W961" s="661"/>
      <c r="X961" s="661"/>
      <c r="Y961" s="662"/>
      <c r="Z961" s="663"/>
      <c r="AA961" s="663"/>
      <c r="AB961" s="664"/>
      <c r="AC961" s="665"/>
      <c r="AD961" s="666"/>
      <c r="AE961" s="666"/>
      <c r="AF961" s="666"/>
      <c r="AG961" s="666"/>
      <c r="AH961" s="671"/>
      <c r="AI961" s="671"/>
      <c r="AJ961" s="671"/>
      <c r="AK961" s="671"/>
      <c r="AL961" s="668"/>
      <c r="AM961" s="669"/>
      <c r="AN961" s="669"/>
      <c r="AO961" s="670"/>
      <c r="AP961" s="275"/>
      <c r="AQ961" s="275"/>
      <c r="AR961" s="275"/>
      <c r="AS961" s="275"/>
      <c r="AT961" s="275"/>
      <c r="AU961" s="275"/>
      <c r="AV961" s="275"/>
      <c r="AW961" s="275"/>
      <c r="AX961" s="275"/>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61"/>
      <c r="Q962" s="661"/>
      <c r="R962" s="661"/>
      <c r="S962" s="661"/>
      <c r="T962" s="661"/>
      <c r="U962" s="661"/>
      <c r="V962" s="661"/>
      <c r="W962" s="661"/>
      <c r="X962" s="661"/>
      <c r="Y962" s="662"/>
      <c r="Z962" s="663"/>
      <c r="AA962" s="663"/>
      <c r="AB962" s="664"/>
      <c r="AC962" s="665"/>
      <c r="AD962" s="666"/>
      <c r="AE962" s="666"/>
      <c r="AF962" s="666"/>
      <c r="AG962" s="666"/>
      <c r="AH962" s="671"/>
      <c r="AI962" s="671"/>
      <c r="AJ962" s="671"/>
      <c r="AK962" s="671"/>
      <c r="AL962" s="668"/>
      <c r="AM962" s="669"/>
      <c r="AN962" s="669"/>
      <c r="AO962" s="670"/>
      <c r="AP962" s="275"/>
      <c r="AQ962" s="275"/>
      <c r="AR962" s="275"/>
      <c r="AS962" s="275"/>
      <c r="AT962" s="275"/>
      <c r="AU962" s="275"/>
      <c r="AV962" s="275"/>
      <c r="AW962" s="275"/>
      <c r="AX962" s="275"/>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61"/>
      <c r="Q963" s="661"/>
      <c r="R963" s="661"/>
      <c r="S963" s="661"/>
      <c r="T963" s="661"/>
      <c r="U963" s="661"/>
      <c r="V963" s="661"/>
      <c r="W963" s="661"/>
      <c r="X963" s="661"/>
      <c r="Y963" s="662"/>
      <c r="Z963" s="663"/>
      <c r="AA963" s="663"/>
      <c r="AB963" s="664"/>
      <c r="AC963" s="665"/>
      <c r="AD963" s="666"/>
      <c r="AE963" s="666"/>
      <c r="AF963" s="666"/>
      <c r="AG963" s="666"/>
      <c r="AH963" s="671"/>
      <c r="AI963" s="671"/>
      <c r="AJ963" s="671"/>
      <c r="AK963" s="671"/>
      <c r="AL963" s="668"/>
      <c r="AM963" s="669"/>
      <c r="AN963" s="669"/>
      <c r="AO963" s="670"/>
      <c r="AP963" s="275"/>
      <c r="AQ963" s="275"/>
      <c r="AR963" s="275"/>
      <c r="AS963" s="275"/>
      <c r="AT963" s="275"/>
      <c r="AU963" s="275"/>
      <c r="AV963" s="275"/>
      <c r="AW963" s="275"/>
      <c r="AX963" s="275"/>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61"/>
      <c r="Q964" s="661"/>
      <c r="R964" s="661"/>
      <c r="S964" s="661"/>
      <c r="T964" s="661"/>
      <c r="U964" s="661"/>
      <c r="V964" s="661"/>
      <c r="W964" s="661"/>
      <c r="X964" s="661"/>
      <c r="Y964" s="662"/>
      <c r="Z964" s="663"/>
      <c r="AA964" s="663"/>
      <c r="AB964" s="664"/>
      <c r="AC964" s="665"/>
      <c r="AD964" s="666"/>
      <c r="AE964" s="666"/>
      <c r="AF964" s="666"/>
      <c r="AG964" s="666"/>
      <c r="AH964" s="671"/>
      <c r="AI964" s="671"/>
      <c r="AJ964" s="671"/>
      <c r="AK964" s="671"/>
      <c r="AL964" s="668"/>
      <c r="AM964" s="669"/>
      <c r="AN964" s="669"/>
      <c r="AO964" s="670"/>
      <c r="AP964" s="275"/>
      <c r="AQ964" s="275"/>
      <c r="AR964" s="275"/>
      <c r="AS964" s="275"/>
      <c r="AT964" s="275"/>
      <c r="AU964" s="275"/>
      <c r="AV964" s="275"/>
      <c r="AW964" s="275"/>
      <c r="AX964" s="275"/>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61"/>
      <c r="Q965" s="661"/>
      <c r="R965" s="661"/>
      <c r="S965" s="661"/>
      <c r="T965" s="661"/>
      <c r="U965" s="661"/>
      <c r="V965" s="661"/>
      <c r="W965" s="661"/>
      <c r="X965" s="661"/>
      <c r="Y965" s="662"/>
      <c r="Z965" s="663"/>
      <c r="AA965" s="663"/>
      <c r="AB965" s="664"/>
      <c r="AC965" s="665"/>
      <c r="AD965" s="666"/>
      <c r="AE965" s="666"/>
      <c r="AF965" s="666"/>
      <c r="AG965" s="666"/>
      <c r="AH965" s="671"/>
      <c r="AI965" s="671"/>
      <c r="AJ965" s="671"/>
      <c r="AK965" s="671"/>
      <c r="AL965" s="668"/>
      <c r="AM965" s="669"/>
      <c r="AN965" s="669"/>
      <c r="AO965" s="670"/>
      <c r="AP965" s="275"/>
      <c r="AQ965" s="275"/>
      <c r="AR965" s="275"/>
      <c r="AS965" s="275"/>
      <c r="AT965" s="275"/>
      <c r="AU965" s="275"/>
      <c r="AV965" s="275"/>
      <c r="AW965" s="275"/>
      <c r="AX965" s="275"/>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61"/>
      <c r="Q966" s="661"/>
      <c r="R966" s="661"/>
      <c r="S966" s="661"/>
      <c r="T966" s="661"/>
      <c r="U966" s="661"/>
      <c r="V966" s="661"/>
      <c r="W966" s="661"/>
      <c r="X966" s="661"/>
      <c r="Y966" s="662"/>
      <c r="Z966" s="663"/>
      <c r="AA966" s="663"/>
      <c r="AB966" s="664"/>
      <c r="AC966" s="665"/>
      <c r="AD966" s="666"/>
      <c r="AE966" s="666"/>
      <c r="AF966" s="666"/>
      <c r="AG966" s="666"/>
      <c r="AH966" s="671"/>
      <c r="AI966" s="671"/>
      <c r="AJ966" s="671"/>
      <c r="AK966" s="671"/>
      <c r="AL966" s="668"/>
      <c r="AM966" s="669"/>
      <c r="AN966" s="669"/>
      <c r="AO966" s="670"/>
      <c r="AP966" s="275"/>
      <c r="AQ966" s="275"/>
      <c r="AR966" s="275"/>
      <c r="AS966" s="275"/>
      <c r="AT966" s="275"/>
      <c r="AU966" s="275"/>
      <c r="AV966" s="275"/>
      <c r="AW966" s="275"/>
      <c r="AX966" s="275"/>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61"/>
      <c r="Q967" s="661"/>
      <c r="R967" s="661"/>
      <c r="S967" s="661"/>
      <c r="T967" s="661"/>
      <c r="U967" s="661"/>
      <c r="V967" s="661"/>
      <c r="W967" s="661"/>
      <c r="X967" s="661"/>
      <c r="Y967" s="662"/>
      <c r="Z967" s="663"/>
      <c r="AA967" s="663"/>
      <c r="AB967" s="664"/>
      <c r="AC967" s="665"/>
      <c r="AD967" s="666"/>
      <c r="AE967" s="666"/>
      <c r="AF967" s="666"/>
      <c r="AG967" s="666"/>
      <c r="AH967" s="671"/>
      <c r="AI967" s="671"/>
      <c r="AJ967" s="671"/>
      <c r="AK967" s="671"/>
      <c r="AL967" s="668"/>
      <c r="AM967" s="669"/>
      <c r="AN967" s="669"/>
      <c r="AO967" s="670"/>
      <c r="AP967" s="275"/>
      <c r="AQ967" s="275"/>
      <c r="AR967" s="275"/>
      <c r="AS967" s="275"/>
      <c r="AT967" s="275"/>
      <c r="AU967" s="275"/>
      <c r="AV967" s="275"/>
      <c r="AW967" s="275"/>
      <c r="AX967" s="275"/>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61"/>
      <c r="Q968" s="661"/>
      <c r="R968" s="661"/>
      <c r="S968" s="661"/>
      <c r="T968" s="661"/>
      <c r="U968" s="661"/>
      <c r="V968" s="661"/>
      <c r="W968" s="661"/>
      <c r="X968" s="661"/>
      <c r="Y968" s="662"/>
      <c r="Z968" s="663"/>
      <c r="AA968" s="663"/>
      <c r="AB968" s="664"/>
      <c r="AC968" s="665"/>
      <c r="AD968" s="666"/>
      <c r="AE968" s="666"/>
      <c r="AF968" s="666"/>
      <c r="AG968" s="666"/>
      <c r="AH968" s="671"/>
      <c r="AI968" s="671"/>
      <c r="AJ968" s="671"/>
      <c r="AK968" s="671"/>
      <c r="AL968" s="668"/>
      <c r="AM968" s="669"/>
      <c r="AN968" s="669"/>
      <c r="AO968" s="670"/>
      <c r="AP968" s="275"/>
      <c r="AQ968" s="275"/>
      <c r="AR968" s="275"/>
      <c r="AS968" s="275"/>
      <c r="AT968" s="275"/>
      <c r="AU968" s="275"/>
      <c r="AV968" s="275"/>
      <c r="AW968" s="275"/>
      <c r="AX968" s="275"/>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61"/>
      <c r="Q969" s="661"/>
      <c r="R969" s="661"/>
      <c r="S969" s="661"/>
      <c r="T969" s="661"/>
      <c r="U969" s="661"/>
      <c r="V969" s="661"/>
      <c r="W969" s="661"/>
      <c r="X969" s="661"/>
      <c r="Y969" s="662"/>
      <c r="Z969" s="663"/>
      <c r="AA969" s="663"/>
      <c r="AB969" s="664"/>
      <c r="AC969" s="665"/>
      <c r="AD969" s="666"/>
      <c r="AE969" s="666"/>
      <c r="AF969" s="666"/>
      <c r="AG969" s="666"/>
      <c r="AH969" s="671"/>
      <c r="AI969" s="671"/>
      <c r="AJ969" s="671"/>
      <c r="AK969" s="671"/>
      <c r="AL969" s="668"/>
      <c r="AM969" s="669"/>
      <c r="AN969" s="669"/>
      <c r="AO969" s="670"/>
      <c r="AP969" s="275"/>
      <c r="AQ969" s="275"/>
      <c r="AR969" s="275"/>
      <c r="AS969" s="275"/>
      <c r="AT969" s="275"/>
      <c r="AU969" s="275"/>
      <c r="AV969" s="275"/>
      <c r="AW969" s="275"/>
      <c r="AX969" s="275"/>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61"/>
      <c r="Q970" s="661"/>
      <c r="R970" s="661"/>
      <c r="S970" s="661"/>
      <c r="T970" s="661"/>
      <c r="U970" s="661"/>
      <c r="V970" s="661"/>
      <c r="W970" s="661"/>
      <c r="X970" s="661"/>
      <c r="Y970" s="662"/>
      <c r="Z970" s="663"/>
      <c r="AA970" s="663"/>
      <c r="AB970" s="664"/>
      <c r="AC970" s="665"/>
      <c r="AD970" s="666"/>
      <c r="AE970" s="666"/>
      <c r="AF970" s="666"/>
      <c r="AG970" s="666"/>
      <c r="AH970" s="671"/>
      <c r="AI970" s="671"/>
      <c r="AJ970" s="671"/>
      <c r="AK970" s="671"/>
      <c r="AL970" s="668"/>
      <c r="AM970" s="669"/>
      <c r="AN970" s="669"/>
      <c r="AO970" s="670"/>
      <c r="AP970" s="275"/>
      <c r="AQ970" s="275"/>
      <c r="AR970" s="275"/>
      <c r="AS970" s="275"/>
      <c r="AT970" s="275"/>
      <c r="AU970" s="275"/>
      <c r="AV970" s="275"/>
      <c r="AW970" s="275"/>
      <c r="AX970" s="275"/>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61"/>
      <c r="Q971" s="661"/>
      <c r="R971" s="661"/>
      <c r="S971" s="661"/>
      <c r="T971" s="661"/>
      <c r="U971" s="661"/>
      <c r="V971" s="661"/>
      <c r="W971" s="661"/>
      <c r="X971" s="661"/>
      <c r="Y971" s="662"/>
      <c r="Z971" s="663"/>
      <c r="AA971" s="663"/>
      <c r="AB971" s="664"/>
      <c r="AC971" s="665"/>
      <c r="AD971" s="666"/>
      <c r="AE971" s="666"/>
      <c r="AF971" s="666"/>
      <c r="AG971" s="666"/>
      <c r="AH971" s="671"/>
      <c r="AI971" s="671"/>
      <c r="AJ971" s="671"/>
      <c r="AK971" s="671"/>
      <c r="AL971" s="668"/>
      <c r="AM971" s="669"/>
      <c r="AN971" s="669"/>
      <c r="AO971" s="670"/>
      <c r="AP971" s="275"/>
      <c r="AQ971" s="275"/>
      <c r="AR971" s="275"/>
      <c r="AS971" s="275"/>
      <c r="AT971" s="275"/>
      <c r="AU971" s="275"/>
      <c r="AV971" s="275"/>
      <c r="AW971" s="275"/>
      <c r="AX971" s="275"/>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61"/>
      <c r="Q972" s="661"/>
      <c r="R972" s="661"/>
      <c r="S972" s="661"/>
      <c r="T972" s="661"/>
      <c r="U972" s="661"/>
      <c r="V972" s="661"/>
      <c r="W972" s="661"/>
      <c r="X972" s="661"/>
      <c r="Y972" s="662"/>
      <c r="Z972" s="663"/>
      <c r="AA972" s="663"/>
      <c r="AB972" s="664"/>
      <c r="AC972" s="665"/>
      <c r="AD972" s="666"/>
      <c r="AE972" s="666"/>
      <c r="AF972" s="666"/>
      <c r="AG972" s="666"/>
      <c r="AH972" s="671"/>
      <c r="AI972" s="671"/>
      <c r="AJ972" s="671"/>
      <c r="AK972" s="671"/>
      <c r="AL972" s="668"/>
      <c r="AM972" s="669"/>
      <c r="AN972" s="669"/>
      <c r="AO972" s="670"/>
      <c r="AP972" s="275"/>
      <c r="AQ972" s="275"/>
      <c r="AR972" s="275"/>
      <c r="AS972" s="275"/>
      <c r="AT972" s="275"/>
      <c r="AU972" s="275"/>
      <c r="AV972" s="275"/>
      <c r="AW972" s="275"/>
      <c r="AX972" s="275"/>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61"/>
      <c r="Q973" s="661"/>
      <c r="R973" s="661"/>
      <c r="S973" s="661"/>
      <c r="T973" s="661"/>
      <c r="U973" s="661"/>
      <c r="V973" s="661"/>
      <c r="W973" s="661"/>
      <c r="X973" s="661"/>
      <c r="Y973" s="662"/>
      <c r="Z973" s="663"/>
      <c r="AA973" s="663"/>
      <c r="AB973" s="664"/>
      <c r="AC973" s="665"/>
      <c r="AD973" s="666"/>
      <c r="AE973" s="666"/>
      <c r="AF973" s="666"/>
      <c r="AG973" s="666"/>
      <c r="AH973" s="671"/>
      <c r="AI973" s="671"/>
      <c r="AJ973" s="671"/>
      <c r="AK973" s="671"/>
      <c r="AL973" s="668"/>
      <c r="AM973" s="669"/>
      <c r="AN973" s="669"/>
      <c r="AO973" s="670"/>
      <c r="AP973" s="275"/>
      <c r="AQ973" s="275"/>
      <c r="AR973" s="275"/>
      <c r="AS973" s="275"/>
      <c r="AT973" s="275"/>
      <c r="AU973" s="275"/>
      <c r="AV973" s="275"/>
      <c r="AW973" s="275"/>
      <c r="AX973" s="275"/>
      <c r="AY973">
        <f>COUNTA($C$973)</f>
        <v>0</v>
      </c>
    </row>
    <row r="974" spans="1:51" ht="24.75" hidden="1" customHeight="1" x14ac:dyDescent="0.15">
      <c r="A974" s="5"/>
      <c r="B974" s="5"/>
      <c r="C974" s="5"/>
      <c r="D974" s="5"/>
      <c r="E974" s="5"/>
      <c r="F974" s="5"/>
      <c r="G974" s="5"/>
      <c r="H974" s="5"/>
      <c r="I974" s="5"/>
      <c r="J974" s="5"/>
      <c r="K974" s="5"/>
      <c r="L974" s="5"/>
      <c r="M974" s="5"/>
      <c r="N974" s="5"/>
      <c r="O974" s="5"/>
      <c r="P974" s="24"/>
      <c r="Q974" s="24"/>
      <c r="R974" s="24"/>
      <c r="S974" s="24"/>
      <c r="T974" s="24"/>
      <c r="U974" s="24"/>
      <c r="V974" s="24"/>
      <c r="W974" s="24"/>
      <c r="X974" s="24"/>
      <c r="Y974" s="28"/>
      <c r="Z974" s="28"/>
      <c r="AA974" s="28"/>
      <c r="AB974" s="28"/>
      <c r="AC974" s="28"/>
      <c r="AD974" s="28"/>
      <c r="AE974" s="28"/>
      <c r="AF974" s="28"/>
      <c r="AG974" s="28"/>
      <c r="AH974" s="28"/>
      <c r="AI974" s="28"/>
      <c r="AJ974" s="28"/>
      <c r="AK974" s="28"/>
      <c r="AL974" s="28"/>
      <c r="AM974" s="28"/>
      <c r="AN974" s="28"/>
      <c r="AO974" s="28"/>
      <c r="AP974" s="24"/>
      <c r="AQ974" s="24"/>
      <c r="AR974" s="24"/>
      <c r="AS974" s="24"/>
      <c r="AT974" s="24"/>
      <c r="AU974" s="24"/>
      <c r="AV974" s="24"/>
      <c r="AW974" s="24"/>
      <c r="AX974" s="24"/>
      <c r="AY974">
        <f>COUNTA($C$977)</f>
        <v>0</v>
      </c>
    </row>
    <row r="975" spans="1:51" ht="24.75" hidden="1" customHeight="1" x14ac:dyDescent="0.15">
      <c r="A975" s="5"/>
      <c r="B975" s="12" t="s">
        <v>282</v>
      </c>
      <c r="C975" s="5"/>
      <c r="D975" s="5"/>
      <c r="E975" s="5"/>
      <c r="F975" s="5"/>
      <c r="G975" s="5"/>
      <c r="H975" s="5"/>
      <c r="I975" s="5"/>
      <c r="J975" s="5"/>
      <c r="K975" s="5"/>
      <c r="L975" s="5"/>
      <c r="M975" s="5"/>
      <c r="N975" s="5"/>
      <c r="O975" s="5"/>
      <c r="P975" s="24"/>
      <c r="Q975" s="24"/>
      <c r="R975" s="24"/>
      <c r="S975" s="24"/>
      <c r="T975" s="24"/>
      <c r="U975" s="24"/>
      <c r="V975" s="24"/>
      <c r="W975" s="24"/>
      <c r="X975" s="24"/>
      <c r="Y975" s="28"/>
      <c r="Z975" s="28"/>
      <c r="AA975" s="28"/>
      <c r="AB975" s="28"/>
      <c r="AC975" s="28"/>
      <c r="AD975" s="28"/>
      <c r="AE975" s="28"/>
      <c r="AF975" s="28"/>
      <c r="AG975" s="28"/>
      <c r="AH975" s="28"/>
      <c r="AI975" s="28"/>
      <c r="AJ975" s="28"/>
      <c r="AK975" s="28"/>
      <c r="AL975" s="28"/>
      <c r="AM975" s="28"/>
      <c r="AN975" s="28"/>
      <c r="AO975" s="28"/>
      <c r="AP975" s="24"/>
      <c r="AQ975" s="24"/>
      <c r="AR975" s="24"/>
      <c r="AS975" s="24"/>
      <c r="AT975" s="24"/>
      <c r="AU975" s="24"/>
      <c r="AV975" s="24"/>
      <c r="AW975" s="24"/>
      <c r="AX975" s="24"/>
      <c r="AY975">
        <f>$AY$974</f>
        <v>0</v>
      </c>
    </row>
    <row r="976" spans="1:51" ht="59.25" hidden="1" customHeight="1" x14ac:dyDescent="0.15">
      <c r="A976" s="361"/>
      <c r="B976" s="361"/>
      <c r="C976" s="361" t="s">
        <v>81</v>
      </c>
      <c r="D976" s="361"/>
      <c r="E976" s="361"/>
      <c r="F976" s="361"/>
      <c r="G976" s="361"/>
      <c r="H976" s="361"/>
      <c r="I976" s="361"/>
      <c r="J976" s="414" t="s">
        <v>84</v>
      </c>
      <c r="K976" s="607"/>
      <c r="L976" s="607"/>
      <c r="M976" s="607"/>
      <c r="N976" s="607"/>
      <c r="O976" s="607"/>
      <c r="P976" s="361" t="s">
        <v>18</v>
      </c>
      <c r="Q976" s="361"/>
      <c r="R976" s="361"/>
      <c r="S976" s="361"/>
      <c r="T976" s="361"/>
      <c r="U976" s="361"/>
      <c r="V976" s="361"/>
      <c r="W976" s="361"/>
      <c r="X976" s="361"/>
      <c r="Y976" s="657" t="s">
        <v>353</v>
      </c>
      <c r="Z976" s="657"/>
      <c r="AA976" s="657"/>
      <c r="AB976" s="657"/>
      <c r="AC976" s="414" t="s">
        <v>299</v>
      </c>
      <c r="AD976" s="414"/>
      <c r="AE976" s="414"/>
      <c r="AF976" s="414"/>
      <c r="AG976" s="414"/>
      <c r="AH976" s="657" t="s">
        <v>403</v>
      </c>
      <c r="AI976" s="361"/>
      <c r="AJ976" s="361"/>
      <c r="AK976" s="361"/>
      <c r="AL976" s="361" t="s">
        <v>17</v>
      </c>
      <c r="AM976" s="361"/>
      <c r="AN976" s="361"/>
      <c r="AO976" s="243"/>
      <c r="AP976" s="414" t="s">
        <v>357</v>
      </c>
      <c r="AQ976" s="414"/>
      <c r="AR976" s="414"/>
      <c r="AS976" s="414"/>
      <c r="AT976" s="414"/>
      <c r="AU976" s="414"/>
      <c r="AV976" s="414"/>
      <c r="AW976" s="414"/>
      <c r="AX976" s="414"/>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61"/>
      <c r="Q977" s="661"/>
      <c r="R977" s="661"/>
      <c r="S977" s="661"/>
      <c r="T977" s="661"/>
      <c r="U977" s="661"/>
      <c r="V977" s="661"/>
      <c r="W977" s="661"/>
      <c r="X977" s="661"/>
      <c r="Y977" s="662"/>
      <c r="Z977" s="663"/>
      <c r="AA977" s="663"/>
      <c r="AB977" s="664"/>
      <c r="AC977" s="665"/>
      <c r="AD977" s="666"/>
      <c r="AE977" s="666"/>
      <c r="AF977" s="666"/>
      <c r="AG977" s="666"/>
      <c r="AH977" s="667"/>
      <c r="AI977" s="667"/>
      <c r="AJ977" s="667"/>
      <c r="AK977" s="667"/>
      <c r="AL977" s="668"/>
      <c r="AM977" s="669"/>
      <c r="AN977" s="669"/>
      <c r="AO977" s="670"/>
      <c r="AP977" s="275"/>
      <c r="AQ977" s="275"/>
      <c r="AR977" s="275"/>
      <c r="AS977" s="275"/>
      <c r="AT977" s="275"/>
      <c r="AU977" s="275"/>
      <c r="AV977" s="275"/>
      <c r="AW977" s="275"/>
      <c r="AX977" s="275"/>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61"/>
      <c r="Q978" s="661"/>
      <c r="R978" s="661"/>
      <c r="S978" s="661"/>
      <c r="T978" s="661"/>
      <c r="U978" s="661"/>
      <c r="V978" s="661"/>
      <c r="W978" s="661"/>
      <c r="X978" s="661"/>
      <c r="Y978" s="662"/>
      <c r="Z978" s="663"/>
      <c r="AA978" s="663"/>
      <c r="AB978" s="664"/>
      <c r="AC978" s="665"/>
      <c r="AD978" s="666"/>
      <c r="AE978" s="666"/>
      <c r="AF978" s="666"/>
      <c r="AG978" s="666"/>
      <c r="AH978" s="667"/>
      <c r="AI978" s="667"/>
      <c r="AJ978" s="667"/>
      <c r="AK978" s="667"/>
      <c r="AL978" s="668"/>
      <c r="AM978" s="669"/>
      <c r="AN978" s="669"/>
      <c r="AO978" s="670"/>
      <c r="AP978" s="275"/>
      <c r="AQ978" s="275"/>
      <c r="AR978" s="275"/>
      <c r="AS978" s="275"/>
      <c r="AT978" s="275"/>
      <c r="AU978" s="275"/>
      <c r="AV978" s="275"/>
      <c r="AW978" s="275"/>
      <c r="AX978" s="275"/>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61"/>
      <c r="Q979" s="661"/>
      <c r="R979" s="661"/>
      <c r="S979" s="661"/>
      <c r="T979" s="661"/>
      <c r="U979" s="661"/>
      <c r="V979" s="661"/>
      <c r="W979" s="661"/>
      <c r="X979" s="661"/>
      <c r="Y979" s="662"/>
      <c r="Z979" s="663"/>
      <c r="AA979" s="663"/>
      <c r="AB979" s="664"/>
      <c r="AC979" s="665"/>
      <c r="AD979" s="666"/>
      <c r="AE979" s="666"/>
      <c r="AF979" s="666"/>
      <c r="AG979" s="666"/>
      <c r="AH979" s="671"/>
      <c r="AI979" s="671"/>
      <c r="AJ979" s="671"/>
      <c r="AK979" s="671"/>
      <c r="AL979" s="668"/>
      <c r="AM979" s="669"/>
      <c r="AN979" s="669"/>
      <c r="AO979" s="670"/>
      <c r="AP979" s="275"/>
      <c r="AQ979" s="275"/>
      <c r="AR979" s="275"/>
      <c r="AS979" s="275"/>
      <c r="AT979" s="275"/>
      <c r="AU979" s="275"/>
      <c r="AV979" s="275"/>
      <c r="AW979" s="275"/>
      <c r="AX979" s="275"/>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61"/>
      <c r="Q980" s="661"/>
      <c r="R980" s="661"/>
      <c r="S980" s="661"/>
      <c r="T980" s="661"/>
      <c r="U980" s="661"/>
      <c r="V980" s="661"/>
      <c r="W980" s="661"/>
      <c r="X980" s="661"/>
      <c r="Y980" s="662"/>
      <c r="Z980" s="663"/>
      <c r="AA980" s="663"/>
      <c r="AB980" s="664"/>
      <c r="AC980" s="665"/>
      <c r="AD980" s="666"/>
      <c r="AE980" s="666"/>
      <c r="AF980" s="666"/>
      <c r="AG980" s="666"/>
      <c r="AH980" s="671"/>
      <c r="AI980" s="671"/>
      <c r="AJ980" s="671"/>
      <c r="AK980" s="671"/>
      <c r="AL980" s="668"/>
      <c r="AM980" s="669"/>
      <c r="AN980" s="669"/>
      <c r="AO980" s="670"/>
      <c r="AP980" s="275"/>
      <c r="AQ980" s="275"/>
      <c r="AR980" s="275"/>
      <c r="AS980" s="275"/>
      <c r="AT980" s="275"/>
      <c r="AU980" s="275"/>
      <c r="AV980" s="275"/>
      <c r="AW980" s="275"/>
      <c r="AX980" s="275"/>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61"/>
      <c r="Q981" s="661"/>
      <c r="R981" s="661"/>
      <c r="S981" s="661"/>
      <c r="T981" s="661"/>
      <c r="U981" s="661"/>
      <c r="V981" s="661"/>
      <c r="W981" s="661"/>
      <c r="X981" s="661"/>
      <c r="Y981" s="662"/>
      <c r="Z981" s="663"/>
      <c r="AA981" s="663"/>
      <c r="AB981" s="664"/>
      <c r="AC981" s="665"/>
      <c r="AD981" s="666"/>
      <c r="AE981" s="666"/>
      <c r="AF981" s="666"/>
      <c r="AG981" s="666"/>
      <c r="AH981" s="671"/>
      <c r="AI981" s="671"/>
      <c r="AJ981" s="671"/>
      <c r="AK981" s="671"/>
      <c r="AL981" s="668"/>
      <c r="AM981" s="669"/>
      <c r="AN981" s="669"/>
      <c r="AO981" s="670"/>
      <c r="AP981" s="275"/>
      <c r="AQ981" s="275"/>
      <c r="AR981" s="275"/>
      <c r="AS981" s="275"/>
      <c r="AT981" s="275"/>
      <c r="AU981" s="275"/>
      <c r="AV981" s="275"/>
      <c r="AW981" s="275"/>
      <c r="AX981" s="275"/>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61"/>
      <c r="Q982" s="661"/>
      <c r="R982" s="661"/>
      <c r="S982" s="661"/>
      <c r="T982" s="661"/>
      <c r="U982" s="661"/>
      <c r="V982" s="661"/>
      <c r="W982" s="661"/>
      <c r="X982" s="661"/>
      <c r="Y982" s="662"/>
      <c r="Z982" s="663"/>
      <c r="AA982" s="663"/>
      <c r="AB982" s="664"/>
      <c r="AC982" s="665"/>
      <c r="AD982" s="666"/>
      <c r="AE982" s="666"/>
      <c r="AF982" s="666"/>
      <c r="AG982" s="666"/>
      <c r="AH982" s="671"/>
      <c r="AI982" s="671"/>
      <c r="AJ982" s="671"/>
      <c r="AK982" s="671"/>
      <c r="AL982" s="668"/>
      <c r="AM982" s="669"/>
      <c r="AN982" s="669"/>
      <c r="AO982" s="670"/>
      <c r="AP982" s="275"/>
      <c r="AQ982" s="275"/>
      <c r="AR982" s="275"/>
      <c r="AS982" s="275"/>
      <c r="AT982" s="275"/>
      <c r="AU982" s="275"/>
      <c r="AV982" s="275"/>
      <c r="AW982" s="275"/>
      <c r="AX982" s="275"/>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61"/>
      <c r="Q983" s="661"/>
      <c r="R983" s="661"/>
      <c r="S983" s="661"/>
      <c r="T983" s="661"/>
      <c r="U983" s="661"/>
      <c r="V983" s="661"/>
      <c r="W983" s="661"/>
      <c r="X983" s="661"/>
      <c r="Y983" s="662"/>
      <c r="Z983" s="663"/>
      <c r="AA983" s="663"/>
      <c r="AB983" s="664"/>
      <c r="AC983" s="665"/>
      <c r="AD983" s="666"/>
      <c r="AE983" s="666"/>
      <c r="AF983" s="666"/>
      <c r="AG983" s="666"/>
      <c r="AH983" s="671"/>
      <c r="AI983" s="671"/>
      <c r="AJ983" s="671"/>
      <c r="AK983" s="671"/>
      <c r="AL983" s="668"/>
      <c r="AM983" s="669"/>
      <c r="AN983" s="669"/>
      <c r="AO983" s="670"/>
      <c r="AP983" s="275"/>
      <c r="AQ983" s="275"/>
      <c r="AR983" s="275"/>
      <c r="AS983" s="275"/>
      <c r="AT983" s="275"/>
      <c r="AU983" s="275"/>
      <c r="AV983" s="275"/>
      <c r="AW983" s="275"/>
      <c r="AX983" s="275"/>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61"/>
      <c r="Q984" s="661"/>
      <c r="R984" s="661"/>
      <c r="S984" s="661"/>
      <c r="T984" s="661"/>
      <c r="U984" s="661"/>
      <c r="V984" s="661"/>
      <c r="W984" s="661"/>
      <c r="X984" s="661"/>
      <c r="Y984" s="662"/>
      <c r="Z984" s="663"/>
      <c r="AA984" s="663"/>
      <c r="AB984" s="664"/>
      <c r="AC984" s="665"/>
      <c r="AD984" s="666"/>
      <c r="AE984" s="666"/>
      <c r="AF984" s="666"/>
      <c r="AG984" s="666"/>
      <c r="AH984" s="671"/>
      <c r="AI984" s="671"/>
      <c r="AJ984" s="671"/>
      <c r="AK984" s="671"/>
      <c r="AL984" s="668"/>
      <c r="AM984" s="669"/>
      <c r="AN984" s="669"/>
      <c r="AO984" s="670"/>
      <c r="AP984" s="275"/>
      <c r="AQ984" s="275"/>
      <c r="AR984" s="275"/>
      <c r="AS984" s="275"/>
      <c r="AT984" s="275"/>
      <c r="AU984" s="275"/>
      <c r="AV984" s="275"/>
      <c r="AW984" s="275"/>
      <c r="AX984" s="275"/>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61"/>
      <c r="Q985" s="661"/>
      <c r="R985" s="661"/>
      <c r="S985" s="661"/>
      <c r="T985" s="661"/>
      <c r="U985" s="661"/>
      <c r="V985" s="661"/>
      <c r="W985" s="661"/>
      <c r="X985" s="661"/>
      <c r="Y985" s="662"/>
      <c r="Z985" s="663"/>
      <c r="AA985" s="663"/>
      <c r="AB985" s="664"/>
      <c r="AC985" s="665"/>
      <c r="AD985" s="666"/>
      <c r="AE985" s="666"/>
      <c r="AF985" s="666"/>
      <c r="AG985" s="666"/>
      <c r="AH985" s="671"/>
      <c r="AI985" s="671"/>
      <c r="AJ985" s="671"/>
      <c r="AK985" s="671"/>
      <c r="AL985" s="668"/>
      <c r="AM985" s="669"/>
      <c r="AN985" s="669"/>
      <c r="AO985" s="670"/>
      <c r="AP985" s="275"/>
      <c r="AQ985" s="275"/>
      <c r="AR985" s="275"/>
      <c r="AS985" s="275"/>
      <c r="AT985" s="275"/>
      <c r="AU985" s="275"/>
      <c r="AV985" s="275"/>
      <c r="AW985" s="275"/>
      <c r="AX985" s="275"/>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61"/>
      <c r="Q986" s="661"/>
      <c r="R986" s="661"/>
      <c r="S986" s="661"/>
      <c r="T986" s="661"/>
      <c r="U986" s="661"/>
      <c r="V986" s="661"/>
      <c r="W986" s="661"/>
      <c r="X986" s="661"/>
      <c r="Y986" s="662"/>
      <c r="Z986" s="663"/>
      <c r="AA986" s="663"/>
      <c r="AB986" s="664"/>
      <c r="AC986" s="665"/>
      <c r="AD986" s="666"/>
      <c r="AE986" s="666"/>
      <c r="AF986" s="666"/>
      <c r="AG986" s="666"/>
      <c r="AH986" s="671"/>
      <c r="AI986" s="671"/>
      <c r="AJ986" s="671"/>
      <c r="AK986" s="671"/>
      <c r="AL986" s="668"/>
      <c r="AM986" s="669"/>
      <c r="AN986" s="669"/>
      <c r="AO986" s="670"/>
      <c r="AP986" s="275"/>
      <c r="AQ986" s="275"/>
      <c r="AR986" s="275"/>
      <c r="AS986" s="275"/>
      <c r="AT986" s="275"/>
      <c r="AU986" s="275"/>
      <c r="AV986" s="275"/>
      <c r="AW986" s="275"/>
      <c r="AX986" s="275"/>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61"/>
      <c r="Q987" s="661"/>
      <c r="R987" s="661"/>
      <c r="S987" s="661"/>
      <c r="T987" s="661"/>
      <c r="U987" s="661"/>
      <c r="V987" s="661"/>
      <c r="W987" s="661"/>
      <c r="X987" s="661"/>
      <c r="Y987" s="662"/>
      <c r="Z987" s="663"/>
      <c r="AA987" s="663"/>
      <c r="AB987" s="664"/>
      <c r="AC987" s="665"/>
      <c r="AD987" s="666"/>
      <c r="AE987" s="666"/>
      <c r="AF987" s="666"/>
      <c r="AG987" s="666"/>
      <c r="AH987" s="671"/>
      <c r="AI987" s="671"/>
      <c r="AJ987" s="671"/>
      <c r="AK987" s="671"/>
      <c r="AL987" s="668"/>
      <c r="AM987" s="669"/>
      <c r="AN987" s="669"/>
      <c r="AO987" s="670"/>
      <c r="AP987" s="275"/>
      <c r="AQ987" s="275"/>
      <c r="AR987" s="275"/>
      <c r="AS987" s="275"/>
      <c r="AT987" s="275"/>
      <c r="AU987" s="275"/>
      <c r="AV987" s="275"/>
      <c r="AW987" s="275"/>
      <c r="AX987" s="275"/>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61"/>
      <c r="Q988" s="661"/>
      <c r="R988" s="661"/>
      <c r="S988" s="661"/>
      <c r="T988" s="661"/>
      <c r="U988" s="661"/>
      <c r="V988" s="661"/>
      <c r="W988" s="661"/>
      <c r="X988" s="661"/>
      <c r="Y988" s="662"/>
      <c r="Z988" s="663"/>
      <c r="AA988" s="663"/>
      <c r="AB988" s="664"/>
      <c r="AC988" s="665"/>
      <c r="AD988" s="666"/>
      <c r="AE988" s="666"/>
      <c r="AF988" s="666"/>
      <c r="AG988" s="666"/>
      <c r="AH988" s="671"/>
      <c r="AI988" s="671"/>
      <c r="AJ988" s="671"/>
      <c r="AK988" s="671"/>
      <c r="AL988" s="668"/>
      <c r="AM988" s="669"/>
      <c r="AN988" s="669"/>
      <c r="AO988" s="670"/>
      <c r="AP988" s="275"/>
      <c r="AQ988" s="275"/>
      <c r="AR988" s="275"/>
      <c r="AS988" s="275"/>
      <c r="AT988" s="275"/>
      <c r="AU988" s="275"/>
      <c r="AV988" s="275"/>
      <c r="AW988" s="275"/>
      <c r="AX988" s="275"/>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61"/>
      <c r="Q989" s="661"/>
      <c r="R989" s="661"/>
      <c r="S989" s="661"/>
      <c r="T989" s="661"/>
      <c r="U989" s="661"/>
      <c r="V989" s="661"/>
      <c r="W989" s="661"/>
      <c r="X989" s="661"/>
      <c r="Y989" s="662"/>
      <c r="Z989" s="663"/>
      <c r="AA989" s="663"/>
      <c r="AB989" s="664"/>
      <c r="AC989" s="665"/>
      <c r="AD989" s="666"/>
      <c r="AE989" s="666"/>
      <c r="AF989" s="666"/>
      <c r="AG989" s="666"/>
      <c r="AH989" s="671"/>
      <c r="AI989" s="671"/>
      <c r="AJ989" s="671"/>
      <c r="AK989" s="671"/>
      <c r="AL989" s="668"/>
      <c r="AM989" s="669"/>
      <c r="AN989" s="669"/>
      <c r="AO989" s="670"/>
      <c r="AP989" s="275"/>
      <c r="AQ989" s="275"/>
      <c r="AR989" s="275"/>
      <c r="AS989" s="275"/>
      <c r="AT989" s="275"/>
      <c r="AU989" s="275"/>
      <c r="AV989" s="275"/>
      <c r="AW989" s="275"/>
      <c r="AX989" s="275"/>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61"/>
      <c r="Q990" s="661"/>
      <c r="R990" s="661"/>
      <c r="S990" s="661"/>
      <c r="T990" s="661"/>
      <c r="U990" s="661"/>
      <c r="V990" s="661"/>
      <c r="W990" s="661"/>
      <c r="X990" s="661"/>
      <c r="Y990" s="662"/>
      <c r="Z990" s="663"/>
      <c r="AA990" s="663"/>
      <c r="AB990" s="664"/>
      <c r="AC990" s="665"/>
      <c r="AD990" s="666"/>
      <c r="AE990" s="666"/>
      <c r="AF990" s="666"/>
      <c r="AG990" s="666"/>
      <c r="AH990" s="671"/>
      <c r="AI990" s="671"/>
      <c r="AJ990" s="671"/>
      <c r="AK990" s="671"/>
      <c r="AL990" s="668"/>
      <c r="AM990" s="669"/>
      <c r="AN990" s="669"/>
      <c r="AO990" s="670"/>
      <c r="AP990" s="275"/>
      <c r="AQ990" s="275"/>
      <c r="AR990" s="275"/>
      <c r="AS990" s="275"/>
      <c r="AT990" s="275"/>
      <c r="AU990" s="275"/>
      <c r="AV990" s="275"/>
      <c r="AW990" s="275"/>
      <c r="AX990" s="275"/>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61"/>
      <c r="Q991" s="661"/>
      <c r="R991" s="661"/>
      <c r="S991" s="661"/>
      <c r="T991" s="661"/>
      <c r="U991" s="661"/>
      <c r="V991" s="661"/>
      <c r="W991" s="661"/>
      <c r="X991" s="661"/>
      <c r="Y991" s="662"/>
      <c r="Z991" s="663"/>
      <c r="AA991" s="663"/>
      <c r="AB991" s="664"/>
      <c r="AC991" s="665"/>
      <c r="AD991" s="666"/>
      <c r="AE991" s="666"/>
      <c r="AF991" s="666"/>
      <c r="AG991" s="666"/>
      <c r="AH991" s="671"/>
      <c r="AI991" s="671"/>
      <c r="AJ991" s="671"/>
      <c r="AK991" s="671"/>
      <c r="AL991" s="668"/>
      <c r="AM991" s="669"/>
      <c r="AN991" s="669"/>
      <c r="AO991" s="670"/>
      <c r="AP991" s="275"/>
      <c r="AQ991" s="275"/>
      <c r="AR991" s="275"/>
      <c r="AS991" s="275"/>
      <c r="AT991" s="275"/>
      <c r="AU991" s="275"/>
      <c r="AV991" s="275"/>
      <c r="AW991" s="275"/>
      <c r="AX991" s="275"/>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61"/>
      <c r="Q992" s="661"/>
      <c r="R992" s="661"/>
      <c r="S992" s="661"/>
      <c r="T992" s="661"/>
      <c r="U992" s="661"/>
      <c r="V992" s="661"/>
      <c r="W992" s="661"/>
      <c r="X992" s="661"/>
      <c r="Y992" s="662"/>
      <c r="Z992" s="663"/>
      <c r="AA992" s="663"/>
      <c r="AB992" s="664"/>
      <c r="AC992" s="665"/>
      <c r="AD992" s="666"/>
      <c r="AE992" s="666"/>
      <c r="AF992" s="666"/>
      <c r="AG992" s="666"/>
      <c r="AH992" s="671"/>
      <c r="AI992" s="671"/>
      <c r="AJ992" s="671"/>
      <c r="AK992" s="671"/>
      <c r="AL992" s="668"/>
      <c r="AM992" s="669"/>
      <c r="AN992" s="669"/>
      <c r="AO992" s="670"/>
      <c r="AP992" s="275"/>
      <c r="AQ992" s="275"/>
      <c r="AR992" s="275"/>
      <c r="AS992" s="275"/>
      <c r="AT992" s="275"/>
      <c r="AU992" s="275"/>
      <c r="AV992" s="275"/>
      <c r="AW992" s="275"/>
      <c r="AX992" s="275"/>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61"/>
      <c r="Q993" s="661"/>
      <c r="R993" s="661"/>
      <c r="S993" s="661"/>
      <c r="T993" s="661"/>
      <c r="U993" s="661"/>
      <c r="V993" s="661"/>
      <c r="W993" s="661"/>
      <c r="X993" s="661"/>
      <c r="Y993" s="662"/>
      <c r="Z993" s="663"/>
      <c r="AA993" s="663"/>
      <c r="AB993" s="664"/>
      <c r="AC993" s="665"/>
      <c r="AD993" s="666"/>
      <c r="AE993" s="666"/>
      <c r="AF993" s="666"/>
      <c r="AG993" s="666"/>
      <c r="AH993" s="671"/>
      <c r="AI993" s="671"/>
      <c r="AJ993" s="671"/>
      <c r="AK993" s="671"/>
      <c r="AL993" s="668"/>
      <c r="AM993" s="669"/>
      <c r="AN993" s="669"/>
      <c r="AO993" s="670"/>
      <c r="AP993" s="275"/>
      <c r="AQ993" s="275"/>
      <c r="AR993" s="275"/>
      <c r="AS993" s="275"/>
      <c r="AT993" s="275"/>
      <c r="AU993" s="275"/>
      <c r="AV993" s="275"/>
      <c r="AW993" s="275"/>
      <c r="AX993" s="275"/>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61"/>
      <c r="Q994" s="661"/>
      <c r="R994" s="661"/>
      <c r="S994" s="661"/>
      <c r="T994" s="661"/>
      <c r="U994" s="661"/>
      <c r="V994" s="661"/>
      <c r="W994" s="661"/>
      <c r="X994" s="661"/>
      <c r="Y994" s="662"/>
      <c r="Z994" s="663"/>
      <c r="AA994" s="663"/>
      <c r="AB994" s="664"/>
      <c r="AC994" s="665"/>
      <c r="AD994" s="666"/>
      <c r="AE994" s="666"/>
      <c r="AF994" s="666"/>
      <c r="AG994" s="666"/>
      <c r="AH994" s="671"/>
      <c r="AI994" s="671"/>
      <c r="AJ994" s="671"/>
      <c r="AK994" s="671"/>
      <c r="AL994" s="668"/>
      <c r="AM994" s="669"/>
      <c r="AN994" s="669"/>
      <c r="AO994" s="670"/>
      <c r="AP994" s="275"/>
      <c r="AQ994" s="275"/>
      <c r="AR994" s="275"/>
      <c r="AS994" s="275"/>
      <c r="AT994" s="275"/>
      <c r="AU994" s="275"/>
      <c r="AV994" s="275"/>
      <c r="AW994" s="275"/>
      <c r="AX994" s="275"/>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61"/>
      <c r="Q995" s="661"/>
      <c r="R995" s="661"/>
      <c r="S995" s="661"/>
      <c r="T995" s="661"/>
      <c r="U995" s="661"/>
      <c r="V995" s="661"/>
      <c r="W995" s="661"/>
      <c r="X995" s="661"/>
      <c r="Y995" s="662"/>
      <c r="Z995" s="663"/>
      <c r="AA995" s="663"/>
      <c r="AB995" s="664"/>
      <c r="AC995" s="665"/>
      <c r="AD995" s="666"/>
      <c r="AE995" s="666"/>
      <c r="AF995" s="666"/>
      <c r="AG995" s="666"/>
      <c r="AH995" s="671"/>
      <c r="AI995" s="671"/>
      <c r="AJ995" s="671"/>
      <c r="AK995" s="671"/>
      <c r="AL995" s="668"/>
      <c r="AM995" s="669"/>
      <c r="AN995" s="669"/>
      <c r="AO995" s="670"/>
      <c r="AP995" s="275"/>
      <c r="AQ995" s="275"/>
      <c r="AR995" s="275"/>
      <c r="AS995" s="275"/>
      <c r="AT995" s="275"/>
      <c r="AU995" s="275"/>
      <c r="AV995" s="275"/>
      <c r="AW995" s="275"/>
      <c r="AX995" s="275"/>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61"/>
      <c r="Q996" s="661"/>
      <c r="R996" s="661"/>
      <c r="S996" s="661"/>
      <c r="T996" s="661"/>
      <c r="U996" s="661"/>
      <c r="V996" s="661"/>
      <c r="W996" s="661"/>
      <c r="X996" s="661"/>
      <c r="Y996" s="662"/>
      <c r="Z996" s="663"/>
      <c r="AA996" s="663"/>
      <c r="AB996" s="664"/>
      <c r="AC996" s="665"/>
      <c r="AD996" s="666"/>
      <c r="AE996" s="666"/>
      <c r="AF996" s="666"/>
      <c r="AG996" s="666"/>
      <c r="AH996" s="671"/>
      <c r="AI996" s="671"/>
      <c r="AJ996" s="671"/>
      <c r="AK996" s="671"/>
      <c r="AL996" s="668"/>
      <c r="AM996" s="669"/>
      <c r="AN996" s="669"/>
      <c r="AO996" s="670"/>
      <c r="AP996" s="275"/>
      <c r="AQ996" s="275"/>
      <c r="AR996" s="275"/>
      <c r="AS996" s="275"/>
      <c r="AT996" s="275"/>
      <c r="AU996" s="275"/>
      <c r="AV996" s="275"/>
      <c r="AW996" s="275"/>
      <c r="AX996" s="275"/>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61"/>
      <c r="Q997" s="661"/>
      <c r="R997" s="661"/>
      <c r="S997" s="661"/>
      <c r="T997" s="661"/>
      <c r="U997" s="661"/>
      <c r="V997" s="661"/>
      <c r="W997" s="661"/>
      <c r="X997" s="661"/>
      <c r="Y997" s="662"/>
      <c r="Z997" s="663"/>
      <c r="AA997" s="663"/>
      <c r="AB997" s="664"/>
      <c r="AC997" s="665"/>
      <c r="AD997" s="666"/>
      <c r="AE997" s="666"/>
      <c r="AF997" s="666"/>
      <c r="AG997" s="666"/>
      <c r="AH997" s="671"/>
      <c r="AI997" s="671"/>
      <c r="AJ997" s="671"/>
      <c r="AK997" s="671"/>
      <c r="AL997" s="668"/>
      <c r="AM997" s="669"/>
      <c r="AN997" s="669"/>
      <c r="AO997" s="670"/>
      <c r="AP997" s="275"/>
      <c r="AQ997" s="275"/>
      <c r="AR997" s="275"/>
      <c r="AS997" s="275"/>
      <c r="AT997" s="275"/>
      <c r="AU997" s="275"/>
      <c r="AV997" s="275"/>
      <c r="AW997" s="275"/>
      <c r="AX997" s="275"/>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61"/>
      <c r="Q998" s="661"/>
      <c r="R998" s="661"/>
      <c r="S998" s="661"/>
      <c r="T998" s="661"/>
      <c r="U998" s="661"/>
      <c r="V998" s="661"/>
      <c r="W998" s="661"/>
      <c r="X998" s="661"/>
      <c r="Y998" s="662"/>
      <c r="Z998" s="663"/>
      <c r="AA998" s="663"/>
      <c r="AB998" s="664"/>
      <c r="AC998" s="665"/>
      <c r="AD998" s="666"/>
      <c r="AE998" s="666"/>
      <c r="AF998" s="666"/>
      <c r="AG998" s="666"/>
      <c r="AH998" s="671"/>
      <c r="AI998" s="671"/>
      <c r="AJ998" s="671"/>
      <c r="AK998" s="671"/>
      <c r="AL998" s="668"/>
      <c r="AM998" s="669"/>
      <c r="AN998" s="669"/>
      <c r="AO998" s="670"/>
      <c r="AP998" s="275"/>
      <c r="AQ998" s="275"/>
      <c r="AR998" s="275"/>
      <c r="AS998" s="275"/>
      <c r="AT998" s="275"/>
      <c r="AU998" s="275"/>
      <c r="AV998" s="275"/>
      <c r="AW998" s="275"/>
      <c r="AX998" s="275"/>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61"/>
      <c r="Q999" s="661"/>
      <c r="R999" s="661"/>
      <c r="S999" s="661"/>
      <c r="T999" s="661"/>
      <c r="U999" s="661"/>
      <c r="V999" s="661"/>
      <c r="W999" s="661"/>
      <c r="X999" s="661"/>
      <c r="Y999" s="662"/>
      <c r="Z999" s="663"/>
      <c r="AA999" s="663"/>
      <c r="AB999" s="664"/>
      <c r="AC999" s="665"/>
      <c r="AD999" s="666"/>
      <c r="AE999" s="666"/>
      <c r="AF999" s="666"/>
      <c r="AG999" s="666"/>
      <c r="AH999" s="671"/>
      <c r="AI999" s="671"/>
      <c r="AJ999" s="671"/>
      <c r="AK999" s="671"/>
      <c r="AL999" s="668"/>
      <c r="AM999" s="669"/>
      <c r="AN999" s="669"/>
      <c r="AO999" s="670"/>
      <c r="AP999" s="275"/>
      <c r="AQ999" s="275"/>
      <c r="AR999" s="275"/>
      <c r="AS999" s="275"/>
      <c r="AT999" s="275"/>
      <c r="AU999" s="275"/>
      <c r="AV999" s="275"/>
      <c r="AW999" s="275"/>
      <c r="AX999" s="275"/>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65"/>
      <c r="AD1000" s="666"/>
      <c r="AE1000" s="666"/>
      <c r="AF1000" s="666"/>
      <c r="AG1000" s="666"/>
      <c r="AH1000" s="671"/>
      <c r="AI1000" s="671"/>
      <c r="AJ1000" s="671"/>
      <c r="AK1000" s="671"/>
      <c r="AL1000" s="668"/>
      <c r="AM1000" s="669"/>
      <c r="AN1000" s="669"/>
      <c r="AO1000" s="670"/>
      <c r="AP1000" s="275"/>
      <c r="AQ1000" s="275"/>
      <c r="AR1000" s="275"/>
      <c r="AS1000" s="275"/>
      <c r="AT1000" s="275"/>
      <c r="AU1000" s="275"/>
      <c r="AV1000" s="275"/>
      <c r="AW1000" s="275"/>
      <c r="AX1000" s="275"/>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65"/>
      <c r="AD1001" s="666"/>
      <c r="AE1001" s="666"/>
      <c r="AF1001" s="666"/>
      <c r="AG1001" s="666"/>
      <c r="AH1001" s="671"/>
      <c r="AI1001" s="671"/>
      <c r="AJ1001" s="671"/>
      <c r="AK1001" s="671"/>
      <c r="AL1001" s="668"/>
      <c r="AM1001" s="669"/>
      <c r="AN1001" s="669"/>
      <c r="AO1001" s="670"/>
      <c r="AP1001" s="275"/>
      <c r="AQ1001" s="275"/>
      <c r="AR1001" s="275"/>
      <c r="AS1001" s="275"/>
      <c r="AT1001" s="275"/>
      <c r="AU1001" s="275"/>
      <c r="AV1001" s="275"/>
      <c r="AW1001" s="275"/>
      <c r="AX1001" s="275"/>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65"/>
      <c r="AD1002" s="666"/>
      <c r="AE1002" s="666"/>
      <c r="AF1002" s="666"/>
      <c r="AG1002" s="666"/>
      <c r="AH1002" s="671"/>
      <c r="AI1002" s="671"/>
      <c r="AJ1002" s="671"/>
      <c r="AK1002" s="671"/>
      <c r="AL1002" s="668"/>
      <c r="AM1002" s="669"/>
      <c r="AN1002" s="669"/>
      <c r="AO1002" s="670"/>
      <c r="AP1002" s="275"/>
      <c r="AQ1002" s="275"/>
      <c r="AR1002" s="275"/>
      <c r="AS1002" s="275"/>
      <c r="AT1002" s="275"/>
      <c r="AU1002" s="275"/>
      <c r="AV1002" s="275"/>
      <c r="AW1002" s="275"/>
      <c r="AX1002" s="275"/>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65"/>
      <c r="AD1003" s="666"/>
      <c r="AE1003" s="666"/>
      <c r="AF1003" s="666"/>
      <c r="AG1003" s="666"/>
      <c r="AH1003" s="671"/>
      <c r="AI1003" s="671"/>
      <c r="AJ1003" s="671"/>
      <c r="AK1003" s="671"/>
      <c r="AL1003" s="668"/>
      <c r="AM1003" s="669"/>
      <c r="AN1003" s="669"/>
      <c r="AO1003" s="670"/>
      <c r="AP1003" s="275"/>
      <c r="AQ1003" s="275"/>
      <c r="AR1003" s="275"/>
      <c r="AS1003" s="275"/>
      <c r="AT1003" s="275"/>
      <c r="AU1003" s="275"/>
      <c r="AV1003" s="275"/>
      <c r="AW1003" s="275"/>
      <c r="AX1003" s="275"/>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65"/>
      <c r="AD1004" s="666"/>
      <c r="AE1004" s="666"/>
      <c r="AF1004" s="666"/>
      <c r="AG1004" s="666"/>
      <c r="AH1004" s="671"/>
      <c r="AI1004" s="671"/>
      <c r="AJ1004" s="671"/>
      <c r="AK1004" s="671"/>
      <c r="AL1004" s="668"/>
      <c r="AM1004" s="669"/>
      <c r="AN1004" s="669"/>
      <c r="AO1004" s="670"/>
      <c r="AP1004" s="275"/>
      <c r="AQ1004" s="275"/>
      <c r="AR1004" s="275"/>
      <c r="AS1004" s="275"/>
      <c r="AT1004" s="275"/>
      <c r="AU1004" s="275"/>
      <c r="AV1004" s="275"/>
      <c r="AW1004" s="275"/>
      <c r="AX1004" s="275"/>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65"/>
      <c r="AD1005" s="666"/>
      <c r="AE1005" s="666"/>
      <c r="AF1005" s="666"/>
      <c r="AG1005" s="666"/>
      <c r="AH1005" s="671"/>
      <c r="AI1005" s="671"/>
      <c r="AJ1005" s="671"/>
      <c r="AK1005" s="671"/>
      <c r="AL1005" s="668"/>
      <c r="AM1005" s="669"/>
      <c r="AN1005" s="669"/>
      <c r="AO1005" s="670"/>
      <c r="AP1005" s="275"/>
      <c r="AQ1005" s="275"/>
      <c r="AR1005" s="275"/>
      <c r="AS1005" s="275"/>
      <c r="AT1005" s="275"/>
      <c r="AU1005" s="275"/>
      <c r="AV1005" s="275"/>
      <c r="AW1005" s="275"/>
      <c r="AX1005" s="275"/>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65"/>
      <c r="AD1006" s="666"/>
      <c r="AE1006" s="666"/>
      <c r="AF1006" s="666"/>
      <c r="AG1006" s="666"/>
      <c r="AH1006" s="671"/>
      <c r="AI1006" s="671"/>
      <c r="AJ1006" s="671"/>
      <c r="AK1006" s="671"/>
      <c r="AL1006" s="668"/>
      <c r="AM1006" s="669"/>
      <c r="AN1006" s="669"/>
      <c r="AO1006" s="670"/>
      <c r="AP1006" s="275"/>
      <c r="AQ1006" s="275"/>
      <c r="AR1006" s="275"/>
      <c r="AS1006" s="275"/>
      <c r="AT1006" s="275"/>
      <c r="AU1006" s="275"/>
      <c r="AV1006" s="275"/>
      <c r="AW1006" s="275"/>
      <c r="AX1006" s="27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4"/>
      <c r="Q1007" s="24"/>
      <c r="R1007" s="24"/>
      <c r="S1007" s="24"/>
      <c r="T1007" s="24"/>
      <c r="U1007" s="24"/>
      <c r="V1007" s="24"/>
      <c r="W1007" s="24"/>
      <c r="X1007" s="24"/>
      <c r="Y1007" s="28"/>
      <c r="Z1007" s="28"/>
      <c r="AA1007" s="28"/>
      <c r="AB1007" s="28"/>
      <c r="AC1007" s="28"/>
      <c r="AD1007" s="28"/>
      <c r="AE1007" s="28"/>
      <c r="AF1007" s="28"/>
      <c r="AG1007" s="28"/>
      <c r="AH1007" s="28"/>
      <c r="AI1007" s="28"/>
      <c r="AJ1007" s="28"/>
      <c r="AK1007" s="28"/>
      <c r="AL1007" s="28"/>
      <c r="AM1007" s="28"/>
      <c r="AN1007" s="28"/>
      <c r="AO1007" s="28"/>
      <c r="AP1007" s="24"/>
      <c r="AQ1007" s="24"/>
      <c r="AR1007" s="24"/>
      <c r="AS1007" s="24"/>
      <c r="AT1007" s="24"/>
      <c r="AU1007" s="24"/>
      <c r="AV1007" s="24"/>
      <c r="AW1007" s="24"/>
      <c r="AX1007" s="24"/>
      <c r="AY1007">
        <f>COUNTA($C$1010)</f>
        <v>0</v>
      </c>
    </row>
    <row r="1008" spans="1:51" ht="24.75" hidden="1" customHeight="1" x14ac:dyDescent="0.15">
      <c r="A1008" s="5"/>
      <c r="B1008" s="12" t="s">
        <v>114</v>
      </c>
      <c r="C1008" s="5"/>
      <c r="D1008" s="5"/>
      <c r="E1008" s="5"/>
      <c r="F1008" s="5"/>
      <c r="G1008" s="5"/>
      <c r="H1008" s="5"/>
      <c r="I1008" s="5"/>
      <c r="J1008" s="5"/>
      <c r="K1008" s="5"/>
      <c r="L1008" s="5"/>
      <c r="M1008" s="5"/>
      <c r="N1008" s="5"/>
      <c r="O1008" s="5"/>
      <c r="P1008" s="24"/>
      <c r="Q1008" s="24"/>
      <c r="R1008" s="24"/>
      <c r="S1008" s="24"/>
      <c r="T1008" s="24"/>
      <c r="U1008" s="24"/>
      <c r="V1008" s="24"/>
      <c r="W1008" s="24"/>
      <c r="X1008" s="24"/>
      <c r="Y1008" s="28"/>
      <c r="Z1008" s="28"/>
      <c r="AA1008" s="28"/>
      <c r="AB1008" s="28"/>
      <c r="AC1008" s="28"/>
      <c r="AD1008" s="28"/>
      <c r="AE1008" s="28"/>
      <c r="AF1008" s="28"/>
      <c r="AG1008" s="28"/>
      <c r="AH1008" s="28"/>
      <c r="AI1008" s="28"/>
      <c r="AJ1008" s="28"/>
      <c r="AK1008" s="28"/>
      <c r="AL1008" s="28"/>
      <c r="AM1008" s="28"/>
      <c r="AN1008" s="28"/>
      <c r="AO1008" s="28"/>
      <c r="AP1008" s="24"/>
      <c r="AQ1008" s="24"/>
      <c r="AR1008" s="24"/>
      <c r="AS1008" s="24"/>
      <c r="AT1008" s="24"/>
      <c r="AU1008" s="24"/>
      <c r="AV1008" s="24"/>
      <c r="AW1008" s="24"/>
      <c r="AX1008" s="24"/>
      <c r="AY1008">
        <f>$AY$1007</f>
        <v>0</v>
      </c>
    </row>
    <row r="1009" spans="1:51" ht="59.25" hidden="1" customHeight="1" x14ac:dyDescent="0.15">
      <c r="A1009" s="361"/>
      <c r="B1009" s="361"/>
      <c r="C1009" s="361" t="s">
        <v>81</v>
      </c>
      <c r="D1009" s="361"/>
      <c r="E1009" s="361"/>
      <c r="F1009" s="361"/>
      <c r="G1009" s="361"/>
      <c r="H1009" s="361"/>
      <c r="I1009" s="361"/>
      <c r="J1009" s="414" t="s">
        <v>84</v>
      </c>
      <c r="K1009" s="607"/>
      <c r="L1009" s="607"/>
      <c r="M1009" s="607"/>
      <c r="N1009" s="607"/>
      <c r="O1009" s="607"/>
      <c r="P1009" s="361" t="s">
        <v>18</v>
      </c>
      <c r="Q1009" s="361"/>
      <c r="R1009" s="361"/>
      <c r="S1009" s="361"/>
      <c r="T1009" s="361"/>
      <c r="U1009" s="361"/>
      <c r="V1009" s="361"/>
      <c r="W1009" s="361"/>
      <c r="X1009" s="361"/>
      <c r="Y1009" s="657" t="s">
        <v>353</v>
      </c>
      <c r="Z1009" s="657"/>
      <c r="AA1009" s="657"/>
      <c r="AB1009" s="657"/>
      <c r="AC1009" s="414" t="s">
        <v>299</v>
      </c>
      <c r="AD1009" s="414"/>
      <c r="AE1009" s="414"/>
      <c r="AF1009" s="414"/>
      <c r="AG1009" s="414"/>
      <c r="AH1009" s="657" t="s">
        <v>403</v>
      </c>
      <c r="AI1009" s="361"/>
      <c r="AJ1009" s="361"/>
      <c r="AK1009" s="361"/>
      <c r="AL1009" s="361" t="s">
        <v>17</v>
      </c>
      <c r="AM1009" s="361"/>
      <c r="AN1009" s="361"/>
      <c r="AO1009" s="243"/>
      <c r="AP1009" s="414" t="s">
        <v>357</v>
      </c>
      <c r="AQ1009" s="414"/>
      <c r="AR1009" s="414"/>
      <c r="AS1009" s="414"/>
      <c r="AT1009" s="414"/>
      <c r="AU1009" s="414"/>
      <c r="AV1009" s="414"/>
      <c r="AW1009" s="414"/>
      <c r="AX1009" s="414"/>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65"/>
      <c r="AD1010" s="666"/>
      <c r="AE1010" s="666"/>
      <c r="AF1010" s="666"/>
      <c r="AG1010" s="666"/>
      <c r="AH1010" s="667"/>
      <c r="AI1010" s="667"/>
      <c r="AJ1010" s="667"/>
      <c r="AK1010" s="667"/>
      <c r="AL1010" s="668"/>
      <c r="AM1010" s="669"/>
      <c r="AN1010" s="669"/>
      <c r="AO1010" s="670"/>
      <c r="AP1010" s="275"/>
      <c r="AQ1010" s="275"/>
      <c r="AR1010" s="275"/>
      <c r="AS1010" s="275"/>
      <c r="AT1010" s="275"/>
      <c r="AU1010" s="275"/>
      <c r="AV1010" s="275"/>
      <c r="AW1010" s="275"/>
      <c r="AX1010" s="275"/>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65"/>
      <c r="AD1011" s="666"/>
      <c r="AE1011" s="666"/>
      <c r="AF1011" s="666"/>
      <c r="AG1011" s="666"/>
      <c r="AH1011" s="667"/>
      <c r="AI1011" s="667"/>
      <c r="AJ1011" s="667"/>
      <c r="AK1011" s="667"/>
      <c r="AL1011" s="668"/>
      <c r="AM1011" s="669"/>
      <c r="AN1011" s="669"/>
      <c r="AO1011" s="670"/>
      <c r="AP1011" s="275"/>
      <c r="AQ1011" s="275"/>
      <c r="AR1011" s="275"/>
      <c r="AS1011" s="275"/>
      <c r="AT1011" s="275"/>
      <c r="AU1011" s="275"/>
      <c r="AV1011" s="275"/>
      <c r="AW1011" s="275"/>
      <c r="AX1011" s="275"/>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65"/>
      <c r="AD1012" s="666"/>
      <c r="AE1012" s="666"/>
      <c r="AF1012" s="666"/>
      <c r="AG1012" s="666"/>
      <c r="AH1012" s="671"/>
      <c r="AI1012" s="671"/>
      <c r="AJ1012" s="671"/>
      <c r="AK1012" s="671"/>
      <c r="AL1012" s="668"/>
      <c r="AM1012" s="669"/>
      <c r="AN1012" s="669"/>
      <c r="AO1012" s="670"/>
      <c r="AP1012" s="275"/>
      <c r="AQ1012" s="275"/>
      <c r="AR1012" s="275"/>
      <c r="AS1012" s="275"/>
      <c r="AT1012" s="275"/>
      <c r="AU1012" s="275"/>
      <c r="AV1012" s="275"/>
      <c r="AW1012" s="275"/>
      <c r="AX1012" s="275"/>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65"/>
      <c r="AD1013" s="666"/>
      <c r="AE1013" s="666"/>
      <c r="AF1013" s="666"/>
      <c r="AG1013" s="666"/>
      <c r="AH1013" s="671"/>
      <c r="AI1013" s="671"/>
      <c r="AJ1013" s="671"/>
      <c r="AK1013" s="671"/>
      <c r="AL1013" s="668"/>
      <c r="AM1013" s="669"/>
      <c r="AN1013" s="669"/>
      <c r="AO1013" s="670"/>
      <c r="AP1013" s="275"/>
      <c r="AQ1013" s="275"/>
      <c r="AR1013" s="275"/>
      <c r="AS1013" s="275"/>
      <c r="AT1013" s="275"/>
      <c r="AU1013" s="275"/>
      <c r="AV1013" s="275"/>
      <c r="AW1013" s="275"/>
      <c r="AX1013" s="275"/>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65"/>
      <c r="AD1014" s="666"/>
      <c r="AE1014" s="666"/>
      <c r="AF1014" s="666"/>
      <c r="AG1014" s="666"/>
      <c r="AH1014" s="671"/>
      <c r="AI1014" s="671"/>
      <c r="AJ1014" s="671"/>
      <c r="AK1014" s="671"/>
      <c r="AL1014" s="668"/>
      <c r="AM1014" s="669"/>
      <c r="AN1014" s="669"/>
      <c r="AO1014" s="670"/>
      <c r="AP1014" s="275"/>
      <c r="AQ1014" s="275"/>
      <c r="AR1014" s="275"/>
      <c r="AS1014" s="275"/>
      <c r="AT1014" s="275"/>
      <c r="AU1014" s="275"/>
      <c r="AV1014" s="275"/>
      <c r="AW1014" s="275"/>
      <c r="AX1014" s="275"/>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65"/>
      <c r="AD1015" s="666"/>
      <c r="AE1015" s="666"/>
      <c r="AF1015" s="666"/>
      <c r="AG1015" s="666"/>
      <c r="AH1015" s="671"/>
      <c r="AI1015" s="671"/>
      <c r="AJ1015" s="671"/>
      <c r="AK1015" s="671"/>
      <c r="AL1015" s="668"/>
      <c r="AM1015" s="669"/>
      <c r="AN1015" s="669"/>
      <c r="AO1015" s="670"/>
      <c r="AP1015" s="275"/>
      <c r="AQ1015" s="275"/>
      <c r="AR1015" s="275"/>
      <c r="AS1015" s="275"/>
      <c r="AT1015" s="275"/>
      <c r="AU1015" s="275"/>
      <c r="AV1015" s="275"/>
      <c r="AW1015" s="275"/>
      <c r="AX1015" s="275"/>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65"/>
      <c r="AD1016" s="666"/>
      <c r="AE1016" s="666"/>
      <c r="AF1016" s="666"/>
      <c r="AG1016" s="666"/>
      <c r="AH1016" s="671"/>
      <c r="AI1016" s="671"/>
      <c r="AJ1016" s="671"/>
      <c r="AK1016" s="671"/>
      <c r="AL1016" s="668"/>
      <c r="AM1016" s="669"/>
      <c r="AN1016" s="669"/>
      <c r="AO1016" s="670"/>
      <c r="AP1016" s="275"/>
      <c r="AQ1016" s="275"/>
      <c r="AR1016" s="275"/>
      <c r="AS1016" s="275"/>
      <c r="AT1016" s="275"/>
      <c r="AU1016" s="275"/>
      <c r="AV1016" s="275"/>
      <c r="AW1016" s="275"/>
      <c r="AX1016" s="275"/>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65"/>
      <c r="AD1017" s="666"/>
      <c r="AE1017" s="666"/>
      <c r="AF1017" s="666"/>
      <c r="AG1017" s="666"/>
      <c r="AH1017" s="671"/>
      <c r="AI1017" s="671"/>
      <c r="AJ1017" s="671"/>
      <c r="AK1017" s="671"/>
      <c r="AL1017" s="668"/>
      <c r="AM1017" s="669"/>
      <c r="AN1017" s="669"/>
      <c r="AO1017" s="670"/>
      <c r="AP1017" s="275"/>
      <c r="AQ1017" s="275"/>
      <c r="AR1017" s="275"/>
      <c r="AS1017" s="275"/>
      <c r="AT1017" s="275"/>
      <c r="AU1017" s="275"/>
      <c r="AV1017" s="275"/>
      <c r="AW1017" s="275"/>
      <c r="AX1017" s="275"/>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65"/>
      <c r="AD1018" s="666"/>
      <c r="AE1018" s="666"/>
      <c r="AF1018" s="666"/>
      <c r="AG1018" s="666"/>
      <c r="AH1018" s="671"/>
      <c r="AI1018" s="671"/>
      <c r="AJ1018" s="671"/>
      <c r="AK1018" s="671"/>
      <c r="AL1018" s="668"/>
      <c r="AM1018" s="669"/>
      <c r="AN1018" s="669"/>
      <c r="AO1018" s="670"/>
      <c r="AP1018" s="275"/>
      <c r="AQ1018" s="275"/>
      <c r="AR1018" s="275"/>
      <c r="AS1018" s="275"/>
      <c r="AT1018" s="275"/>
      <c r="AU1018" s="275"/>
      <c r="AV1018" s="275"/>
      <c r="AW1018" s="275"/>
      <c r="AX1018" s="275"/>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65"/>
      <c r="AD1019" s="666"/>
      <c r="AE1019" s="666"/>
      <c r="AF1019" s="666"/>
      <c r="AG1019" s="666"/>
      <c r="AH1019" s="671"/>
      <c r="AI1019" s="671"/>
      <c r="AJ1019" s="671"/>
      <c r="AK1019" s="671"/>
      <c r="AL1019" s="668"/>
      <c r="AM1019" s="669"/>
      <c r="AN1019" s="669"/>
      <c r="AO1019" s="670"/>
      <c r="AP1019" s="275"/>
      <c r="AQ1019" s="275"/>
      <c r="AR1019" s="275"/>
      <c r="AS1019" s="275"/>
      <c r="AT1019" s="275"/>
      <c r="AU1019" s="275"/>
      <c r="AV1019" s="275"/>
      <c r="AW1019" s="275"/>
      <c r="AX1019" s="275"/>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65"/>
      <c r="AD1020" s="666"/>
      <c r="AE1020" s="666"/>
      <c r="AF1020" s="666"/>
      <c r="AG1020" s="666"/>
      <c r="AH1020" s="671"/>
      <c r="AI1020" s="671"/>
      <c r="AJ1020" s="671"/>
      <c r="AK1020" s="671"/>
      <c r="AL1020" s="668"/>
      <c r="AM1020" s="669"/>
      <c r="AN1020" s="669"/>
      <c r="AO1020" s="670"/>
      <c r="AP1020" s="275"/>
      <c r="AQ1020" s="275"/>
      <c r="AR1020" s="275"/>
      <c r="AS1020" s="275"/>
      <c r="AT1020" s="275"/>
      <c r="AU1020" s="275"/>
      <c r="AV1020" s="275"/>
      <c r="AW1020" s="275"/>
      <c r="AX1020" s="275"/>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65"/>
      <c r="AD1021" s="666"/>
      <c r="AE1021" s="666"/>
      <c r="AF1021" s="666"/>
      <c r="AG1021" s="666"/>
      <c r="AH1021" s="671"/>
      <c r="AI1021" s="671"/>
      <c r="AJ1021" s="671"/>
      <c r="AK1021" s="671"/>
      <c r="AL1021" s="668"/>
      <c r="AM1021" s="669"/>
      <c r="AN1021" s="669"/>
      <c r="AO1021" s="670"/>
      <c r="AP1021" s="275"/>
      <c r="AQ1021" s="275"/>
      <c r="AR1021" s="275"/>
      <c r="AS1021" s="275"/>
      <c r="AT1021" s="275"/>
      <c r="AU1021" s="275"/>
      <c r="AV1021" s="275"/>
      <c r="AW1021" s="275"/>
      <c r="AX1021" s="275"/>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65"/>
      <c r="AD1022" s="666"/>
      <c r="AE1022" s="666"/>
      <c r="AF1022" s="666"/>
      <c r="AG1022" s="666"/>
      <c r="AH1022" s="671"/>
      <c r="AI1022" s="671"/>
      <c r="AJ1022" s="671"/>
      <c r="AK1022" s="671"/>
      <c r="AL1022" s="668"/>
      <c r="AM1022" s="669"/>
      <c r="AN1022" s="669"/>
      <c r="AO1022" s="670"/>
      <c r="AP1022" s="275"/>
      <c r="AQ1022" s="275"/>
      <c r="AR1022" s="275"/>
      <c r="AS1022" s="275"/>
      <c r="AT1022" s="275"/>
      <c r="AU1022" s="275"/>
      <c r="AV1022" s="275"/>
      <c r="AW1022" s="275"/>
      <c r="AX1022" s="275"/>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65"/>
      <c r="AD1023" s="666"/>
      <c r="AE1023" s="666"/>
      <c r="AF1023" s="666"/>
      <c r="AG1023" s="666"/>
      <c r="AH1023" s="671"/>
      <c r="AI1023" s="671"/>
      <c r="AJ1023" s="671"/>
      <c r="AK1023" s="671"/>
      <c r="AL1023" s="668"/>
      <c r="AM1023" s="669"/>
      <c r="AN1023" s="669"/>
      <c r="AO1023" s="670"/>
      <c r="AP1023" s="275"/>
      <c r="AQ1023" s="275"/>
      <c r="AR1023" s="275"/>
      <c r="AS1023" s="275"/>
      <c r="AT1023" s="275"/>
      <c r="AU1023" s="275"/>
      <c r="AV1023" s="275"/>
      <c r="AW1023" s="275"/>
      <c r="AX1023" s="275"/>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65"/>
      <c r="AD1024" s="666"/>
      <c r="AE1024" s="666"/>
      <c r="AF1024" s="666"/>
      <c r="AG1024" s="666"/>
      <c r="AH1024" s="671"/>
      <c r="AI1024" s="671"/>
      <c r="AJ1024" s="671"/>
      <c r="AK1024" s="671"/>
      <c r="AL1024" s="668"/>
      <c r="AM1024" s="669"/>
      <c r="AN1024" s="669"/>
      <c r="AO1024" s="670"/>
      <c r="AP1024" s="275"/>
      <c r="AQ1024" s="275"/>
      <c r="AR1024" s="275"/>
      <c r="AS1024" s="275"/>
      <c r="AT1024" s="275"/>
      <c r="AU1024" s="275"/>
      <c r="AV1024" s="275"/>
      <c r="AW1024" s="275"/>
      <c r="AX1024" s="275"/>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65"/>
      <c r="AD1025" s="666"/>
      <c r="AE1025" s="666"/>
      <c r="AF1025" s="666"/>
      <c r="AG1025" s="666"/>
      <c r="AH1025" s="671"/>
      <c r="AI1025" s="671"/>
      <c r="AJ1025" s="671"/>
      <c r="AK1025" s="671"/>
      <c r="AL1025" s="668"/>
      <c r="AM1025" s="669"/>
      <c r="AN1025" s="669"/>
      <c r="AO1025" s="670"/>
      <c r="AP1025" s="275"/>
      <c r="AQ1025" s="275"/>
      <c r="AR1025" s="275"/>
      <c r="AS1025" s="275"/>
      <c r="AT1025" s="275"/>
      <c r="AU1025" s="275"/>
      <c r="AV1025" s="275"/>
      <c r="AW1025" s="275"/>
      <c r="AX1025" s="275"/>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65"/>
      <c r="AD1026" s="666"/>
      <c r="AE1026" s="666"/>
      <c r="AF1026" s="666"/>
      <c r="AG1026" s="666"/>
      <c r="AH1026" s="671"/>
      <c r="AI1026" s="671"/>
      <c r="AJ1026" s="671"/>
      <c r="AK1026" s="671"/>
      <c r="AL1026" s="668"/>
      <c r="AM1026" s="669"/>
      <c r="AN1026" s="669"/>
      <c r="AO1026" s="670"/>
      <c r="AP1026" s="275"/>
      <c r="AQ1026" s="275"/>
      <c r="AR1026" s="275"/>
      <c r="AS1026" s="275"/>
      <c r="AT1026" s="275"/>
      <c r="AU1026" s="275"/>
      <c r="AV1026" s="275"/>
      <c r="AW1026" s="275"/>
      <c r="AX1026" s="275"/>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65"/>
      <c r="AD1027" s="666"/>
      <c r="AE1027" s="666"/>
      <c r="AF1027" s="666"/>
      <c r="AG1027" s="666"/>
      <c r="AH1027" s="671"/>
      <c r="AI1027" s="671"/>
      <c r="AJ1027" s="671"/>
      <c r="AK1027" s="671"/>
      <c r="AL1027" s="668"/>
      <c r="AM1027" s="669"/>
      <c r="AN1027" s="669"/>
      <c r="AO1027" s="670"/>
      <c r="AP1027" s="275"/>
      <c r="AQ1027" s="275"/>
      <c r="AR1027" s="275"/>
      <c r="AS1027" s="275"/>
      <c r="AT1027" s="275"/>
      <c r="AU1027" s="275"/>
      <c r="AV1027" s="275"/>
      <c r="AW1027" s="275"/>
      <c r="AX1027" s="275"/>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65"/>
      <c r="AD1028" s="666"/>
      <c r="AE1028" s="666"/>
      <c r="AF1028" s="666"/>
      <c r="AG1028" s="666"/>
      <c r="AH1028" s="671"/>
      <c r="AI1028" s="671"/>
      <c r="AJ1028" s="671"/>
      <c r="AK1028" s="671"/>
      <c r="AL1028" s="668"/>
      <c r="AM1028" s="669"/>
      <c r="AN1028" s="669"/>
      <c r="AO1028" s="670"/>
      <c r="AP1028" s="275"/>
      <c r="AQ1028" s="275"/>
      <c r="AR1028" s="275"/>
      <c r="AS1028" s="275"/>
      <c r="AT1028" s="275"/>
      <c r="AU1028" s="275"/>
      <c r="AV1028" s="275"/>
      <c r="AW1028" s="275"/>
      <c r="AX1028" s="275"/>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65"/>
      <c r="AD1029" s="666"/>
      <c r="AE1029" s="666"/>
      <c r="AF1029" s="666"/>
      <c r="AG1029" s="666"/>
      <c r="AH1029" s="671"/>
      <c r="AI1029" s="671"/>
      <c r="AJ1029" s="671"/>
      <c r="AK1029" s="671"/>
      <c r="AL1029" s="668"/>
      <c r="AM1029" s="669"/>
      <c r="AN1029" s="669"/>
      <c r="AO1029" s="670"/>
      <c r="AP1029" s="275"/>
      <c r="AQ1029" s="275"/>
      <c r="AR1029" s="275"/>
      <c r="AS1029" s="275"/>
      <c r="AT1029" s="275"/>
      <c r="AU1029" s="275"/>
      <c r="AV1029" s="275"/>
      <c r="AW1029" s="275"/>
      <c r="AX1029" s="275"/>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65"/>
      <c r="AD1030" s="666"/>
      <c r="AE1030" s="666"/>
      <c r="AF1030" s="666"/>
      <c r="AG1030" s="666"/>
      <c r="AH1030" s="671"/>
      <c r="AI1030" s="671"/>
      <c r="AJ1030" s="671"/>
      <c r="AK1030" s="671"/>
      <c r="AL1030" s="668"/>
      <c r="AM1030" s="669"/>
      <c r="AN1030" s="669"/>
      <c r="AO1030" s="670"/>
      <c r="AP1030" s="275"/>
      <c r="AQ1030" s="275"/>
      <c r="AR1030" s="275"/>
      <c r="AS1030" s="275"/>
      <c r="AT1030" s="275"/>
      <c r="AU1030" s="275"/>
      <c r="AV1030" s="275"/>
      <c r="AW1030" s="275"/>
      <c r="AX1030" s="275"/>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65"/>
      <c r="AD1031" s="666"/>
      <c r="AE1031" s="666"/>
      <c r="AF1031" s="666"/>
      <c r="AG1031" s="666"/>
      <c r="AH1031" s="671"/>
      <c r="AI1031" s="671"/>
      <c r="AJ1031" s="671"/>
      <c r="AK1031" s="671"/>
      <c r="AL1031" s="668"/>
      <c r="AM1031" s="669"/>
      <c r="AN1031" s="669"/>
      <c r="AO1031" s="670"/>
      <c r="AP1031" s="275"/>
      <c r="AQ1031" s="275"/>
      <c r="AR1031" s="275"/>
      <c r="AS1031" s="275"/>
      <c r="AT1031" s="275"/>
      <c r="AU1031" s="275"/>
      <c r="AV1031" s="275"/>
      <c r="AW1031" s="275"/>
      <c r="AX1031" s="275"/>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65"/>
      <c r="AD1032" s="666"/>
      <c r="AE1032" s="666"/>
      <c r="AF1032" s="666"/>
      <c r="AG1032" s="666"/>
      <c r="AH1032" s="671"/>
      <c r="AI1032" s="671"/>
      <c r="AJ1032" s="671"/>
      <c r="AK1032" s="671"/>
      <c r="AL1032" s="668"/>
      <c r="AM1032" s="669"/>
      <c r="AN1032" s="669"/>
      <c r="AO1032" s="670"/>
      <c r="AP1032" s="275"/>
      <c r="AQ1032" s="275"/>
      <c r="AR1032" s="275"/>
      <c r="AS1032" s="275"/>
      <c r="AT1032" s="275"/>
      <c r="AU1032" s="275"/>
      <c r="AV1032" s="275"/>
      <c r="AW1032" s="275"/>
      <c r="AX1032" s="275"/>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65"/>
      <c r="AD1033" s="666"/>
      <c r="AE1033" s="666"/>
      <c r="AF1033" s="666"/>
      <c r="AG1033" s="666"/>
      <c r="AH1033" s="671"/>
      <c r="AI1033" s="671"/>
      <c r="AJ1033" s="671"/>
      <c r="AK1033" s="671"/>
      <c r="AL1033" s="668"/>
      <c r="AM1033" s="669"/>
      <c r="AN1033" s="669"/>
      <c r="AO1033" s="670"/>
      <c r="AP1033" s="275"/>
      <c r="AQ1033" s="275"/>
      <c r="AR1033" s="275"/>
      <c r="AS1033" s="275"/>
      <c r="AT1033" s="275"/>
      <c r="AU1033" s="275"/>
      <c r="AV1033" s="275"/>
      <c r="AW1033" s="275"/>
      <c r="AX1033" s="275"/>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65"/>
      <c r="AD1034" s="666"/>
      <c r="AE1034" s="666"/>
      <c r="AF1034" s="666"/>
      <c r="AG1034" s="666"/>
      <c r="AH1034" s="671"/>
      <c r="AI1034" s="671"/>
      <c r="AJ1034" s="671"/>
      <c r="AK1034" s="671"/>
      <c r="AL1034" s="668"/>
      <c r="AM1034" s="669"/>
      <c r="AN1034" s="669"/>
      <c r="AO1034" s="670"/>
      <c r="AP1034" s="275"/>
      <c r="AQ1034" s="275"/>
      <c r="AR1034" s="275"/>
      <c r="AS1034" s="275"/>
      <c r="AT1034" s="275"/>
      <c r="AU1034" s="275"/>
      <c r="AV1034" s="275"/>
      <c r="AW1034" s="275"/>
      <c r="AX1034" s="275"/>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65"/>
      <c r="AD1035" s="666"/>
      <c r="AE1035" s="666"/>
      <c r="AF1035" s="666"/>
      <c r="AG1035" s="666"/>
      <c r="AH1035" s="671"/>
      <c r="AI1035" s="671"/>
      <c r="AJ1035" s="671"/>
      <c r="AK1035" s="671"/>
      <c r="AL1035" s="668"/>
      <c r="AM1035" s="669"/>
      <c r="AN1035" s="669"/>
      <c r="AO1035" s="670"/>
      <c r="AP1035" s="275"/>
      <c r="AQ1035" s="275"/>
      <c r="AR1035" s="275"/>
      <c r="AS1035" s="275"/>
      <c r="AT1035" s="275"/>
      <c r="AU1035" s="275"/>
      <c r="AV1035" s="275"/>
      <c r="AW1035" s="275"/>
      <c r="AX1035" s="275"/>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65"/>
      <c r="AD1036" s="666"/>
      <c r="AE1036" s="666"/>
      <c r="AF1036" s="666"/>
      <c r="AG1036" s="666"/>
      <c r="AH1036" s="671"/>
      <c r="AI1036" s="671"/>
      <c r="AJ1036" s="671"/>
      <c r="AK1036" s="671"/>
      <c r="AL1036" s="668"/>
      <c r="AM1036" s="669"/>
      <c r="AN1036" s="669"/>
      <c r="AO1036" s="670"/>
      <c r="AP1036" s="275"/>
      <c r="AQ1036" s="275"/>
      <c r="AR1036" s="275"/>
      <c r="AS1036" s="275"/>
      <c r="AT1036" s="275"/>
      <c r="AU1036" s="275"/>
      <c r="AV1036" s="275"/>
      <c r="AW1036" s="275"/>
      <c r="AX1036" s="275"/>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65"/>
      <c r="AD1037" s="666"/>
      <c r="AE1037" s="666"/>
      <c r="AF1037" s="666"/>
      <c r="AG1037" s="666"/>
      <c r="AH1037" s="671"/>
      <c r="AI1037" s="671"/>
      <c r="AJ1037" s="671"/>
      <c r="AK1037" s="671"/>
      <c r="AL1037" s="668"/>
      <c r="AM1037" s="669"/>
      <c r="AN1037" s="669"/>
      <c r="AO1037" s="670"/>
      <c r="AP1037" s="275"/>
      <c r="AQ1037" s="275"/>
      <c r="AR1037" s="275"/>
      <c r="AS1037" s="275"/>
      <c r="AT1037" s="275"/>
      <c r="AU1037" s="275"/>
      <c r="AV1037" s="275"/>
      <c r="AW1037" s="275"/>
      <c r="AX1037" s="275"/>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65"/>
      <c r="AD1038" s="666"/>
      <c r="AE1038" s="666"/>
      <c r="AF1038" s="666"/>
      <c r="AG1038" s="666"/>
      <c r="AH1038" s="671"/>
      <c r="AI1038" s="671"/>
      <c r="AJ1038" s="671"/>
      <c r="AK1038" s="671"/>
      <c r="AL1038" s="668"/>
      <c r="AM1038" s="669"/>
      <c r="AN1038" s="669"/>
      <c r="AO1038" s="670"/>
      <c r="AP1038" s="275"/>
      <c r="AQ1038" s="275"/>
      <c r="AR1038" s="275"/>
      <c r="AS1038" s="275"/>
      <c r="AT1038" s="275"/>
      <c r="AU1038" s="275"/>
      <c r="AV1038" s="275"/>
      <c r="AW1038" s="275"/>
      <c r="AX1038" s="275"/>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65"/>
      <c r="AD1039" s="666"/>
      <c r="AE1039" s="666"/>
      <c r="AF1039" s="666"/>
      <c r="AG1039" s="666"/>
      <c r="AH1039" s="671"/>
      <c r="AI1039" s="671"/>
      <c r="AJ1039" s="671"/>
      <c r="AK1039" s="671"/>
      <c r="AL1039" s="668"/>
      <c r="AM1039" s="669"/>
      <c r="AN1039" s="669"/>
      <c r="AO1039" s="670"/>
      <c r="AP1039" s="275"/>
      <c r="AQ1039" s="275"/>
      <c r="AR1039" s="275"/>
      <c r="AS1039" s="275"/>
      <c r="AT1039" s="275"/>
      <c r="AU1039" s="275"/>
      <c r="AV1039" s="275"/>
      <c r="AW1039" s="275"/>
      <c r="AX1039" s="27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4"/>
      <c r="Q1040" s="24"/>
      <c r="R1040" s="24"/>
      <c r="S1040" s="24"/>
      <c r="T1040" s="24"/>
      <c r="U1040" s="24"/>
      <c r="V1040" s="24"/>
      <c r="W1040" s="24"/>
      <c r="X1040" s="24"/>
      <c r="Y1040" s="28"/>
      <c r="Z1040" s="28"/>
      <c r="AA1040" s="28"/>
      <c r="AB1040" s="28"/>
      <c r="AC1040" s="28"/>
      <c r="AD1040" s="28"/>
      <c r="AE1040" s="28"/>
      <c r="AF1040" s="28"/>
      <c r="AG1040" s="28"/>
      <c r="AH1040" s="28"/>
      <c r="AI1040" s="28"/>
      <c r="AJ1040" s="28"/>
      <c r="AK1040" s="28"/>
      <c r="AL1040" s="28"/>
      <c r="AM1040" s="28"/>
      <c r="AN1040" s="28"/>
      <c r="AO1040" s="28"/>
      <c r="AP1040" s="24"/>
      <c r="AQ1040" s="24"/>
      <c r="AR1040" s="24"/>
      <c r="AS1040" s="24"/>
      <c r="AT1040" s="24"/>
      <c r="AU1040" s="24"/>
      <c r="AV1040" s="24"/>
      <c r="AW1040" s="24"/>
      <c r="AX1040" s="24"/>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4"/>
      <c r="Q1041" s="24"/>
      <c r="R1041" s="24"/>
      <c r="S1041" s="24"/>
      <c r="T1041" s="24"/>
      <c r="U1041" s="24"/>
      <c r="V1041" s="24"/>
      <c r="W1041" s="24"/>
      <c r="X1041" s="24"/>
      <c r="Y1041" s="28"/>
      <c r="Z1041" s="28"/>
      <c r="AA1041" s="28"/>
      <c r="AB1041" s="28"/>
      <c r="AC1041" s="28"/>
      <c r="AD1041" s="28"/>
      <c r="AE1041" s="28"/>
      <c r="AF1041" s="28"/>
      <c r="AG1041" s="28"/>
      <c r="AH1041" s="28"/>
      <c r="AI1041" s="28"/>
      <c r="AJ1041" s="28"/>
      <c r="AK1041" s="28"/>
      <c r="AL1041" s="28"/>
      <c r="AM1041" s="28"/>
      <c r="AN1041" s="28"/>
      <c r="AO1041" s="28"/>
      <c r="AP1041" s="24"/>
      <c r="AQ1041" s="24"/>
      <c r="AR1041" s="24"/>
      <c r="AS1041" s="24"/>
      <c r="AT1041" s="24"/>
      <c r="AU1041" s="24"/>
      <c r="AV1041" s="24"/>
      <c r="AW1041" s="24"/>
      <c r="AX1041" s="24"/>
      <c r="AY1041">
        <f>$AY$1040</f>
        <v>0</v>
      </c>
    </row>
    <row r="1042" spans="1:51" ht="59.25" hidden="1" customHeight="1" x14ac:dyDescent="0.15">
      <c r="A1042" s="361"/>
      <c r="B1042" s="361"/>
      <c r="C1042" s="361" t="s">
        <v>81</v>
      </c>
      <c r="D1042" s="361"/>
      <c r="E1042" s="361"/>
      <c r="F1042" s="361"/>
      <c r="G1042" s="361"/>
      <c r="H1042" s="361"/>
      <c r="I1042" s="361"/>
      <c r="J1042" s="414" t="s">
        <v>84</v>
      </c>
      <c r="K1042" s="607"/>
      <c r="L1042" s="607"/>
      <c r="M1042" s="607"/>
      <c r="N1042" s="607"/>
      <c r="O1042" s="607"/>
      <c r="P1042" s="361" t="s">
        <v>18</v>
      </c>
      <c r="Q1042" s="361"/>
      <c r="R1042" s="361"/>
      <c r="S1042" s="361"/>
      <c r="T1042" s="361"/>
      <c r="U1042" s="361"/>
      <c r="V1042" s="361"/>
      <c r="W1042" s="361"/>
      <c r="X1042" s="361"/>
      <c r="Y1042" s="657" t="s">
        <v>353</v>
      </c>
      <c r="Z1042" s="657"/>
      <c r="AA1042" s="657"/>
      <c r="AB1042" s="657"/>
      <c r="AC1042" s="414" t="s">
        <v>299</v>
      </c>
      <c r="AD1042" s="414"/>
      <c r="AE1042" s="414"/>
      <c r="AF1042" s="414"/>
      <c r="AG1042" s="414"/>
      <c r="AH1042" s="657" t="s">
        <v>403</v>
      </c>
      <c r="AI1042" s="361"/>
      <c r="AJ1042" s="361"/>
      <c r="AK1042" s="361"/>
      <c r="AL1042" s="361" t="s">
        <v>17</v>
      </c>
      <c r="AM1042" s="361"/>
      <c r="AN1042" s="361"/>
      <c r="AO1042" s="243"/>
      <c r="AP1042" s="414" t="s">
        <v>357</v>
      </c>
      <c r="AQ1042" s="414"/>
      <c r="AR1042" s="414"/>
      <c r="AS1042" s="414"/>
      <c r="AT1042" s="414"/>
      <c r="AU1042" s="414"/>
      <c r="AV1042" s="414"/>
      <c r="AW1042" s="414"/>
      <c r="AX1042" s="414"/>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65"/>
      <c r="AD1043" s="666"/>
      <c r="AE1043" s="666"/>
      <c r="AF1043" s="666"/>
      <c r="AG1043" s="666"/>
      <c r="AH1043" s="667"/>
      <c r="AI1043" s="667"/>
      <c r="AJ1043" s="667"/>
      <c r="AK1043" s="667"/>
      <c r="AL1043" s="668"/>
      <c r="AM1043" s="669"/>
      <c r="AN1043" s="669"/>
      <c r="AO1043" s="670"/>
      <c r="AP1043" s="275"/>
      <c r="AQ1043" s="275"/>
      <c r="AR1043" s="275"/>
      <c r="AS1043" s="275"/>
      <c r="AT1043" s="275"/>
      <c r="AU1043" s="275"/>
      <c r="AV1043" s="275"/>
      <c r="AW1043" s="275"/>
      <c r="AX1043" s="275"/>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65"/>
      <c r="AD1044" s="666"/>
      <c r="AE1044" s="666"/>
      <c r="AF1044" s="666"/>
      <c r="AG1044" s="666"/>
      <c r="AH1044" s="667"/>
      <c r="AI1044" s="667"/>
      <c r="AJ1044" s="667"/>
      <c r="AK1044" s="667"/>
      <c r="AL1044" s="668"/>
      <c r="AM1044" s="669"/>
      <c r="AN1044" s="669"/>
      <c r="AO1044" s="670"/>
      <c r="AP1044" s="275"/>
      <c r="AQ1044" s="275"/>
      <c r="AR1044" s="275"/>
      <c r="AS1044" s="275"/>
      <c r="AT1044" s="275"/>
      <c r="AU1044" s="275"/>
      <c r="AV1044" s="275"/>
      <c r="AW1044" s="275"/>
      <c r="AX1044" s="275"/>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65"/>
      <c r="AD1045" s="666"/>
      <c r="AE1045" s="666"/>
      <c r="AF1045" s="666"/>
      <c r="AG1045" s="666"/>
      <c r="AH1045" s="671"/>
      <c r="AI1045" s="671"/>
      <c r="AJ1045" s="671"/>
      <c r="AK1045" s="671"/>
      <c r="AL1045" s="668"/>
      <c r="AM1045" s="669"/>
      <c r="AN1045" s="669"/>
      <c r="AO1045" s="670"/>
      <c r="AP1045" s="275"/>
      <c r="AQ1045" s="275"/>
      <c r="AR1045" s="275"/>
      <c r="AS1045" s="275"/>
      <c r="AT1045" s="275"/>
      <c r="AU1045" s="275"/>
      <c r="AV1045" s="275"/>
      <c r="AW1045" s="275"/>
      <c r="AX1045" s="275"/>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65"/>
      <c r="AD1046" s="666"/>
      <c r="AE1046" s="666"/>
      <c r="AF1046" s="666"/>
      <c r="AG1046" s="666"/>
      <c r="AH1046" s="671"/>
      <c r="AI1046" s="671"/>
      <c r="AJ1046" s="671"/>
      <c r="AK1046" s="671"/>
      <c r="AL1046" s="668"/>
      <c r="AM1046" s="669"/>
      <c r="AN1046" s="669"/>
      <c r="AO1046" s="670"/>
      <c r="AP1046" s="275"/>
      <c r="AQ1046" s="275"/>
      <c r="AR1046" s="275"/>
      <c r="AS1046" s="275"/>
      <c r="AT1046" s="275"/>
      <c r="AU1046" s="275"/>
      <c r="AV1046" s="275"/>
      <c r="AW1046" s="275"/>
      <c r="AX1046" s="275"/>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65"/>
      <c r="AD1047" s="666"/>
      <c r="AE1047" s="666"/>
      <c r="AF1047" s="666"/>
      <c r="AG1047" s="666"/>
      <c r="AH1047" s="671"/>
      <c r="AI1047" s="671"/>
      <c r="AJ1047" s="671"/>
      <c r="AK1047" s="671"/>
      <c r="AL1047" s="668"/>
      <c r="AM1047" s="669"/>
      <c r="AN1047" s="669"/>
      <c r="AO1047" s="670"/>
      <c r="AP1047" s="275"/>
      <c r="AQ1047" s="275"/>
      <c r="AR1047" s="275"/>
      <c r="AS1047" s="275"/>
      <c r="AT1047" s="275"/>
      <c r="AU1047" s="275"/>
      <c r="AV1047" s="275"/>
      <c r="AW1047" s="275"/>
      <c r="AX1047" s="275"/>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65"/>
      <c r="AD1048" s="666"/>
      <c r="AE1048" s="666"/>
      <c r="AF1048" s="666"/>
      <c r="AG1048" s="666"/>
      <c r="AH1048" s="671"/>
      <c r="AI1048" s="671"/>
      <c r="AJ1048" s="671"/>
      <c r="AK1048" s="671"/>
      <c r="AL1048" s="668"/>
      <c r="AM1048" s="669"/>
      <c r="AN1048" s="669"/>
      <c r="AO1048" s="670"/>
      <c r="AP1048" s="275"/>
      <c r="AQ1048" s="275"/>
      <c r="AR1048" s="275"/>
      <c r="AS1048" s="275"/>
      <c r="AT1048" s="275"/>
      <c r="AU1048" s="275"/>
      <c r="AV1048" s="275"/>
      <c r="AW1048" s="275"/>
      <c r="AX1048" s="275"/>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65"/>
      <c r="AD1049" s="666"/>
      <c r="AE1049" s="666"/>
      <c r="AF1049" s="666"/>
      <c r="AG1049" s="666"/>
      <c r="AH1049" s="671"/>
      <c r="AI1049" s="671"/>
      <c r="AJ1049" s="671"/>
      <c r="AK1049" s="671"/>
      <c r="AL1049" s="668"/>
      <c r="AM1049" s="669"/>
      <c r="AN1049" s="669"/>
      <c r="AO1049" s="670"/>
      <c r="AP1049" s="275"/>
      <c r="AQ1049" s="275"/>
      <c r="AR1049" s="275"/>
      <c r="AS1049" s="275"/>
      <c r="AT1049" s="275"/>
      <c r="AU1049" s="275"/>
      <c r="AV1049" s="275"/>
      <c r="AW1049" s="275"/>
      <c r="AX1049" s="275"/>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65"/>
      <c r="AD1050" s="666"/>
      <c r="AE1050" s="666"/>
      <c r="AF1050" s="666"/>
      <c r="AG1050" s="666"/>
      <c r="AH1050" s="671"/>
      <c r="AI1050" s="671"/>
      <c r="AJ1050" s="671"/>
      <c r="AK1050" s="671"/>
      <c r="AL1050" s="668"/>
      <c r="AM1050" s="669"/>
      <c r="AN1050" s="669"/>
      <c r="AO1050" s="670"/>
      <c r="AP1050" s="275"/>
      <c r="AQ1050" s="275"/>
      <c r="AR1050" s="275"/>
      <c r="AS1050" s="275"/>
      <c r="AT1050" s="275"/>
      <c r="AU1050" s="275"/>
      <c r="AV1050" s="275"/>
      <c r="AW1050" s="275"/>
      <c r="AX1050" s="275"/>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65"/>
      <c r="AD1051" s="666"/>
      <c r="AE1051" s="666"/>
      <c r="AF1051" s="666"/>
      <c r="AG1051" s="666"/>
      <c r="AH1051" s="671"/>
      <c r="AI1051" s="671"/>
      <c r="AJ1051" s="671"/>
      <c r="AK1051" s="671"/>
      <c r="AL1051" s="668"/>
      <c r="AM1051" s="669"/>
      <c r="AN1051" s="669"/>
      <c r="AO1051" s="670"/>
      <c r="AP1051" s="275"/>
      <c r="AQ1051" s="275"/>
      <c r="AR1051" s="275"/>
      <c r="AS1051" s="275"/>
      <c r="AT1051" s="275"/>
      <c r="AU1051" s="275"/>
      <c r="AV1051" s="275"/>
      <c r="AW1051" s="275"/>
      <c r="AX1051" s="275"/>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65"/>
      <c r="AD1052" s="666"/>
      <c r="AE1052" s="666"/>
      <c r="AF1052" s="666"/>
      <c r="AG1052" s="666"/>
      <c r="AH1052" s="671"/>
      <c r="AI1052" s="671"/>
      <c r="AJ1052" s="671"/>
      <c r="AK1052" s="671"/>
      <c r="AL1052" s="668"/>
      <c r="AM1052" s="669"/>
      <c r="AN1052" s="669"/>
      <c r="AO1052" s="670"/>
      <c r="AP1052" s="275"/>
      <c r="AQ1052" s="275"/>
      <c r="AR1052" s="275"/>
      <c r="AS1052" s="275"/>
      <c r="AT1052" s="275"/>
      <c r="AU1052" s="275"/>
      <c r="AV1052" s="275"/>
      <c r="AW1052" s="275"/>
      <c r="AX1052" s="275"/>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65"/>
      <c r="AD1053" s="666"/>
      <c r="AE1053" s="666"/>
      <c r="AF1053" s="666"/>
      <c r="AG1053" s="666"/>
      <c r="AH1053" s="671"/>
      <c r="AI1053" s="671"/>
      <c r="AJ1053" s="671"/>
      <c r="AK1053" s="671"/>
      <c r="AL1053" s="668"/>
      <c r="AM1053" s="669"/>
      <c r="AN1053" s="669"/>
      <c r="AO1053" s="670"/>
      <c r="AP1053" s="275"/>
      <c r="AQ1053" s="275"/>
      <c r="AR1053" s="275"/>
      <c r="AS1053" s="275"/>
      <c r="AT1053" s="275"/>
      <c r="AU1053" s="275"/>
      <c r="AV1053" s="275"/>
      <c r="AW1053" s="275"/>
      <c r="AX1053" s="275"/>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65"/>
      <c r="AD1054" s="666"/>
      <c r="AE1054" s="666"/>
      <c r="AF1054" s="666"/>
      <c r="AG1054" s="666"/>
      <c r="AH1054" s="671"/>
      <c r="AI1054" s="671"/>
      <c r="AJ1054" s="671"/>
      <c r="AK1054" s="671"/>
      <c r="AL1054" s="668"/>
      <c r="AM1054" s="669"/>
      <c r="AN1054" s="669"/>
      <c r="AO1054" s="670"/>
      <c r="AP1054" s="275"/>
      <c r="AQ1054" s="275"/>
      <c r="AR1054" s="275"/>
      <c r="AS1054" s="275"/>
      <c r="AT1054" s="275"/>
      <c r="AU1054" s="275"/>
      <c r="AV1054" s="275"/>
      <c r="AW1054" s="275"/>
      <c r="AX1054" s="275"/>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65"/>
      <c r="AD1055" s="666"/>
      <c r="AE1055" s="666"/>
      <c r="AF1055" s="666"/>
      <c r="AG1055" s="666"/>
      <c r="AH1055" s="671"/>
      <c r="AI1055" s="671"/>
      <c r="AJ1055" s="671"/>
      <c r="AK1055" s="671"/>
      <c r="AL1055" s="668"/>
      <c r="AM1055" s="669"/>
      <c r="AN1055" s="669"/>
      <c r="AO1055" s="670"/>
      <c r="AP1055" s="275"/>
      <c r="AQ1055" s="275"/>
      <c r="AR1055" s="275"/>
      <c r="AS1055" s="275"/>
      <c r="AT1055" s="275"/>
      <c r="AU1055" s="275"/>
      <c r="AV1055" s="275"/>
      <c r="AW1055" s="275"/>
      <c r="AX1055" s="275"/>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65"/>
      <c r="AD1056" s="666"/>
      <c r="AE1056" s="666"/>
      <c r="AF1056" s="666"/>
      <c r="AG1056" s="666"/>
      <c r="AH1056" s="671"/>
      <c r="AI1056" s="671"/>
      <c r="AJ1056" s="671"/>
      <c r="AK1056" s="671"/>
      <c r="AL1056" s="668"/>
      <c r="AM1056" s="669"/>
      <c r="AN1056" s="669"/>
      <c r="AO1056" s="670"/>
      <c r="AP1056" s="275"/>
      <c r="AQ1056" s="275"/>
      <c r="AR1056" s="275"/>
      <c r="AS1056" s="275"/>
      <c r="AT1056" s="275"/>
      <c r="AU1056" s="275"/>
      <c r="AV1056" s="275"/>
      <c r="AW1056" s="275"/>
      <c r="AX1056" s="275"/>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65"/>
      <c r="AD1057" s="666"/>
      <c r="AE1057" s="666"/>
      <c r="AF1057" s="666"/>
      <c r="AG1057" s="666"/>
      <c r="AH1057" s="671"/>
      <c r="AI1057" s="671"/>
      <c r="AJ1057" s="671"/>
      <c r="AK1057" s="671"/>
      <c r="AL1057" s="668"/>
      <c r="AM1057" s="669"/>
      <c r="AN1057" s="669"/>
      <c r="AO1057" s="670"/>
      <c r="AP1057" s="275"/>
      <c r="AQ1057" s="275"/>
      <c r="AR1057" s="275"/>
      <c r="AS1057" s="275"/>
      <c r="AT1057" s="275"/>
      <c r="AU1057" s="275"/>
      <c r="AV1057" s="275"/>
      <c r="AW1057" s="275"/>
      <c r="AX1057" s="275"/>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65"/>
      <c r="AD1058" s="666"/>
      <c r="AE1058" s="666"/>
      <c r="AF1058" s="666"/>
      <c r="AG1058" s="666"/>
      <c r="AH1058" s="671"/>
      <c r="AI1058" s="671"/>
      <c r="AJ1058" s="671"/>
      <c r="AK1058" s="671"/>
      <c r="AL1058" s="668"/>
      <c r="AM1058" s="669"/>
      <c r="AN1058" s="669"/>
      <c r="AO1058" s="670"/>
      <c r="AP1058" s="275"/>
      <c r="AQ1058" s="275"/>
      <c r="AR1058" s="275"/>
      <c r="AS1058" s="275"/>
      <c r="AT1058" s="275"/>
      <c r="AU1058" s="275"/>
      <c r="AV1058" s="275"/>
      <c r="AW1058" s="275"/>
      <c r="AX1058" s="275"/>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65"/>
      <c r="AD1059" s="666"/>
      <c r="AE1059" s="666"/>
      <c r="AF1059" s="666"/>
      <c r="AG1059" s="666"/>
      <c r="AH1059" s="671"/>
      <c r="AI1059" s="671"/>
      <c r="AJ1059" s="671"/>
      <c r="AK1059" s="671"/>
      <c r="AL1059" s="668"/>
      <c r="AM1059" s="669"/>
      <c r="AN1059" s="669"/>
      <c r="AO1059" s="670"/>
      <c r="AP1059" s="275"/>
      <c r="AQ1059" s="275"/>
      <c r="AR1059" s="275"/>
      <c r="AS1059" s="275"/>
      <c r="AT1059" s="275"/>
      <c r="AU1059" s="275"/>
      <c r="AV1059" s="275"/>
      <c r="AW1059" s="275"/>
      <c r="AX1059" s="275"/>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65"/>
      <c r="AD1060" s="666"/>
      <c r="AE1060" s="666"/>
      <c r="AF1060" s="666"/>
      <c r="AG1060" s="666"/>
      <c r="AH1060" s="671"/>
      <c r="AI1060" s="671"/>
      <c r="AJ1060" s="671"/>
      <c r="AK1060" s="671"/>
      <c r="AL1060" s="668"/>
      <c r="AM1060" s="669"/>
      <c r="AN1060" s="669"/>
      <c r="AO1060" s="670"/>
      <c r="AP1060" s="275"/>
      <c r="AQ1060" s="275"/>
      <c r="AR1060" s="275"/>
      <c r="AS1060" s="275"/>
      <c r="AT1060" s="275"/>
      <c r="AU1060" s="275"/>
      <c r="AV1060" s="275"/>
      <c r="AW1060" s="275"/>
      <c r="AX1060" s="275"/>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65"/>
      <c r="AD1061" s="666"/>
      <c r="AE1061" s="666"/>
      <c r="AF1061" s="666"/>
      <c r="AG1061" s="666"/>
      <c r="AH1061" s="671"/>
      <c r="AI1061" s="671"/>
      <c r="AJ1061" s="671"/>
      <c r="AK1061" s="671"/>
      <c r="AL1061" s="668"/>
      <c r="AM1061" s="669"/>
      <c r="AN1061" s="669"/>
      <c r="AO1061" s="670"/>
      <c r="AP1061" s="275"/>
      <c r="AQ1061" s="275"/>
      <c r="AR1061" s="275"/>
      <c r="AS1061" s="275"/>
      <c r="AT1061" s="275"/>
      <c r="AU1061" s="275"/>
      <c r="AV1061" s="275"/>
      <c r="AW1061" s="275"/>
      <c r="AX1061" s="275"/>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65"/>
      <c r="AD1062" s="666"/>
      <c r="AE1062" s="666"/>
      <c r="AF1062" s="666"/>
      <c r="AG1062" s="666"/>
      <c r="AH1062" s="671"/>
      <c r="AI1062" s="671"/>
      <c r="AJ1062" s="671"/>
      <c r="AK1062" s="671"/>
      <c r="AL1062" s="668"/>
      <c r="AM1062" s="669"/>
      <c r="AN1062" s="669"/>
      <c r="AO1062" s="670"/>
      <c r="AP1062" s="275"/>
      <c r="AQ1062" s="275"/>
      <c r="AR1062" s="275"/>
      <c r="AS1062" s="275"/>
      <c r="AT1062" s="275"/>
      <c r="AU1062" s="275"/>
      <c r="AV1062" s="275"/>
      <c r="AW1062" s="275"/>
      <c r="AX1062" s="275"/>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65"/>
      <c r="AD1063" s="666"/>
      <c r="AE1063" s="666"/>
      <c r="AF1063" s="666"/>
      <c r="AG1063" s="666"/>
      <c r="AH1063" s="671"/>
      <c r="AI1063" s="671"/>
      <c r="AJ1063" s="671"/>
      <c r="AK1063" s="671"/>
      <c r="AL1063" s="668"/>
      <c r="AM1063" s="669"/>
      <c r="AN1063" s="669"/>
      <c r="AO1063" s="670"/>
      <c r="AP1063" s="275"/>
      <c r="AQ1063" s="275"/>
      <c r="AR1063" s="275"/>
      <c r="AS1063" s="275"/>
      <c r="AT1063" s="275"/>
      <c r="AU1063" s="275"/>
      <c r="AV1063" s="275"/>
      <c r="AW1063" s="275"/>
      <c r="AX1063" s="275"/>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65"/>
      <c r="AD1064" s="666"/>
      <c r="AE1064" s="666"/>
      <c r="AF1064" s="666"/>
      <c r="AG1064" s="666"/>
      <c r="AH1064" s="671"/>
      <c r="AI1064" s="671"/>
      <c r="AJ1064" s="671"/>
      <c r="AK1064" s="671"/>
      <c r="AL1064" s="668"/>
      <c r="AM1064" s="669"/>
      <c r="AN1064" s="669"/>
      <c r="AO1064" s="670"/>
      <c r="AP1064" s="275"/>
      <c r="AQ1064" s="275"/>
      <c r="AR1064" s="275"/>
      <c r="AS1064" s="275"/>
      <c r="AT1064" s="275"/>
      <c r="AU1064" s="275"/>
      <c r="AV1064" s="275"/>
      <c r="AW1064" s="275"/>
      <c r="AX1064" s="275"/>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65"/>
      <c r="AD1065" s="666"/>
      <c r="AE1065" s="666"/>
      <c r="AF1065" s="666"/>
      <c r="AG1065" s="666"/>
      <c r="AH1065" s="671"/>
      <c r="AI1065" s="671"/>
      <c r="AJ1065" s="671"/>
      <c r="AK1065" s="671"/>
      <c r="AL1065" s="668"/>
      <c r="AM1065" s="669"/>
      <c r="AN1065" s="669"/>
      <c r="AO1065" s="670"/>
      <c r="AP1065" s="275"/>
      <c r="AQ1065" s="275"/>
      <c r="AR1065" s="275"/>
      <c r="AS1065" s="275"/>
      <c r="AT1065" s="275"/>
      <c r="AU1065" s="275"/>
      <c r="AV1065" s="275"/>
      <c r="AW1065" s="275"/>
      <c r="AX1065" s="275"/>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65"/>
      <c r="AD1066" s="666"/>
      <c r="AE1066" s="666"/>
      <c r="AF1066" s="666"/>
      <c r="AG1066" s="666"/>
      <c r="AH1066" s="671"/>
      <c r="AI1066" s="671"/>
      <c r="AJ1066" s="671"/>
      <c r="AK1066" s="671"/>
      <c r="AL1066" s="668"/>
      <c r="AM1066" s="669"/>
      <c r="AN1066" s="669"/>
      <c r="AO1066" s="670"/>
      <c r="AP1066" s="275"/>
      <c r="AQ1066" s="275"/>
      <c r="AR1066" s="275"/>
      <c r="AS1066" s="275"/>
      <c r="AT1066" s="275"/>
      <c r="AU1066" s="275"/>
      <c r="AV1066" s="275"/>
      <c r="AW1066" s="275"/>
      <c r="AX1066" s="275"/>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65"/>
      <c r="AD1067" s="666"/>
      <c r="AE1067" s="666"/>
      <c r="AF1067" s="666"/>
      <c r="AG1067" s="666"/>
      <c r="AH1067" s="671"/>
      <c r="AI1067" s="671"/>
      <c r="AJ1067" s="671"/>
      <c r="AK1067" s="671"/>
      <c r="AL1067" s="668"/>
      <c r="AM1067" s="669"/>
      <c r="AN1067" s="669"/>
      <c r="AO1067" s="670"/>
      <c r="AP1067" s="275"/>
      <c r="AQ1067" s="275"/>
      <c r="AR1067" s="275"/>
      <c r="AS1067" s="275"/>
      <c r="AT1067" s="275"/>
      <c r="AU1067" s="275"/>
      <c r="AV1067" s="275"/>
      <c r="AW1067" s="275"/>
      <c r="AX1067" s="275"/>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65"/>
      <c r="AD1068" s="666"/>
      <c r="AE1068" s="666"/>
      <c r="AF1068" s="666"/>
      <c r="AG1068" s="666"/>
      <c r="AH1068" s="671"/>
      <c r="AI1068" s="671"/>
      <c r="AJ1068" s="671"/>
      <c r="AK1068" s="671"/>
      <c r="AL1068" s="668"/>
      <c r="AM1068" s="669"/>
      <c r="AN1068" s="669"/>
      <c r="AO1068" s="670"/>
      <c r="AP1068" s="275"/>
      <c r="AQ1068" s="275"/>
      <c r="AR1068" s="275"/>
      <c r="AS1068" s="275"/>
      <c r="AT1068" s="275"/>
      <c r="AU1068" s="275"/>
      <c r="AV1068" s="275"/>
      <c r="AW1068" s="275"/>
      <c r="AX1068" s="275"/>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65"/>
      <c r="AD1069" s="666"/>
      <c r="AE1069" s="666"/>
      <c r="AF1069" s="666"/>
      <c r="AG1069" s="666"/>
      <c r="AH1069" s="671"/>
      <c r="AI1069" s="671"/>
      <c r="AJ1069" s="671"/>
      <c r="AK1069" s="671"/>
      <c r="AL1069" s="668"/>
      <c r="AM1069" s="669"/>
      <c r="AN1069" s="669"/>
      <c r="AO1069" s="670"/>
      <c r="AP1069" s="275"/>
      <c r="AQ1069" s="275"/>
      <c r="AR1069" s="275"/>
      <c r="AS1069" s="275"/>
      <c r="AT1069" s="275"/>
      <c r="AU1069" s="275"/>
      <c r="AV1069" s="275"/>
      <c r="AW1069" s="275"/>
      <c r="AX1069" s="275"/>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65"/>
      <c r="AD1070" s="666"/>
      <c r="AE1070" s="666"/>
      <c r="AF1070" s="666"/>
      <c r="AG1070" s="666"/>
      <c r="AH1070" s="671"/>
      <c r="AI1070" s="671"/>
      <c r="AJ1070" s="671"/>
      <c r="AK1070" s="671"/>
      <c r="AL1070" s="668"/>
      <c r="AM1070" s="669"/>
      <c r="AN1070" s="669"/>
      <c r="AO1070" s="670"/>
      <c r="AP1070" s="275"/>
      <c r="AQ1070" s="275"/>
      <c r="AR1070" s="275"/>
      <c r="AS1070" s="275"/>
      <c r="AT1070" s="275"/>
      <c r="AU1070" s="275"/>
      <c r="AV1070" s="275"/>
      <c r="AW1070" s="275"/>
      <c r="AX1070" s="275"/>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65"/>
      <c r="AD1071" s="666"/>
      <c r="AE1071" s="666"/>
      <c r="AF1071" s="666"/>
      <c r="AG1071" s="666"/>
      <c r="AH1071" s="671"/>
      <c r="AI1071" s="671"/>
      <c r="AJ1071" s="671"/>
      <c r="AK1071" s="671"/>
      <c r="AL1071" s="668"/>
      <c r="AM1071" s="669"/>
      <c r="AN1071" s="669"/>
      <c r="AO1071" s="670"/>
      <c r="AP1071" s="275"/>
      <c r="AQ1071" s="275"/>
      <c r="AR1071" s="275"/>
      <c r="AS1071" s="275"/>
      <c r="AT1071" s="275"/>
      <c r="AU1071" s="275"/>
      <c r="AV1071" s="275"/>
      <c r="AW1071" s="275"/>
      <c r="AX1071" s="275"/>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65"/>
      <c r="AD1072" s="666"/>
      <c r="AE1072" s="666"/>
      <c r="AF1072" s="666"/>
      <c r="AG1072" s="666"/>
      <c r="AH1072" s="671"/>
      <c r="AI1072" s="671"/>
      <c r="AJ1072" s="671"/>
      <c r="AK1072" s="671"/>
      <c r="AL1072" s="668"/>
      <c r="AM1072" s="669"/>
      <c r="AN1072" s="669"/>
      <c r="AO1072" s="670"/>
      <c r="AP1072" s="275"/>
      <c r="AQ1072" s="275"/>
      <c r="AR1072" s="275"/>
      <c r="AS1072" s="275"/>
      <c r="AT1072" s="275"/>
      <c r="AU1072" s="275"/>
      <c r="AV1072" s="275"/>
      <c r="AW1072" s="275"/>
      <c r="AX1072" s="27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4"/>
      <c r="Q1073" s="24"/>
      <c r="R1073" s="24"/>
      <c r="S1073" s="24"/>
      <c r="T1073" s="24"/>
      <c r="U1073" s="24"/>
      <c r="V1073" s="24"/>
      <c r="W1073" s="24"/>
      <c r="X1073" s="24"/>
      <c r="Y1073" s="28"/>
      <c r="Z1073" s="28"/>
      <c r="AA1073" s="28"/>
      <c r="AB1073" s="28"/>
      <c r="AC1073" s="28"/>
      <c r="AD1073" s="28"/>
      <c r="AE1073" s="28"/>
      <c r="AF1073" s="28"/>
      <c r="AG1073" s="28"/>
      <c r="AH1073" s="28"/>
      <c r="AI1073" s="28"/>
      <c r="AJ1073" s="28"/>
      <c r="AK1073" s="28"/>
      <c r="AL1073" s="28"/>
      <c r="AM1073" s="28"/>
      <c r="AN1073" s="28"/>
      <c r="AO1073" s="28"/>
      <c r="AP1073" s="24"/>
      <c r="AQ1073" s="24"/>
      <c r="AR1073" s="24"/>
      <c r="AS1073" s="24"/>
      <c r="AT1073" s="24"/>
      <c r="AU1073" s="24"/>
      <c r="AV1073" s="24"/>
      <c r="AW1073" s="24"/>
      <c r="AX1073" s="24"/>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4"/>
      <c r="Q1074" s="24"/>
      <c r="R1074" s="24"/>
      <c r="S1074" s="24"/>
      <c r="T1074" s="24"/>
      <c r="U1074" s="24"/>
      <c r="V1074" s="24"/>
      <c r="W1074" s="24"/>
      <c r="X1074" s="24"/>
      <c r="Y1074" s="28"/>
      <c r="Z1074" s="28"/>
      <c r="AA1074" s="28"/>
      <c r="AB1074" s="28"/>
      <c r="AC1074" s="28"/>
      <c r="AD1074" s="28"/>
      <c r="AE1074" s="28"/>
      <c r="AF1074" s="28"/>
      <c r="AG1074" s="28"/>
      <c r="AH1074" s="28"/>
      <c r="AI1074" s="28"/>
      <c r="AJ1074" s="28"/>
      <c r="AK1074" s="28"/>
      <c r="AL1074" s="28"/>
      <c r="AM1074" s="28"/>
      <c r="AN1074" s="28"/>
      <c r="AO1074" s="28"/>
      <c r="AP1074" s="24"/>
      <c r="AQ1074" s="24"/>
      <c r="AR1074" s="24"/>
      <c r="AS1074" s="24"/>
      <c r="AT1074" s="24"/>
      <c r="AU1074" s="24"/>
      <c r="AV1074" s="24"/>
      <c r="AW1074" s="24"/>
      <c r="AX1074" s="24"/>
      <c r="AY1074">
        <f>$AY$1073</f>
        <v>0</v>
      </c>
    </row>
    <row r="1075" spans="1:51" ht="59.25" hidden="1" customHeight="1" x14ac:dyDescent="0.15">
      <c r="A1075" s="361"/>
      <c r="B1075" s="361"/>
      <c r="C1075" s="361" t="s">
        <v>81</v>
      </c>
      <c r="D1075" s="361"/>
      <c r="E1075" s="361"/>
      <c r="F1075" s="361"/>
      <c r="G1075" s="361"/>
      <c r="H1075" s="361"/>
      <c r="I1075" s="361"/>
      <c r="J1075" s="414" t="s">
        <v>84</v>
      </c>
      <c r="K1075" s="607"/>
      <c r="L1075" s="607"/>
      <c r="M1075" s="607"/>
      <c r="N1075" s="607"/>
      <c r="O1075" s="607"/>
      <c r="P1075" s="361" t="s">
        <v>18</v>
      </c>
      <c r="Q1075" s="361"/>
      <c r="R1075" s="361"/>
      <c r="S1075" s="361"/>
      <c r="T1075" s="361"/>
      <c r="U1075" s="361"/>
      <c r="V1075" s="361"/>
      <c r="W1075" s="361"/>
      <c r="X1075" s="361"/>
      <c r="Y1075" s="657" t="s">
        <v>353</v>
      </c>
      <c r="Z1075" s="657"/>
      <c r="AA1075" s="657"/>
      <c r="AB1075" s="657"/>
      <c r="AC1075" s="414" t="s">
        <v>299</v>
      </c>
      <c r="AD1075" s="414"/>
      <c r="AE1075" s="414"/>
      <c r="AF1075" s="414"/>
      <c r="AG1075" s="414"/>
      <c r="AH1075" s="657" t="s">
        <v>403</v>
      </c>
      <c r="AI1075" s="361"/>
      <c r="AJ1075" s="361"/>
      <c r="AK1075" s="361"/>
      <c r="AL1075" s="361" t="s">
        <v>17</v>
      </c>
      <c r="AM1075" s="361"/>
      <c r="AN1075" s="361"/>
      <c r="AO1075" s="243"/>
      <c r="AP1075" s="414" t="s">
        <v>357</v>
      </c>
      <c r="AQ1075" s="414"/>
      <c r="AR1075" s="414"/>
      <c r="AS1075" s="414"/>
      <c r="AT1075" s="414"/>
      <c r="AU1075" s="414"/>
      <c r="AV1075" s="414"/>
      <c r="AW1075" s="414"/>
      <c r="AX1075" s="414"/>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65"/>
      <c r="AD1076" s="666"/>
      <c r="AE1076" s="666"/>
      <c r="AF1076" s="666"/>
      <c r="AG1076" s="666"/>
      <c r="AH1076" s="667"/>
      <c r="AI1076" s="667"/>
      <c r="AJ1076" s="667"/>
      <c r="AK1076" s="667"/>
      <c r="AL1076" s="668"/>
      <c r="AM1076" s="669"/>
      <c r="AN1076" s="669"/>
      <c r="AO1076" s="670"/>
      <c r="AP1076" s="275"/>
      <c r="AQ1076" s="275"/>
      <c r="AR1076" s="275"/>
      <c r="AS1076" s="275"/>
      <c r="AT1076" s="275"/>
      <c r="AU1076" s="275"/>
      <c r="AV1076" s="275"/>
      <c r="AW1076" s="275"/>
      <c r="AX1076" s="275"/>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65"/>
      <c r="AD1077" s="666"/>
      <c r="AE1077" s="666"/>
      <c r="AF1077" s="666"/>
      <c r="AG1077" s="666"/>
      <c r="AH1077" s="667"/>
      <c r="AI1077" s="667"/>
      <c r="AJ1077" s="667"/>
      <c r="AK1077" s="667"/>
      <c r="AL1077" s="668"/>
      <c r="AM1077" s="669"/>
      <c r="AN1077" s="669"/>
      <c r="AO1077" s="670"/>
      <c r="AP1077" s="275"/>
      <c r="AQ1077" s="275"/>
      <c r="AR1077" s="275"/>
      <c r="AS1077" s="275"/>
      <c r="AT1077" s="275"/>
      <c r="AU1077" s="275"/>
      <c r="AV1077" s="275"/>
      <c r="AW1077" s="275"/>
      <c r="AX1077" s="275"/>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65"/>
      <c r="AD1078" s="666"/>
      <c r="AE1078" s="666"/>
      <c r="AF1078" s="666"/>
      <c r="AG1078" s="666"/>
      <c r="AH1078" s="671"/>
      <c r="AI1078" s="671"/>
      <c r="AJ1078" s="671"/>
      <c r="AK1078" s="671"/>
      <c r="AL1078" s="668"/>
      <c r="AM1078" s="669"/>
      <c r="AN1078" s="669"/>
      <c r="AO1078" s="670"/>
      <c r="AP1078" s="275"/>
      <c r="AQ1078" s="275"/>
      <c r="AR1078" s="275"/>
      <c r="AS1078" s="275"/>
      <c r="AT1078" s="275"/>
      <c r="AU1078" s="275"/>
      <c r="AV1078" s="275"/>
      <c r="AW1078" s="275"/>
      <c r="AX1078" s="275"/>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65"/>
      <c r="AD1079" s="666"/>
      <c r="AE1079" s="666"/>
      <c r="AF1079" s="666"/>
      <c r="AG1079" s="666"/>
      <c r="AH1079" s="671"/>
      <c r="AI1079" s="671"/>
      <c r="AJ1079" s="671"/>
      <c r="AK1079" s="671"/>
      <c r="AL1079" s="668"/>
      <c r="AM1079" s="669"/>
      <c r="AN1079" s="669"/>
      <c r="AO1079" s="670"/>
      <c r="AP1079" s="275"/>
      <c r="AQ1079" s="275"/>
      <c r="AR1079" s="275"/>
      <c r="AS1079" s="275"/>
      <c r="AT1079" s="275"/>
      <c r="AU1079" s="275"/>
      <c r="AV1079" s="275"/>
      <c r="AW1079" s="275"/>
      <c r="AX1079" s="275"/>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65"/>
      <c r="AD1080" s="666"/>
      <c r="AE1080" s="666"/>
      <c r="AF1080" s="666"/>
      <c r="AG1080" s="666"/>
      <c r="AH1080" s="671"/>
      <c r="AI1080" s="671"/>
      <c r="AJ1080" s="671"/>
      <c r="AK1080" s="671"/>
      <c r="AL1080" s="668"/>
      <c r="AM1080" s="669"/>
      <c r="AN1080" s="669"/>
      <c r="AO1080" s="670"/>
      <c r="AP1080" s="275"/>
      <c r="AQ1080" s="275"/>
      <c r="AR1080" s="275"/>
      <c r="AS1080" s="275"/>
      <c r="AT1080" s="275"/>
      <c r="AU1080" s="275"/>
      <c r="AV1080" s="275"/>
      <c r="AW1080" s="275"/>
      <c r="AX1080" s="275"/>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65"/>
      <c r="AD1081" s="666"/>
      <c r="AE1081" s="666"/>
      <c r="AF1081" s="666"/>
      <c r="AG1081" s="666"/>
      <c r="AH1081" s="671"/>
      <c r="AI1081" s="671"/>
      <c r="AJ1081" s="671"/>
      <c r="AK1081" s="671"/>
      <c r="AL1081" s="668"/>
      <c r="AM1081" s="669"/>
      <c r="AN1081" s="669"/>
      <c r="AO1081" s="670"/>
      <c r="AP1081" s="275"/>
      <c r="AQ1081" s="275"/>
      <c r="AR1081" s="275"/>
      <c r="AS1081" s="275"/>
      <c r="AT1081" s="275"/>
      <c r="AU1081" s="275"/>
      <c r="AV1081" s="275"/>
      <c r="AW1081" s="275"/>
      <c r="AX1081" s="275"/>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65"/>
      <c r="AD1082" s="666"/>
      <c r="AE1082" s="666"/>
      <c r="AF1082" s="666"/>
      <c r="AG1082" s="666"/>
      <c r="AH1082" s="671"/>
      <c r="AI1082" s="671"/>
      <c r="AJ1082" s="671"/>
      <c r="AK1082" s="671"/>
      <c r="AL1082" s="668"/>
      <c r="AM1082" s="669"/>
      <c r="AN1082" s="669"/>
      <c r="AO1082" s="670"/>
      <c r="AP1082" s="275"/>
      <c r="AQ1082" s="275"/>
      <c r="AR1082" s="275"/>
      <c r="AS1082" s="275"/>
      <c r="AT1082" s="275"/>
      <c r="AU1082" s="275"/>
      <c r="AV1082" s="275"/>
      <c r="AW1082" s="275"/>
      <c r="AX1082" s="275"/>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65"/>
      <c r="AD1083" s="666"/>
      <c r="AE1083" s="666"/>
      <c r="AF1083" s="666"/>
      <c r="AG1083" s="666"/>
      <c r="AH1083" s="671"/>
      <c r="AI1083" s="671"/>
      <c r="AJ1083" s="671"/>
      <c r="AK1083" s="671"/>
      <c r="AL1083" s="668"/>
      <c r="AM1083" s="669"/>
      <c r="AN1083" s="669"/>
      <c r="AO1083" s="670"/>
      <c r="AP1083" s="275"/>
      <c r="AQ1083" s="275"/>
      <c r="AR1083" s="275"/>
      <c r="AS1083" s="275"/>
      <c r="AT1083" s="275"/>
      <c r="AU1083" s="275"/>
      <c r="AV1083" s="275"/>
      <c r="AW1083" s="275"/>
      <c r="AX1083" s="275"/>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65"/>
      <c r="AD1084" s="666"/>
      <c r="AE1084" s="666"/>
      <c r="AF1084" s="666"/>
      <c r="AG1084" s="666"/>
      <c r="AH1084" s="671"/>
      <c r="AI1084" s="671"/>
      <c r="AJ1084" s="671"/>
      <c r="AK1084" s="671"/>
      <c r="AL1084" s="668"/>
      <c r="AM1084" s="669"/>
      <c r="AN1084" s="669"/>
      <c r="AO1084" s="670"/>
      <c r="AP1084" s="275"/>
      <c r="AQ1084" s="275"/>
      <c r="AR1084" s="275"/>
      <c r="AS1084" s="275"/>
      <c r="AT1084" s="275"/>
      <c r="AU1084" s="275"/>
      <c r="AV1084" s="275"/>
      <c r="AW1084" s="275"/>
      <c r="AX1084" s="275"/>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65"/>
      <c r="AD1085" s="666"/>
      <c r="AE1085" s="666"/>
      <c r="AF1085" s="666"/>
      <c r="AG1085" s="666"/>
      <c r="AH1085" s="671"/>
      <c r="AI1085" s="671"/>
      <c r="AJ1085" s="671"/>
      <c r="AK1085" s="671"/>
      <c r="AL1085" s="668"/>
      <c r="AM1085" s="669"/>
      <c r="AN1085" s="669"/>
      <c r="AO1085" s="670"/>
      <c r="AP1085" s="275"/>
      <c r="AQ1085" s="275"/>
      <c r="AR1085" s="275"/>
      <c r="AS1085" s="275"/>
      <c r="AT1085" s="275"/>
      <c r="AU1085" s="275"/>
      <c r="AV1085" s="275"/>
      <c r="AW1085" s="275"/>
      <c r="AX1085" s="275"/>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65"/>
      <c r="AD1086" s="666"/>
      <c r="AE1086" s="666"/>
      <c r="AF1086" s="666"/>
      <c r="AG1086" s="666"/>
      <c r="AH1086" s="671"/>
      <c r="AI1086" s="671"/>
      <c r="AJ1086" s="671"/>
      <c r="AK1086" s="671"/>
      <c r="AL1086" s="668"/>
      <c r="AM1086" s="669"/>
      <c r="AN1086" s="669"/>
      <c r="AO1086" s="670"/>
      <c r="AP1086" s="275"/>
      <c r="AQ1086" s="275"/>
      <c r="AR1086" s="275"/>
      <c r="AS1086" s="275"/>
      <c r="AT1086" s="275"/>
      <c r="AU1086" s="275"/>
      <c r="AV1086" s="275"/>
      <c r="AW1086" s="275"/>
      <c r="AX1086" s="275"/>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65"/>
      <c r="AD1087" s="666"/>
      <c r="AE1087" s="666"/>
      <c r="AF1087" s="666"/>
      <c r="AG1087" s="666"/>
      <c r="AH1087" s="671"/>
      <c r="AI1087" s="671"/>
      <c r="AJ1087" s="671"/>
      <c r="AK1087" s="671"/>
      <c r="AL1087" s="668"/>
      <c r="AM1087" s="669"/>
      <c r="AN1087" s="669"/>
      <c r="AO1087" s="670"/>
      <c r="AP1087" s="275"/>
      <c r="AQ1087" s="275"/>
      <c r="AR1087" s="275"/>
      <c r="AS1087" s="275"/>
      <c r="AT1087" s="275"/>
      <c r="AU1087" s="275"/>
      <c r="AV1087" s="275"/>
      <c r="AW1087" s="275"/>
      <c r="AX1087" s="275"/>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65"/>
      <c r="AD1088" s="666"/>
      <c r="AE1088" s="666"/>
      <c r="AF1088" s="666"/>
      <c r="AG1088" s="666"/>
      <c r="AH1088" s="671"/>
      <c r="AI1088" s="671"/>
      <c r="AJ1088" s="671"/>
      <c r="AK1088" s="671"/>
      <c r="AL1088" s="668"/>
      <c r="AM1088" s="669"/>
      <c r="AN1088" s="669"/>
      <c r="AO1088" s="670"/>
      <c r="AP1088" s="275"/>
      <c r="AQ1088" s="275"/>
      <c r="AR1088" s="275"/>
      <c r="AS1088" s="275"/>
      <c r="AT1088" s="275"/>
      <c r="AU1088" s="275"/>
      <c r="AV1088" s="275"/>
      <c r="AW1088" s="275"/>
      <c r="AX1088" s="275"/>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65"/>
      <c r="AD1089" s="666"/>
      <c r="AE1089" s="666"/>
      <c r="AF1089" s="666"/>
      <c r="AG1089" s="666"/>
      <c r="AH1089" s="671"/>
      <c r="AI1089" s="671"/>
      <c r="AJ1089" s="671"/>
      <c r="AK1089" s="671"/>
      <c r="AL1089" s="668"/>
      <c r="AM1089" s="669"/>
      <c r="AN1089" s="669"/>
      <c r="AO1089" s="670"/>
      <c r="AP1089" s="275"/>
      <c r="AQ1089" s="275"/>
      <c r="AR1089" s="275"/>
      <c r="AS1089" s="275"/>
      <c r="AT1089" s="275"/>
      <c r="AU1089" s="275"/>
      <c r="AV1089" s="275"/>
      <c r="AW1089" s="275"/>
      <c r="AX1089" s="275"/>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65"/>
      <c r="AD1090" s="666"/>
      <c r="AE1090" s="666"/>
      <c r="AF1090" s="666"/>
      <c r="AG1090" s="666"/>
      <c r="AH1090" s="671"/>
      <c r="AI1090" s="671"/>
      <c r="AJ1090" s="671"/>
      <c r="AK1090" s="671"/>
      <c r="AL1090" s="668"/>
      <c r="AM1090" s="669"/>
      <c r="AN1090" s="669"/>
      <c r="AO1090" s="670"/>
      <c r="AP1090" s="275"/>
      <c r="AQ1090" s="275"/>
      <c r="AR1090" s="275"/>
      <c r="AS1090" s="275"/>
      <c r="AT1090" s="275"/>
      <c r="AU1090" s="275"/>
      <c r="AV1090" s="275"/>
      <c r="AW1090" s="275"/>
      <c r="AX1090" s="275"/>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65"/>
      <c r="AD1091" s="666"/>
      <c r="AE1091" s="666"/>
      <c r="AF1091" s="666"/>
      <c r="AG1091" s="666"/>
      <c r="AH1091" s="671"/>
      <c r="AI1091" s="671"/>
      <c r="AJ1091" s="671"/>
      <c r="AK1091" s="671"/>
      <c r="AL1091" s="668"/>
      <c r="AM1091" s="669"/>
      <c r="AN1091" s="669"/>
      <c r="AO1091" s="670"/>
      <c r="AP1091" s="275"/>
      <c r="AQ1091" s="275"/>
      <c r="AR1091" s="275"/>
      <c r="AS1091" s="275"/>
      <c r="AT1091" s="275"/>
      <c r="AU1091" s="275"/>
      <c r="AV1091" s="275"/>
      <c r="AW1091" s="275"/>
      <c r="AX1091" s="275"/>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65"/>
      <c r="AD1092" s="666"/>
      <c r="AE1092" s="666"/>
      <c r="AF1092" s="666"/>
      <c r="AG1092" s="666"/>
      <c r="AH1092" s="671"/>
      <c r="AI1092" s="671"/>
      <c r="AJ1092" s="671"/>
      <c r="AK1092" s="671"/>
      <c r="AL1092" s="668"/>
      <c r="AM1092" s="669"/>
      <c r="AN1092" s="669"/>
      <c r="AO1092" s="670"/>
      <c r="AP1092" s="275"/>
      <c r="AQ1092" s="275"/>
      <c r="AR1092" s="275"/>
      <c r="AS1092" s="275"/>
      <c r="AT1092" s="275"/>
      <c r="AU1092" s="275"/>
      <c r="AV1092" s="275"/>
      <c r="AW1092" s="275"/>
      <c r="AX1092" s="275"/>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65"/>
      <c r="AD1093" s="666"/>
      <c r="AE1093" s="666"/>
      <c r="AF1093" s="666"/>
      <c r="AG1093" s="666"/>
      <c r="AH1093" s="671"/>
      <c r="AI1093" s="671"/>
      <c r="AJ1093" s="671"/>
      <c r="AK1093" s="671"/>
      <c r="AL1093" s="668"/>
      <c r="AM1093" s="669"/>
      <c r="AN1093" s="669"/>
      <c r="AO1093" s="670"/>
      <c r="AP1093" s="275"/>
      <c r="AQ1093" s="275"/>
      <c r="AR1093" s="275"/>
      <c r="AS1093" s="275"/>
      <c r="AT1093" s="275"/>
      <c r="AU1093" s="275"/>
      <c r="AV1093" s="275"/>
      <c r="AW1093" s="275"/>
      <c r="AX1093" s="275"/>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65"/>
      <c r="AD1094" s="666"/>
      <c r="AE1094" s="666"/>
      <c r="AF1094" s="666"/>
      <c r="AG1094" s="666"/>
      <c r="AH1094" s="671"/>
      <c r="AI1094" s="671"/>
      <c r="AJ1094" s="671"/>
      <c r="AK1094" s="671"/>
      <c r="AL1094" s="668"/>
      <c r="AM1094" s="669"/>
      <c r="AN1094" s="669"/>
      <c r="AO1094" s="670"/>
      <c r="AP1094" s="275"/>
      <c r="AQ1094" s="275"/>
      <c r="AR1094" s="275"/>
      <c r="AS1094" s="275"/>
      <c r="AT1094" s="275"/>
      <c r="AU1094" s="275"/>
      <c r="AV1094" s="275"/>
      <c r="AW1094" s="275"/>
      <c r="AX1094" s="275"/>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65"/>
      <c r="AD1095" s="666"/>
      <c r="AE1095" s="666"/>
      <c r="AF1095" s="666"/>
      <c r="AG1095" s="666"/>
      <c r="AH1095" s="671"/>
      <c r="AI1095" s="671"/>
      <c r="AJ1095" s="671"/>
      <c r="AK1095" s="671"/>
      <c r="AL1095" s="668"/>
      <c r="AM1095" s="669"/>
      <c r="AN1095" s="669"/>
      <c r="AO1095" s="670"/>
      <c r="AP1095" s="275"/>
      <c r="AQ1095" s="275"/>
      <c r="AR1095" s="275"/>
      <c r="AS1095" s="275"/>
      <c r="AT1095" s="275"/>
      <c r="AU1095" s="275"/>
      <c r="AV1095" s="275"/>
      <c r="AW1095" s="275"/>
      <c r="AX1095" s="275"/>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65"/>
      <c r="AD1096" s="666"/>
      <c r="AE1096" s="666"/>
      <c r="AF1096" s="666"/>
      <c r="AG1096" s="666"/>
      <c r="AH1096" s="671"/>
      <c r="AI1096" s="671"/>
      <c r="AJ1096" s="671"/>
      <c r="AK1096" s="671"/>
      <c r="AL1096" s="668"/>
      <c r="AM1096" s="669"/>
      <c r="AN1096" s="669"/>
      <c r="AO1096" s="670"/>
      <c r="AP1096" s="275"/>
      <c r="AQ1096" s="275"/>
      <c r="AR1096" s="275"/>
      <c r="AS1096" s="275"/>
      <c r="AT1096" s="275"/>
      <c r="AU1096" s="275"/>
      <c r="AV1096" s="275"/>
      <c r="AW1096" s="275"/>
      <c r="AX1096" s="275"/>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65"/>
      <c r="AD1097" s="666"/>
      <c r="AE1097" s="666"/>
      <c r="AF1097" s="666"/>
      <c r="AG1097" s="666"/>
      <c r="AH1097" s="671"/>
      <c r="AI1097" s="671"/>
      <c r="AJ1097" s="671"/>
      <c r="AK1097" s="671"/>
      <c r="AL1097" s="668"/>
      <c r="AM1097" s="669"/>
      <c r="AN1097" s="669"/>
      <c r="AO1097" s="670"/>
      <c r="AP1097" s="275"/>
      <c r="AQ1097" s="275"/>
      <c r="AR1097" s="275"/>
      <c r="AS1097" s="275"/>
      <c r="AT1097" s="275"/>
      <c r="AU1097" s="275"/>
      <c r="AV1097" s="275"/>
      <c r="AW1097" s="275"/>
      <c r="AX1097" s="275"/>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65"/>
      <c r="AD1098" s="666"/>
      <c r="AE1098" s="666"/>
      <c r="AF1098" s="666"/>
      <c r="AG1098" s="666"/>
      <c r="AH1098" s="671"/>
      <c r="AI1098" s="671"/>
      <c r="AJ1098" s="671"/>
      <c r="AK1098" s="671"/>
      <c r="AL1098" s="668"/>
      <c r="AM1098" s="669"/>
      <c r="AN1098" s="669"/>
      <c r="AO1098" s="670"/>
      <c r="AP1098" s="275"/>
      <c r="AQ1098" s="275"/>
      <c r="AR1098" s="275"/>
      <c r="AS1098" s="275"/>
      <c r="AT1098" s="275"/>
      <c r="AU1098" s="275"/>
      <c r="AV1098" s="275"/>
      <c r="AW1098" s="275"/>
      <c r="AX1098" s="275"/>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65"/>
      <c r="AD1099" s="666"/>
      <c r="AE1099" s="666"/>
      <c r="AF1099" s="666"/>
      <c r="AG1099" s="666"/>
      <c r="AH1099" s="671"/>
      <c r="AI1099" s="671"/>
      <c r="AJ1099" s="671"/>
      <c r="AK1099" s="671"/>
      <c r="AL1099" s="668"/>
      <c r="AM1099" s="669"/>
      <c r="AN1099" s="669"/>
      <c r="AO1099" s="670"/>
      <c r="AP1099" s="275"/>
      <c r="AQ1099" s="275"/>
      <c r="AR1099" s="275"/>
      <c r="AS1099" s="275"/>
      <c r="AT1099" s="275"/>
      <c r="AU1099" s="275"/>
      <c r="AV1099" s="275"/>
      <c r="AW1099" s="275"/>
      <c r="AX1099" s="275"/>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65"/>
      <c r="AD1100" s="666"/>
      <c r="AE1100" s="666"/>
      <c r="AF1100" s="666"/>
      <c r="AG1100" s="666"/>
      <c r="AH1100" s="671"/>
      <c r="AI1100" s="671"/>
      <c r="AJ1100" s="671"/>
      <c r="AK1100" s="671"/>
      <c r="AL1100" s="668"/>
      <c r="AM1100" s="669"/>
      <c r="AN1100" s="669"/>
      <c r="AO1100" s="670"/>
      <c r="AP1100" s="275"/>
      <c r="AQ1100" s="275"/>
      <c r="AR1100" s="275"/>
      <c r="AS1100" s="275"/>
      <c r="AT1100" s="275"/>
      <c r="AU1100" s="275"/>
      <c r="AV1100" s="275"/>
      <c r="AW1100" s="275"/>
      <c r="AX1100" s="275"/>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65"/>
      <c r="AD1101" s="666"/>
      <c r="AE1101" s="666"/>
      <c r="AF1101" s="666"/>
      <c r="AG1101" s="666"/>
      <c r="AH1101" s="671"/>
      <c r="AI1101" s="671"/>
      <c r="AJ1101" s="671"/>
      <c r="AK1101" s="671"/>
      <c r="AL1101" s="668"/>
      <c r="AM1101" s="669"/>
      <c r="AN1101" s="669"/>
      <c r="AO1101" s="670"/>
      <c r="AP1101" s="275"/>
      <c r="AQ1101" s="275"/>
      <c r="AR1101" s="275"/>
      <c r="AS1101" s="275"/>
      <c r="AT1101" s="275"/>
      <c r="AU1101" s="275"/>
      <c r="AV1101" s="275"/>
      <c r="AW1101" s="275"/>
      <c r="AX1101" s="275"/>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65"/>
      <c r="AD1102" s="666"/>
      <c r="AE1102" s="666"/>
      <c r="AF1102" s="666"/>
      <c r="AG1102" s="666"/>
      <c r="AH1102" s="671"/>
      <c r="AI1102" s="671"/>
      <c r="AJ1102" s="671"/>
      <c r="AK1102" s="671"/>
      <c r="AL1102" s="668"/>
      <c r="AM1102" s="669"/>
      <c r="AN1102" s="669"/>
      <c r="AO1102" s="670"/>
      <c r="AP1102" s="275"/>
      <c r="AQ1102" s="275"/>
      <c r="AR1102" s="275"/>
      <c r="AS1102" s="275"/>
      <c r="AT1102" s="275"/>
      <c r="AU1102" s="275"/>
      <c r="AV1102" s="275"/>
      <c r="AW1102" s="275"/>
      <c r="AX1102" s="275"/>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65"/>
      <c r="AD1103" s="666"/>
      <c r="AE1103" s="666"/>
      <c r="AF1103" s="666"/>
      <c r="AG1103" s="666"/>
      <c r="AH1103" s="671"/>
      <c r="AI1103" s="671"/>
      <c r="AJ1103" s="671"/>
      <c r="AK1103" s="671"/>
      <c r="AL1103" s="668"/>
      <c r="AM1103" s="669"/>
      <c r="AN1103" s="669"/>
      <c r="AO1103" s="670"/>
      <c r="AP1103" s="275"/>
      <c r="AQ1103" s="275"/>
      <c r="AR1103" s="275"/>
      <c r="AS1103" s="275"/>
      <c r="AT1103" s="275"/>
      <c r="AU1103" s="275"/>
      <c r="AV1103" s="275"/>
      <c r="AW1103" s="275"/>
      <c r="AX1103" s="275"/>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65"/>
      <c r="AD1104" s="666"/>
      <c r="AE1104" s="666"/>
      <c r="AF1104" s="666"/>
      <c r="AG1104" s="666"/>
      <c r="AH1104" s="671"/>
      <c r="AI1104" s="671"/>
      <c r="AJ1104" s="671"/>
      <c r="AK1104" s="671"/>
      <c r="AL1104" s="668"/>
      <c r="AM1104" s="669"/>
      <c r="AN1104" s="669"/>
      <c r="AO1104" s="670"/>
      <c r="AP1104" s="275"/>
      <c r="AQ1104" s="275"/>
      <c r="AR1104" s="275"/>
      <c r="AS1104" s="275"/>
      <c r="AT1104" s="275"/>
      <c r="AU1104" s="275"/>
      <c r="AV1104" s="275"/>
      <c r="AW1104" s="275"/>
      <c r="AX1104" s="275"/>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65"/>
      <c r="AD1105" s="666"/>
      <c r="AE1105" s="666"/>
      <c r="AF1105" s="666"/>
      <c r="AG1105" s="666"/>
      <c r="AH1105" s="671"/>
      <c r="AI1105" s="671"/>
      <c r="AJ1105" s="671"/>
      <c r="AK1105" s="671"/>
      <c r="AL1105" s="668"/>
      <c r="AM1105" s="669"/>
      <c r="AN1105" s="669"/>
      <c r="AO1105" s="670"/>
      <c r="AP1105" s="275"/>
      <c r="AQ1105" s="275"/>
      <c r="AR1105" s="275"/>
      <c r="AS1105" s="275"/>
      <c r="AT1105" s="275"/>
      <c r="AU1105" s="275"/>
      <c r="AV1105" s="275"/>
      <c r="AW1105" s="275"/>
      <c r="AX1105" s="275"/>
      <c r="AY1105">
        <f>COUNTA($C$1105)</f>
        <v>0</v>
      </c>
    </row>
    <row r="1106" spans="1:51" ht="24.75" customHeight="1" x14ac:dyDescent="0.15">
      <c r="A1106" s="672" t="s">
        <v>36</v>
      </c>
      <c r="B1106" s="673"/>
      <c r="C1106" s="673"/>
      <c r="D1106" s="673"/>
      <c r="E1106" s="673"/>
      <c r="F1106" s="673"/>
      <c r="G1106" s="673"/>
      <c r="H1106" s="673"/>
      <c r="I1106" s="673"/>
      <c r="J1106" s="673"/>
      <c r="K1106" s="673"/>
      <c r="L1106" s="673"/>
      <c r="M1106" s="673"/>
      <c r="N1106" s="673"/>
      <c r="O1106" s="673"/>
      <c r="P1106" s="673"/>
      <c r="Q1106" s="673"/>
      <c r="R1106" s="673"/>
      <c r="S1106" s="673"/>
      <c r="T1106" s="673"/>
      <c r="U1106" s="673"/>
      <c r="V1106" s="673"/>
      <c r="W1106" s="673"/>
      <c r="X1106" s="673"/>
      <c r="Y1106" s="673"/>
      <c r="Z1106" s="673"/>
      <c r="AA1106" s="673"/>
      <c r="AB1106" s="673"/>
      <c r="AC1106" s="673"/>
      <c r="AD1106" s="673"/>
      <c r="AE1106" s="673"/>
      <c r="AF1106" s="673"/>
      <c r="AG1106" s="673"/>
      <c r="AH1106" s="673"/>
      <c r="AI1106" s="673"/>
      <c r="AJ1106" s="673"/>
      <c r="AK1106" s="674"/>
      <c r="AL1106" s="675" t="s">
        <v>392</v>
      </c>
      <c r="AM1106" s="676"/>
      <c r="AN1106" s="676"/>
      <c r="AO1106" s="35"/>
      <c r="AP1106" s="33"/>
      <c r="AQ1106" s="33"/>
      <c r="AR1106" s="33"/>
      <c r="AS1106" s="33"/>
      <c r="AT1106" s="33"/>
      <c r="AU1106" s="33"/>
      <c r="AV1106" s="33"/>
      <c r="AW1106" s="33"/>
      <c r="AX1106" s="43"/>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1"/>
      <c r="AM1107" s="31"/>
      <c r="AN1107" s="31"/>
      <c r="AO1107" s="31"/>
      <c r="AP1107" s="31"/>
      <c r="AQ1107" s="31"/>
      <c r="AR1107" s="31"/>
      <c r="AS1107" s="31"/>
      <c r="AT1107" s="31"/>
      <c r="AU1107" s="31"/>
      <c r="AV1107" s="31"/>
      <c r="AW1107" s="31"/>
      <c r="AX1107" s="31"/>
    </row>
    <row r="1108" spans="1:51" ht="24.75" customHeight="1" x14ac:dyDescent="0.15">
      <c r="A1108" s="7"/>
      <c r="B1108" s="13" t="s">
        <v>374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8"/>
      <c r="B1109" s="658"/>
      <c r="C1109" s="414" t="s">
        <v>5</v>
      </c>
      <c r="D1109" s="414"/>
      <c r="E1109" s="414" t="s">
        <v>312</v>
      </c>
      <c r="F1109" s="414"/>
      <c r="G1109" s="414"/>
      <c r="H1109" s="414"/>
      <c r="I1109" s="414"/>
      <c r="J1109" s="414" t="s">
        <v>84</v>
      </c>
      <c r="K1109" s="414"/>
      <c r="L1109" s="414"/>
      <c r="M1109" s="414"/>
      <c r="N1109" s="414"/>
      <c r="O1109" s="414"/>
      <c r="P1109" s="657" t="s">
        <v>18</v>
      </c>
      <c r="Q1109" s="657"/>
      <c r="R1109" s="657"/>
      <c r="S1109" s="657"/>
      <c r="T1109" s="657"/>
      <c r="U1109" s="657"/>
      <c r="V1109" s="657"/>
      <c r="W1109" s="657"/>
      <c r="X1109" s="657"/>
      <c r="Y1109" s="414" t="s">
        <v>309</v>
      </c>
      <c r="Z1109" s="414"/>
      <c r="AA1109" s="414"/>
      <c r="AB1109" s="414"/>
      <c r="AC1109" s="414" t="s">
        <v>310</v>
      </c>
      <c r="AD1109" s="414"/>
      <c r="AE1109" s="414"/>
      <c r="AF1109" s="414"/>
      <c r="AG1109" s="414"/>
      <c r="AH1109" s="657" t="s">
        <v>330</v>
      </c>
      <c r="AI1109" s="657"/>
      <c r="AJ1109" s="657"/>
      <c r="AK1109" s="657"/>
      <c r="AL1109" s="657" t="s">
        <v>17</v>
      </c>
      <c r="AM1109" s="657"/>
      <c r="AN1109" s="657"/>
      <c r="AO1109" s="677"/>
      <c r="AP1109" s="414" t="s">
        <v>387</v>
      </c>
      <c r="AQ1109" s="414"/>
      <c r="AR1109" s="414"/>
      <c r="AS1109" s="414"/>
      <c r="AT1109" s="414"/>
      <c r="AU1109" s="414"/>
      <c r="AV1109" s="414"/>
      <c r="AW1109" s="414"/>
      <c r="AX1109" s="414"/>
    </row>
    <row r="1110" spans="1:51" ht="30" customHeight="1" x14ac:dyDescent="0.15">
      <c r="A1110" s="658">
        <v>1</v>
      </c>
      <c r="B1110" s="658">
        <v>1</v>
      </c>
      <c r="C1110" s="678"/>
      <c r="D1110" s="678"/>
      <c r="E1110" s="275" t="s">
        <v>682</v>
      </c>
      <c r="F1110" s="275"/>
      <c r="G1110" s="275"/>
      <c r="H1110" s="275"/>
      <c r="I1110" s="275"/>
      <c r="J1110" s="660" t="s">
        <v>682</v>
      </c>
      <c r="K1110" s="660"/>
      <c r="L1110" s="660"/>
      <c r="M1110" s="660"/>
      <c r="N1110" s="660"/>
      <c r="O1110" s="660"/>
      <c r="P1110" s="661" t="s">
        <v>682</v>
      </c>
      <c r="Q1110" s="661"/>
      <c r="R1110" s="661"/>
      <c r="S1110" s="661"/>
      <c r="T1110" s="661"/>
      <c r="U1110" s="661"/>
      <c r="V1110" s="661"/>
      <c r="W1110" s="661"/>
      <c r="X1110" s="661"/>
      <c r="Y1110" s="662" t="s">
        <v>682</v>
      </c>
      <c r="Z1110" s="663"/>
      <c r="AA1110" s="663"/>
      <c r="AB1110" s="664"/>
      <c r="AC1110" s="665"/>
      <c r="AD1110" s="666"/>
      <c r="AE1110" s="666"/>
      <c r="AF1110" s="666"/>
      <c r="AG1110" s="666"/>
      <c r="AH1110" s="671" t="s">
        <v>682</v>
      </c>
      <c r="AI1110" s="671"/>
      <c r="AJ1110" s="671"/>
      <c r="AK1110" s="671"/>
      <c r="AL1110" s="668" t="s">
        <v>682</v>
      </c>
      <c r="AM1110" s="669"/>
      <c r="AN1110" s="669"/>
      <c r="AO1110" s="670"/>
      <c r="AP1110" s="275" t="s">
        <v>682</v>
      </c>
      <c r="AQ1110" s="275"/>
      <c r="AR1110" s="275"/>
      <c r="AS1110" s="275"/>
      <c r="AT1110" s="275"/>
      <c r="AU1110" s="275"/>
      <c r="AV1110" s="275"/>
      <c r="AW1110" s="275"/>
      <c r="AX1110" s="275"/>
    </row>
    <row r="1111" spans="1:51" ht="30" hidden="1" customHeight="1" x14ac:dyDescent="0.15">
      <c r="A1111" s="658">
        <v>2</v>
      </c>
      <c r="B1111" s="658">
        <v>1</v>
      </c>
      <c r="C1111" s="678"/>
      <c r="D1111" s="678"/>
      <c r="E1111" s="275"/>
      <c r="F1111" s="275"/>
      <c r="G1111" s="275"/>
      <c r="H1111" s="275"/>
      <c r="I1111" s="275"/>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65"/>
      <c r="AD1111" s="666"/>
      <c r="AE1111" s="666"/>
      <c r="AF1111" s="666"/>
      <c r="AG1111" s="666"/>
      <c r="AH1111" s="671"/>
      <c r="AI1111" s="671"/>
      <c r="AJ1111" s="671"/>
      <c r="AK1111" s="671"/>
      <c r="AL1111" s="668"/>
      <c r="AM1111" s="669"/>
      <c r="AN1111" s="669"/>
      <c r="AO1111" s="670"/>
      <c r="AP1111" s="275"/>
      <c r="AQ1111" s="275"/>
      <c r="AR1111" s="275"/>
      <c r="AS1111" s="275"/>
      <c r="AT1111" s="275"/>
      <c r="AU1111" s="275"/>
      <c r="AV1111" s="275"/>
      <c r="AW1111" s="275"/>
      <c r="AX1111" s="275"/>
      <c r="AY1111">
        <f>COUNTA($E$1111)</f>
        <v>0</v>
      </c>
    </row>
    <row r="1112" spans="1:51" ht="30" hidden="1" customHeight="1" x14ac:dyDescent="0.15">
      <c r="A1112" s="658">
        <v>3</v>
      </c>
      <c r="B1112" s="658">
        <v>1</v>
      </c>
      <c r="C1112" s="678"/>
      <c r="D1112" s="678"/>
      <c r="E1112" s="275"/>
      <c r="F1112" s="275"/>
      <c r="G1112" s="275"/>
      <c r="H1112" s="275"/>
      <c r="I1112" s="275"/>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65"/>
      <c r="AD1112" s="666"/>
      <c r="AE1112" s="666"/>
      <c r="AF1112" s="666"/>
      <c r="AG1112" s="666"/>
      <c r="AH1112" s="671"/>
      <c r="AI1112" s="671"/>
      <c r="AJ1112" s="671"/>
      <c r="AK1112" s="671"/>
      <c r="AL1112" s="668"/>
      <c r="AM1112" s="669"/>
      <c r="AN1112" s="669"/>
      <c r="AO1112" s="670"/>
      <c r="AP1112" s="275"/>
      <c r="AQ1112" s="275"/>
      <c r="AR1112" s="275"/>
      <c r="AS1112" s="275"/>
      <c r="AT1112" s="275"/>
      <c r="AU1112" s="275"/>
      <c r="AV1112" s="275"/>
      <c r="AW1112" s="275"/>
      <c r="AX1112" s="275"/>
      <c r="AY1112">
        <f>COUNTA($E$1112)</f>
        <v>0</v>
      </c>
    </row>
    <row r="1113" spans="1:51" ht="30" hidden="1" customHeight="1" x14ac:dyDescent="0.15">
      <c r="A1113" s="658">
        <v>4</v>
      </c>
      <c r="B1113" s="658">
        <v>1</v>
      </c>
      <c r="C1113" s="678"/>
      <c r="D1113" s="678"/>
      <c r="E1113" s="275"/>
      <c r="F1113" s="275"/>
      <c r="G1113" s="275"/>
      <c r="H1113" s="275"/>
      <c r="I1113" s="275"/>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65"/>
      <c r="AD1113" s="666"/>
      <c r="AE1113" s="666"/>
      <c r="AF1113" s="666"/>
      <c r="AG1113" s="666"/>
      <c r="AH1113" s="671"/>
      <c r="AI1113" s="671"/>
      <c r="AJ1113" s="671"/>
      <c r="AK1113" s="671"/>
      <c r="AL1113" s="668"/>
      <c r="AM1113" s="669"/>
      <c r="AN1113" s="669"/>
      <c r="AO1113" s="670"/>
      <c r="AP1113" s="275"/>
      <c r="AQ1113" s="275"/>
      <c r="AR1113" s="275"/>
      <c r="AS1113" s="275"/>
      <c r="AT1113" s="275"/>
      <c r="AU1113" s="275"/>
      <c r="AV1113" s="275"/>
      <c r="AW1113" s="275"/>
      <c r="AX1113" s="275"/>
      <c r="AY1113">
        <f>COUNTA($E$1113)</f>
        <v>0</v>
      </c>
    </row>
    <row r="1114" spans="1:51" ht="30" hidden="1" customHeight="1" x14ac:dyDescent="0.15">
      <c r="A1114" s="658">
        <v>5</v>
      </c>
      <c r="B1114" s="658">
        <v>1</v>
      </c>
      <c r="C1114" s="678"/>
      <c r="D1114" s="678"/>
      <c r="E1114" s="275"/>
      <c r="F1114" s="275"/>
      <c r="G1114" s="275"/>
      <c r="H1114" s="275"/>
      <c r="I1114" s="275"/>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65"/>
      <c r="AD1114" s="666"/>
      <c r="AE1114" s="666"/>
      <c r="AF1114" s="666"/>
      <c r="AG1114" s="666"/>
      <c r="AH1114" s="671"/>
      <c r="AI1114" s="671"/>
      <c r="AJ1114" s="671"/>
      <c r="AK1114" s="671"/>
      <c r="AL1114" s="668"/>
      <c r="AM1114" s="669"/>
      <c r="AN1114" s="669"/>
      <c r="AO1114" s="670"/>
      <c r="AP1114" s="275"/>
      <c r="AQ1114" s="275"/>
      <c r="AR1114" s="275"/>
      <c r="AS1114" s="275"/>
      <c r="AT1114" s="275"/>
      <c r="AU1114" s="275"/>
      <c r="AV1114" s="275"/>
      <c r="AW1114" s="275"/>
      <c r="AX1114" s="275"/>
      <c r="AY1114">
        <f>COUNTA($E$1114)</f>
        <v>0</v>
      </c>
    </row>
    <row r="1115" spans="1:51" ht="30" hidden="1" customHeight="1" x14ac:dyDescent="0.15">
      <c r="A1115" s="658">
        <v>6</v>
      </c>
      <c r="B1115" s="658">
        <v>1</v>
      </c>
      <c r="C1115" s="678"/>
      <c r="D1115" s="678"/>
      <c r="E1115" s="275"/>
      <c r="F1115" s="275"/>
      <c r="G1115" s="275"/>
      <c r="H1115" s="275"/>
      <c r="I1115" s="275"/>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65"/>
      <c r="AD1115" s="666"/>
      <c r="AE1115" s="666"/>
      <c r="AF1115" s="666"/>
      <c r="AG1115" s="666"/>
      <c r="AH1115" s="671"/>
      <c r="AI1115" s="671"/>
      <c r="AJ1115" s="671"/>
      <c r="AK1115" s="671"/>
      <c r="AL1115" s="668"/>
      <c r="AM1115" s="669"/>
      <c r="AN1115" s="669"/>
      <c r="AO1115" s="670"/>
      <c r="AP1115" s="275"/>
      <c r="AQ1115" s="275"/>
      <c r="AR1115" s="275"/>
      <c r="AS1115" s="275"/>
      <c r="AT1115" s="275"/>
      <c r="AU1115" s="275"/>
      <c r="AV1115" s="275"/>
      <c r="AW1115" s="275"/>
      <c r="AX1115" s="275"/>
      <c r="AY1115">
        <f>COUNTA($E$1115)</f>
        <v>0</v>
      </c>
    </row>
    <row r="1116" spans="1:51" ht="30" hidden="1" customHeight="1" x14ac:dyDescent="0.15">
      <c r="A1116" s="658">
        <v>7</v>
      </c>
      <c r="B1116" s="658">
        <v>1</v>
      </c>
      <c r="C1116" s="678"/>
      <c r="D1116" s="678"/>
      <c r="E1116" s="275"/>
      <c r="F1116" s="275"/>
      <c r="G1116" s="275"/>
      <c r="H1116" s="275"/>
      <c r="I1116" s="275"/>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65"/>
      <c r="AD1116" s="666"/>
      <c r="AE1116" s="666"/>
      <c r="AF1116" s="666"/>
      <c r="AG1116" s="666"/>
      <c r="AH1116" s="671"/>
      <c r="AI1116" s="671"/>
      <c r="AJ1116" s="671"/>
      <c r="AK1116" s="671"/>
      <c r="AL1116" s="668"/>
      <c r="AM1116" s="669"/>
      <c r="AN1116" s="669"/>
      <c r="AO1116" s="670"/>
      <c r="AP1116" s="275"/>
      <c r="AQ1116" s="275"/>
      <c r="AR1116" s="275"/>
      <c r="AS1116" s="275"/>
      <c r="AT1116" s="275"/>
      <c r="AU1116" s="275"/>
      <c r="AV1116" s="275"/>
      <c r="AW1116" s="275"/>
      <c r="AX1116" s="275"/>
      <c r="AY1116">
        <f>COUNTA($E$1116)</f>
        <v>0</v>
      </c>
    </row>
    <row r="1117" spans="1:51" ht="30" hidden="1" customHeight="1" x14ac:dyDescent="0.15">
      <c r="A1117" s="658">
        <v>8</v>
      </c>
      <c r="B1117" s="658">
        <v>1</v>
      </c>
      <c r="C1117" s="678"/>
      <c r="D1117" s="678"/>
      <c r="E1117" s="275"/>
      <c r="F1117" s="275"/>
      <c r="G1117" s="275"/>
      <c r="H1117" s="275"/>
      <c r="I1117" s="275"/>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65"/>
      <c r="AD1117" s="666"/>
      <c r="AE1117" s="666"/>
      <c r="AF1117" s="666"/>
      <c r="AG1117" s="666"/>
      <c r="AH1117" s="671"/>
      <c r="AI1117" s="671"/>
      <c r="AJ1117" s="671"/>
      <c r="AK1117" s="671"/>
      <c r="AL1117" s="668"/>
      <c r="AM1117" s="669"/>
      <c r="AN1117" s="669"/>
      <c r="AO1117" s="670"/>
      <c r="AP1117" s="275"/>
      <c r="AQ1117" s="275"/>
      <c r="AR1117" s="275"/>
      <c r="AS1117" s="275"/>
      <c r="AT1117" s="275"/>
      <c r="AU1117" s="275"/>
      <c r="AV1117" s="275"/>
      <c r="AW1117" s="275"/>
      <c r="AX1117" s="275"/>
      <c r="AY1117">
        <f>COUNTA($E$1117)</f>
        <v>0</v>
      </c>
    </row>
    <row r="1118" spans="1:51" ht="30" hidden="1" customHeight="1" x14ac:dyDescent="0.15">
      <c r="A1118" s="658">
        <v>9</v>
      </c>
      <c r="B1118" s="658">
        <v>1</v>
      </c>
      <c r="C1118" s="678"/>
      <c r="D1118" s="678"/>
      <c r="E1118" s="275"/>
      <c r="F1118" s="275"/>
      <c r="G1118" s="275"/>
      <c r="H1118" s="275"/>
      <c r="I1118" s="275"/>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65"/>
      <c r="AD1118" s="666"/>
      <c r="AE1118" s="666"/>
      <c r="AF1118" s="666"/>
      <c r="AG1118" s="666"/>
      <c r="AH1118" s="671"/>
      <c r="AI1118" s="671"/>
      <c r="AJ1118" s="671"/>
      <c r="AK1118" s="671"/>
      <c r="AL1118" s="668"/>
      <c r="AM1118" s="669"/>
      <c r="AN1118" s="669"/>
      <c r="AO1118" s="670"/>
      <c r="AP1118" s="275"/>
      <c r="AQ1118" s="275"/>
      <c r="AR1118" s="275"/>
      <c r="AS1118" s="275"/>
      <c r="AT1118" s="275"/>
      <c r="AU1118" s="275"/>
      <c r="AV1118" s="275"/>
      <c r="AW1118" s="275"/>
      <c r="AX1118" s="275"/>
      <c r="AY1118">
        <f>COUNTA($E$1118)</f>
        <v>0</v>
      </c>
    </row>
    <row r="1119" spans="1:51" ht="30" hidden="1" customHeight="1" x14ac:dyDescent="0.15">
      <c r="A1119" s="658">
        <v>10</v>
      </c>
      <c r="B1119" s="658">
        <v>1</v>
      </c>
      <c r="C1119" s="678"/>
      <c r="D1119" s="678"/>
      <c r="E1119" s="275"/>
      <c r="F1119" s="275"/>
      <c r="G1119" s="275"/>
      <c r="H1119" s="275"/>
      <c r="I1119" s="275"/>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65"/>
      <c r="AD1119" s="666"/>
      <c r="AE1119" s="666"/>
      <c r="AF1119" s="666"/>
      <c r="AG1119" s="666"/>
      <c r="AH1119" s="671"/>
      <c r="AI1119" s="671"/>
      <c r="AJ1119" s="671"/>
      <c r="AK1119" s="671"/>
      <c r="AL1119" s="668"/>
      <c r="AM1119" s="669"/>
      <c r="AN1119" s="669"/>
      <c r="AO1119" s="670"/>
      <c r="AP1119" s="275"/>
      <c r="AQ1119" s="275"/>
      <c r="AR1119" s="275"/>
      <c r="AS1119" s="275"/>
      <c r="AT1119" s="275"/>
      <c r="AU1119" s="275"/>
      <c r="AV1119" s="275"/>
      <c r="AW1119" s="275"/>
      <c r="AX1119" s="275"/>
      <c r="AY1119">
        <f>COUNTA($E$1119)</f>
        <v>0</v>
      </c>
    </row>
    <row r="1120" spans="1:51" ht="30" hidden="1" customHeight="1" x14ac:dyDescent="0.15">
      <c r="A1120" s="658">
        <v>11</v>
      </c>
      <c r="B1120" s="658">
        <v>1</v>
      </c>
      <c r="C1120" s="678"/>
      <c r="D1120" s="678"/>
      <c r="E1120" s="275"/>
      <c r="F1120" s="275"/>
      <c r="G1120" s="275"/>
      <c r="H1120" s="275"/>
      <c r="I1120" s="275"/>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65"/>
      <c r="AD1120" s="666"/>
      <c r="AE1120" s="666"/>
      <c r="AF1120" s="666"/>
      <c r="AG1120" s="666"/>
      <c r="AH1120" s="671"/>
      <c r="AI1120" s="671"/>
      <c r="AJ1120" s="671"/>
      <c r="AK1120" s="671"/>
      <c r="AL1120" s="668"/>
      <c r="AM1120" s="669"/>
      <c r="AN1120" s="669"/>
      <c r="AO1120" s="670"/>
      <c r="AP1120" s="275"/>
      <c r="AQ1120" s="275"/>
      <c r="AR1120" s="275"/>
      <c r="AS1120" s="275"/>
      <c r="AT1120" s="275"/>
      <c r="AU1120" s="275"/>
      <c r="AV1120" s="275"/>
      <c r="AW1120" s="275"/>
      <c r="AX1120" s="275"/>
      <c r="AY1120">
        <f>COUNTA($E$1120)</f>
        <v>0</v>
      </c>
    </row>
    <row r="1121" spans="1:51" ht="30" hidden="1" customHeight="1" x14ac:dyDescent="0.15">
      <c r="A1121" s="658">
        <v>12</v>
      </c>
      <c r="B1121" s="658">
        <v>1</v>
      </c>
      <c r="C1121" s="678"/>
      <c r="D1121" s="678"/>
      <c r="E1121" s="275"/>
      <c r="F1121" s="275"/>
      <c r="G1121" s="275"/>
      <c r="H1121" s="275"/>
      <c r="I1121" s="275"/>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65"/>
      <c r="AD1121" s="666"/>
      <c r="AE1121" s="666"/>
      <c r="AF1121" s="666"/>
      <c r="AG1121" s="666"/>
      <c r="AH1121" s="671"/>
      <c r="AI1121" s="671"/>
      <c r="AJ1121" s="671"/>
      <c r="AK1121" s="671"/>
      <c r="AL1121" s="668"/>
      <c r="AM1121" s="669"/>
      <c r="AN1121" s="669"/>
      <c r="AO1121" s="670"/>
      <c r="AP1121" s="275"/>
      <c r="AQ1121" s="275"/>
      <c r="AR1121" s="275"/>
      <c r="AS1121" s="275"/>
      <c r="AT1121" s="275"/>
      <c r="AU1121" s="275"/>
      <c r="AV1121" s="275"/>
      <c r="AW1121" s="275"/>
      <c r="AX1121" s="275"/>
      <c r="AY1121">
        <f>COUNTA($E$1121)</f>
        <v>0</v>
      </c>
    </row>
    <row r="1122" spans="1:51" ht="30" hidden="1" customHeight="1" x14ac:dyDescent="0.15">
      <c r="A1122" s="658">
        <v>13</v>
      </c>
      <c r="B1122" s="658">
        <v>1</v>
      </c>
      <c r="C1122" s="678"/>
      <c r="D1122" s="678"/>
      <c r="E1122" s="275"/>
      <c r="F1122" s="275"/>
      <c r="G1122" s="275"/>
      <c r="H1122" s="275"/>
      <c r="I1122" s="275"/>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65"/>
      <c r="AD1122" s="666"/>
      <c r="AE1122" s="666"/>
      <c r="AF1122" s="666"/>
      <c r="AG1122" s="666"/>
      <c r="AH1122" s="671"/>
      <c r="AI1122" s="671"/>
      <c r="AJ1122" s="671"/>
      <c r="AK1122" s="671"/>
      <c r="AL1122" s="668"/>
      <c r="AM1122" s="669"/>
      <c r="AN1122" s="669"/>
      <c r="AO1122" s="670"/>
      <c r="AP1122" s="275"/>
      <c r="AQ1122" s="275"/>
      <c r="AR1122" s="275"/>
      <c r="AS1122" s="275"/>
      <c r="AT1122" s="275"/>
      <c r="AU1122" s="275"/>
      <c r="AV1122" s="275"/>
      <c r="AW1122" s="275"/>
      <c r="AX1122" s="275"/>
      <c r="AY1122">
        <f>COUNTA($E$1122)</f>
        <v>0</v>
      </c>
    </row>
    <row r="1123" spans="1:51" ht="30" hidden="1" customHeight="1" x14ac:dyDescent="0.15">
      <c r="A1123" s="658">
        <v>14</v>
      </c>
      <c r="B1123" s="658">
        <v>1</v>
      </c>
      <c r="C1123" s="678"/>
      <c r="D1123" s="678"/>
      <c r="E1123" s="275"/>
      <c r="F1123" s="275"/>
      <c r="G1123" s="275"/>
      <c r="H1123" s="275"/>
      <c r="I1123" s="275"/>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65"/>
      <c r="AD1123" s="666"/>
      <c r="AE1123" s="666"/>
      <c r="AF1123" s="666"/>
      <c r="AG1123" s="666"/>
      <c r="AH1123" s="671"/>
      <c r="AI1123" s="671"/>
      <c r="AJ1123" s="671"/>
      <c r="AK1123" s="671"/>
      <c r="AL1123" s="668"/>
      <c r="AM1123" s="669"/>
      <c r="AN1123" s="669"/>
      <c r="AO1123" s="670"/>
      <c r="AP1123" s="275"/>
      <c r="AQ1123" s="275"/>
      <c r="AR1123" s="275"/>
      <c r="AS1123" s="275"/>
      <c r="AT1123" s="275"/>
      <c r="AU1123" s="275"/>
      <c r="AV1123" s="275"/>
      <c r="AW1123" s="275"/>
      <c r="AX1123" s="275"/>
      <c r="AY1123">
        <f>COUNTA($E$1123)</f>
        <v>0</v>
      </c>
    </row>
    <row r="1124" spans="1:51" ht="30" hidden="1" customHeight="1" x14ac:dyDescent="0.15">
      <c r="A1124" s="658">
        <v>15</v>
      </c>
      <c r="B1124" s="658">
        <v>1</v>
      </c>
      <c r="C1124" s="678"/>
      <c r="D1124" s="678"/>
      <c r="E1124" s="275"/>
      <c r="F1124" s="275"/>
      <c r="G1124" s="275"/>
      <c r="H1124" s="275"/>
      <c r="I1124" s="275"/>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65"/>
      <c r="AD1124" s="666"/>
      <c r="AE1124" s="666"/>
      <c r="AF1124" s="666"/>
      <c r="AG1124" s="666"/>
      <c r="AH1124" s="671"/>
      <c r="AI1124" s="671"/>
      <c r="AJ1124" s="671"/>
      <c r="AK1124" s="671"/>
      <c r="AL1124" s="668"/>
      <c r="AM1124" s="669"/>
      <c r="AN1124" s="669"/>
      <c r="AO1124" s="670"/>
      <c r="AP1124" s="275"/>
      <c r="AQ1124" s="275"/>
      <c r="AR1124" s="275"/>
      <c r="AS1124" s="275"/>
      <c r="AT1124" s="275"/>
      <c r="AU1124" s="275"/>
      <c r="AV1124" s="275"/>
      <c r="AW1124" s="275"/>
      <c r="AX1124" s="275"/>
      <c r="AY1124">
        <f>COUNTA($E$1124)</f>
        <v>0</v>
      </c>
    </row>
    <row r="1125" spans="1:51" ht="30" hidden="1" customHeight="1" x14ac:dyDescent="0.15">
      <c r="A1125" s="658">
        <v>16</v>
      </c>
      <c r="B1125" s="658">
        <v>1</v>
      </c>
      <c r="C1125" s="678"/>
      <c r="D1125" s="678"/>
      <c r="E1125" s="275"/>
      <c r="F1125" s="275"/>
      <c r="G1125" s="275"/>
      <c r="H1125" s="275"/>
      <c r="I1125" s="275"/>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65"/>
      <c r="AD1125" s="666"/>
      <c r="AE1125" s="666"/>
      <c r="AF1125" s="666"/>
      <c r="AG1125" s="666"/>
      <c r="AH1125" s="671"/>
      <c r="AI1125" s="671"/>
      <c r="AJ1125" s="671"/>
      <c r="AK1125" s="671"/>
      <c r="AL1125" s="668"/>
      <c r="AM1125" s="669"/>
      <c r="AN1125" s="669"/>
      <c r="AO1125" s="670"/>
      <c r="AP1125" s="275"/>
      <c r="AQ1125" s="275"/>
      <c r="AR1125" s="275"/>
      <c r="AS1125" s="275"/>
      <c r="AT1125" s="275"/>
      <c r="AU1125" s="275"/>
      <c r="AV1125" s="275"/>
      <c r="AW1125" s="275"/>
      <c r="AX1125" s="275"/>
      <c r="AY1125">
        <f>COUNTA($E$1125)</f>
        <v>0</v>
      </c>
    </row>
    <row r="1126" spans="1:51" ht="30" hidden="1" customHeight="1" x14ac:dyDescent="0.15">
      <c r="A1126" s="658">
        <v>17</v>
      </c>
      <c r="B1126" s="658">
        <v>1</v>
      </c>
      <c r="C1126" s="678"/>
      <c r="D1126" s="678"/>
      <c r="E1126" s="275"/>
      <c r="F1126" s="275"/>
      <c r="G1126" s="275"/>
      <c r="H1126" s="275"/>
      <c r="I1126" s="275"/>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65"/>
      <c r="AD1126" s="666"/>
      <c r="AE1126" s="666"/>
      <c r="AF1126" s="666"/>
      <c r="AG1126" s="666"/>
      <c r="AH1126" s="671"/>
      <c r="AI1126" s="671"/>
      <c r="AJ1126" s="671"/>
      <c r="AK1126" s="671"/>
      <c r="AL1126" s="668"/>
      <c r="AM1126" s="669"/>
      <c r="AN1126" s="669"/>
      <c r="AO1126" s="670"/>
      <c r="AP1126" s="275"/>
      <c r="AQ1126" s="275"/>
      <c r="AR1126" s="275"/>
      <c r="AS1126" s="275"/>
      <c r="AT1126" s="275"/>
      <c r="AU1126" s="275"/>
      <c r="AV1126" s="275"/>
      <c r="AW1126" s="275"/>
      <c r="AX1126" s="275"/>
      <c r="AY1126">
        <f>COUNTA($E$1126)</f>
        <v>0</v>
      </c>
    </row>
    <row r="1127" spans="1:51" ht="30" hidden="1" customHeight="1" x14ac:dyDescent="0.15">
      <c r="A1127" s="658">
        <v>18</v>
      </c>
      <c r="B1127" s="658">
        <v>1</v>
      </c>
      <c r="C1127" s="678"/>
      <c r="D1127" s="678"/>
      <c r="E1127" s="275"/>
      <c r="F1127" s="275"/>
      <c r="G1127" s="275"/>
      <c r="H1127" s="275"/>
      <c r="I1127" s="275"/>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65"/>
      <c r="AD1127" s="666"/>
      <c r="AE1127" s="666"/>
      <c r="AF1127" s="666"/>
      <c r="AG1127" s="666"/>
      <c r="AH1127" s="671"/>
      <c r="AI1127" s="671"/>
      <c r="AJ1127" s="671"/>
      <c r="AK1127" s="671"/>
      <c r="AL1127" s="668"/>
      <c r="AM1127" s="669"/>
      <c r="AN1127" s="669"/>
      <c r="AO1127" s="670"/>
      <c r="AP1127" s="275"/>
      <c r="AQ1127" s="275"/>
      <c r="AR1127" s="275"/>
      <c r="AS1127" s="275"/>
      <c r="AT1127" s="275"/>
      <c r="AU1127" s="275"/>
      <c r="AV1127" s="275"/>
      <c r="AW1127" s="275"/>
      <c r="AX1127" s="275"/>
      <c r="AY1127">
        <f>COUNTA($E$1127)</f>
        <v>0</v>
      </c>
    </row>
    <row r="1128" spans="1:51" ht="30" hidden="1" customHeight="1" x14ac:dyDescent="0.15">
      <c r="A1128" s="658">
        <v>19</v>
      </c>
      <c r="B1128" s="658">
        <v>1</v>
      </c>
      <c r="C1128" s="678"/>
      <c r="D1128" s="678"/>
      <c r="E1128" s="275"/>
      <c r="F1128" s="275"/>
      <c r="G1128" s="275"/>
      <c r="H1128" s="275"/>
      <c r="I1128" s="275"/>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65"/>
      <c r="AD1128" s="666"/>
      <c r="AE1128" s="666"/>
      <c r="AF1128" s="666"/>
      <c r="AG1128" s="666"/>
      <c r="AH1128" s="671"/>
      <c r="AI1128" s="671"/>
      <c r="AJ1128" s="671"/>
      <c r="AK1128" s="671"/>
      <c r="AL1128" s="668"/>
      <c r="AM1128" s="669"/>
      <c r="AN1128" s="669"/>
      <c r="AO1128" s="670"/>
      <c r="AP1128" s="275"/>
      <c r="AQ1128" s="275"/>
      <c r="AR1128" s="275"/>
      <c r="AS1128" s="275"/>
      <c r="AT1128" s="275"/>
      <c r="AU1128" s="275"/>
      <c r="AV1128" s="275"/>
      <c r="AW1128" s="275"/>
      <c r="AX1128" s="275"/>
      <c r="AY1128">
        <f>COUNTA($E$1128)</f>
        <v>0</v>
      </c>
    </row>
    <row r="1129" spans="1:51" ht="30" hidden="1" customHeight="1" x14ac:dyDescent="0.15">
      <c r="A1129" s="658">
        <v>20</v>
      </c>
      <c r="B1129" s="658">
        <v>1</v>
      </c>
      <c r="C1129" s="678"/>
      <c r="D1129" s="678"/>
      <c r="E1129" s="275"/>
      <c r="F1129" s="275"/>
      <c r="G1129" s="275"/>
      <c r="H1129" s="275"/>
      <c r="I1129" s="275"/>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65"/>
      <c r="AD1129" s="666"/>
      <c r="AE1129" s="666"/>
      <c r="AF1129" s="666"/>
      <c r="AG1129" s="666"/>
      <c r="AH1129" s="671"/>
      <c r="AI1129" s="671"/>
      <c r="AJ1129" s="671"/>
      <c r="AK1129" s="671"/>
      <c r="AL1129" s="668"/>
      <c r="AM1129" s="669"/>
      <c r="AN1129" s="669"/>
      <c r="AO1129" s="670"/>
      <c r="AP1129" s="275"/>
      <c r="AQ1129" s="275"/>
      <c r="AR1129" s="275"/>
      <c r="AS1129" s="275"/>
      <c r="AT1129" s="275"/>
      <c r="AU1129" s="275"/>
      <c r="AV1129" s="275"/>
      <c r="AW1129" s="275"/>
      <c r="AX1129" s="275"/>
      <c r="AY1129">
        <f>COUNTA($E$1129)</f>
        <v>0</v>
      </c>
    </row>
    <row r="1130" spans="1:51" ht="30" hidden="1" customHeight="1" x14ac:dyDescent="0.15">
      <c r="A1130" s="658">
        <v>21</v>
      </c>
      <c r="B1130" s="658">
        <v>1</v>
      </c>
      <c r="C1130" s="678"/>
      <c r="D1130" s="678"/>
      <c r="E1130" s="275"/>
      <c r="F1130" s="275"/>
      <c r="G1130" s="275"/>
      <c r="H1130" s="275"/>
      <c r="I1130" s="275"/>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65"/>
      <c r="AD1130" s="666"/>
      <c r="AE1130" s="666"/>
      <c r="AF1130" s="666"/>
      <c r="AG1130" s="666"/>
      <c r="AH1130" s="671"/>
      <c r="AI1130" s="671"/>
      <c r="AJ1130" s="671"/>
      <c r="AK1130" s="671"/>
      <c r="AL1130" s="668"/>
      <c r="AM1130" s="669"/>
      <c r="AN1130" s="669"/>
      <c r="AO1130" s="670"/>
      <c r="AP1130" s="275"/>
      <c r="AQ1130" s="275"/>
      <c r="AR1130" s="275"/>
      <c r="AS1130" s="275"/>
      <c r="AT1130" s="275"/>
      <c r="AU1130" s="275"/>
      <c r="AV1130" s="275"/>
      <c r="AW1130" s="275"/>
      <c r="AX1130" s="275"/>
      <c r="AY1130">
        <f>COUNTA($E$1130)</f>
        <v>0</v>
      </c>
    </row>
    <row r="1131" spans="1:51" ht="30" hidden="1" customHeight="1" x14ac:dyDescent="0.15">
      <c r="A1131" s="658">
        <v>22</v>
      </c>
      <c r="B1131" s="658">
        <v>1</v>
      </c>
      <c r="C1131" s="678"/>
      <c r="D1131" s="678"/>
      <c r="E1131" s="275"/>
      <c r="F1131" s="275"/>
      <c r="G1131" s="275"/>
      <c r="H1131" s="275"/>
      <c r="I1131" s="275"/>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65"/>
      <c r="AD1131" s="666"/>
      <c r="AE1131" s="666"/>
      <c r="AF1131" s="666"/>
      <c r="AG1131" s="666"/>
      <c r="AH1131" s="671"/>
      <c r="AI1131" s="671"/>
      <c r="AJ1131" s="671"/>
      <c r="AK1131" s="671"/>
      <c r="AL1131" s="668"/>
      <c r="AM1131" s="669"/>
      <c r="AN1131" s="669"/>
      <c r="AO1131" s="670"/>
      <c r="AP1131" s="275"/>
      <c r="AQ1131" s="275"/>
      <c r="AR1131" s="275"/>
      <c r="AS1131" s="275"/>
      <c r="AT1131" s="275"/>
      <c r="AU1131" s="275"/>
      <c r="AV1131" s="275"/>
      <c r="AW1131" s="275"/>
      <c r="AX1131" s="275"/>
      <c r="AY1131">
        <f>COUNTA($E$1131)</f>
        <v>0</v>
      </c>
    </row>
    <row r="1132" spans="1:51" ht="30" hidden="1" customHeight="1" x14ac:dyDescent="0.15">
      <c r="A1132" s="658">
        <v>23</v>
      </c>
      <c r="B1132" s="658">
        <v>1</v>
      </c>
      <c r="C1132" s="678"/>
      <c r="D1132" s="678"/>
      <c r="E1132" s="275"/>
      <c r="F1132" s="275"/>
      <c r="G1132" s="275"/>
      <c r="H1132" s="275"/>
      <c r="I1132" s="275"/>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65"/>
      <c r="AD1132" s="666"/>
      <c r="AE1132" s="666"/>
      <c r="AF1132" s="666"/>
      <c r="AG1132" s="666"/>
      <c r="AH1132" s="671"/>
      <c r="AI1132" s="671"/>
      <c r="AJ1132" s="671"/>
      <c r="AK1132" s="671"/>
      <c r="AL1132" s="668"/>
      <c r="AM1132" s="669"/>
      <c r="AN1132" s="669"/>
      <c r="AO1132" s="670"/>
      <c r="AP1132" s="275"/>
      <c r="AQ1132" s="275"/>
      <c r="AR1132" s="275"/>
      <c r="AS1132" s="275"/>
      <c r="AT1132" s="275"/>
      <c r="AU1132" s="275"/>
      <c r="AV1132" s="275"/>
      <c r="AW1132" s="275"/>
      <c r="AX1132" s="275"/>
      <c r="AY1132">
        <f>COUNTA($E$1132)</f>
        <v>0</v>
      </c>
    </row>
    <row r="1133" spans="1:51" ht="30" hidden="1" customHeight="1" x14ac:dyDescent="0.15">
      <c r="A1133" s="658">
        <v>24</v>
      </c>
      <c r="B1133" s="658">
        <v>1</v>
      </c>
      <c r="C1133" s="678"/>
      <c r="D1133" s="678"/>
      <c r="E1133" s="275"/>
      <c r="F1133" s="275"/>
      <c r="G1133" s="275"/>
      <c r="H1133" s="275"/>
      <c r="I1133" s="275"/>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65"/>
      <c r="AD1133" s="666"/>
      <c r="AE1133" s="666"/>
      <c r="AF1133" s="666"/>
      <c r="AG1133" s="666"/>
      <c r="AH1133" s="671"/>
      <c r="AI1133" s="671"/>
      <c r="AJ1133" s="671"/>
      <c r="AK1133" s="671"/>
      <c r="AL1133" s="668"/>
      <c r="AM1133" s="669"/>
      <c r="AN1133" s="669"/>
      <c r="AO1133" s="670"/>
      <c r="AP1133" s="275"/>
      <c r="AQ1133" s="275"/>
      <c r="AR1133" s="275"/>
      <c r="AS1133" s="275"/>
      <c r="AT1133" s="275"/>
      <c r="AU1133" s="275"/>
      <c r="AV1133" s="275"/>
      <c r="AW1133" s="275"/>
      <c r="AX1133" s="275"/>
      <c r="AY1133">
        <f>COUNTA($E$1133)</f>
        <v>0</v>
      </c>
    </row>
    <row r="1134" spans="1:51" ht="30" hidden="1" customHeight="1" x14ac:dyDescent="0.15">
      <c r="A1134" s="658">
        <v>25</v>
      </c>
      <c r="B1134" s="658">
        <v>1</v>
      </c>
      <c r="C1134" s="678"/>
      <c r="D1134" s="678"/>
      <c r="E1134" s="275"/>
      <c r="F1134" s="275"/>
      <c r="G1134" s="275"/>
      <c r="H1134" s="275"/>
      <c r="I1134" s="275"/>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65"/>
      <c r="AD1134" s="666"/>
      <c r="AE1134" s="666"/>
      <c r="AF1134" s="666"/>
      <c r="AG1134" s="666"/>
      <c r="AH1134" s="671"/>
      <c r="AI1134" s="671"/>
      <c r="AJ1134" s="671"/>
      <c r="AK1134" s="671"/>
      <c r="AL1134" s="668"/>
      <c r="AM1134" s="669"/>
      <c r="AN1134" s="669"/>
      <c r="AO1134" s="670"/>
      <c r="AP1134" s="275"/>
      <c r="AQ1134" s="275"/>
      <c r="AR1134" s="275"/>
      <c r="AS1134" s="275"/>
      <c r="AT1134" s="275"/>
      <c r="AU1134" s="275"/>
      <c r="AV1134" s="275"/>
      <c r="AW1134" s="275"/>
      <c r="AX1134" s="275"/>
      <c r="AY1134">
        <f>COUNTA($E$1134)</f>
        <v>0</v>
      </c>
    </row>
    <row r="1135" spans="1:51" ht="30" hidden="1" customHeight="1" x14ac:dyDescent="0.15">
      <c r="A1135" s="658">
        <v>26</v>
      </c>
      <c r="B1135" s="658">
        <v>1</v>
      </c>
      <c r="C1135" s="678"/>
      <c r="D1135" s="678"/>
      <c r="E1135" s="275"/>
      <c r="F1135" s="275"/>
      <c r="G1135" s="275"/>
      <c r="H1135" s="275"/>
      <c r="I1135" s="275"/>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65"/>
      <c r="AD1135" s="666"/>
      <c r="AE1135" s="666"/>
      <c r="AF1135" s="666"/>
      <c r="AG1135" s="666"/>
      <c r="AH1135" s="671"/>
      <c r="AI1135" s="671"/>
      <c r="AJ1135" s="671"/>
      <c r="AK1135" s="671"/>
      <c r="AL1135" s="668"/>
      <c r="AM1135" s="669"/>
      <c r="AN1135" s="669"/>
      <c r="AO1135" s="670"/>
      <c r="AP1135" s="275"/>
      <c r="AQ1135" s="275"/>
      <c r="AR1135" s="275"/>
      <c r="AS1135" s="275"/>
      <c r="AT1135" s="275"/>
      <c r="AU1135" s="275"/>
      <c r="AV1135" s="275"/>
      <c r="AW1135" s="275"/>
      <c r="AX1135" s="275"/>
      <c r="AY1135">
        <f>COUNTA($E$1135)</f>
        <v>0</v>
      </c>
    </row>
    <row r="1136" spans="1:51" ht="30" hidden="1" customHeight="1" x14ac:dyDescent="0.15">
      <c r="A1136" s="658">
        <v>27</v>
      </c>
      <c r="B1136" s="658">
        <v>1</v>
      </c>
      <c r="C1136" s="678"/>
      <c r="D1136" s="678"/>
      <c r="E1136" s="275"/>
      <c r="F1136" s="275"/>
      <c r="G1136" s="275"/>
      <c r="H1136" s="275"/>
      <c r="I1136" s="275"/>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65"/>
      <c r="AD1136" s="666"/>
      <c r="AE1136" s="666"/>
      <c r="AF1136" s="666"/>
      <c r="AG1136" s="666"/>
      <c r="AH1136" s="671"/>
      <c r="AI1136" s="671"/>
      <c r="AJ1136" s="671"/>
      <c r="AK1136" s="671"/>
      <c r="AL1136" s="668"/>
      <c r="AM1136" s="669"/>
      <c r="AN1136" s="669"/>
      <c r="AO1136" s="670"/>
      <c r="AP1136" s="275"/>
      <c r="AQ1136" s="275"/>
      <c r="AR1136" s="275"/>
      <c r="AS1136" s="275"/>
      <c r="AT1136" s="275"/>
      <c r="AU1136" s="275"/>
      <c r="AV1136" s="275"/>
      <c r="AW1136" s="275"/>
      <c r="AX1136" s="275"/>
      <c r="AY1136">
        <f>COUNTA($E$1136)</f>
        <v>0</v>
      </c>
    </row>
    <row r="1137" spans="1:51" ht="30" hidden="1" customHeight="1" x14ac:dyDescent="0.15">
      <c r="A1137" s="658">
        <v>28</v>
      </c>
      <c r="B1137" s="658">
        <v>1</v>
      </c>
      <c r="C1137" s="678"/>
      <c r="D1137" s="678"/>
      <c r="E1137" s="275"/>
      <c r="F1137" s="275"/>
      <c r="G1137" s="275"/>
      <c r="H1137" s="275"/>
      <c r="I1137" s="275"/>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65"/>
      <c r="AD1137" s="666"/>
      <c r="AE1137" s="666"/>
      <c r="AF1137" s="666"/>
      <c r="AG1137" s="666"/>
      <c r="AH1137" s="671"/>
      <c r="AI1137" s="671"/>
      <c r="AJ1137" s="671"/>
      <c r="AK1137" s="671"/>
      <c r="AL1137" s="668"/>
      <c r="AM1137" s="669"/>
      <c r="AN1137" s="669"/>
      <c r="AO1137" s="670"/>
      <c r="AP1137" s="275"/>
      <c r="AQ1137" s="275"/>
      <c r="AR1137" s="275"/>
      <c r="AS1137" s="275"/>
      <c r="AT1137" s="275"/>
      <c r="AU1137" s="275"/>
      <c r="AV1137" s="275"/>
      <c r="AW1137" s="275"/>
      <c r="AX1137" s="275"/>
      <c r="AY1137">
        <f>COUNTA($E$1137)</f>
        <v>0</v>
      </c>
    </row>
    <row r="1138" spans="1:51" ht="30" hidden="1" customHeight="1" x14ac:dyDescent="0.15">
      <c r="A1138" s="658">
        <v>29</v>
      </c>
      <c r="B1138" s="658">
        <v>1</v>
      </c>
      <c r="C1138" s="678"/>
      <c r="D1138" s="678"/>
      <c r="E1138" s="275"/>
      <c r="F1138" s="275"/>
      <c r="G1138" s="275"/>
      <c r="H1138" s="275"/>
      <c r="I1138" s="275"/>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65"/>
      <c r="AD1138" s="666"/>
      <c r="AE1138" s="666"/>
      <c r="AF1138" s="666"/>
      <c r="AG1138" s="666"/>
      <c r="AH1138" s="671"/>
      <c r="AI1138" s="671"/>
      <c r="AJ1138" s="671"/>
      <c r="AK1138" s="671"/>
      <c r="AL1138" s="668"/>
      <c r="AM1138" s="669"/>
      <c r="AN1138" s="669"/>
      <c r="AO1138" s="670"/>
      <c r="AP1138" s="275"/>
      <c r="AQ1138" s="275"/>
      <c r="AR1138" s="275"/>
      <c r="AS1138" s="275"/>
      <c r="AT1138" s="275"/>
      <c r="AU1138" s="275"/>
      <c r="AV1138" s="275"/>
      <c r="AW1138" s="275"/>
      <c r="AX1138" s="275"/>
      <c r="AY1138">
        <f>COUNTA($E$1138)</f>
        <v>0</v>
      </c>
    </row>
    <row r="1139" spans="1:51" ht="30" hidden="1" customHeight="1" x14ac:dyDescent="0.15">
      <c r="A1139" s="658">
        <v>30</v>
      </c>
      <c r="B1139" s="658">
        <v>1</v>
      </c>
      <c r="C1139" s="678"/>
      <c r="D1139" s="678"/>
      <c r="E1139" s="275"/>
      <c r="F1139" s="275"/>
      <c r="G1139" s="275"/>
      <c r="H1139" s="275"/>
      <c r="I1139" s="275"/>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65"/>
      <c r="AD1139" s="666"/>
      <c r="AE1139" s="666"/>
      <c r="AF1139" s="666"/>
      <c r="AG1139" s="666"/>
      <c r="AH1139" s="671"/>
      <c r="AI1139" s="671"/>
      <c r="AJ1139" s="671"/>
      <c r="AK1139" s="671"/>
      <c r="AL1139" s="668"/>
      <c r="AM1139" s="669"/>
      <c r="AN1139" s="669"/>
      <c r="AO1139" s="670"/>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6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151</v>
      </c>
      <c r="B1" s="50" t="s">
        <v>137</v>
      </c>
      <c r="F1" s="57" t="s">
        <v>26</v>
      </c>
      <c r="G1" s="57" t="s">
        <v>137</v>
      </c>
      <c r="K1" s="62" t="s">
        <v>174</v>
      </c>
      <c r="L1" s="50" t="s">
        <v>137</v>
      </c>
      <c r="O1" s="47"/>
      <c r="P1" s="57" t="s">
        <v>16</v>
      </c>
      <c r="Q1" s="57" t="s">
        <v>137</v>
      </c>
      <c r="T1" s="47"/>
      <c r="U1" s="63" t="s">
        <v>271</v>
      </c>
      <c r="W1" s="63" t="s">
        <v>270</v>
      </c>
      <c r="Y1" s="63" t="s">
        <v>33</v>
      </c>
      <c r="Z1" s="63" t="s">
        <v>511</v>
      </c>
      <c r="AA1" s="63" t="s">
        <v>149</v>
      </c>
      <c r="AB1" s="63" t="s">
        <v>513</v>
      </c>
      <c r="AC1" s="63" t="s">
        <v>74</v>
      </c>
      <c r="AD1" s="48"/>
      <c r="AE1" s="63" t="s">
        <v>112</v>
      </c>
      <c r="AF1" s="70"/>
      <c r="AG1" s="71" t="s">
        <v>310</v>
      </c>
      <c r="AI1" s="71" t="s">
        <v>323</v>
      </c>
      <c r="AK1" s="71" t="s">
        <v>332</v>
      </c>
      <c r="AM1" s="74"/>
      <c r="AN1" s="74"/>
      <c r="AP1" s="48" t="s">
        <v>399</v>
      </c>
    </row>
    <row r="2" spans="1:42" ht="13.5" customHeight="1" x14ac:dyDescent="0.15">
      <c r="A2" s="51" t="s">
        <v>152</v>
      </c>
      <c r="B2" s="54"/>
      <c r="C2" s="47" t="str">
        <f t="shared" ref="C2:C24" si="0">IF(B2="","",A2)</f>
        <v/>
      </c>
      <c r="D2" s="47" t="str">
        <f>IF(C2="","",IF(D1&lt;&gt;"",CONCATENATE(D1,"、",C2),C2))</f>
        <v/>
      </c>
      <c r="F2" s="58" t="s">
        <v>135</v>
      </c>
      <c r="G2" s="60" t="s">
        <v>624</v>
      </c>
      <c r="H2" s="47" t="str">
        <f t="shared" ref="H2:H37" si="1">IF(G2="","",F2)</f>
        <v>一般会計</v>
      </c>
      <c r="I2" s="47" t="str">
        <f>IF(H2="","",IF(I1&lt;&gt;"",CONCATENATE(I1,"、",H2),H2))</f>
        <v>一般会計</v>
      </c>
      <c r="K2" s="51" t="s">
        <v>175</v>
      </c>
      <c r="L2" s="54"/>
      <c r="M2" s="47" t="str">
        <f t="shared" ref="M2:M11" si="2">IF(L2="","",K2)</f>
        <v/>
      </c>
      <c r="N2" s="47" t="str">
        <f>IF(M2="","",IF(N1&lt;&gt;"",CONCATENATE(N1,"、",M2),M2))</f>
        <v/>
      </c>
      <c r="O2" s="47"/>
      <c r="P2" s="58" t="s">
        <v>139</v>
      </c>
      <c r="Q2" s="60" t="s">
        <v>624</v>
      </c>
      <c r="R2" s="47" t="str">
        <f t="shared" ref="R2:R8" si="3">IF(Q2="","",P2)</f>
        <v>直接実施</v>
      </c>
      <c r="S2" s="47" t="str">
        <f>IF(R2="","",IF(S1&lt;&gt;"",CONCATENATE(S1,"、",R2),R2))</f>
        <v>直接実施</v>
      </c>
      <c r="T2" s="47"/>
      <c r="U2" s="64">
        <v>20</v>
      </c>
      <c r="W2" s="65" t="s">
        <v>190</v>
      </c>
      <c r="Y2" s="65" t="s">
        <v>131</v>
      </c>
      <c r="Z2" s="65" t="s">
        <v>131</v>
      </c>
      <c r="AA2" s="66" t="s">
        <v>355</v>
      </c>
      <c r="AB2" s="66" t="s">
        <v>580</v>
      </c>
      <c r="AC2" s="69" t="s">
        <v>229</v>
      </c>
      <c r="AD2" s="48"/>
      <c r="AE2" s="65" t="s">
        <v>164</v>
      </c>
      <c r="AF2" s="70"/>
      <c r="AG2" s="72" t="s">
        <v>22</v>
      </c>
      <c r="AI2" s="71" t="s">
        <v>427</v>
      </c>
      <c r="AK2" s="71" t="s">
        <v>333</v>
      </c>
      <c r="AM2" s="74"/>
      <c r="AN2" s="74"/>
      <c r="AP2" s="72" t="s">
        <v>22</v>
      </c>
    </row>
    <row r="3" spans="1:42" ht="13.5" customHeight="1" x14ac:dyDescent="0.15">
      <c r="A3" s="51" t="s">
        <v>153</v>
      </c>
      <c r="B3" s="54"/>
      <c r="C3" s="47" t="str">
        <f t="shared" si="0"/>
        <v/>
      </c>
      <c r="D3" s="47" t="str">
        <f t="shared" ref="D3:D24" si="4">IF(C3="",D2,IF(D2&lt;&gt;"",CONCATENATE(D2,"、",C3),C3))</f>
        <v/>
      </c>
      <c r="F3" s="59" t="s">
        <v>192</v>
      </c>
      <c r="G3" s="60"/>
      <c r="H3" s="47" t="str">
        <f t="shared" si="1"/>
        <v/>
      </c>
      <c r="I3" s="47" t="str">
        <f t="shared" ref="I3:I37" si="5">IF(H3="",I2,IF(I2&lt;&gt;"",CONCATENATE(I2,"、",H3),H3))</f>
        <v>一般会計</v>
      </c>
      <c r="K3" s="51" t="s">
        <v>178</v>
      </c>
      <c r="L3" s="54"/>
      <c r="M3" s="47" t="str">
        <f t="shared" si="2"/>
        <v/>
      </c>
      <c r="N3" s="47" t="str">
        <f t="shared" ref="N3:N11" si="6">IF(M3="",N2,IF(N2&lt;&gt;"",CONCATENATE(N2,"、",M3),M3))</f>
        <v/>
      </c>
      <c r="O3" s="47"/>
      <c r="P3" s="58" t="s">
        <v>140</v>
      </c>
      <c r="Q3" s="60" t="s">
        <v>624</v>
      </c>
      <c r="R3" s="47" t="str">
        <f t="shared" si="3"/>
        <v>委託・請負</v>
      </c>
      <c r="S3" s="47" t="str">
        <f t="shared" ref="S3:S8" si="7">IF(R3="",S2,IF(S2&lt;&gt;"",CONCATENATE(S2,"、",R3),R3))</f>
        <v>直接実施、委託・請負</v>
      </c>
      <c r="T3" s="47"/>
      <c r="U3" s="65" t="s">
        <v>599</v>
      </c>
      <c r="W3" s="65" t="s">
        <v>243</v>
      </c>
      <c r="Y3" s="65" t="s">
        <v>133</v>
      </c>
      <c r="Z3" s="65" t="s">
        <v>515</v>
      </c>
      <c r="AA3" s="66" t="s">
        <v>492</v>
      </c>
      <c r="AB3" s="66" t="s">
        <v>566</v>
      </c>
      <c r="AC3" s="69" t="s">
        <v>218</v>
      </c>
      <c r="AD3" s="48"/>
      <c r="AE3" s="65" t="s">
        <v>273</v>
      </c>
      <c r="AF3" s="70"/>
      <c r="AG3" s="72" t="s">
        <v>358</v>
      </c>
      <c r="AI3" s="71" t="s">
        <v>130</v>
      </c>
      <c r="AK3" s="71" t="str">
        <f t="shared" ref="AK3:AK27" si="8">CHAR(CODE(AK2)+1)</f>
        <v>B</v>
      </c>
      <c r="AM3" s="74"/>
      <c r="AN3" s="74"/>
      <c r="AP3" s="72" t="s">
        <v>358</v>
      </c>
    </row>
    <row r="4" spans="1:42" ht="13.5" customHeight="1" x14ac:dyDescent="0.15">
      <c r="A4" s="51" t="s">
        <v>155</v>
      </c>
      <c r="B4" s="54"/>
      <c r="C4" s="47" t="str">
        <f t="shared" si="0"/>
        <v/>
      </c>
      <c r="D4" s="47" t="str">
        <f t="shared" si="4"/>
        <v/>
      </c>
      <c r="F4" s="59" t="s">
        <v>195</v>
      </c>
      <c r="G4" s="60"/>
      <c r="H4" s="47" t="str">
        <f t="shared" si="1"/>
        <v/>
      </c>
      <c r="I4" s="47" t="str">
        <f t="shared" si="5"/>
        <v>一般会計</v>
      </c>
      <c r="K4" s="51" t="s">
        <v>86</v>
      </c>
      <c r="L4" s="54"/>
      <c r="M4" s="47" t="str">
        <f t="shared" si="2"/>
        <v/>
      </c>
      <c r="N4" s="47" t="str">
        <f t="shared" si="6"/>
        <v/>
      </c>
      <c r="O4" s="47"/>
      <c r="P4" s="58" t="s">
        <v>142</v>
      </c>
      <c r="Q4" s="60"/>
      <c r="R4" s="47" t="str">
        <f t="shared" si="3"/>
        <v/>
      </c>
      <c r="S4" s="47" t="str">
        <f t="shared" si="7"/>
        <v>直接実施、委託・請負</v>
      </c>
      <c r="T4" s="47"/>
      <c r="U4" s="65" t="s">
        <v>156</v>
      </c>
      <c r="W4" s="65" t="s">
        <v>245</v>
      </c>
      <c r="Y4" s="65" t="s">
        <v>9</v>
      </c>
      <c r="Z4" s="65" t="s">
        <v>516</v>
      </c>
      <c r="AA4" s="66" t="s">
        <v>124</v>
      </c>
      <c r="AB4" s="66" t="s">
        <v>581</v>
      </c>
      <c r="AC4" s="66" t="s">
        <v>197</v>
      </c>
      <c r="AD4" s="48"/>
      <c r="AE4" s="65" t="s">
        <v>234</v>
      </c>
      <c r="AF4" s="70"/>
      <c r="AG4" s="72" t="s">
        <v>206</v>
      </c>
      <c r="AI4" s="71" t="s">
        <v>325</v>
      </c>
      <c r="AK4" s="71" t="str">
        <f t="shared" si="8"/>
        <v>C</v>
      </c>
      <c r="AM4" s="74"/>
      <c r="AN4" s="74"/>
      <c r="AP4" s="72" t="s">
        <v>206</v>
      </c>
    </row>
    <row r="5" spans="1:42" ht="13.5" customHeight="1" x14ac:dyDescent="0.15">
      <c r="A5" s="51" t="s">
        <v>158</v>
      </c>
      <c r="B5" s="54"/>
      <c r="C5" s="47" t="str">
        <f t="shared" si="0"/>
        <v/>
      </c>
      <c r="D5" s="47" t="str">
        <f t="shared" si="4"/>
        <v/>
      </c>
      <c r="F5" s="59" t="s">
        <v>65</v>
      </c>
      <c r="G5" s="60"/>
      <c r="H5" s="47" t="str">
        <f t="shared" si="1"/>
        <v/>
      </c>
      <c r="I5" s="47" t="str">
        <f t="shared" si="5"/>
        <v>一般会計</v>
      </c>
      <c r="K5" s="51" t="s">
        <v>182</v>
      </c>
      <c r="L5" s="54"/>
      <c r="M5" s="47" t="str">
        <f t="shared" si="2"/>
        <v/>
      </c>
      <c r="N5" s="47" t="str">
        <f t="shared" si="6"/>
        <v/>
      </c>
      <c r="O5" s="47"/>
      <c r="P5" s="58" t="s">
        <v>143</v>
      </c>
      <c r="Q5" s="60"/>
      <c r="R5" s="47" t="str">
        <f t="shared" si="3"/>
        <v/>
      </c>
      <c r="S5" s="47" t="str">
        <f t="shared" si="7"/>
        <v>直接実施、委託・請負</v>
      </c>
      <c r="T5" s="47"/>
      <c r="W5" s="65" t="s">
        <v>615</v>
      </c>
      <c r="Y5" s="65" t="s">
        <v>335</v>
      </c>
      <c r="Z5" s="65" t="s">
        <v>66</v>
      </c>
      <c r="AA5" s="66" t="s">
        <v>258</v>
      </c>
      <c r="AB5" s="66" t="s">
        <v>582</v>
      </c>
      <c r="AC5" s="66" t="s">
        <v>38</v>
      </c>
      <c r="AD5" s="68"/>
      <c r="AE5" s="65" t="s">
        <v>404</v>
      </c>
      <c r="AF5" s="70"/>
      <c r="AG5" s="72" t="s">
        <v>341</v>
      </c>
      <c r="AI5" s="71" t="s">
        <v>373</v>
      </c>
      <c r="AK5" s="71" t="str">
        <f t="shared" si="8"/>
        <v>D</v>
      </c>
      <c r="AP5" s="72" t="s">
        <v>341</v>
      </c>
    </row>
    <row r="6" spans="1:42" ht="13.5" customHeight="1" x14ac:dyDescent="0.15">
      <c r="A6" s="51" t="s">
        <v>159</v>
      </c>
      <c r="B6" s="54"/>
      <c r="C6" s="47" t="str">
        <f t="shared" si="0"/>
        <v/>
      </c>
      <c r="D6" s="47" t="str">
        <f t="shared" si="4"/>
        <v/>
      </c>
      <c r="F6" s="59" t="s">
        <v>196</v>
      </c>
      <c r="G6" s="60"/>
      <c r="H6" s="47" t="str">
        <f t="shared" si="1"/>
        <v/>
      </c>
      <c r="I6" s="47" t="str">
        <f t="shared" si="5"/>
        <v>一般会計</v>
      </c>
      <c r="K6" s="51" t="s">
        <v>185</v>
      </c>
      <c r="L6" s="54"/>
      <c r="M6" s="47" t="str">
        <f t="shared" si="2"/>
        <v/>
      </c>
      <c r="N6" s="47" t="str">
        <f t="shared" si="6"/>
        <v/>
      </c>
      <c r="O6" s="47"/>
      <c r="P6" s="58" t="s">
        <v>144</v>
      </c>
      <c r="Q6" s="60"/>
      <c r="R6" s="47" t="str">
        <f t="shared" si="3"/>
        <v/>
      </c>
      <c r="S6" s="47" t="str">
        <f t="shared" si="7"/>
        <v>直接実施、委託・請負</v>
      </c>
      <c r="T6" s="47"/>
      <c r="U6" s="65" t="s">
        <v>416</v>
      </c>
      <c r="W6" s="65" t="s">
        <v>246</v>
      </c>
      <c r="Y6" s="65" t="s">
        <v>430</v>
      </c>
      <c r="Z6" s="65" t="s">
        <v>431</v>
      </c>
      <c r="AA6" s="66" t="s">
        <v>304</v>
      </c>
      <c r="AB6" s="66" t="s">
        <v>583</v>
      </c>
      <c r="AC6" s="66" t="s">
        <v>230</v>
      </c>
      <c r="AD6" s="68"/>
      <c r="AE6" s="65" t="s">
        <v>413</v>
      </c>
      <c r="AF6" s="70"/>
      <c r="AG6" s="72" t="s">
        <v>410</v>
      </c>
      <c r="AI6" s="71" t="s">
        <v>429</v>
      </c>
      <c r="AK6" s="71" t="str">
        <f t="shared" si="8"/>
        <v>E</v>
      </c>
      <c r="AP6" s="72" t="s">
        <v>410</v>
      </c>
    </row>
    <row r="7" spans="1:42" ht="13.5" customHeight="1" x14ac:dyDescent="0.15">
      <c r="A7" s="51" t="s">
        <v>121</v>
      </c>
      <c r="B7" s="54"/>
      <c r="C7" s="47" t="str">
        <f t="shared" si="0"/>
        <v/>
      </c>
      <c r="D7" s="47" t="str">
        <f t="shared" si="4"/>
        <v/>
      </c>
      <c r="F7" s="59" t="s">
        <v>46</v>
      </c>
      <c r="G7" s="60"/>
      <c r="H7" s="47" t="str">
        <f t="shared" si="1"/>
        <v/>
      </c>
      <c r="I7" s="47" t="str">
        <f t="shared" si="5"/>
        <v>一般会計</v>
      </c>
      <c r="K7" s="51" t="s">
        <v>147</v>
      </c>
      <c r="L7" s="54"/>
      <c r="M7" s="47" t="str">
        <f t="shared" si="2"/>
        <v/>
      </c>
      <c r="N7" s="47" t="str">
        <f t="shared" si="6"/>
        <v/>
      </c>
      <c r="O7" s="47"/>
      <c r="P7" s="58" t="s">
        <v>145</v>
      </c>
      <c r="Q7" s="60"/>
      <c r="R7" s="47" t="str">
        <f t="shared" si="3"/>
        <v/>
      </c>
      <c r="S7" s="47" t="str">
        <f t="shared" si="7"/>
        <v>直接実施、委託・請負</v>
      </c>
      <c r="T7" s="47"/>
      <c r="U7" s="65"/>
      <c r="W7" s="65" t="s">
        <v>247</v>
      </c>
      <c r="Y7" s="65" t="s">
        <v>409</v>
      </c>
      <c r="Z7" s="65" t="s">
        <v>342</v>
      </c>
      <c r="AA7" s="66" t="s">
        <v>363</v>
      </c>
      <c r="AB7" s="66" t="s">
        <v>584</v>
      </c>
      <c r="AC7" s="68"/>
      <c r="AD7" s="68"/>
      <c r="AE7" s="65" t="s">
        <v>230</v>
      </c>
      <c r="AF7" s="70"/>
      <c r="AG7" s="72" t="s">
        <v>390</v>
      </c>
      <c r="AH7" s="75"/>
      <c r="AI7" s="72" t="s">
        <v>285</v>
      </c>
      <c r="AK7" s="71" t="str">
        <f t="shared" si="8"/>
        <v>F</v>
      </c>
      <c r="AP7" s="72" t="s">
        <v>390</v>
      </c>
    </row>
    <row r="8" spans="1:42" ht="13.5" customHeight="1" x14ac:dyDescent="0.15">
      <c r="A8" s="51" t="s">
        <v>71</v>
      </c>
      <c r="B8" s="54" t="s">
        <v>624</v>
      </c>
      <c r="C8" s="47" t="str">
        <f t="shared" si="0"/>
        <v>交通安全対策</v>
      </c>
      <c r="D8" s="47" t="str">
        <f t="shared" si="4"/>
        <v>交通安全対策</v>
      </c>
      <c r="F8" s="59" t="s">
        <v>198</v>
      </c>
      <c r="G8" s="60"/>
      <c r="H8" s="47" t="str">
        <f t="shared" si="1"/>
        <v/>
      </c>
      <c r="I8" s="47" t="str">
        <f t="shared" si="5"/>
        <v>一般会計</v>
      </c>
      <c r="K8" s="51" t="s">
        <v>187</v>
      </c>
      <c r="L8" s="54"/>
      <c r="M8" s="47" t="str">
        <f t="shared" si="2"/>
        <v/>
      </c>
      <c r="N8" s="47" t="str">
        <f t="shared" si="6"/>
        <v/>
      </c>
      <c r="O8" s="47"/>
      <c r="P8" s="58" t="s">
        <v>146</v>
      </c>
      <c r="Q8" s="60"/>
      <c r="R8" s="47" t="str">
        <f t="shared" si="3"/>
        <v/>
      </c>
      <c r="S8" s="47" t="str">
        <f t="shared" si="7"/>
        <v>直接実施、委託・請負</v>
      </c>
      <c r="T8" s="47"/>
      <c r="U8" s="65" t="s">
        <v>428</v>
      </c>
      <c r="W8" s="65" t="s">
        <v>249</v>
      </c>
      <c r="Y8" s="65" t="s">
        <v>432</v>
      </c>
      <c r="Z8" s="65" t="s">
        <v>517</v>
      </c>
      <c r="AA8" s="66" t="s">
        <v>443</v>
      </c>
      <c r="AB8" s="66" t="s">
        <v>35</v>
      </c>
      <c r="AC8" s="68"/>
      <c r="AD8" s="68"/>
      <c r="AE8" s="68"/>
      <c r="AF8" s="70"/>
      <c r="AG8" s="72" t="s">
        <v>252</v>
      </c>
      <c r="AI8" s="71" t="s">
        <v>368</v>
      </c>
      <c r="AK8" s="71" t="str">
        <f t="shared" si="8"/>
        <v>G</v>
      </c>
      <c r="AP8" s="72" t="s">
        <v>252</v>
      </c>
    </row>
    <row r="9" spans="1:42" ht="13.5" customHeight="1" x14ac:dyDescent="0.15">
      <c r="A9" s="51" t="s">
        <v>160</v>
      </c>
      <c r="B9" s="54"/>
      <c r="C9" s="47" t="str">
        <f t="shared" si="0"/>
        <v/>
      </c>
      <c r="D9" s="47" t="str">
        <f t="shared" si="4"/>
        <v>交通安全対策</v>
      </c>
      <c r="F9" s="59" t="s">
        <v>360</v>
      </c>
      <c r="G9" s="60"/>
      <c r="H9" s="47" t="str">
        <f t="shared" si="1"/>
        <v/>
      </c>
      <c r="I9" s="47" t="str">
        <f t="shared" si="5"/>
        <v>一般会計</v>
      </c>
      <c r="K9" s="51" t="s">
        <v>189</v>
      </c>
      <c r="L9" s="54"/>
      <c r="M9" s="47" t="str">
        <f t="shared" si="2"/>
        <v/>
      </c>
      <c r="N9" s="47" t="str">
        <f t="shared" si="6"/>
        <v/>
      </c>
      <c r="O9" s="47"/>
      <c r="P9" s="47"/>
      <c r="Q9" s="61"/>
      <c r="T9" s="47"/>
      <c r="U9" s="65" t="s">
        <v>180</v>
      </c>
      <c r="W9" s="65" t="s">
        <v>251</v>
      </c>
      <c r="Y9" s="65" t="s">
        <v>352</v>
      </c>
      <c r="Z9" s="65" t="s">
        <v>288</v>
      </c>
      <c r="AA9" s="66" t="s">
        <v>351</v>
      </c>
      <c r="AB9" s="66" t="s">
        <v>349</v>
      </c>
      <c r="AC9" s="68"/>
      <c r="AD9" s="68"/>
      <c r="AE9" s="68"/>
      <c r="AF9" s="70"/>
      <c r="AG9" s="72" t="s">
        <v>411</v>
      </c>
      <c r="AI9" s="73"/>
      <c r="AK9" s="71" t="str">
        <f t="shared" si="8"/>
        <v>H</v>
      </c>
      <c r="AP9" s="72" t="s">
        <v>411</v>
      </c>
    </row>
    <row r="10" spans="1:42" ht="13.5" customHeight="1" x14ac:dyDescent="0.15">
      <c r="A10" s="51" t="s">
        <v>384</v>
      </c>
      <c r="B10" s="54"/>
      <c r="C10" s="47" t="str">
        <f t="shared" si="0"/>
        <v/>
      </c>
      <c r="D10" s="47" t="str">
        <f t="shared" si="4"/>
        <v>交通安全対策</v>
      </c>
      <c r="F10" s="59" t="s">
        <v>199</v>
      </c>
      <c r="G10" s="60"/>
      <c r="H10" s="47" t="str">
        <f t="shared" si="1"/>
        <v/>
      </c>
      <c r="I10" s="47" t="str">
        <f t="shared" si="5"/>
        <v>一般会計</v>
      </c>
      <c r="K10" s="51" t="s">
        <v>388</v>
      </c>
      <c r="L10" s="54"/>
      <c r="M10" s="47" t="str">
        <f t="shared" si="2"/>
        <v/>
      </c>
      <c r="N10" s="47" t="str">
        <f t="shared" si="6"/>
        <v/>
      </c>
      <c r="O10" s="47"/>
      <c r="P10" s="47" t="str">
        <f>S8</f>
        <v>直接実施、委託・請負</v>
      </c>
      <c r="Q10" s="61"/>
      <c r="T10" s="47"/>
      <c r="W10" s="65" t="s">
        <v>253</v>
      </c>
      <c r="Y10" s="65" t="s">
        <v>435</v>
      </c>
      <c r="Z10" s="65" t="s">
        <v>222</v>
      </c>
      <c r="AA10" s="66" t="s">
        <v>493</v>
      </c>
      <c r="AB10" s="66" t="s">
        <v>100</v>
      </c>
      <c r="AC10" s="68"/>
      <c r="AD10" s="68"/>
      <c r="AE10" s="68"/>
      <c r="AF10" s="70"/>
      <c r="AG10" s="72" t="s">
        <v>401</v>
      </c>
      <c r="AK10" s="71" t="str">
        <f t="shared" si="8"/>
        <v>I</v>
      </c>
      <c r="AP10" s="71" t="s">
        <v>146</v>
      </c>
    </row>
    <row r="11" spans="1:42" ht="13.5" customHeight="1" x14ac:dyDescent="0.15">
      <c r="A11" s="51" t="s">
        <v>161</v>
      </c>
      <c r="B11" s="54"/>
      <c r="C11" s="47" t="str">
        <f t="shared" si="0"/>
        <v/>
      </c>
      <c r="D11" s="47" t="str">
        <f t="shared" si="4"/>
        <v>交通安全対策</v>
      </c>
      <c r="F11" s="59" t="s">
        <v>200</v>
      </c>
      <c r="G11" s="60"/>
      <c r="H11" s="47" t="str">
        <f t="shared" si="1"/>
        <v/>
      </c>
      <c r="I11" s="47" t="str">
        <f t="shared" si="5"/>
        <v>一般会計</v>
      </c>
      <c r="K11" s="51" t="s">
        <v>191</v>
      </c>
      <c r="L11" s="54" t="s">
        <v>624</v>
      </c>
      <c r="M11" s="47" t="str">
        <f t="shared" si="2"/>
        <v>その他の事項経費</v>
      </c>
      <c r="N11" s="47" t="str">
        <f t="shared" si="6"/>
        <v>その他の事項経費</v>
      </c>
      <c r="O11" s="47"/>
      <c r="P11" s="47"/>
      <c r="Q11" s="61"/>
      <c r="T11" s="47"/>
      <c r="W11" s="65" t="s">
        <v>256</v>
      </c>
      <c r="Y11" s="65" t="s">
        <v>126</v>
      </c>
      <c r="Z11" s="65" t="s">
        <v>518</v>
      </c>
      <c r="AA11" s="66" t="s">
        <v>494</v>
      </c>
      <c r="AB11" s="66" t="s">
        <v>585</v>
      </c>
      <c r="AC11" s="68"/>
      <c r="AD11" s="68"/>
      <c r="AE11" s="68"/>
      <c r="AF11" s="70"/>
      <c r="AG11" s="71" t="s">
        <v>402</v>
      </c>
      <c r="AK11" s="71" t="str">
        <f t="shared" si="8"/>
        <v>J</v>
      </c>
    </row>
    <row r="12" spans="1:42" ht="13.5" customHeight="1" x14ac:dyDescent="0.15">
      <c r="A12" s="51" t="s">
        <v>165</v>
      </c>
      <c r="B12" s="54"/>
      <c r="C12" s="47" t="str">
        <f t="shared" si="0"/>
        <v/>
      </c>
      <c r="D12" s="47" t="str">
        <f t="shared" si="4"/>
        <v>交通安全対策</v>
      </c>
      <c r="F12" s="59" t="s">
        <v>73</v>
      </c>
      <c r="G12" s="60"/>
      <c r="H12" s="47" t="str">
        <f t="shared" si="1"/>
        <v/>
      </c>
      <c r="I12" s="47" t="str">
        <f t="shared" si="5"/>
        <v>一般会計</v>
      </c>
      <c r="K12" s="47"/>
      <c r="L12" s="47"/>
      <c r="O12" s="47"/>
      <c r="P12" s="47"/>
      <c r="Q12" s="61"/>
      <c r="T12" s="47"/>
      <c r="U12" s="63" t="s">
        <v>600</v>
      </c>
      <c r="W12" s="65" t="s">
        <v>148</v>
      </c>
      <c r="Y12" s="65" t="s">
        <v>436</v>
      </c>
      <c r="Z12" s="65" t="s">
        <v>519</v>
      </c>
      <c r="AA12" s="66" t="s">
        <v>376</v>
      </c>
      <c r="AB12" s="66" t="s">
        <v>485</v>
      </c>
      <c r="AC12" s="68"/>
      <c r="AD12" s="68"/>
      <c r="AE12" s="68"/>
      <c r="AF12" s="70"/>
      <c r="AG12" s="71" t="s">
        <v>344</v>
      </c>
      <c r="AK12" s="71" t="str">
        <f t="shared" si="8"/>
        <v>K</v>
      </c>
    </row>
    <row r="13" spans="1:42" ht="13.5" customHeight="1" x14ac:dyDescent="0.15">
      <c r="A13" s="51" t="s">
        <v>169</v>
      </c>
      <c r="B13" s="54"/>
      <c r="C13" s="47" t="str">
        <f t="shared" si="0"/>
        <v/>
      </c>
      <c r="D13" s="47" t="str">
        <f t="shared" si="4"/>
        <v>交通安全対策</v>
      </c>
      <c r="F13" s="59" t="s">
        <v>202</v>
      </c>
      <c r="G13" s="60"/>
      <c r="H13" s="47" t="str">
        <f t="shared" si="1"/>
        <v/>
      </c>
      <c r="I13" s="47" t="str">
        <f t="shared" si="5"/>
        <v>一般会計</v>
      </c>
      <c r="K13" s="47" t="str">
        <f>N11</f>
        <v>その他の事項経費</v>
      </c>
      <c r="L13" s="47"/>
      <c r="O13" s="47"/>
      <c r="P13" s="47"/>
      <c r="Q13" s="61"/>
      <c r="T13" s="47"/>
      <c r="U13" s="65" t="s">
        <v>190</v>
      </c>
      <c r="W13" s="65" t="s">
        <v>257</v>
      </c>
      <c r="Y13" s="65" t="s">
        <v>437</v>
      </c>
      <c r="Z13" s="65" t="s">
        <v>520</v>
      </c>
      <c r="AA13" s="66" t="s">
        <v>449</v>
      </c>
      <c r="AB13" s="66" t="s">
        <v>61</v>
      </c>
      <c r="AC13" s="68"/>
      <c r="AD13" s="68"/>
      <c r="AE13" s="68"/>
      <c r="AF13" s="70"/>
      <c r="AG13" s="71" t="s">
        <v>146</v>
      </c>
      <c r="AK13" s="71" t="str">
        <f t="shared" si="8"/>
        <v>L</v>
      </c>
    </row>
    <row r="14" spans="1:42" ht="13.5" customHeight="1" x14ac:dyDescent="0.15">
      <c r="A14" s="51" t="s">
        <v>8</v>
      </c>
      <c r="B14" s="54"/>
      <c r="C14" s="47" t="str">
        <f t="shared" si="0"/>
        <v/>
      </c>
      <c r="D14" s="47" t="str">
        <f t="shared" si="4"/>
        <v>交通安全対策</v>
      </c>
      <c r="F14" s="59" t="s">
        <v>204</v>
      </c>
      <c r="G14" s="60"/>
      <c r="H14" s="47" t="str">
        <f t="shared" si="1"/>
        <v/>
      </c>
      <c r="I14" s="47" t="str">
        <f t="shared" si="5"/>
        <v>一般会計</v>
      </c>
      <c r="K14" s="47"/>
      <c r="L14" s="47"/>
      <c r="O14" s="47"/>
      <c r="P14" s="47"/>
      <c r="Q14" s="61"/>
      <c r="T14" s="47"/>
      <c r="U14" s="65" t="s">
        <v>556</v>
      </c>
      <c r="W14" s="65" t="s">
        <v>259</v>
      </c>
      <c r="Y14" s="65" t="s">
        <v>438</v>
      </c>
      <c r="Z14" s="65" t="s">
        <v>521</v>
      </c>
      <c r="AA14" s="66" t="s">
        <v>488</v>
      </c>
      <c r="AB14" s="66" t="s">
        <v>586</v>
      </c>
      <c r="AC14" s="68"/>
      <c r="AD14" s="68"/>
      <c r="AE14" s="68"/>
      <c r="AF14" s="70"/>
      <c r="AG14" s="73"/>
      <c r="AK14" s="71" t="str">
        <f t="shared" si="8"/>
        <v>M</v>
      </c>
    </row>
    <row r="15" spans="1:42" ht="13.5" customHeight="1" x14ac:dyDescent="0.15">
      <c r="A15" s="51" t="s">
        <v>170</v>
      </c>
      <c r="B15" s="54"/>
      <c r="C15" s="47" t="str">
        <f t="shared" si="0"/>
        <v/>
      </c>
      <c r="D15" s="47" t="str">
        <f t="shared" si="4"/>
        <v>交通安全対策</v>
      </c>
      <c r="F15" s="59" t="s">
        <v>205</v>
      </c>
      <c r="G15" s="60"/>
      <c r="H15" s="47" t="str">
        <f t="shared" si="1"/>
        <v/>
      </c>
      <c r="I15" s="47" t="str">
        <f t="shared" si="5"/>
        <v>一般会計</v>
      </c>
      <c r="K15" s="47"/>
      <c r="L15" s="47"/>
      <c r="O15" s="47"/>
      <c r="P15" s="47"/>
      <c r="Q15" s="61"/>
      <c r="T15" s="47"/>
      <c r="U15" s="65" t="s">
        <v>292</v>
      </c>
      <c r="W15" s="65" t="s">
        <v>261</v>
      </c>
      <c r="Y15" s="65" t="s">
        <v>208</v>
      </c>
      <c r="Z15" s="65" t="s">
        <v>522</v>
      </c>
      <c r="AA15" s="66" t="s">
        <v>495</v>
      </c>
      <c r="AB15" s="66" t="s">
        <v>587</v>
      </c>
      <c r="AC15" s="68"/>
      <c r="AD15" s="68"/>
      <c r="AE15" s="68"/>
      <c r="AF15" s="70"/>
      <c r="AG15" s="74"/>
      <c r="AK15" s="71" t="str">
        <f t="shared" si="8"/>
        <v>N</v>
      </c>
    </row>
    <row r="16" spans="1:42" ht="13.5" customHeight="1" x14ac:dyDescent="0.15">
      <c r="A16" s="51" t="s">
        <v>172</v>
      </c>
      <c r="B16" s="54"/>
      <c r="C16" s="47" t="str">
        <f t="shared" si="0"/>
        <v/>
      </c>
      <c r="D16" s="47" t="str">
        <f t="shared" si="4"/>
        <v>交通安全対策</v>
      </c>
      <c r="F16" s="59" t="s">
        <v>209</v>
      </c>
      <c r="G16" s="60"/>
      <c r="H16" s="47" t="str">
        <f t="shared" si="1"/>
        <v/>
      </c>
      <c r="I16" s="47" t="str">
        <f t="shared" si="5"/>
        <v>一般会計</v>
      </c>
      <c r="K16" s="47"/>
      <c r="L16" s="47"/>
      <c r="O16" s="47"/>
      <c r="P16" s="47"/>
      <c r="Q16" s="61"/>
      <c r="T16" s="47"/>
      <c r="U16" s="65" t="s">
        <v>601</v>
      </c>
      <c r="W16" s="65" t="s">
        <v>262</v>
      </c>
      <c r="Y16" s="65" t="s">
        <v>106</v>
      </c>
      <c r="Z16" s="65" t="s">
        <v>523</v>
      </c>
      <c r="AA16" s="66" t="s">
        <v>496</v>
      </c>
      <c r="AB16" s="66" t="s">
        <v>588</v>
      </c>
      <c r="AC16" s="68"/>
      <c r="AD16" s="68"/>
      <c r="AE16" s="68"/>
      <c r="AF16" s="70"/>
      <c r="AG16" s="74"/>
      <c r="AK16" s="71" t="str">
        <f t="shared" si="8"/>
        <v>O</v>
      </c>
    </row>
    <row r="17" spans="1:37" ht="13.5" customHeight="1" x14ac:dyDescent="0.15">
      <c r="A17" s="51" t="s">
        <v>2</v>
      </c>
      <c r="B17" s="54"/>
      <c r="C17" s="47" t="str">
        <f t="shared" si="0"/>
        <v/>
      </c>
      <c r="D17" s="47" t="str">
        <f t="shared" si="4"/>
        <v>交通安全対策</v>
      </c>
      <c r="F17" s="59" t="s">
        <v>210</v>
      </c>
      <c r="G17" s="60"/>
      <c r="H17" s="47" t="str">
        <f t="shared" si="1"/>
        <v/>
      </c>
      <c r="I17" s="47" t="str">
        <f t="shared" si="5"/>
        <v>一般会計</v>
      </c>
      <c r="K17" s="47"/>
      <c r="L17" s="47"/>
      <c r="O17" s="47"/>
      <c r="P17" s="47"/>
      <c r="Q17" s="61"/>
      <c r="T17" s="47"/>
      <c r="U17" s="65" t="s">
        <v>602</v>
      </c>
      <c r="W17" s="65" t="s">
        <v>264</v>
      </c>
      <c r="Y17" s="65" t="s">
        <v>439</v>
      </c>
      <c r="Z17" s="65" t="s">
        <v>524</v>
      </c>
      <c r="AA17" s="66" t="s">
        <v>283</v>
      </c>
      <c r="AB17" s="66" t="s">
        <v>348</v>
      </c>
      <c r="AC17" s="68"/>
      <c r="AD17" s="68"/>
      <c r="AE17" s="68"/>
      <c r="AF17" s="70"/>
      <c r="AG17" s="74"/>
      <c r="AK17" s="71" t="str">
        <f t="shared" si="8"/>
        <v>P</v>
      </c>
    </row>
    <row r="18" spans="1:37" ht="13.5" customHeight="1" x14ac:dyDescent="0.15">
      <c r="A18" s="51" t="s">
        <v>173</v>
      </c>
      <c r="B18" s="54"/>
      <c r="C18" s="47" t="str">
        <f t="shared" si="0"/>
        <v/>
      </c>
      <c r="D18" s="47" t="str">
        <f t="shared" si="4"/>
        <v>交通安全対策</v>
      </c>
      <c r="F18" s="59" t="s">
        <v>212</v>
      </c>
      <c r="G18" s="60"/>
      <c r="H18" s="47" t="str">
        <f t="shared" si="1"/>
        <v/>
      </c>
      <c r="I18" s="47" t="str">
        <f t="shared" si="5"/>
        <v>一般会計</v>
      </c>
      <c r="K18" s="47"/>
      <c r="L18" s="47"/>
      <c r="O18" s="47"/>
      <c r="P18" s="47"/>
      <c r="Q18" s="61"/>
      <c r="T18" s="47"/>
      <c r="U18" s="65" t="s">
        <v>356</v>
      </c>
      <c r="W18" s="65" t="s">
        <v>31</v>
      </c>
      <c r="Y18" s="65" t="s">
        <v>421</v>
      </c>
      <c r="Z18" s="65" t="s">
        <v>525</v>
      </c>
      <c r="AA18" s="66" t="s">
        <v>497</v>
      </c>
      <c r="AB18" s="66" t="s">
        <v>407</v>
      </c>
      <c r="AC18" s="68"/>
      <c r="AD18" s="68"/>
      <c r="AE18" s="68"/>
      <c r="AF18" s="70"/>
      <c r="AK18" s="71" t="str">
        <f t="shared" si="8"/>
        <v>Q</v>
      </c>
    </row>
    <row r="19" spans="1:37" ht="13.5" customHeight="1" x14ac:dyDescent="0.15">
      <c r="A19" s="51" t="s">
        <v>154</v>
      </c>
      <c r="B19" s="54"/>
      <c r="C19" s="47" t="str">
        <f t="shared" si="0"/>
        <v/>
      </c>
      <c r="D19" s="47" t="str">
        <f t="shared" si="4"/>
        <v>交通安全対策</v>
      </c>
      <c r="F19" s="59" t="s">
        <v>216</v>
      </c>
      <c r="G19" s="60"/>
      <c r="H19" s="47" t="str">
        <f t="shared" si="1"/>
        <v/>
      </c>
      <c r="I19" s="47" t="str">
        <f t="shared" si="5"/>
        <v>一般会計</v>
      </c>
      <c r="K19" s="47"/>
      <c r="L19" s="47"/>
      <c r="O19" s="47"/>
      <c r="P19" s="47"/>
      <c r="Q19" s="61"/>
      <c r="T19" s="47"/>
      <c r="U19" s="65" t="s">
        <v>603</v>
      </c>
      <c r="W19" s="65" t="s">
        <v>265</v>
      </c>
      <c r="Y19" s="65" t="s">
        <v>322</v>
      </c>
      <c r="Z19" s="65" t="s">
        <v>526</v>
      </c>
      <c r="AA19" s="66" t="s">
        <v>498</v>
      </c>
      <c r="AB19" s="66" t="s">
        <v>589</v>
      </c>
      <c r="AC19" s="68"/>
      <c r="AD19" s="68"/>
      <c r="AE19" s="68"/>
      <c r="AF19" s="70"/>
      <c r="AK19" s="71" t="str">
        <f t="shared" si="8"/>
        <v>R</v>
      </c>
    </row>
    <row r="20" spans="1:37" ht="13.5" customHeight="1" x14ac:dyDescent="0.15">
      <c r="A20" s="51" t="s">
        <v>296</v>
      </c>
      <c r="B20" s="54"/>
      <c r="C20" s="47" t="str">
        <f t="shared" si="0"/>
        <v/>
      </c>
      <c r="D20" s="47" t="str">
        <f t="shared" si="4"/>
        <v>交通安全対策</v>
      </c>
      <c r="F20" s="59" t="s">
        <v>23</v>
      </c>
      <c r="G20" s="60"/>
      <c r="H20" s="47" t="str">
        <f t="shared" si="1"/>
        <v/>
      </c>
      <c r="I20" s="47" t="str">
        <f t="shared" si="5"/>
        <v>一般会計</v>
      </c>
      <c r="K20" s="47"/>
      <c r="L20" s="47"/>
      <c r="O20" s="47"/>
      <c r="P20" s="47"/>
      <c r="Q20" s="61"/>
      <c r="T20" s="47"/>
      <c r="U20" s="65" t="s">
        <v>604</v>
      </c>
      <c r="W20" s="65" t="s">
        <v>267</v>
      </c>
      <c r="Y20" s="65" t="s">
        <v>266</v>
      </c>
      <c r="Z20" s="65" t="s">
        <v>527</v>
      </c>
      <c r="AA20" s="66" t="s">
        <v>499</v>
      </c>
      <c r="AB20" s="66" t="s">
        <v>591</v>
      </c>
      <c r="AC20" s="68"/>
      <c r="AD20" s="68"/>
      <c r="AE20" s="68"/>
      <c r="AF20" s="70"/>
      <c r="AK20" s="71" t="str">
        <f t="shared" si="8"/>
        <v>S</v>
      </c>
    </row>
    <row r="21" spans="1:37" ht="13.5" customHeight="1" x14ac:dyDescent="0.15">
      <c r="A21" s="51" t="s">
        <v>366</v>
      </c>
      <c r="B21" s="54"/>
      <c r="C21" s="47" t="str">
        <f t="shared" si="0"/>
        <v/>
      </c>
      <c r="D21" s="47" t="str">
        <f t="shared" si="4"/>
        <v>交通安全対策</v>
      </c>
      <c r="F21" s="59" t="s">
        <v>217</v>
      </c>
      <c r="G21" s="60"/>
      <c r="H21" s="47" t="str">
        <f t="shared" si="1"/>
        <v/>
      </c>
      <c r="I21" s="47" t="str">
        <f t="shared" si="5"/>
        <v>一般会計</v>
      </c>
      <c r="K21" s="47"/>
      <c r="L21" s="47"/>
      <c r="O21" s="47"/>
      <c r="P21" s="47"/>
      <c r="Q21" s="61"/>
      <c r="T21" s="47"/>
      <c r="U21" s="65" t="s">
        <v>605</v>
      </c>
      <c r="W21" s="65" t="s">
        <v>97</v>
      </c>
      <c r="Y21" s="65" t="s">
        <v>315</v>
      </c>
      <c r="Z21" s="65" t="s">
        <v>350</v>
      </c>
      <c r="AA21" s="66" t="s">
        <v>500</v>
      </c>
      <c r="AB21" s="66" t="s">
        <v>593</v>
      </c>
      <c r="AC21" s="68"/>
      <c r="AD21" s="68"/>
      <c r="AE21" s="68"/>
      <c r="AF21" s="70"/>
      <c r="AK21" s="71" t="str">
        <f t="shared" si="8"/>
        <v>T</v>
      </c>
    </row>
    <row r="22" spans="1:37" ht="13.5" customHeight="1" x14ac:dyDescent="0.15">
      <c r="A22" s="51" t="s">
        <v>367</v>
      </c>
      <c r="B22" s="54"/>
      <c r="C22" s="47" t="str">
        <f t="shared" si="0"/>
        <v/>
      </c>
      <c r="D22" s="47" t="str">
        <f t="shared" si="4"/>
        <v>交通安全対策</v>
      </c>
      <c r="F22" s="59" t="s">
        <v>136</v>
      </c>
      <c r="G22" s="60"/>
      <c r="H22" s="47" t="str">
        <f t="shared" si="1"/>
        <v/>
      </c>
      <c r="I22" s="47" t="str">
        <f t="shared" si="5"/>
        <v>一般会計</v>
      </c>
      <c r="K22" s="47"/>
      <c r="L22" s="47"/>
      <c r="O22" s="47"/>
      <c r="P22" s="47"/>
      <c r="Q22" s="61"/>
      <c r="T22" s="47"/>
      <c r="U22" s="65" t="s">
        <v>606</v>
      </c>
      <c r="W22" s="65" t="s">
        <v>269</v>
      </c>
      <c r="Y22" s="65" t="s">
        <v>440</v>
      </c>
      <c r="Z22" s="65" t="s">
        <v>528</v>
      </c>
      <c r="AA22" s="66" t="s">
        <v>90</v>
      </c>
      <c r="AB22" s="66" t="s">
        <v>375</v>
      </c>
      <c r="AC22" s="68"/>
      <c r="AD22" s="68"/>
      <c r="AE22" s="68"/>
      <c r="AF22" s="70"/>
      <c r="AK22" s="71" t="str">
        <f t="shared" si="8"/>
        <v>U</v>
      </c>
    </row>
    <row r="23" spans="1:37" ht="13.5" customHeight="1" x14ac:dyDescent="0.15">
      <c r="A23" s="51" t="s">
        <v>369</v>
      </c>
      <c r="B23" s="54"/>
      <c r="C23" s="47" t="str">
        <f t="shared" si="0"/>
        <v/>
      </c>
      <c r="D23" s="47" t="str">
        <f t="shared" si="4"/>
        <v>交通安全対策</v>
      </c>
      <c r="F23" s="59" t="s">
        <v>141</v>
      </c>
      <c r="G23" s="60"/>
      <c r="H23" s="47" t="str">
        <f t="shared" si="1"/>
        <v/>
      </c>
      <c r="I23" s="47" t="str">
        <f t="shared" si="5"/>
        <v>一般会計</v>
      </c>
      <c r="K23" s="47"/>
      <c r="L23" s="47"/>
      <c r="O23" s="47"/>
      <c r="P23" s="47"/>
      <c r="Q23" s="61"/>
      <c r="T23" s="47"/>
      <c r="U23" s="65" t="s">
        <v>567</v>
      </c>
      <c r="W23" s="65" t="s">
        <v>616</v>
      </c>
      <c r="Y23" s="65" t="s">
        <v>441</v>
      </c>
      <c r="Z23" s="65" t="s">
        <v>529</v>
      </c>
      <c r="AA23" s="66" t="s">
        <v>501</v>
      </c>
      <c r="AB23" s="66" t="s">
        <v>87</v>
      </c>
      <c r="AC23" s="68"/>
      <c r="AD23" s="68"/>
      <c r="AE23" s="68"/>
      <c r="AF23" s="70"/>
      <c r="AK23" s="71" t="str">
        <f t="shared" si="8"/>
        <v>V</v>
      </c>
    </row>
    <row r="24" spans="1:37" ht="13.5" customHeight="1" x14ac:dyDescent="0.15">
      <c r="A24" s="51" t="s">
        <v>426</v>
      </c>
      <c r="B24" s="54"/>
      <c r="C24" s="47" t="str">
        <f t="shared" si="0"/>
        <v/>
      </c>
      <c r="D24" s="47" t="str">
        <f t="shared" si="4"/>
        <v>交通安全対策</v>
      </c>
      <c r="F24" s="59" t="s">
        <v>386</v>
      </c>
      <c r="G24" s="60"/>
      <c r="H24" s="47" t="str">
        <f t="shared" si="1"/>
        <v/>
      </c>
      <c r="I24" s="47" t="str">
        <f t="shared" si="5"/>
        <v>一般会計</v>
      </c>
      <c r="K24" s="47"/>
      <c r="L24" s="47"/>
      <c r="O24" s="47"/>
      <c r="P24" s="47"/>
      <c r="Q24" s="61"/>
      <c r="T24" s="47"/>
      <c r="U24" s="65" t="s">
        <v>607</v>
      </c>
      <c r="Y24" s="65" t="s">
        <v>442</v>
      </c>
      <c r="Z24" s="65" t="s">
        <v>331</v>
      </c>
      <c r="AA24" s="66" t="s">
        <v>502</v>
      </c>
      <c r="AB24" s="66" t="s">
        <v>594</v>
      </c>
      <c r="AC24" s="68"/>
      <c r="AD24" s="68"/>
      <c r="AE24" s="68"/>
      <c r="AF24" s="70"/>
      <c r="AK24" s="71" t="str">
        <f t="shared" si="8"/>
        <v>W</v>
      </c>
    </row>
    <row r="25" spans="1:37" ht="13.5" customHeight="1" x14ac:dyDescent="0.15">
      <c r="A25" s="52"/>
      <c r="B25" s="55"/>
      <c r="F25" s="59" t="s">
        <v>219</v>
      </c>
      <c r="G25" s="60"/>
      <c r="H25" s="47" t="str">
        <f t="shared" si="1"/>
        <v/>
      </c>
      <c r="I25" s="47" t="str">
        <f t="shared" si="5"/>
        <v>一般会計</v>
      </c>
      <c r="K25" s="47"/>
      <c r="L25" s="47"/>
      <c r="O25" s="47"/>
      <c r="P25" s="47"/>
      <c r="Q25" s="61"/>
      <c r="T25" s="47"/>
      <c r="U25" s="65" t="s">
        <v>608</v>
      </c>
      <c r="Y25" s="65" t="s">
        <v>444</v>
      </c>
      <c r="Z25" s="65" t="s">
        <v>531</v>
      </c>
      <c r="AA25" s="66" t="s">
        <v>503</v>
      </c>
      <c r="AB25" s="66" t="s">
        <v>595</v>
      </c>
      <c r="AC25" s="68"/>
      <c r="AD25" s="68"/>
      <c r="AE25" s="68"/>
      <c r="AF25" s="70"/>
      <c r="AK25" s="71" t="str">
        <f t="shared" si="8"/>
        <v>X</v>
      </c>
    </row>
    <row r="26" spans="1:37" ht="13.5" customHeight="1" x14ac:dyDescent="0.15">
      <c r="A26" s="53"/>
      <c r="B26" s="56"/>
      <c r="F26" s="59" t="s">
        <v>220</v>
      </c>
      <c r="G26" s="60"/>
      <c r="H26" s="47" t="str">
        <f t="shared" si="1"/>
        <v/>
      </c>
      <c r="I26" s="47" t="str">
        <f t="shared" si="5"/>
        <v>一般会計</v>
      </c>
      <c r="K26" s="47"/>
      <c r="L26" s="47"/>
      <c r="O26" s="47"/>
      <c r="P26" s="47"/>
      <c r="Q26" s="61"/>
      <c r="T26" s="47"/>
      <c r="U26" s="65" t="s">
        <v>609</v>
      </c>
      <c r="Y26" s="65" t="s">
        <v>445</v>
      </c>
      <c r="Z26" s="65" t="s">
        <v>72</v>
      </c>
      <c r="AA26" s="66" t="s">
        <v>504</v>
      </c>
      <c r="AB26" s="66" t="s">
        <v>559</v>
      </c>
      <c r="AC26" s="68"/>
      <c r="AD26" s="68"/>
      <c r="AE26" s="68"/>
      <c r="AF26" s="70"/>
      <c r="AK26" s="71" t="str">
        <f t="shared" si="8"/>
        <v>Y</v>
      </c>
    </row>
    <row r="27" spans="1:37" ht="13.5" customHeight="1" x14ac:dyDescent="0.15">
      <c r="A27" s="47" t="str">
        <f>IF(D24="","-",D24)</f>
        <v>交通安全対策</v>
      </c>
      <c r="B27" s="47"/>
      <c r="F27" s="59" t="s">
        <v>223</v>
      </c>
      <c r="G27" s="60"/>
      <c r="H27" s="47" t="str">
        <f t="shared" si="1"/>
        <v/>
      </c>
      <c r="I27" s="47" t="str">
        <f t="shared" si="5"/>
        <v>一般会計</v>
      </c>
      <c r="K27" s="47"/>
      <c r="L27" s="47"/>
      <c r="O27" s="47"/>
      <c r="P27" s="47"/>
      <c r="Q27" s="61"/>
      <c r="T27" s="47"/>
      <c r="U27" s="65" t="s">
        <v>201</v>
      </c>
      <c r="Y27" s="65" t="s">
        <v>446</v>
      </c>
      <c r="Z27" s="65" t="s">
        <v>12</v>
      </c>
      <c r="AA27" s="66" t="s">
        <v>274</v>
      </c>
      <c r="AB27" s="66" t="s">
        <v>596</v>
      </c>
      <c r="AC27" s="68"/>
      <c r="AD27" s="68"/>
      <c r="AE27" s="68"/>
      <c r="AF27" s="70"/>
      <c r="AK27" s="71" t="str">
        <f t="shared" si="8"/>
        <v>Z</v>
      </c>
    </row>
    <row r="28" spans="1:37" ht="13.5" customHeight="1" x14ac:dyDescent="0.15">
      <c r="B28" s="47"/>
      <c r="F28" s="59" t="s">
        <v>224</v>
      </c>
      <c r="G28" s="60"/>
      <c r="H28" s="47" t="str">
        <f t="shared" si="1"/>
        <v/>
      </c>
      <c r="I28" s="47" t="str">
        <f t="shared" si="5"/>
        <v>一般会計</v>
      </c>
      <c r="K28" s="47"/>
      <c r="L28" s="47"/>
      <c r="O28" s="47"/>
      <c r="P28" s="47"/>
      <c r="Q28" s="61"/>
      <c r="T28" s="47"/>
      <c r="U28" s="65" t="s">
        <v>610</v>
      </c>
      <c r="Y28" s="65" t="s">
        <v>434</v>
      </c>
      <c r="Z28" s="65" t="s">
        <v>532</v>
      </c>
      <c r="AA28" s="66" t="s">
        <v>505</v>
      </c>
      <c r="AB28" s="66" t="s">
        <v>15</v>
      </c>
      <c r="AC28" s="68"/>
      <c r="AD28" s="68"/>
      <c r="AE28" s="68"/>
      <c r="AF28" s="70"/>
      <c r="AK28" s="71" t="s">
        <v>290</v>
      </c>
    </row>
    <row r="29" spans="1:37" ht="13.5" customHeight="1" x14ac:dyDescent="0.15">
      <c r="A29" s="47"/>
      <c r="B29" s="47"/>
      <c r="F29" s="59" t="s">
        <v>213</v>
      </c>
      <c r="G29" s="60"/>
      <c r="H29" s="47" t="str">
        <f t="shared" si="1"/>
        <v/>
      </c>
      <c r="I29" s="47" t="str">
        <f t="shared" si="5"/>
        <v>一般会計</v>
      </c>
      <c r="K29" s="47"/>
      <c r="L29" s="47"/>
      <c r="O29" s="47"/>
      <c r="P29" s="47"/>
      <c r="Q29" s="61"/>
      <c r="T29" s="47"/>
      <c r="U29" s="65" t="s">
        <v>611</v>
      </c>
      <c r="Y29" s="65" t="s">
        <v>316</v>
      </c>
      <c r="Z29" s="65" t="s">
        <v>533</v>
      </c>
      <c r="AA29" s="66" t="s">
        <v>506</v>
      </c>
      <c r="AB29" s="66" t="s">
        <v>406</v>
      </c>
      <c r="AC29" s="68"/>
      <c r="AD29" s="68"/>
      <c r="AE29" s="68"/>
      <c r="AF29" s="70"/>
      <c r="AK29" s="71" t="str">
        <f t="shared" ref="AK29:AK49" si="9">CHAR(CODE(AK28)+1)</f>
        <v>b</v>
      </c>
    </row>
    <row r="30" spans="1:37" ht="13.5" customHeight="1" x14ac:dyDescent="0.15">
      <c r="A30" s="47"/>
      <c r="B30" s="47"/>
      <c r="F30" s="59" t="s">
        <v>132</v>
      </c>
      <c r="G30" s="60"/>
      <c r="H30" s="47" t="str">
        <f t="shared" si="1"/>
        <v/>
      </c>
      <c r="I30" s="47" t="str">
        <f t="shared" si="5"/>
        <v>一般会計</v>
      </c>
      <c r="K30" s="47"/>
      <c r="L30" s="47"/>
      <c r="O30" s="47"/>
      <c r="P30" s="47"/>
      <c r="Q30" s="61"/>
      <c r="T30" s="47"/>
      <c r="U30" s="65" t="s">
        <v>612</v>
      </c>
      <c r="Y30" s="65" t="s">
        <v>379</v>
      </c>
      <c r="Z30" s="65" t="s">
        <v>122</v>
      </c>
      <c r="AA30" s="66" t="s">
        <v>507</v>
      </c>
      <c r="AB30" s="66" t="s">
        <v>597</v>
      </c>
      <c r="AC30" s="68"/>
      <c r="AD30" s="68"/>
      <c r="AE30" s="68"/>
      <c r="AF30" s="70"/>
      <c r="AK30" s="71" t="str">
        <f t="shared" si="9"/>
        <v>c</v>
      </c>
    </row>
    <row r="31" spans="1:37" ht="13.5" customHeight="1" x14ac:dyDescent="0.15">
      <c r="A31" s="47"/>
      <c r="B31" s="47"/>
      <c r="F31" s="59" t="s">
        <v>186</v>
      </c>
      <c r="G31" s="60"/>
      <c r="H31" s="47" t="str">
        <f t="shared" si="1"/>
        <v/>
      </c>
      <c r="I31" s="47" t="str">
        <f t="shared" si="5"/>
        <v>一般会計</v>
      </c>
      <c r="K31" s="47"/>
      <c r="L31" s="47"/>
      <c r="O31" s="47"/>
      <c r="P31" s="47"/>
      <c r="Q31" s="61"/>
      <c r="T31" s="47"/>
      <c r="U31" s="65" t="s">
        <v>117</v>
      </c>
      <c r="Y31" s="65" t="s">
        <v>55</v>
      </c>
      <c r="Z31" s="65" t="s">
        <v>534</v>
      </c>
      <c r="AA31" s="66" t="s">
        <v>466</v>
      </c>
      <c r="AB31" s="66" t="s">
        <v>539</v>
      </c>
      <c r="AC31" s="68"/>
      <c r="AD31" s="68"/>
      <c r="AE31" s="68"/>
      <c r="AF31" s="70"/>
      <c r="AK31" s="71" t="str">
        <f t="shared" si="9"/>
        <v>d</v>
      </c>
    </row>
    <row r="32" spans="1:37" ht="13.5" customHeight="1" x14ac:dyDescent="0.15">
      <c r="A32" s="47"/>
      <c r="B32" s="47"/>
      <c r="F32" s="59" t="s">
        <v>361</v>
      </c>
      <c r="G32" s="60"/>
      <c r="H32" s="47" t="str">
        <f t="shared" si="1"/>
        <v/>
      </c>
      <c r="I32" s="47" t="str">
        <f t="shared" si="5"/>
        <v>一般会計</v>
      </c>
      <c r="K32" s="47"/>
      <c r="L32" s="47"/>
      <c r="O32" s="47"/>
      <c r="P32" s="47"/>
      <c r="Q32" s="61"/>
      <c r="T32" s="47"/>
      <c r="U32" s="65" t="s">
        <v>32</v>
      </c>
      <c r="Y32" s="65" t="s">
        <v>287</v>
      </c>
      <c r="Z32" s="65" t="s">
        <v>535</v>
      </c>
      <c r="AA32" s="66" t="s">
        <v>28</v>
      </c>
      <c r="AB32" s="66" t="s">
        <v>28</v>
      </c>
      <c r="AC32" s="68"/>
      <c r="AD32" s="68"/>
      <c r="AE32" s="68"/>
      <c r="AF32" s="70"/>
      <c r="AK32" s="71" t="str">
        <f t="shared" si="9"/>
        <v>e</v>
      </c>
    </row>
    <row r="33" spans="1:37" ht="13.5" customHeight="1" x14ac:dyDescent="0.15">
      <c r="A33" s="47"/>
      <c r="B33" s="47"/>
      <c r="F33" s="59" t="s">
        <v>347</v>
      </c>
      <c r="G33" s="60"/>
      <c r="H33" s="47" t="str">
        <f t="shared" si="1"/>
        <v/>
      </c>
      <c r="I33" s="47" t="str">
        <f t="shared" si="5"/>
        <v>一般会計</v>
      </c>
      <c r="K33" s="47"/>
      <c r="L33" s="47"/>
      <c r="O33" s="47"/>
      <c r="P33" s="47"/>
      <c r="Q33" s="61"/>
      <c r="T33" s="47"/>
      <c r="U33" s="65" t="s">
        <v>592</v>
      </c>
      <c r="Y33" s="65" t="s">
        <v>447</v>
      </c>
      <c r="Z33" s="65" t="s">
        <v>530</v>
      </c>
      <c r="AA33" s="67"/>
      <c r="AB33" s="68"/>
      <c r="AC33" s="68"/>
      <c r="AD33" s="68"/>
      <c r="AE33" s="68"/>
      <c r="AF33" s="70"/>
      <c r="AK33" s="71" t="str">
        <f t="shared" si="9"/>
        <v>f</v>
      </c>
    </row>
    <row r="34" spans="1:37" ht="13.5" customHeight="1" x14ac:dyDescent="0.15">
      <c r="A34" s="47"/>
      <c r="B34" s="47"/>
      <c r="F34" s="59" t="s">
        <v>362</v>
      </c>
      <c r="G34" s="60"/>
      <c r="H34" s="47" t="str">
        <f t="shared" si="1"/>
        <v/>
      </c>
      <c r="I34" s="47" t="str">
        <f t="shared" si="5"/>
        <v>一般会計</v>
      </c>
      <c r="K34" s="47"/>
      <c r="L34" s="47"/>
      <c r="O34" s="47"/>
      <c r="P34" s="47"/>
      <c r="Q34" s="61"/>
      <c r="T34" s="47"/>
      <c r="U34" s="65" t="s">
        <v>613</v>
      </c>
      <c r="Y34" s="65" t="s">
        <v>345</v>
      </c>
      <c r="Z34" s="65" t="s">
        <v>177</v>
      </c>
      <c r="AB34" s="68"/>
      <c r="AC34" s="68"/>
      <c r="AD34" s="68"/>
      <c r="AE34" s="68"/>
      <c r="AF34" s="70"/>
      <c r="AK34" s="71" t="str">
        <f t="shared" si="9"/>
        <v>g</v>
      </c>
    </row>
    <row r="35" spans="1:37" ht="13.5" customHeight="1" x14ac:dyDescent="0.15">
      <c r="A35" s="47"/>
      <c r="B35" s="47"/>
      <c r="F35" s="59" t="s">
        <v>364</v>
      </c>
      <c r="G35" s="60"/>
      <c r="H35" s="47" t="str">
        <f t="shared" si="1"/>
        <v/>
      </c>
      <c r="I35" s="47" t="str">
        <f t="shared" si="5"/>
        <v>一般会計</v>
      </c>
      <c r="K35" s="47"/>
      <c r="L35" s="47"/>
      <c r="O35" s="47"/>
      <c r="P35" s="47"/>
      <c r="Q35" s="61"/>
      <c r="T35" s="47"/>
      <c r="Y35" s="65" t="s">
        <v>448</v>
      </c>
      <c r="Z35" s="65" t="s">
        <v>536</v>
      </c>
      <c r="AC35" s="68"/>
      <c r="AF35" s="70"/>
      <c r="AK35" s="71" t="str">
        <f t="shared" si="9"/>
        <v>h</v>
      </c>
    </row>
    <row r="36" spans="1:37" ht="13.5" customHeight="1" x14ac:dyDescent="0.15">
      <c r="A36" s="47"/>
      <c r="B36" s="47"/>
      <c r="F36" s="59" t="s">
        <v>365</v>
      </c>
      <c r="G36" s="60"/>
      <c r="H36" s="47" t="str">
        <f t="shared" si="1"/>
        <v/>
      </c>
      <c r="I36" s="47" t="str">
        <f t="shared" si="5"/>
        <v>一般会計</v>
      </c>
      <c r="K36" s="47"/>
      <c r="L36" s="47"/>
      <c r="O36" s="47"/>
      <c r="P36" s="47"/>
      <c r="Q36" s="61"/>
      <c r="T36" s="47"/>
      <c r="U36" s="65" t="s">
        <v>614</v>
      </c>
      <c r="Y36" s="65" t="s">
        <v>451</v>
      </c>
      <c r="Z36" s="65" t="s">
        <v>382</v>
      </c>
      <c r="AF36" s="70"/>
      <c r="AK36" s="71" t="str">
        <f t="shared" si="9"/>
        <v>i</v>
      </c>
    </row>
    <row r="37" spans="1:37" ht="13.5" customHeight="1" x14ac:dyDescent="0.15">
      <c r="A37" s="47"/>
      <c r="B37" s="47"/>
      <c r="F37" s="47"/>
      <c r="G37" s="61"/>
      <c r="H37" s="47" t="str">
        <f t="shared" si="1"/>
        <v/>
      </c>
      <c r="I37" s="47" t="str">
        <f t="shared" si="5"/>
        <v>一般会計</v>
      </c>
      <c r="K37" s="47"/>
      <c r="L37" s="47"/>
      <c r="O37" s="47"/>
      <c r="P37" s="47"/>
      <c r="Q37" s="61"/>
      <c r="T37" s="47"/>
      <c r="U37" s="65"/>
      <c r="Y37" s="65" t="s">
        <v>452</v>
      </c>
      <c r="Z37" s="65" t="s">
        <v>537</v>
      </c>
      <c r="AF37" s="70"/>
      <c r="AK37" s="71" t="str">
        <f t="shared" si="9"/>
        <v>j</v>
      </c>
    </row>
    <row r="38" spans="1:37" x14ac:dyDescent="0.15">
      <c r="A38" s="47"/>
      <c r="B38" s="47"/>
      <c r="F38" s="47"/>
      <c r="G38" s="61"/>
      <c r="K38" s="47"/>
      <c r="L38" s="47"/>
      <c r="O38" s="47"/>
      <c r="P38" s="47"/>
      <c r="Q38" s="61"/>
      <c r="T38" s="47"/>
      <c r="U38" s="65" t="s">
        <v>371</v>
      </c>
      <c r="Y38" s="65" t="s">
        <v>433</v>
      </c>
      <c r="Z38" s="65" t="s">
        <v>538</v>
      </c>
      <c r="AF38" s="70"/>
      <c r="AK38" s="71" t="str">
        <f t="shared" si="9"/>
        <v>k</v>
      </c>
    </row>
    <row r="39" spans="1:37" x14ac:dyDescent="0.15">
      <c r="A39" s="47"/>
      <c r="B39" s="47"/>
      <c r="F39" s="47" t="str">
        <f>I37</f>
        <v>一般会計</v>
      </c>
      <c r="G39" s="61"/>
      <c r="K39" s="47"/>
      <c r="L39" s="47"/>
      <c r="O39" s="47"/>
      <c r="P39" s="47"/>
      <c r="Q39" s="61"/>
      <c r="T39" s="47"/>
      <c r="U39" s="65" t="s">
        <v>423</v>
      </c>
      <c r="Y39" s="65" t="s">
        <v>454</v>
      </c>
      <c r="Z39" s="65" t="s">
        <v>420</v>
      </c>
      <c r="AF39" s="70"/>
      <c r="AK39" s="71" t="str">
        <f t="shared" si="9"/>
        <v>l</v>
      </c>
    </row>
    <row r="40" spans="1:37" x14ac:dyDescent="0.15">
      <c r="A40" s="47"/>
      <c r="B40" s="47"/>
      <c r="F40" s="47"/>
      <c r="G40" s="61"/>
      <c r="K40" s="47"/>
      <c r="L40" s="47"/>
      <c r="O40" s="47"/>
      <c r="P40" s="47"/>
      <c r="Q40" s="61"/>
      <c r="T40" s="47"/>
      <c r="Y40" s="65" t="s">
        <v>455</v>
      </c>
      <c r="Z40" s="65" t="s">
        <v>540</v>
      </c>
      <c r="AF40" s="70"/>
      <c r="AK40" s="71" t="str">
        <f t="shared" si="9"/>
        <v>m</v>
      </c>
    </row>
    <row r="41" spans="1:37" x14ac:dyDescent="0.15">
      <c r="A41" s="47"/>
      <c r="B41" s="47"/>
      <c r="F41" s="47"/>
      <c r="G41" s="61"/>
      <c r="K41" s="47"/>
      <c r="L41" s="47"/>
      <c r="O41" s="47"/>
      <c r="P41" s="47"/>
      <c r="Q41" s="61"/>
      <c r="T41" s="47"/>
      <c r="Y41" s="65" t="s">
        <v>291</v>
      </c>
      <c r="Z41" s="65" t="s">
        <v>474</v>
      </c>
      <c r="AF41" s="70"/>
      <c r="AK41" s="71" t="str">
        <f t="shared" si="9"/>
        <v>n</v>
      </c>
    </row>
    <row r="42" spans="1:37" x14ac:dyDescent="0.15">
      <c r="A42" s="47"/>
      <c r="B42" s="47"/>
      <c r="F42" s="47"/>
      <c r="G42" s="61"/>
      <c r="K42" s="47"/>
      <c r="L42" s="47"/>
      <c r="O42" s="47"/>
      <c r="P42" s="47"/>
      <c r="Q42" s="61"/>
      <c r="T42" s="47"/>
      <c r="Y42" s="65" t="s">
        <v>456</v>
      </c>
      <c r="Z42" s="65" t="s">
        <v>542</v>
      </c>
      <c r="AF42" s="70"/>
      <c r="AK42" s="71" t="str">
        <f t="shared" si="9"/>
        <v>o</v>
      </c>
    </row>
    <row r="43" spans="1:37" x14ac:dyDescent="0.15">
      <c r="A43" s="47"/>
      <c r="B43" s="47"/>
      <c r="F43" s="47"/>
      <c r="G43" s="61"/>
      <c r="K43" s="47"/>
      <c r="L43" s="47"/>
      <c r="O43" s="47"/>
      <c r="P43" s="47"/>
      <c r="Q43" s="61"/>
      <c r="T43" s="47"/>
      <c r="Y43" s="65" t="s">
        <v>458</v>
      </c>
      <c r="Z43" s="65" t="s">
        <v>544</v>
      </c>
      <c r="AF43" s="70"/>
      <c r="AK43" s="71" t="str">
        <f t="shared" si="9"/>
        <v>p</v>
      </c>
    </row>
    <row r="44" spans="1:37" x14ac:dyDescent="0.15">
      <c r="A44" s="47"/>
      <c r="B44" s="47"/>
      <c r="F44" s="47"/>
      <c r="G44" s="61"/>
      <c r="K44" s="47"/>
      <c r="L44" s="47"/>
      <c r="O44" s="47"/>
      <c r="P44" s="47"/>
      <c r="Q44" s="61"/>
      <c r="T44" s="47"/>
      <c r="Y44" s="65" t="s">
        <v>459</v>
      </c>
      <c r="Z44" s="65" t="s">
        <v>44</v>
      </c>
      <c r="AF44" s="70"/>
      <c r="AK44" s="71" t="str">
        <f t="shared" si="9"/>
        <v>q</v>
      </c>
    </row>
    <row r="45" spans="1:37" x14ac:dyDescent="0.15">
      <c r="A45" s="47"/>
      <c r="B45" s="47"/>
      <c r="F45" s="47"/>
      <c r="G45" s="61"/>
      <c r="K45" s="47"/>
      <c r="L45" s="47"/>
      <c r="O45" s="47"/>
      <c r="P45" s="47"/>
      <c r="Q45" s="61"/>
      <c r="T45" s="47"/>
      <c r="Y45" s="65" t="s">
        <v>272</v>
      </c>
      <c r="Z45" s="65" t="s">
        <v>545</v>
      </c>
      <c r="AF45" s="70"/>
      <c r="AK45" s="71" t="str">
        <f t="shared" si="9"/>
        <v>r</v>
      </c>
    </row>
    <row r="46" spans="1:37" x14ac:dyDescent="0.15">
      <c r="A46" s="47"/>
      <c r="B46" s="47"/>
      <c r="F46" s="47"/>
      <c r="G46" s="61"/>
      <c r="K46" s="47"/>
      <c r="L46" s="47"/>
      <c r="O46" s="47"/>
      <c r="P46" s="47"/>
      <c r="Q46" s="61"/>
      <c r="T46" s="47"/>
      <c r="Y46" s="65" t="s">
        <v>343</v>
      </c>
      <c r="Z46" s="65" t="s">
        <v>68</v>
      </c>
      <c r="AF46" s="70"/>
      <c r="AK46" s="71" t="str">
        <f t="shared" si="9"/>
        <v>s</v>
      </c>
    </row>
    <row r="47" spans="1:37" x14ac:dyDescent="0.15">
      <c r="A47" s="47"/>
      <c r="B47" s="47"/>
      <c r="F47" s="47"/>
      <c r="G47" s="61"/>
      <c r="K47" s="47"/>
      <c r="L47" s="47"/>
      <c r="O47" s="47"/>
      <c r="P47" s="47"/>
      <c r="Q47" s="61"/>
      <c r="T47" s="47"/>
      <c r="Y47" s="65" t="s">
        <v>225</v>
      </c>
      <c r="Z47" s="65" t="s">
        <v>546</v>
      </c>
      <c r="AF47" s="70"/>
      <c r="AK47" s="71" t="str">
        <f t="shared" si="9"/>
        <v>t</v>
      </c>
    </row>
    <row r="48" spans="1:37" x14ac:dyDescent="0.15">
      <c r="A48" s="47"/>
      <c r="B48" s="47"/>
      <c r="F48" s="47"/>
      <c r="G48" s="61"/>
      <c r="K48" s="47"/>
      <c r="L48" s="47"/>
      <c r="O48" s="47"/>
      <c r="P48" s="47"/>
      <c r="Q48" s="61"/>
      <c r="T48" s="47"/>
      <c r="Y48" s="65" t="s">
        <v>45</v>
      </c>
      <c r="Z48" s="65" t="s">
        <v>547</v>
      </c>
      <c r="AF48" s="70"/>
      <c r="AK48" s="71" t="str">
        <f t="shared" si="9"/>
        <v>u</v>
      </c>
    </row>
    <row r="49" spans="1:37" x14ac:dyDescent="0.15">
      <c r="A49" s="47"/>
      <c r="B49" s="47"/>
      <c r="F49" s="47"/>
      <c r="G49" s="61"/>
      <c r="K49" s="47"/>
      <c r="L49" s="47"/>
      <c r="O49" s="47"/>
      <c r="P49" s="47"/>
      <c r="Q49" s="61"/>
      <c r="T49" s="47"/>
      <c r="Y49" s="65" t="s">
        <v>461</v>
      </c>
      <c r="Z49" s="65" t="s">
        <v>250</v>
      </c>
      <c r="AF49" s="70"/>
      <c r="AK49" s="71" t="str">
        <f t="shared" si="9"/>
        <v>v</v>
      </c>
    </row>
    <row r="50" spans="1:37" x14ac:dyDescent="0.15">
      <c r="A50" s="47"/>
      <c r="B50" s="47"/>
      <c r="F50" s="47"/>
      <c r="G50" s="61"/>
      <c r="K50" s="47"/>
      <c r="L50" s="47"/>
      <c r="O50" s="47"/>
      <c r="P50" s="47"/>
      <c r="Q50" s="61"/>
      <c r="T50" s="47"/>
      <c r="Y50" s="65" t="s">
        <v>462</v>
      </c>
      <c r="Z50" s="65" t="s">
        <v>548</v>
      </c>
      <c r="AF50" s="70"/>
    </row>
    <row r="51" spans="1:37" x14ac:dyDescent="0.15">
      <c r="A51" s="47"/>
      <c r="B51" s="47"/>
      <c r="F51" s="47"/>
      <c r="G51" s="61"/>
      <c r="K51" s="47"/>
      <c r="L51" s="47"/>
      <c r="O51" s="47"/>
      <c r="P51" s="47"/>
      <c r="Q51" s="61"/>
      <c r="T51" s="47"/>
      <c r="Y51" s="65" t="s">
        <v>463</v>
      </c>
      <c r="Z51" s="65" t="s">
        <v>467</v>
      </c>
      <c r="AF51" s="70"/>
    </row>
    <row r="52" spans="1:37" x14ac:dyDescent="0.15">
      <c r="A52" s="47"/>
      <c r="B52" s="47"/>
      <c r="F52" s="47"/>
      <c r="G52" s="61"/>
      <c r="K52" s="47"/>
      <c r="L52" s="47"/>
      <c r="O52" s="47"/>
      <c r="P52" s="47"/>
      <c r="Q52" s="61"/>
      <c r="T52" s="47"/>
      <c r="Y52" s="65" t="s">
        <v>465</v>
      </c>
      <c r="Z52" s="65" t="s">
        <v>549</v>
      </c>
      <c r="AF52" s="70"/>
    </row>
    <row r="53" spans="1:37" x14ac:dyDescent="0.15">
      <c r="A53" s="47"/>
      <c r="B53" s="47"/>
      <c r="F53" s="47"/>
      <c r="G53" s="61"/>
      <c r="K53" s="47"/>
      <c r="L53" s="47"/>
      <c r="O53" s="47"/>
      <c r="P53" s="47"/>
      <c r="Q53" s="61"/>
      <c r="T53" s="47"/>
      <c r="Y53" s="65" t="s">
        <v>277</v>
      </c>
      <c r="Z53" s="65" t="s">
        <v>228</v>
      </c>
      <c r="AF53" s="70"/>
    </row>
    <row r="54" spans="1:37" x14ac:dyDescent="0.15">
      <c r="A54" s="47"/>
      <c r="B54" s="47"/>
      <c r="F54" s="47"/>
      <c r="G54" s="61"/>
      <c r="K54" s="47"/>
      <c r="L54" s="47"/>
      <c r="O54" s="47"/>
      <c r="P54" s="53"/>
      <c r="Q54" s="61"/>
      <c r="T54" s="47"/>
      <c r="Y54" s="65" t="s">
        <v>294</v>
      </c>
      <c r="Z54" s="65" t="s">
        <v>550</v>
      </c>
      <c r="AF54" s="70"/>
    </row>
    <row r="55" spans="1:37" x14ac:dyDescent="0.15">
      <c r="A55" s="47"/>
      <c r="B55" s="47"/>
      <c r="F55" s="47"/>
      <c r="G55" s="61"/>
      <c r="K55" s="47"/>
      <c r="L55" s="47"/>
      <c r="O55" s="47"/>
      <c r="P55" s="47"/>
      <c r="Q55" s="61"/>
      <c r="T55" s="47"/>
      <c r="Y55" s="65" t="s">
        <v>468</v>
      </c>
      <c r="Z55" s="65" t="s">
        <v>25</v>
      </c>
      <c r="AF55" s="70"/>
    </row>
    <row r="56" spans="1:37" x14ac:dyDescent="0.15">
      <c r="A56" s="47"/>
      <c r="B56" s="47"/>
      <c r="F56" s="47"/>
      <c r="G56" s="61"/>
      <c r="K56" s="47"/>
      <c r="L56" s="47"/>
      <c r="O56" s="47"/>
      <c r="P56" s="47"/>
      <c r="Q56" s="61"/>
      <c r="T56" s="47"/>
      <c r="Y56" s="65" t="s">
        <v>470</v>
      </c>
      <c r="Z56" s="65" t="s">
        <v>551</v>
      </c>
      <c r="AF56" s="70"/>
    </row>
    <row r="57" spans="1:37" x14ac:dyDescent="0.15">
      <c r="A57" s="47"/>
      <c r="B57" s="47"/>
      <c r="F57" s="47"/>
      <c r="G57" s="61"/>
      <c r="K57" s="47"/>
      <c r="L57" s="47"/>
      <c r="O57" s="47"/>
      <c r="P57" s="47"/>
      <c r="Q57" s="61"/>
      <c r="T57" s="47"/>
      <c r="Y57" s="65" t="s">
        <v>469</v>
      </c>
      <c r="Z57" s="65" t="s">
        <v>42</v>
      </c>
      <c r="AF57" s="70"/>
    </row>
    <row r="58" spans="1:37" x14ac:dyDescent="0.15">
      <c r="A58" s="47"/>
      <c r="B58" s="47"/>
      <c r="F58" s="47"/>
      <c r="G58" s="61"/>
      <c r="K58" s="47"/>
      <c r="L58" s="47"/>
      <c r="O58" s="47"/>
      <c r="P58" s="47"/>
      <c r="Q58" s="61"/>
      <c r="T58" s="47"/>
      <c r="Y58" s="65" t="s">
        <v>471</v>
      </c>
      <c r="Z58" s="65" t="s">
        <v>414</v>
      </c>
      <c r="AF58" s="70"/>
    </row>
    <row r="59" spans="1:37" x14ac:dyDescent="0.15">
      <c r="A59" s="47"/>
      <c r="B59" s="47"/>
      <c r="F59" s="47"/>
      <c r="G59" s="61"/>
      <c r="K59" s="47"/>
      <c r="L59" s="47"/>
      <c r="O59" s="47"/>
      <c r="P59" s="47"/>
      <c r="Q59" s="61"/>
      <c r="T59" s="47"/>
      <c r="Y59" s="65" t="s">
        <v>472</v>
      </c>
      <c r="Z59" s="65" t="s">
        <v>552</v>
      </c>
      <c r="AF59" s="70"/>
    </row>
    <row r="60" spans="1:37" x14ac:dyDescent="0.15">
      <c r="A60" s="47"/>
      <c r="B60" s="47"/>
      <c r="F60" s="47"/>
      <c r="G60" s="61"/>
      <c r="K60" s="47"/>
      <c r="L60" s="47"/>
      <c r="O60" s="47"/>
      <c r="P60" s="47"/>
      <c r="Q60" s="61"/>
      <c r="T60" s="47"/>
      <c r="Y60" s="65" t="s">
        <v>400</v>
      </c>
      <c r="Z60" s="65" t="s">
        <v>553</v>
      </c>
      <c r="AF60" s="70"/>
    </row>
    <row r="61" spans="1:37" x14ac:dyDescent="0.15">
      <c r="A61" s="47"/>
      <c r="B61" s="47"/>
      <c r="F61" s="47"/>
      <c r="G61" s="61"/>
      <c r="K61" s="47"/>
      <c r="L61" s="47"/>
      <c r="O61" s="47"/>
      <c r="P61" s="47"/>
      <c r="Q61" s="61"/>
      <c r="T61" s="47"/>
      <c r="Y61" s="65" t="s">
        <v>27</v>
      </c>
      <c r="Z61" s="65" t="s">
        <v>103</v>
      </c>
      <c r="AF61" s="70"/>
    </row>
    <row r="62" spans="1:37" x14ac:dyDescent="0.15">
      <c r="A62" s="47"/>
      <c r="B62" s="47"/>
      <c r="F62" s="47"/>
      <c r="G62" s="61"/>
      <c r="K62" s="47"/>
      <c r="L62" s="47"/>
      <c r="O62" s="47"/>
      <c r="P62" s="47"/>
      <c r="Q62" s="61"/>
      <c r="T62" s="47"/>
      <c r="Y62" s="65" t="s">
        <v>78</v>
      </c>
      <c r="Z62" s="65" t="s">
        <v>311</v>
      </c>
      <c r="AF62" s="70"/>
    </row>
    <row r="63" spans="1:37" x14ac:dyDescent="0.15">
      <c r="A63" s="47"/>
      <c r="B63" s="47"/>
      <c r="F63" s="47"/>
      <c r="G63" s="61"/>
      <c r="K63" s="47"/>
      <c r="L63" s="47"/>
      <c r="O63" s="47"/>
      <c r="P63" s="47"/>
      <c r="Q63" s="61"/>
      <c r="T63" s="47"/>
      <c r="Y63" s="65" t="s">
        <v>237</v>
      </c>
      <c r="Z63" s="65" t="s">
        <v>554</v>
      </c>
      <c r="AF63" s="70"/>
    </row>
    <row r="64" spans="1:37" x14ac:dyDescent="0.15">
      <c r="A64" s="47"/>
      <c r="B64" s="47"/>
      <c r="F64" s="47"/>
      <c r="G64" s="61"/>
      <c r="K64" s="47"/>
      <c r="L64" s="47"/>
      <c r="O64" s="47"/>
      <c r="P64" s="47"/>
      <c r="Q64" s="61"/>
      <c r="T64" s="47"/>
      <c r="Y64" s="65" t="s">
        <v>338</v>
      </c>
      <c r="Z64" s="65" t="s">
        <v>49</v>
      </c>
      <c r="AF64" s="70"/>
    </row>
    <row r="65" spans="1:32" x14ac:dyDescent="0.15">
      <c r="A65" s="47"/>
      <c r="B65" s="47"/>
      <c r="F65" s="47"/>
      <c r="G65" s="61"/>
      <c r="K65" s="47"/>
      <c r="L65" s="47"/>
      <c r="O65" s="47"/>
      <c r="P65" s="47"/>
      <c r="Q65" s="61"/>
      <c r="T65" s="47"/>
      <c r="Y65" s="65" t="s">
        <v>473</v>
      </c>
      <c r="Z65" s="65" t="s">
        <v>555</v>
      </c>
      <c r="AF65" s="70"/>
    </row>
    <row r="66" spans="1:32" x14ac:dyDescent="0.15">
      <c r="A66" s="47"/>
      <c r="B66" s="47"/>
      <c r="F66" s="47"/>
      <c r="G66" s="61"/>
      <c r="K66" s="47"/>
      <c r="L66" s="47"/>
      <c r="O66" s="47"/>
      <c r="P66" s="47"/>
      <c r="Q66" s="61"/>
      <c r="T66" s="47"/>
      <c r="Y66" s="65" t="s">
        <v>134</v>
      </c>
      <c r="Z66" s="65" t="s">
        <v>557</v>
      </c>
      <c r="AF66" s="70"/>
    </row>
    <row r="67" spans="1:32" x14ac:dyDescent="0.15">
      <c r="A67" s="47"/>
      <c r="B67" s="47"/>
      <c r="F67" s="47"/>
      <c r="G67" s="61"/>
      <c r="K67" s="47"/>
      <c r="L67" s="47"/>
      <c r="O67" s="47"/>
      <c r="P67" s="47"/>
      <c r="Q67" s="61"/>
      <c r="T67" s="47"/>
      <c r="Y67" s="65" t="s">
        <v>475</v>
      </c>
      <c r="Z67" s="65" t="s">
        <v>21</v>
      </c>
      <c r="AF67" s="70"/>
    </row>
    <row r="68" spans="1:32" x14ac:dyDescent="0.15">
      <c r="A68" s="47"/>
      <c r="B68" s="47"/>
      <c r="F68" s="47"/>
      <c r="G68" s="61"/>
      <c r="K68" s="47"/>
      <c r="L68" s="47"/>
      <c r="O68" s="47"/>
      <c r="P68" s="47"/>
      <c r="Q68" s="61"/>
      <c r="T68" s="47"/>
      <c r="Y68" s="65" t="s">
        <v>324</v>
      </c>
      <c r="Z68" s="65" t="s">
        <v>558</v>
      </c>
      <c r="AF68" s="70"/>
    </row>
    <row r="69" spans="1:32" x14ac:dyDescent="0.15">
      <c r="A69" s="47"/>
      <c r="B69" s="47"/>
      <c r="F69" s="47"/>
      <c r="G69" s="61"/>
      <c r="K69" s="47"/>
      <c r="L69" s="47"/>
      <c r="O69" s="47"/>
      <c r="P69" s="47"/>
      <c r="Q69" s="61"/>
      <c r="T69" s="47"/>
      <c r="Y69" s="65" t="s">
        <v>417</v>
      </c>
      <c r="Z69" s="65" t="s">
        <v>560</v>
      </c>
      <c r="AF69" s="70"/>
    </row>
    <row r="70" spans="1:32" x14ac:dyDescent="0.15">
      <c r="A70" s="47"/>
      <c r="B70" s="47"/>
      <c r="Y70" s="65" t="s">
        <v>116</v>
      </c>
      <c r="Z70" s="65" t="s">
        <v>561</v>
      </c>
    </row>
    <row r="71" spans="1:32" x14ac:dyDescent="0.15">
      <c r="Y71" s="65" t="s">
        <v>476</v>
      </c>
      <c r="Z71" s="65" t="s">
        <v>171</v>
      </c>
    </row>
    <row r="72" spans="1:32" x14ac:dyDescent="0.15">
      <c r="Y72" s="65" t="s">
        <v>477</v>
      </c>
      <c r="Z72" s="65" t="s">
        <v>490</v>
      </c>
    </row>
    <row r="73" spans="1:32" x14ac:dyDescent="0.15">
      <c r="Y73" s="65" t="s">
        <v>450</v>
      </c>
      <c r="Z73" s="65" t="s">
        <v>562</v>
      </c>
    </row>
    <row r="74" spans="1:32" x14ac:dyDescent="0.15">
      <c r="Y74" s="65" t="s">
        <v>340</v>
      </c>
      <c r="Z74" s="65" t="s">
        <v>232</v>
      </c>
    </row>
    <row r="75" spans="1:32" x14ac:dyDescent="0.15">
      <c r="Y75" s="65" t="s">
        <v>397</v>
      </c>
      <c r="Z75" s="65" t="s">
        <v>564</v>
      </c>
    </row>
    <row r="76" spans="1:32" x14ac:dyDescent="0.15">
      <c r="Y76" s="65" t="s">
        <v>478</v>
      </c>
      <c r="Z76" s="65" t="s">
        <v>565</v>
      </c>
    </row>
    <row r="77" spans="1:32" x14ac:dyDescent="0.15">
      <c r="Y77" s="65" t="s">
        <v>479</v>
      </c>
      <c r="Z77" s="65" t="s">
        <v>381</v>
      </c>
    </row>
    <row r="78" spans="1:32" x14ac:dyDescent="0.15">
      <c r="Y78" s="65" t="s">
        <v>460</v>
      </c>
      <c r="Z78" s="65" t="s">
        <v>568</v>
      </c>
    </row>
    <row r="79" spans="1:32" x14ac:dyDescent="0.15">
      <c r="Y79" s="65" t="s">
        <v>480</v>
      </c>
      <c r="Z79" s="65" t="s">
        <v>543</v>
      </c>
    </row>
    <row r="80" spans="1:32" x14ac:dyDescent="0.15">
      <c r="Y80" s="65" t="s">
        <v>481</v>
      </c>
      <c r="Z80" s="65" t="s">
        <v>563</v>
      </c>
    </row>
    <row r="81" spans="25:26" x14ac:dyDescent="0.15">
      <c r="Y81" s="65" t="s">
        <v>101</v>
      </c>
      <c r="Z81" s="65" t="s">
        <v>260</v>
      </c>
    </row>
    <row r="82" spans="25:26" x14ac:dyDescent="0.15">
      <c r="Y82" s="65" t="s">
        <v>359</v>
      </c>
      <c r="Z82" s="65" t="s">
        <v>569</v>
      </c>
    </row>
    <row r="83" spans="25:26" x14ac:dyDescent="0.15">
      <c r="Y83" s="65" t="s">
        <v>181</v>
      </c>
      <c r="Z83" s="65" t="s">
        <v>215</v>
      </c>
    </row>
    <row r="84" spans="25:26" x14ac:dyDescent="0.15">
      <c r="Y84" s="65" t="s">
        <v>482</v>
      </c>
      <c r="Z84" s="65" t="s">
        <v>221</v>
      </c>
    </row>
    <row r="85" spans="25:26" x14ac:dyDescent="0.15">
      <c r="Y85" s="65" t="s">
        <v>483</v>
      </c>
      <c r="Z85" s="65" t="s">
        <v>570</v>
      </c>
    </row>
    <row r="86" spans="25:26" x14ac:dyDescent="0.15">
      <c r="Y86" s="65" t="s">
        <v>484</v>
      </c>
      <c r="Z86" s="65" t="s">
        <v>572</v>
      </c>
    </row>
    <row r="87" spans="25:26" x14ac:dyDescent="0.15">
      <c r="Y87" s="65" t="s">
        <v>486</v>
      </c>
      <c r="Z87" s="65" t="s">
        <v>573</v>
      </c>
    </row>
    <row r="88" spans="25:26" x14ac:dyDescent="0.15">
      <c r="Y88" s="65" t="s">
        <v>487</v>
      </c>
      <c r="Z88" s="65" t="s">
        <v>574</v>
      </c>
    </row>
    <row r="89" spans="25:26" x14ac:dyDescent="0.15">
      <c r="Y89" s="65" t="s">
        <v>329</v>
      </c>
      <c r="Z89" s="65" t="s">
        <v>575</v>
      </c>
    </row>
    <row r="90" spans="25:26" x14ac:dyDescent="0.15">
      <c r="Y90" s="65" t="s">
        <v>489</v>
      </c>
      <c r="Z90" s="65" t="s">
        <v>576</v>
      </c>
    </row>
    <row r="91" spans="25:26" x14ac:dyDescent="0.15">
      <c r="Y91" s="65" t="s">
        <v>238</v>
      </c>
      <c r="Z91" s="65" t="s">
        <v>577</v>
      </c>
    </row>
    <row r="92" spans="25:26" x14ac:dyDescent="0.15">
      <c r="Y92" s="65" t="s">
        <v>453</v>
      </c>
      <c r="Z92" s="65" t="s">
        <v>512</v>
      </c>
    </row>
    <row r="93" spans="25:26" x14ac:dyDescent="0.15">
      <c r="Y93" s="65" t="s">
        <v>346</v>
      </c>
      <c r="Z93" s="65" t="s">
        <v>578</v>
      </c>
    </row>
    <row r="94" spans="25:26" x14ac:dyDescent="0.15">
      <c r="Y94" s="65" t="s">
        <v>150</v>
      </c>
      <c r="Z94" s="65" t="s">
        <v>571</v>
      </c>
    </row>
    <row r="95" spans="25:26" x14ac:dyDescent="0.15">
      <c r="Y95" s="65" t="s">
        <v>370</v>
      </c>
      <c r="Z95" s="65" t="s">
        <v>579</v>
      </c>
    </row>
    <row r="96" spans="25:26" x14ac:dyDescent="0.15">
      <c r="Y96" s="65" t="s">
        <v>75</v>
      </c>
      <c r="Z96" s="65" t="s">
        <v>580</v>
      </c>
    </row>
    <row r="97" spans="25:26" x14ac:dyDescent="0.15">
      <c r="Y97" s="65" t="s">
        <v>491</v>
      </c>
      <c r="Z97" s="65" t="s">
        <v>566</v>
      </c>
    </row>
    <row r="98" spans="25:26" x14ac:dyDescent="0.15">
      <c r="Y98" s="65" t="s">
        <v>301</v>
      </c>
      <c r="Z98" s="65" t="s">
        <v>581</v>
      </c>
    </row>
    <row r="99" spans="25:26" x14ac:dyDescent="0.15">
      <c r="Y99" s="65" t="s">
        <v>508</v>
      </c>
      <c r="Z99" s="65" t="s">
        <v>582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染谷 和貴</dc:creator>
  <cp:lastModifiedBy>総務課</cp:lastModifiedBy>
  <cp:lastPrinted>2021-05-27T01:51:32Z</cp:lastPrinted>
  <dcterms:created xsi:type="dcterms:W3CDTF">2012-03-13T00:50:25Z</dcterms:created>
  <dcterms:modified xsi:type="dcterms:W3CDTF">2021-06-25T04:11:48Z</dcterms:modified>
</cp:coreProperties>
</file>