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C1237A67-8087-4453-BFE4-E17215AEA949}"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6" i="3"/>
  <c r="AY213" i="3"/>
  <c r="AY235" i="3"/>
  <c r="AY417" i="3"/>
  <c r="AY604"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<sst xmlns="http://schemas.openxmlformats.org/spreadsheetml/2006/main" count="2307" uniqueCount="671">
  <si>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</si>
  <si>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</si>
  <si>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</si>
  <si>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</si>
  <si>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</si>
  <si>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</si>
  <si>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</si>
  <si>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</si>
  <si>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</si>
  <si>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</si>
  <si>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</si>
  <si>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</si>
  <si>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</si>
  <si>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</si>
  <si>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</si>
  <si>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</si>
  <si>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</si>
  <si>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</si>
  <si>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</si>
  <si>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</si>
  <si>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</si>
  <si>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</si>
  <si>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</si>
  <si>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</si>
  <si>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</si>
  <si>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</si>
  <si>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</si>
  <si>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</si>
  <si>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</si>
  <si>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</si>
  <si>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</si>
  <si>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</si>
  <si>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</si>
  <si>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</si>
  <si>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</si>
  <si>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</si>
  <si>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</si>
  <si>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</si>
  <si>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</si>
  <si>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</si>
  <si>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</si>
  <si>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</si>
  <si>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</si>
  <si>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</si>
  <si>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</si>
  <si>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</si>
  <si>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</si>
  <si>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</si>
  <si>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</si>
  <si>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</si>
  <si>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</si>
  <si>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</si>
  <si>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</si>
  <si>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</si>
  <si>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</si>
  <si>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</si>
  <si>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</si>
  <si>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</si>
  <si>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</si>
  <si>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</si>
  <si>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</si>
  <si>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</si>
  <si>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</si>
  <si>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</si>
  <si>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</si>
  <si>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</si>
  <si>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</si>
  <si>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</si>
  <si>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</si>
  <si>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</si>
  <si>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</si>
  <si>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</si>
  <si>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</si>
  <si>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</si>
  <si>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</si>
  <si>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</si>
  <si>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</si>
  <si>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</si>
  <si>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</si>
  <si>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</si>
  <si>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</si>
  <si>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</si>
  <si>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</si>
  <si>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</si>
  <si>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</si>
  <si>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</si>
  <si>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</si>
  <si>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</si>
  <si>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</si>
  <si>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</si>
  <si>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</si>
  <si>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</si>
  <si>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</si>
  <si>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</si>
  <si>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</si>
  <si>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</si>
  <si>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</si>
  <si>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</si>
  <si>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</si>
  <si>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</si>
  <si>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</si>
  <si>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</si>
  <si>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</si>
  <si>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</si>
  <si>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</si>
  <si>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</si>
  <si>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</si>
  <si>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</si>
  <si>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</si>
  <si>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</si>
  <si>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</si>
  <si>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</si>
  <si>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</si>
  <si>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</si>
  <si>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</si>
  <si>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</si>
  <si>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</si>
  <si>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</si>
  <si>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</si>
  <si>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</si>
  <si>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</si>
  <si>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</si>
  <si>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</si>
  <si>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</si>
  <si>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</si>
  <si>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</si>
  <si>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</si>
  <si>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</si>
  <si>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</si>
  <si>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</si>
  <si>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</si>
  <si>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</si>
  <si>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</si>
  <si>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</si>
  <si>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</si>
  <si>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</si>
  <si>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</si>
  <si>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</si>
  <si>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</si>
  <si>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</si>
  <si>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</si>
  <si>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</si>
  <si>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</si>
  <si>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</si>
  <si>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</si>
  <si>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</si>
  <si>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</si>
  <si>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</si>
  <si>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</si>
  <si>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</si>
  <si>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</si>
  <si>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</si>
  <si>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</si>
  <si>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</si>
  <si>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</si>
  <si>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</si>
  <si>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</si>
  <si>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</si>
  <si>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</si>
  <si>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</si>
  <si>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</si>
  <si>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</si>
  <si>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</si>
  <si>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</si>
  <si>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</si>
  <si>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</si>
  <si>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</si>
  <si>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</si>
  <si>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</si>
  <si>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</si>
  <si>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</si>
  <si>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</si>
  <si>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</si>
  <si>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</si>
  <si>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</si>
  <si>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</si>
  <si>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</si>
  <si>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</si>
  <si>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</si>
  <si>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</si>
  <si>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</si>
  <si>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</si>
  <si>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</si>
  <si>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</si>
  <si>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</si>
  <si>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</si>
  <si>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</si>
  <si>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</si>
  <si>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</si>
  <si>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</si>
  <si>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</si>
  <si>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</si>
  <si>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</si>
  <si>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</si>
  <si>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</si>
  <si>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</si>
  <si>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</si>
  <si>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</si>
  <si>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</si>
  <si>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</si>
  <si>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</si>
  <si>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</si>
  <si>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</si>
  <si>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</si>
  <si>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</si>
  <si>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</si>
  <si>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</si>
  <si>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</si>
  <si>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</si>
  <si>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</si>
  <si>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</si>
  <si>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</si>
  <si>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</si>
  <si>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</si>
  <si>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</si>
  <si>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</si>
  <si>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</si>
  <si>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</si>
  <si>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</si>
  <si>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</si>
  <si>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</si>
  <si>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</si>
  <si>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</si>
  <si>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</si>
  <si>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</si>
  <si>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</si>
  <si>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</si>
  <si>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</si>
  <si>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</si>
  <si>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</si>
  <si>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</si>
  <si>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</si>
  <si>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</si>
  <si>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</si>
  <si>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</si>
  <si>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</si>
  <si>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</si>
  <si>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</si>
  <si>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</si>
  <si>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</si>
  <si>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</si>
  <si>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</si>
  <si>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</si>
  <si>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</si>
  <si>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</si>
  <si>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</si>
  <si>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</si>
  <si>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</si>
  <si>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</si>
  <si>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</si>
  <si>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</si>
  <si>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</si>
  <si>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</si>
  <si>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</si>
  <si>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</si>
  <si>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</si>
  <si>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</si>
  <si>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</si>
  <si>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</si>
  <si>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</si>
  <si>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</si>
  <si>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</si>
  <si>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</si>
  <si>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</si>
  <si>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</si>
  <si>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</si>
  <si>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</si>
  <si>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</si>
  <si>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</si>
  <si>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</si>
  <si>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</si>
  <si>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</si>
  <si>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</si>
  <si>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</si>
  <si>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</si>
  <si>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</si>
  <si>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</si>
  <si>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</si>
  <si>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</si>
  <si>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</si>
  <si>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</si>
  <si>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</si>
  <si>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</si>
  <si>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</si>
  <si>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</si>
  <si>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</si>
  <si>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</si>
  <si>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</si>
  <si>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</si>
  <si>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</si>
  <si>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</si>
  <si>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</si>
  <si>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</si>
  <si>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</si>
  <si>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</si>
  <si>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</si>
  <si>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</si>
  <si>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</si>
  <si>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</si>
  <si>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</si>
  <si>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</si>
  <si>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</si>
  <si>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</si>
  <si>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</si>
  <si>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</si>
  <si>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</si>
  <si>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</si>
  <si>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</si>
  <si>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</si>
  <si>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</si>
  <si>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</si>
  <si>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</si>
  <si>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</si>
  <si>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</si>
  <si>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</si>
  <si>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</si>
  <si>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</si>
  <si>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</si>
  <si>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</si>
  <si>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</si>
  <si>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</si>
  <si>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</si>
  <si>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</si>
  <si>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</si>
  <si>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</si>
  <si>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</si>
  <si>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</si>
  <si>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</si>
  <si>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</si>
  <si>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</si>
  <si>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</si>
  <si>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</si>
  <si>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</si>
  <si>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</si>
  <si>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</si>
  <si>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</si>
  <si>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</si>
  <si>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</si>
  <si>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</si>
  <si>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</si>
  <si>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</si>
  <si>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</si>
  <si>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</si>
  <si>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</si>
  <si>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</si>
  <si>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</si>
  <si>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</si>
  <si>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</si>
  <si>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</si>
  <si>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</si>
  <si>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</si>
  <si>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</si>
  <si>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</si>
  <si>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</si>
  <si>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</si>
  <si>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</si>
  <si>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</si>
  <si>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</si>
  <si>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</si>
  <si>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</si>
  <si>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</si>
  <si>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</si>
  <si>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</si>
  <si>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</si>
  <si>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</si>
  <si>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</si>
  <si>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</si>
  <si>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</si>
  <si>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</si>
  <si>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</si>
  <si>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</si>
  <si>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</si>
  <si>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</si>
  <si>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</si>
  <si>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</si>
  <si>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</si>
  <si>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</si>
  <si>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</si>
  <si>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</si>
  <si>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</si>
  <si>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</si>
  <si>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</si>
  <si>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</si>
  <si>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</si>
  <si>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</si>
  <si>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</si>
  <si>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</si>
  <si>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</si>
  <si>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</si>
  <si>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</si>
  <si>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</si>
  <si>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</si>
  <si>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</si>
  <si>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</si>
  <si>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</si>
  <si>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</si>
  <si>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</si>
  <si>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</si>
  <si>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</si>
  <si>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</si>
  <si>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</si>
  <si>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</si>
  <si>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</si>
  <si>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</si>
  <si>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</si>
  <si>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</si>
  <si>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</si>
  <si>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</si>
  <si>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</si>
  <si>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</si>
  <si>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</si>
  <si>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</si>
  <si>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</si>
  <si>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</si>
  <si>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</si>
  <si>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</si>
  <si>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</si>
  <si>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</si>
  <si>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</si>
  <si>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</si>
  <si>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</si>
  <si>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</si>
  <si>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</si>
  <si>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</si>
  <si>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</si>
  <si>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</si>
  <si>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</si>
  <si>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</si>
  <si>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</si>
  <si>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</si>
  <si>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</si>
  <si>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</si>
  <si>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</si>
  <si>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</si>
  <si>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</si>
  <si>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</si>
  <si>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</si>
  <si>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</si>
  <si>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</si>
  <si>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</si>
  <si>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</si>
  <si>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</si>
  <si>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</si>
  <si>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</si>
  <si>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</si>
  <si>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</si>
  <si>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</si>
  <si>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</si>
  <si>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</si>
  <si>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</si>
  <si>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</si>
  <si>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</si>
  <si>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</si>
  <si>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</si>
  <si>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</si>
  <si>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</si>
  <si>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</si>
  <si>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</si>
  <si>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</si>
  <si>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</si>
  <si>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</si>
  <si>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</si>
  <si>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</si>
  <si>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</si>
  <si>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</si>
  <si>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</si>
  <si>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</si>
  <si>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</si>
  <si>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</si>
  <si>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</si>
  <si>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</si>
  <si>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</si>
  <si>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</si>
  <si>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</si>
  <si>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</si>
  <si>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</si>
  <si>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</si>
  <si>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</si>
  <si>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</si>
  <si>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</si>
  <si>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</si>
  <si>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</si>
  <si>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</si>
  <si>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</si>
  <si>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</si>
  <si>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</si>
  <si>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</si>
  <si>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</si>
  <si>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</si>
  <si>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</si>
  <si>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</si>
  <si>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</si>
  <si>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</si>
  <si>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</si>
  <si>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</si>
  <si>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</si>
  <si>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</si>
  <si>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</si>
  <si>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</si>
  <si>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</si>
  <si>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</si>
  <si>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</si>
  <si>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</si>
  <si>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</si>
  <si>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</si>
  <si>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</si>
  <si>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</si>
  <si>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</si>
  <si>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</si>
  <si>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</si>
  <si>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</si>
  <si>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</si>
  <si>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</si>
  <si>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</si>
  <si>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</si>
  <si>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</si>
  <si>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</si>
  <si>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</si>
  <si>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</si>
  <si>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</si>
  <si>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</si>
  <si>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</si>
  <si>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</si>
  <si>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</si>
  <si>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</si>
  <si>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</si>
  <si>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</si>
  <si>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</si>
  <si>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</si>
  <si>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</si>
  <si>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</si>
  <si>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</si>
  <si>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</si>
  <si>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</si>
  <si>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</si>
  <si>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</si>
  <si>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</si>
  <si>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</si>
  <si>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</si>
  <si>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</si>
  <si>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</si>
  <si>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</si>
  <si>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</si>
  <si>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</si>
  <si>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</si>
  <si>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</si>
  <si>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</si>
  <si>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</si>
  <si>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</si>
  <si>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</si>
  <si>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</si>
  <si>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</si>
  <si>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</si>
  <si>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</si>
  <si>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</si>
  <si>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</si>
  <si>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</si>
  <si>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</si>
  <si>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</si>
  <si>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</si>
  <si>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</si>
  <si>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</si>
  <si>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</si>
  <si>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</si>
  <si>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</si>
  <si>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</si>
  <si>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</si>
  <si>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</si>
  <si>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</si>
  <si>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</si>
  <si>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</si>
  <si>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</si>
  <si>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</si>
  <si>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</si>
  <si>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</si>
  <si>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</si>
  <si>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</si>
  <si>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</si>
  <si>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</si>
  <si>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</si>
  <si>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</si>
  <si>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</si>
  <si>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</si>
  <si>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</si>
  <si>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</si>
  <si>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</si>
  <si>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</si>
  <si>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</si>
  <si>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</si>
  <si>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</si>
  <si>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</si>
  <si>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</si>
  <si>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</si>
  <si>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</si>
  <si>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</si>
  <si>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</si>
  <si>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</si>
  <si>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</si>
  <si>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</si>
  <si>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</si>
  <si>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</si>
  <si>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</si>
  <si>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</si>
  <si>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</si>
  <si>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</si>
  <si>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</si>
  <si>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</si>
  <si>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</si>
  <si>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</si>
  <si>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</si>
  <si>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</si>
  <si>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</si>
  <si>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</si>
  <si>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</si>
  <si>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</si>
  <si>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</si>
  <si>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</si>
  <si>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</si>
  <si>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</si>
  <si>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</si>
  <si>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</si>
  <si>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</si>
  <si>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</si>
  <si>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</si>
  <si>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</si>
  <si>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</si>
  <si>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</si>
  <si>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</si>
  <si>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</si>
  <si>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</si>
  <si>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</si>
  <si>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</si>
  <si>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</si>
  <si>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</si>
  <si>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</si>
  <si>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t>
    <phoneticPr fontId="5"/>
  </si>
  <si>
    <t>洪水・豪雨に対する道路構造物の強靱化に関する調査研究</t>
    <phoneticPr fontId="5"/>
  </si>
  <si>
    <t>-</t>
  </si>
  <si>
    <t>国交</t>
    <rPh sb="0" eb="2">
      <t>コッコウ</t>
    </rPh>
    <phoneticPr fontId="5"/>
  </si>
  <si>
    <t>-</t>
    <phoneticPr fontId="5"/>
  </si>
  <si>
    <t>-</t>
    <phoneticPr fontId="5"/>
  </si>
  <si>
    <t>11 ICTの利活用及び技術研究開発の推進</t>
    <phoneticPr fontId="5"/>
  </si>
  <si>
    <t>41 技術研究開発を推進する</t>
    <phoneticPr fontId="5"/>
  </si>
  <si>
    <t>目標を達成した技術研究開発の割合</t>
    <phoneticPr fontId="5"/>
  </si>
  <si>
    <t>%</t>
  </si>
  <si>
    <t>-</t>
    <phoneticPr fontId="5"/>
  </si>
  <si>
    <t>国土交通省が実施している技術研究開発課題を効果的・効率的に推進することに資する。</t>
    <phoneticPr fontId="5"/>
  </si>
  <si>
    <t>-</t>
    <phoneticPr fontId="5"/>
  </si>
  <si>
    <t>道路構造物研究部　道路基盤研究室、構造・基礎研究室</t>
    <rPh sb="0" eb="5">
      <t>ドウロコウゾウブツ</t>
    </rPh>
    <rPh sb="5" eb="7">
      <t>ケンキュウ</t>
    </rPh>
    <rPh sb="7" eb="8">
      <t>ブ</t>
    </rPh>
    <rPh sb="9" eb="11">
      <t>ドウロ</t>
    </rPh>
    <rPh sb="11" eb="13">
      <t>キバン</t>
    </rPh>
    <rPh sb="13" eb="15">
      <t>ケンキュウ</t>
    </rPh>
    <rPh sb="15" eb="16">
      <t>シツ</t>
    </rPh>
    <rPh sb="17" eb="19">
      <t>コウゾウ</t>
    </rPh>
    <rPh sb="20" eb="22">
      <t>キソ</t>
    </rPh>
    <rPh sb="22" eb="24">
      <t>ケンキュウ</t>
    </rPh>
    <rPh sb="24" eb="25">
      <t>シツ</t>
    </rPh>
    <phoneticPr fontId="5"/>
  </si>
  <si>
    <t>渡邊　一弘</t>
    <rPh sb="0" eb="2">
      <t>ワタナベ</t>
    </rPh>
    <rPh sb="3" eb="5">
      <t>カズヒロ</t>
    </rPh>
    <phoneticPr fontId="5"/>
  </si>
  <si>
    <t>本</t>
    <rPh sb="0" eb="1">
      <t>ホン</t>
    </rPh>
    <phoneticPr fontId="5"/>
  </si>
  <si>
    <t>国土技術政策総合研究所調べ</t>
    <phoneticPr fontId="5"/>
  </si>
  <si>
    <t>件</t>
    <rPh sb="0" eb="1">
      <t>ケン</t>
    </rPh>
    <phoneticPr fontId="5"/>
  </si>
  <si>
    <t>-</t>
    <phoneticPr fontId="5"/>
  </si>
  <si>
    <t>-</t>
    <phoneticPr fontId="5"/>
  </si>
  <si>
    <t>百万円/件</t>
    <rPh sb="0" eb="2">
      <t>ヒャクマン</t>
    </rPh>
    <rPh sb="2" eb="3">
      <t>エン</t>
    </rPh>
    <rPh sb="4" eb="5">
      <t>ケン</t>
    </rPh>
    <phoneticPr fontId="5"/>
  </si>
  <si>
    <t>洪水・豪雨に対する道路構造物の強靱化に関する調査研究項目の終了件数</t>
    <phoneticPr fontId="5"/>
  </si>
  <si>
    <t>執行額（百万円）／洪水・豪雨に対する道路構造物の強靱化に関する調査研究項目　　　　　　　　　　　　　　</t>
    <phoneticPr fontId="5"/>
  </si>
  <si>
    <t>‐</t>
  </si>
  <si>
    <t>災害は、同一地域に頻繁に発生するものではないため、地方自治体には多くの災害の情報の蓄積がなされていないのに対し、国では、過去の被災調査、復旧時の技術指導等の情報や経験を蓄積しており、国が実施することが必要である。</t>
    <phoneticPr fontId="5"/>
  </si>
  <si>
    <t>防災・減災、国土強靱化のための５か年加速化対策において、「交通ネットワーク・ライフラインを維持し、国民経済・生活を支えるための対策」が重点的に取り組むべき対策として定められており、優先度は高い。</t>
    <phoneticPr fontId="5"/>
  </si>
  <si>
    <t>50百万円／1件</t>
    <rPh sb="2" eb="3">
      <t>ヒャク</t>
    </rPh>
    <rPh sb="3" eb="4">
      <t>マン</t>
    </rPh>
    <rPh sb="4" eb="5">
      <t>エン</t>
    </rPh>
    <rPh sb="7" eb="8">
      <t>ケン</t>
    </rPh>
    <phoneticPr fontId="5"/>
  </si>
  <si>
    <t>発注にあたっては、価格競争や企画競争により競争性の確保に努める。</t>
    <rPh sb="0" eb="2">
      <t>ハッチュウ</t>
    </rPh>
    <rPh sb="9" eb="11">
      <t>カカク</t>
    </rPh>
    <rPh sb="11" eb="13">
      <t>キョウソウ</t>
    </rPh>
    <rPh sb="14" eb="16">
      <t>キカク</t>
    </rPh>
    <rPh sb="16" eb="18">
      <t>キョウソウ</t>
    </rPh>
    <rPh sb="21" eb="24">
      <t>キョウソウセイ</t>
    </rPh>
    <rPh sb="25" eb="27">
      <t>カクホ</t>
    </rPh>
    <rPh sb="28" eb="29">
      <t>ツト</t>
    </rPh>
    <phoneticPr fontId="5"/>
  </si>
  <si>
    <t>令和2年7月豪雨等では、河川増水による土工基礎・橋梁基礎の洗掘や大規模斜面崩壊による道路閉塞が発生した。これら被災に対し、被災状況・現場条件の調査、洗掘の再現と対策工等の効果検証を行う。また、土砂災害に関する知見の整理・被災事例分析等を通じた土砂災害リスクの道路交通機能への影響度反映手法について調査研究する。</t>
    <rPh sb="83" eb="84">
      <t>トウ</t>
    </rPh>
    <phoneticPr fontId="5"/>
  </si>
  <si>
    <t>防災・減災、国土強靱化のための３か年緊急対策に着手後も、令和２年７月豪雨の集中豪雨等による土工基礎・橋梁基礎の洗掘被害を受け、道路機能が長期にわたり喪失する事象が多発している。　このような頻発化・激甚化する災害に対して、住民の安心・安全な暮らしを守るため、事前防災対策をより一層推進するため道路構造物の災害リスクとリスクの影響度の的確な把握を行う目的の調査研究である。</t>
    <rPh sb="145" eb="147">
      <t>ドウロ</t>
    </rPh>
    <rPh sb="147" eb="150">
      <t>コウゾウブツ</t>
    </rPh>
    <rPh sb="171" eb="172">
      <t>オコナ</t>
    </rPh>
    <rPh sb="173" eb="175">
      <t>モクテキ</t>
    </rPh>
    <rPh sb="176" eb="178">
      <t>チョウサ</t>
    </rPh>
    <rPh sb="178" eb="180">
      <t>ケンキュウ</t>
    </rPh>
    <phoneticPr fontId="5"/>
  </si>
  <si>
    <t>防災・減災、国土強靱化のための５か年加速化対策において、「交通ネットワーク・ライフラインを維持し、国民経済・生活を支えるための対策」として、河川に隣接する道路構造物の流失防止対策、道路の法面・盛土の土砂災害防止対策が重点的に取り組むべき対策として定められており、令和２年７月豪雨においても豪雨による道路構造物の損壊等が発生し交通遮断が生じていることから、本調査課題はニーズが反映されている。</t>
    <rPh sb="144" eb="146">
      <t>ゴウウ</t>
    </rPh>
    <rPh sb="149" eb="151">
      <t>ドウロ</t>
    </rPh>
    <rPh sb="151" eb="154">
      <t>コウゾウブツ</t>
    </rPh>
    <rPh sb="155" eb="157">
      <t>ソンカイ</t>
    </rPh>
    <rPh sb="157" eb="158">
      <t>トウ</t>
    </rPh>
    <rPh sb="162" eb="164">
      <t>コウツウ</t>
    </rPh>
    <rPh sb="164" eb="166">
      <t>シャダン</t>
    </rPh>
    <rPh sb="167" eb="168">
      <t>ショウ</t>
    </rPh>
    <phoneticPr fontId="5"/>
  </si>
  <si>
    <t>降雨による河川増水、土砂災害により被災を受ける箇所の設計手法、道路交通機能のリスク評価手法に資する技術資料の数</t>
    <rPh sb="0" eb="2">
      <t>コウウ</t>
    </rPh>
    <rPh sb="5" eb="7">
      <t>カセン</t>
    </rPh>
    <rPh sb="7" eb="9">
      <t>ゾウスイ</t>
    </rPh>
    <rPh sb="10" eb="12">
      <t>ドシャ</t>
    </rPh>
    <rPh sb="12" eb="14">
      <t>サイガイ</t>
    </rPh>
    <rPh sb="17" eb="19">
      <t>ヒサイ</t>
    </rPh>
    <rPh sb="20" eb="21">
      <t>ウ</t>
    </rPh>
    <rPh sb="23" eb="25">
      <t>カショ</t>
    </rPh>
    <rPh sb="26" eb="28">
      <t>セッケイ</t>
    </rPh>
    <rPh sb="28" eb="30">
      <t>シュホウ</t>
    </rPh>
    <rPh sb="46" eb="47">
      <t>シ</t>
    </rPh>
    <rPh sb="49" eb="51">
      <t>ギジュツ</t>
    </rPh>
    <rPh sb="51" eb="53">
      <t>シリョウ</t>
    </rPh>
    <rPh sb="54" eb="55">
      <t>スウ</t>
    </rPh>
    <phoneticPr fontId="5"/>
  </si>
  <si>
    <t>-</t>
    <phoneticPr fontId="5"/>
  </si>
  <si>
    <t>降雨による河川増水、土砂災害により被災を受ける箇所の設計手法、道路交通機能のリスク評価手法に資する技術資料を1本作成する。</t>
    <rPh sb="0" eb="2">
      <t>コウウ</t>
    </rPh>
    <rPh sb="5" eb="7">
      <t>カセン</t>
    </rPh>
    <rPh sb="7" eb="9">
      <t>ゾウスイ</t>
    </rPh>
    <rPh sb="10" eb="12">
      <t>ドシャ</t>
    </rPh>
    <rPh sb="12" eb="14">
      <t>サイガイ</t>
    </rPh>
    <rPh sb="17" eb="19">
      <t>ヒサイ</t>
    </rPh>
    <rPh sb="20" eb="21">
      <t>ウ</t>
    </rPh>
    <rPh sb="23" eb="25">
      <t>カショ</t>
    </rPh>
    <rPh sb="26" eb="28">
      <t>セッケイ</t>
    </rPh>
    <rPh sb="28" eb="30">
      <t>シュホウ</t>
    </rPh>
    <rPh sb="46" eb="47">
      <t>シ</t>
    </rPh>
    <rPh sb="49" eb="51">
      <t>ギジュツ</t>
    </rPh>
    <rPh sb="51" eb="53">
      <t>シリョウ</t>
    </rPh>
    <rPh sb="55" eb="56">
      <t>ホン</t>
    </rPh>
    <rPh sb="56" eb="58">
      <t>サクセイ</t>
    </rPh>
    <phoneticPr fontId="5"/>
  </si>
  <si>
    <t>令和２年度補正予算成立後の研究計画の検討により、データの収集範囲について、不測の計画見直しが生じたため、補正予算を繰り越した。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</si>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</sst>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82895</xdr:colOff>
      <xdr:row>757</xdr:row>
      <xdr:rowOff>185496</xdr:rowOff>
    </xdr:from>
    <xdr:to>
      <xdr:col>33</xdr:col>
      <xdr:colOff>18178</xdr:colOff>
      <xdr:row>764</xdr:row>
      <xdr:rowOff>8082</xdr:rowOff>
    </xdr:to>
    <xdr:grpSp>
      <xdr:nvGrpSpPr>
        <xdr:cNvPr id="53" name="契約方式２線">
          <a:extLst>
            <a:ext uri="{FF2B5EF4-FFF2-40B4-BE49-F238E27FC236}">
              <a16:creationId xmlns:a16="http://schemas.microsoft.com/office/drawing/2014/main" id="{00000000-0008-0000-0000-000035000000}"/>
            </a:ext>
          </a:extLst>
        </xdr:cNvPr>
        <xdr:cNvGrpSpPr/>
      </xdr:nvGrpSpPr>
      <xdr:grpSpPr>
        <a:xfrm>
          <a:off x="2930870" y="46550021"/>
          <a:ext cx="2954708" cy="2318136"/>
          <a:chOff x="3354265" y="236000925"/>
          <a:chExt cx="3413465" cy="2378455"/>
        </a:xfrm>
      </xdr:grpSpPr>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107980</xdr:colOff>
      <xdr:row>764</xdr:row>
      <xdr:rowOff>377375</xdr:rowOff>
    </xdr:from>
    <xdr:ext cx="3013362" cy="913725"/>
    <xdr:sp macro="" textlink="">
      <xdr:nvSpPr>
        <xdr:cNvPr id="56" name="契約方式２大かっこ">
          <a:extLst>
            <a:ext uri="{FF2B5EF4-FFF2-40B4-BE49-F238E27FC236}">
              <a16:creationId xmlns:a16="http://schemas.microsoft.com/office/drawing/2014/main" id="{00000000-0008-0000-0000-000038000000}"/>
            </a:ext>
          </a:extLst>
        </xdr:cNvPr>
        <xdr:cNvSpPr/>
      </xdr:nvSpPr>
      <xdr:spPr>
        <a:xfrm>
          <a:off x="6508780" y="48440525"/>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ysClr val="windowText" lastClr="000000"/>
              </a:solidFill>
              <a:effectLst/>
              <a:latin typeface="+mn-lt"/>
              <a:ea typeface="+mn-ea"/>
              <a:cs typeface="+mn-cs"/>
            </a:rPr>
            <a:t>道路橋の基礎洗掘による下部構造の沈下等の変状について、リスク評価手法や対策工の確立に向け、実験による対策工の効果等の検証を行う。 </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15003</xdr:colOff>
      <xdr:row>762</xdr:row>
      <xdr:rowOff>355388</xdr:rowOff>
    </xdr:from>
    <xdr:to>
      <xdr:col>45</xdr:col>
      <xdr:colOff>154402</xdr:colOff>
      <xdr:row>764</xdr:row>
      <xdr:rowOff>364605</xdr:rowOff>
    </xdr:to>
    <xdr:sp macro="" textlink="">
      <xdr:nvSpPr>
        <xdr:cNvPr id="57" name="契約方式２上位">
          <a:extLst>
            <a:ext uri="{FF2B5EF4-FFF2-40B4-BE49-F238E27FC236}">
              <a16:creationId xmlns:a16="http://schemas.microsoft.com/office/drawing/2014/main" id="{00000000-0008-0000-0000-000039000000}"/>
            </a:ext>
          </a:extLst>
        </xdr:cNvPr>
        <xdr:cNvSpPr txBox="1"/>
      </xdr:nvSpPr>
      <xdr:spPr>
        <a:xfrm>
          <a:off x="6574829" y="38712149"/>
          <a:ext cx="2524790" cy="7215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lang="ja-JP" altLang="ja-JP" sz="1100">
              <a:solidFill>
                <a:schemeClr val="dk1"/>
              </a:solidFill>
              <a:effectLst/>
              <a:latin typeface="+mn-lt"/>
              <a:ea typeface="+mn-ea"/>
              <a:cs typeface="+mn-cs"/>
            </a:rPr>
            <a:t>民間企業</a:t>
          </a:r>
          <a:endParaRPr lang="en-US" altLang="ja-JP" sz="1100">
            <a:solidFill>
              <a:schemeClr val="dk1"/>
            </a:solidFill>
            <a:effectLst/>
            <a:latin typeface="+mn-lt"/>
            <a:ea typeface="+mn-ea"/>
            <a:cs typeface="+mn-cs"/>
          </a:endParaRPr>
        </a:p>
        <a:p>
          <a:r>
            <a:rPr kumimoji="1" lang="ja-JP" altLang="en-US" sz="1100"/>
            <a:t>　１５　百万円</a:t>
          </a:r>
          <a:endParaRPr kumimoji="1" lang="en-US" altLang="en-US" sz="1100"/>
        </a:p>
      </xdr:txBody>
    </xdr:sp>
    <xdr:clientData/>
  </xdr:twoCellAnchor>
  <xdr:oneCellAnchor>
    <xdr:from>
      <xdr:col>32</xdr:col>
      <xdr:colOff>107980</xdr:colOff>
      <xdr:row>758</xdr:row>
      <xdr:rowOff>239505</xdr:rowOff>
    </xdr:from>
    <xdr:ext cx="3013362" cy="1116618"/>
    <xdr:sp macro="" textlink="">
      <xdr:nvSpPr>
        <xdr:cNvPr id="59" name="契約方式大かっこ">
          <a:extLst>
            <a:ext uri="{FF2B5EF4-FFF2-40B4-BE49-F238E27FC236}">
              <a16:creationId xmlns:a16="http://schemas.microsoft.com/office/drawing/2014/main" id="{00000000-0008-0000-0000-00003B000000}"/>
            </a:ext>
          </a:extLst>
        </xdr:cNvPr>
        <xdr:cNvSpPr/>
      </xdr:nvSpPr>
      <xdr:spPr>
        <a:xfrm>
          <a:off x="6508780" y="43406805"/>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道路土工構造物の洗掘や自然斜面を含む土砂災害による道路閉塞の被災に対し、それらの防止策や道路交通機能の影響度反映手法の確立に向け、近年発生した災害事例の整理・分析を行う。</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15003</xdr:colOff>
      <xdr:row>756</xdr:row>
      <xdr:rowOff>164599</xdr:rowOff>
    </xdr:from>
    <xdr:to>
      <xdr:col>45</xdr:col>
      <xdr:colOff>148414</xdr:colOff>
      <xdr:row>758</xdr:row>
      <xdr:rowOff>211082</xdr:rowOff>
    </xdr:to>
    <xdr:sp macro="" textlink="">
      <xdr:nvSpPr>
        <xdr:cNvPr id="60" name="契約方式上位">
          <a:extLst>
            <a:ext uri="{FF2B5EF4-FFF2-40B4-BE49-F238E27FC236}">
              <a16:creationId xmlns:a16="http://schemas.microsoft.com/office/drawing/2014/main" id="{00000000-0008-0000-0000-00003C000000}"/>
            </a:ext>
          </a:extLst>
        </xdr:cNvPr>
        <xdr:cNvSpPr txBox="1"/>
      </xdr:nvSpPr>
      <xdr:spPr>
        <a:xfrm>
          <a:off x="6574829" y="36384447"/>
          <a:ext cx="2518802" cy="7587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
　　３５　百万円</a:t>
          </a:r>
          <a:endParaRPr lang="en-US" altLang="en-US">
            <a:effectLst/>
          </a:endParaRPr>
        </a:p>
      </xdr:txBody>
    </xdr:sp>
    <xdr:clientData/>
  </xdr:twoCellAnchor>
  <xdr:oneCellAnchor>
    <xdr:from>
      <xdr:col>33</xdr:col>
      <xdr:colOff>8075</xdr:colOff>
      <xdr:row>755</xdr:row>
      <xdr:rowOff>174548</xdr:rowOff>
    </xdr:from>
    <xdr:ext cx="2592250" cy="275717"/>
    <xdr:sp macro="" textlink="">
      <xdr:nvSpPr>
        <xdr:cNvPr id="61" name="契約方式">
          <a:extLst>
            <a:ext uri="{FF2B5EF4-FFF2-40B4-BE49-F238E27FC236}">
              <a16:creationId xmlns:a16="http://schemas.microsoft.com/office/drawing/2014/main" id="{00000000-0008-0000-0000-00003D000000}"/>
            </a:ext>
          </a:extLst>
        </xdr:cNvPr>
        <xdr:cNvSpPr txBox="1"/>
      </xdr:nvSpPr>
      <xdr:spPr>
        <a:xfrm>
          <a:off x="6608900" y="42284573"/>
          <a:ext cx="259225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198782</xdr:colOff>
      <xdr:row>749</xdr:row>
      <xdr:rowOff>0</xdr:rowOff>
    </xdr:from>
    <xdr:to>
      <xdr:col>25</xdr:col>
      <xdr:colOff>20004</xdr:colOff>
      <xdr:row>751</xdr:row>
      <xdr:rowOff>9202</xdr:rowOff>
    </xdr:to>
    <xdr:sp macro="" textlink="">
      <xdr:nvSpPr>
        <xdr:cNvPr id="62" name="機関名">
          <a:extLst>
            <a:ext uri="{FF2B5EF4-FFF2-40B4-BE49-F238E27FC236}">
              <a16:creationId xmlns:a16="http://schemas.microsoft.com/office/drawing/2014/main" id="{00000000-0008-0000-0000-00003E000000}"/>
            </a:ext>
          </a:extLst>
        </xdr:cNvPr>
        <xdr:cNvSpPr txBox="1"/>
      </xdr:nvSpPr>
      <xdr:spPr>
        <a:xfrm>
          <a:off x="1789043" y="33726783"/>
          <a:ext cx="3200526" cy="7215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５０　百万円</a:t>
          </a:r>
        </a:p>
      </xdr:txBody>
    </xdr:sp>
    <xdr:clientData/>
  </xdr:twoCellAnchor>
  <xdr:twoCellAnchor>
    <xdr:from>
      <xdr:col>16</xdr:col>
      <xdr:colOff>82895</xdr:colOff>
      <xdr:row>757</xdr:row>
      <xdr:rowOff>188887</xdr:rowOff>
    </xdr:from>
    <xdr:to>
      <xdr:col>33</xdr:col>
      <xdr:colOff>15003</xdr:colOff>
      <xdr:row>757</xdr:row>
      <xdr:rowOff>188887</xdr:rowOff>
    </xdr:to>
    <xdr:cxnSp macro="">
      <xdr:nvCxnSpPr>
        <xdr:cNvPr id="63" name="直線矢印コネクタ 62">
          <a:extLst>
            <a:ext uri="{FF2B5EF4-FFF2-40B4-BE49-F238E27FC236}">
              <a16:creationId xmlns:a16="http://schemas.microsoft.com/office/drawing/2014/main" id="{00000000-0008-0000-0000-00003F000000}"/>
            </a:ext>
          </a:extLst>
        </xdr:cNvPr>
        <xdr:cNvCxnSpPr>
          <a:endCxn id="60" idx="1"/>
        </xdr:cNvCxnSpPr>
      </xdr:nvCxnSpPr>
      <xdr:spPr>
        <a:xfrm>
          <a:off x="3263417" y="36764887"/>
          <a:ext cx="331141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82895</xdr:colOff>
      <xdr:row>756</xdr:row>
      <xdr:rowOff>191222</xdr:rowOff>
    </xdr:from>
    <xdr:to>
      <xdr:col>16</xdr:col>
      <xdr:colOff>82895</xdr:colOff>
      <xdr:row>757</xdr:row>
      <xdr:rowOff>188751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3263417" y="36411070"/>
          <a:ext cx="0" cy="35368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81445</xdr:colOff>
      <xdr:row>751</xdr:row>
      <xdr:rowOff>216609</xdr:rowOff>
    </xdr:from>
    <xdr:ext cx="3013362" cy="1116618"/>
    <xdr:sp macro="" textlink="">
      <xdr:nvSpPr>
        <xdr:cNvPr id="65" name="契約方式大かっこ">
          <a:extLst>
            <a:ext uri="{FF2B5EF4-FFF2-40B4-BE49-F238E27FC236}">
              <a16:creationId xmlns:a16="http://schemas.microsoft.com/office/drawing/2014/main" id="{00000000-0008-0000-0000-000041000000}"/>
            </a:ext>
          </a:extLst>
        </xdr:cNvPr>
        <xdr:cNvSpPr/>
      </xdr:nvSpPr>
      <xdr:spPr>
        <a:xfrm>
          <a:off x="1881670" y="40916934"/>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豪雨等の河川増水による土工基礎・橋梁基礎の洗掘や大規模斜面崩壊による道路閉塞の被災に対し、防止策に関する検証や道路交通機能への影響度反映手法について調査研究を行う。</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32</xdr:col>
      <xdr:colOff>141425</xdr:colOff>
      <xdr:row>761</xdr:row>
      <xdr:rowOff>345998</xdr:rowOff>
    </xdr:from>
    <xdr:ext cx="2592250" cy="275717"/>
    <xdr:sp macro="" textlink="">
      <xdr:nvSpPr>
        <xdr:cNvPr id="21" name="契約方式">
          <a:extLst>
            <a:ext uri="{FF2B5EF4-FFF2-40B4-BE49-F238E27FC236}">
              <a16:creationId xmlns:a16="http://schemas.microsoft.com/office/drawing/2014/main" id="{00000000-0008-0000-0000-000015000000}"/>
            </a:ext>
          </a:extLst>
        </xdr:cNvPr>
        <xdr:cNvSpPr txBox="1"/>
      </xdr:nvSpPr>
      <xdr:spPr>
        <a:xfrm>
          <a:off x="6542225" y="44570573"/>
          <a:ext cx="259225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326</v>
      </c>
      <c r="AJ2" s="933" t="s">
        <v>638</v>
      </c>
      <c r="AK2" s="933"/>
      <c r="AL2" s="933"/>
      <c r="AM2" s="933"/>
      <c r="AN2" s="83" t="s">
        <v>326</v>
      </c>
      <c r="AO2" s="933">
        <v>20</v>
      </c>
      <c r="AP2" s="933"/>
      <c r="AQ2" s="933"/>
      <c r="AR2" s="84" t="s">
        <v>631</v>
      </c>
      <c r="AS2" s="939">
        <v>545</v>
      </c>
      <c r="AT2" s="939"/>
      <c r="AU2" s="939"/>
      <c r="AV2" s="83" t="str">
        <f>IF(AW2="","","-")</f>
        <v/>
      </c>
      <c r="AW2" s="899"/>
      <c r="AX2" s="899"/>
    </row>
    <row r="3" spans="1:50" ht="21" customHeight="1" thickBot="1" x14ac:dyDescent="0.25">
      <c r="A3" s="855" t="s">
        <v>624</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632</v>
      </c>
      <c r="AK3" s="857"/>
      <c r="AL3" s="857"/>
      <c r="AM3" s="857"/>
      <c r="AN3" s="857"/>
      <c r="AO3" s="857"/>
      <c r="AP3" s="857"/>
      <c r="AQ3" s="857"/>
      <c r="AR3" s="857"/>
      <c r="AS3" s="857"/>
      <c r="AT3" s="857"/>
      <c r="AU3" s="857"/>
      <c r="AV3" s="857"/>
      <c r="AW3" s="857"/>
      <c r="AX3" s="24" t="s">
        <v>64</v>
      </c>
    </row>
    <row r="4" spans="1:50" ht="24.75" customHeight="1" x14ac:dyDescent="0.2">
      <c r="A4" s="695" t="s">
        <v>25</v>
      </c>
      <c r="B4" s="696"/>
      <c r="C4" s="696"/>
      <c r="D4" s="696"/>
      <c r="E4" s="696"/>
      <c r="F4" s="696"/>
      <c r="G4" s="673" t="s">
        <v>636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633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2">
      <c r="A5" s="683" t="s">
        <v>66</v>
      </c>
      <c r="B5" s="684"/>
      <c r="C5" s="684"/>
      <c r="D5" s="684"/>
      <c r="E5" s="684"/>
      <c r="F5" s="685"/>
      <c r="G5" s="827" t="s">
        <v>429</v>
      </c>
      <c r="H5" s="828"/>
      <c r="I5" s="828"/>
      <c r="J5" s="828"/>
      <c r="K5" s="828"/>
      <c r="L5" s="828"/>
      <c r="M5" s="829" t="s">
        <v>65</v>
      </c>
      <c r="N5" s="830"/>
      <c r="O5" s="830"/>
      <c r="P5" s="830"/>
      <c r="Q5" s="830"/>
      <c r="R5" s="831"/>
      <c r="S5" s="832" t="s">
        <v>432</v>
      </c>
      <c r="T5" s="828"/>
      <c r="U5" s="828"/>
      <c r="V5" s="828"/>
      <c r="W5" s="828"/>
      <c r="X5" s="833"/>
      <c r="Y5" s="689" t="s">
        <v>3</v>
      </c>
      <c r="Z5" s="527"/>
      <c r="AA5" s="527"/>
      <c r="AB5" s="527"/>
      <c r="AC5" s="527"/>
      <c r="AD5" s="528"/>
      <c r="AE5" s="690" t="s">
        <v>648</v>
      </c>
      <c r="AF5" s="690"/>
      <c r="AG5" s="690"/>
      <c r="AH5" s="690"/>
      <c r="AI5" s="690"/>
      <c r="AJ5" s="690"/>
      <c r="AK5" s="690"/>
      <c r="AL5" s="690"/>
      <c r="AM5" s="690"/>
      <c r="AN5" s="690"/>
      <c r="AO5" s="690"/>
      <c r="AP5" s="691"/>
      <c r="AQ5" s="692" t="s">
        <v>649</v>
      </c>
      <c r="AR5" s="693"/>
      <c r="AS5" s="693"/>
      <c r="AT5" s="693"/>
      <c r="AU5" s="693"/>
      <c r="AV5" s="693"/>
      <c r="AW5" s="693"/>
      <c r="AX5" s="694"/>
    </row>
    <row r="6" spans="1:50" ht="39" customHeight="1" x14ac:dyDescent="0.2">
      <c r="A6" s="697" t="s">
        <v>4</v>
      </c>
      <c r="B6" s="698"/>
      <c r="C6" s="698"/>
      <c r="D6" s="698"/>
      <c r="E6" s="698"/>
      <c r="F6" s="698"/>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647</v>
      </c>
      <c r="H7" s="483"/>
      <c r="I7" s="483"/>
      <c r="J7" s="483"/>
      <c r="K7" s="483"/>
      <c r="L7" s="483"/>
      <c r="M7" s="483"/>
      <c r="N7" s="483"/>
      <c r="O7" s="483"/>
      <c r="P7" s="483"/>
      <c r="Q7" s="483"/>
      <c r="R7" s="483"/>
      <c r="S7" s="483"/>
      <c r="T7" s="483"/>
      <c r="U7" s="483"/>
      <c r="V7" s="483"/>
      <c r="W7" s="483"/>
      <c r="X7" s="484"/>
      <c r="Y7" s="911" t="s">
        <v>309</v>
      </c>
      <c r="Z7" s="424"/>
      <c r="AA7" s="424"/>
      <c r="AB7" s="424"/>
      <c r="AC7" s="424"/>
      <c r="AD7" s="912"/>
      <c r="AE7" s="900" t="s">
        <v>637</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2">
      <c r="A8" s="479" t="s">
        <v>208</v>
      </c>
      <c r="B8" s="480"/>
      <c r="C8" s="480"/>
      <c r="D8" s="480"/>
      <c r="E8" s="480"/>
      <c r="F8" s="481"/>
      <c r="G8" s="934" t="str">
        <f>入力規則等!A27</f>
        <v>科学技術・イノベーション、国土強靱化施策</v>
      </c>
      <c r="H8" s="711"/>
      <c r="I8" s="711"/>
      <c r="J8" s="711"/>
      <c r="K8" s="711"/>
      <c r="L8" s="711"/>
      <c r="M8" s="711"/>
      <c r="N8" s="711"/>
      <c r="O8" s="711"/>
      <c r="P8" s="711"/>
      <c r="Q8" s="711"/>
      <c r="R8" s="711"/>
      <c r="S8" s="711"/>
      <c r="T8" s="711"/>
      <c r="U8" s="711"/>
      <c r="V8" s="711"/>
      <c r="W8" s="711"/>
      <c r="X8" s="935"/>
      <c r="Y8" s="834" t="s">
        <v>209</v>
      </c>
      <c r="Z8" s="835"/>
      <c r="AA8" s="835"/>
      <c r="AB8" s="835"/>
      <c r="AC8" s="835"/>
      <c r="AD8" s="836"/>
      <c r="AE8" s="710" t="str">
        <f>入力規則等!K13</f>
        <v>文教及び科学振興</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2">
      <c r="A9" s="837" t="s">
        <v>23</v>
      </c>
      <c r="B9" s="838"/>
      <c r="C9" s="838"/>
      <c r="D9" s="838"/>
      <c r="E9" s="838"/>
      <c r="F9" s="838"/>
      <c r="G9" s="839" t="s">
        <v>664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2">
      <c r="A10" s="651" t="s">
        <v>29</v>
      </c>
      <c r="B10" s="652"/>
      <c r="C10" s="652"/>
      <c r="D10" s="652"/>
      <c r="E10" s="652"/>
      <c r="F10" s="652"/>
      <c r="G10" s="745" t="s">
        <v>663</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2">
      <c r="A11" s="651" t="s">
        <v>5</v>
      </c>
      <c r="B11" s="652"/>
      <c r="C11" s="652"/>
      <c r="D11" s="652"/>
      <c r="E11" s="652"/>
      <c r="F11" s="65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2">
      <c r="A12" s="952" t="s">
        <v>24</v>
      </c>
      <c r="B12" s="953"/>
      <c r="C12" s="953"/>
      <c r="D12" s="953"/>
      <c r="E12" s="953"/>
      <c r="F12" s="954"/>
      <c r="G12" s="751"/>
      <c r="H12" s="752"/>
      <c r="I12" s="752"/>
      <c r="J12" s="752"/>
      <c r="K12" s="752"/>
      <c r="L12" s="752"/>
      <c r="M12" s="752"/>
      <c r="N12" s="752"/>
      <c r="O12" s="752"/>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13"/>
    </row>
    <row r="13" spans="1:50" ht="21" customHeight="1" x14ac:dyDescent="0.2">
      <c r="A13" s="600"/>
      <c r="B13" s="601"/>
      <c r="C13" s="601"/>
      <c r="D13" s="601"/>
      <c r="E13" s="601"/>
      <c r="F13" s="602"/>
      <c r="G13" s="714" t="s">
        <v>6</v>
      </c>
      <c r="H13" s="715"/>
      <c r="I13" s="755" t="s">
        <v>7</v>
      </c>
      <c r="J13" s="756"/>
      <c r="K13" s="756"/>
      <c r="L13" s="756"/>
      <c r="M13" s="756"/>
      <c r="N13" s="756"/>
      <c r="O13" s="757"/>
      <c r="P13" s="643" t="s">
        <v>635</v>
      </c>
      <c r="Q13" s="644"/>
      <c r="R13" s="644"/>
      <c r="S13" s="644"/>
      <c r="T13" s="644"/>
      <c r="U13" s="644"/>
      <c r="V13" s="645"/>
      <c r="W13" s="643" t="s">
        <v>635</v>
      </c>
      <c r="X13" s="644"/>
      <c r="Y13" s="644"/>
      <c r="Z13" s="644"/>
      <c r="AA13" s="644"/>
      <c r="AB13" s="644"/>
      <c r="AC13" s="645"/>
      <c r="AD13" s="643" t="s">
        <v>635</v>
      </c>
      <c r="AE13" s="644"/>
      <c r="AF13" s="644"/>
      <c r="AG13" s="644"/>
      <c r="AH13" s="644"/>
      <c r="AI13" s="644"/>
      <c r="AJ13" s="645"/>
      <c r="AK13" s="643" t="s">
        <v>637</v>
      </c>
      <c r="AL13" s="644"/>
      <c r="AM13" s="644"/>
      <c r="AN13" s="644"/>
      <c r="AO13" s="644"/>
      <c r="AP13" s="644"/>
      <c r="AQ13" s="645"/>
      <c r="AR13" s="908" t="s">
        <v>640</v>
      </c>
      <c r="AS13" s="909"/>
      <c r="AT13" s="909"/>
      <c r="AU13" s="909"/>
      <c r="AV13" s="909"/>
      <c r="AW13" s="909"/>
      <c r="AX13" s="910"/>
    </row>
    <row r="14" spans="1:50" ht="21" customHeight="1" x14ac:dyDescent="0.2">
      <c r="A14" s="600"/>
      <c r="B14" s="601"/>
      <c r="C14" s="601"/>
      <c r="D14" s="601"/>
      <c r="E14" s="601"/>
      <c r="F14" s="602"/>
      <c r="G14" s="716"/>
      <c r="H14" s="717"/>
      <c r="I14" s="702" t="s">
        <v>8</v>
      </c>
      <c r="J14" s="753"/>
      <c r="K14" s="753"/>
      <c r="L14" s="753"/>
      <c r="M14" s="753"/>
      <c r="N14" s="753"/>
      <c r="O14" s="754"/>
      <c r="P14" s="643" t="s">
        <v>635</v>
      </c>
      <c r="Q14" s="644"/>
      <c r="R14" s="644"/>
      <c r="S14" s="644"/>
      <c r="T14" s="644"/>
      <c r="U14" s="644"/>
      <c r="V14" s="645"/>
      <c r="W14" s="643" t="s">
        <v>635</v>
      </c>
      <c r="X14" s="644"/>
      <c r="Y14" s="644"/>
      <c r="Z14" s="644"/>
      <c r="AA14" s="644"/>
      <c r="AB14" s="644"/>
      <c r="AC14" s="645"/>
      <c r="AD14" s="643">
        <v>49.994999999999997</v>
      </c>
      <c r="AE14" s="644"/>
      <c r="AF14" s="644"/>
      <c r="AG14" s="644"/>
      <c r="AH14" s="644"/>
      <c r="AI14" s="644"/>
      <c r="AJ14" s="645"/>
      <c r="AK14" s="643" t="s">
        <v>637</v>
      </c>
      <c r="AL14" s="644"/>
      <c r="AM14" s="644"/>
      <c r="AN14" s="644"/>
      <c r="AO14" s="644"/>
      <c r="AP14" s="644"/>
      <c r="AQ14" s="645"/>
      <c r="AR14" s="779"/>
      <c r="AS14" s="779"/>
      <c r="AT14" s="779"/>
      <c r="AU14" s="779"/>
      <c r="AV14" s="779"/>
      <c r="AW14" s="779"/>
      <c r="AX14" s="780"/>
    </row>
    <row r="15" spans="1:50" ht="21" customHeight="1" x14ac:dyDescent="0.2">
      <c r="A15" s="600"/>
      <c r="B15" s="601"/>
      <c r="C15" s="601"/>
      <c r="D15" s="601"/>
      <c r="E15" s="601"/>
      <c r="F15" s="602"/>
      <c r="G15" s="716"/>
      <c r="H15" s="717"/>
      <c r="I15" s="702" t="s">
        <v>50</v>
      </c>
      <c r="J15" s="703"/>
      <c r="K15" s="703"/>
      <c r="L15" s="703"/>
      <c r="M15" s="703"/>
      <c r="N15" s="703"/>
      <c r="O15" s="704"/>
      <c r="P15" s="643" t="s">
        <v>635</v>
      </c>
      <c r="Q15" s="644"/>
      <c r="R15" s="644"/>
      <c r="S15" s="644"/>
      <c r="T15" s="644"/>
      <c r="U15" s="644"/>
      <c r="V15" s="645"/>
      <c r="W15" s="643" t="s">
        <v>635</v>
      </c>
      <c r="X15" s="644"/>
      <c r="Y15" s="644"/>
      <c r="Z15" s="644"/>
      <c r="AA15" s="644"/>
      <c r="AB15" s="644"/>
      <c r="AC15" s="645"/>
      <c r="AD15" s="643" t="s">
        <v>635</v>
      </c>
      <c r="AE15" s="644"/>
      <c r="AF15" s="644"/>
      <c r="AG15" s="644"/>
      <c r="AH15" s="644"/>
      <c r="AI15" s="644"/>
      <c r="AJ15" s="645"/>
      <c r="AK15" s="643">
        <v>49.994999999999997</v>
      </c>
      <c r="AL15" s="644"/>
      <c r="AM15" s="644"/>
      <c r="AN15" s="644"/>
      <c r="AO15" s="644"/>
      <c r="AP15" s="644"/>
      <c r="AQ15" s="645"/>
      <c r="AR15" s="643" t="s">
        <v>640</v>
      </c>
      <c r="AS15" s="644"/>
      <c r="AT15" s="644"/>
      <c r="AU15" s="644"/>
      <c r="AV15" s="644"/>
      <c r="AW15" s="644"/>
      <c r="AX15" s="794"/>
    </row>
    <row r="16" spans="1:50" ht="21" customHeight="1" x14ac:dyDescent="0.2">
      <c r="A16" s="600"/>
      <c r="B16" s="601"/>
      <c r="C16" s="601"/>
      <c r="D16" s="601"/>
      <c r="E16" s="601"/>
      <c r="F16" s="602"/>
      <c r="G16" s="716"/>
      <c r="H16" s="717"/>
      <c r="I16" s="702" t="s">
        <v>51</v>
      </c>
      <c r="J16" s="703"/>
      <c r="K16" s="703"/>
      <c r="L16" s="703"/>
      <c r="M16" s="703"/>
      <c r="N16" s="703"/>
      <c r="O16" s="704"/>
      <c r="P16" s="643" t="s">
        <v>635</v>
      </c>
      <c r="Q16" s="644"/>
      <c r="R16" s="644"/>
      <c r="S16" s="644"/>
      <c r="T16" s="644"/>
      <c r="U16" s="644"/>
      <c r="V16" s="645"/>
      <c r="W16" s="643" t="s">
        <v>635</v>
      </c>
      <c r="X16" s="644"/>
      <c r="Y16" s="644"/>
      <c r="Z16" s="644"/>
      <c r="AA16" s="644"/>
      <c r="AB16" s="644"/>
      <c r="AC16" s="645"/>
      <c r="AD16" s="643">
        <v>-49.994999999999997</v>
      </c>
      <c r="AE16" s="644"/>
      <c r="AF16" s="644"/>
      <c r="AG16" s="644"/>
      <c r="AH16" s="644"/>
      <c r="AI16" s="644"/>
      <c r="AJ16" s="645"/>
      <c r="AK16" s="643" t="s">
        <v>637</v>
      </c>
      <c r="AL16" s="644"/>
      <c r="AM16" s="644"/>
      <c r="AN16" s="644"/>
      <c r="AO16" s="644"/>
      <c r="AP16" s="644"/>
      <c r="AQ16" s="645"/>
      <c r="AR16" s="748"/>
      <c r="AS16" s="749"/>
      <c r="AT16" s="749"/>
      <c r="AU16" s="749"/>
      <c r="AV16" s="749"/>
      <c r="AW16" s="749"/>
      <c r="AX16" s="750"/>
    </row>
    <row r="17" spans="1:50" ht="24.75" customHeight="1" x14ac:dyDescent="0.2">
      <c r="A17" s="600"/>
      <c r="B17" s="601"/>
      <c r="C17" s="601"/>
      <c r="D17" s="601"/>
      <c r="E17" s="601"/>
      <c r="F17" s="602"/>
      <c r="G17" s="716"/>
      <c r="H17" s="717"/>
      <c r="I17" s="702" t="s">
        <v>49</v>
      </c>
      <c r="J17" s="753"/>
      <c r="K17" s="753"/>
      <c r="L17" s="753"/>
      <c r="M17" s="753"/>
      <c r="N17" s="753"/>
      <c r="O17" s="754"/>
      <c r="P17" s="643" t="s">
        <v>635</v>
      </c>
      <c r="Q17" s="644"/>
      <c r="R17" s="644"/>
      <c r="S17" s="644"/>
      <c r="T17" s="644"/>
      <c r="U17" s="644"/>
      <c r="V17" s="645"/>
      <c r="W17" s="643" t="s">
        <v>635</v>
      </c>
      <c r="X17" s="644"/>
      <c r="Y17" s="644"/>
      <c r="Z17" s="644"/>
      <c r="AA17" s="644"/>
      <c r="AB17" s="644"/>
      <c r="AC17" s="645"/>
      <c r="AD17" s="643" t="s">
        <v>635</v>
      </c>
      <c r="AE17" s="644"/>
      <c r="AF17" s="644"/>
      <c r="AG17" s="644"/>
      <c r="AH17" s="644"/>
      <c r="AI17" s="644"/>
      <c r="AJ17" s="645"/>
      <c r="AK17" s="643" t="s">
        <v>637</v>
      </c>
      <c r="AL17" s="644"/>
      <c r="AM17" s="644"/>
      <c r="AN17" s="644"/>
      <c r="AO17" s="644"/>
      <c r="AP17" s="644"/>
      <c r="AQ17" s="645"/>
      <c r="AR17" s="906"/>
      <c r="AS17" s="906"/>
      <c r="AT17" s="906"/>
      <c r="AU17" s="906"/>
      <c r="AV17" s="906"/>
      <c r="AW17" s="906"/>
      <c r="AX17" s="907"/>
    </row>
    <row r="18" spans="1:50" ht="24.75" customHeight="1" x14ac:dyDescent="0.2">
      <c r="A18" s="600"/>
      <c r="B18" s="601"/>
      <c r="C18" s="601"/>
      <c r="D18" s="601"/>
      <c r="E18" s="601"/>
      <c r="F18" s="602"/>
      <c r="G18" s="718"/>
      <c r="H18" s="719"/>
      <c r="I18" s="707" t="s">
        <v>20</v>
      </c>
      <c r="J18" s="708"/>
      <c r="K18" s="708"/>
      <c r="L18" s="708"/>
      <c r="M18" s="708"/>
      <c r="N18" s="708"/>
      <c r="O18" s="709"/>
      <c r="P18" s="866">
        <f>SUM(P13:V17)</f>
        <v>0</v>
      </c>
      <c r="Q18" s="867"/>
      <c r="R18" s="867"/>
      <c r="S18" s="867"/>
      <c r="T18" s="867"/>
      <c r="U18" s="867"/>
      <c r="V18" s="868"/>
      <c r="W18" s="866">
        <f>SUM(W13:AC17)</f>
        <v>0</v>
      </c>
      <c r="X18" s="867"/>
      <c r="Y18" s="867"/>
      <c r="Z18" s="867"/>
      <c r="AA18" s="867"/>
      <c r="AB18" s="867"/>
      <c r="AC18" s="868"/>
      <c r="AD18" s="866">
        <f>SUM(AD13:AJ17)</f>
        <v>0</v>
      </c>
      <c r="AE18" s="867"/>
      <c r="AF18" s="867"/>
      <c r="AG18" s="867"/>
      <c r="AH18" s="867"/>
      <c r="AI18" s="867"/>
      <c r="AJ18" s="868"/>
      <c r="AK18" s="866">
        <f>SUM(AK13:AQ17)</f>
        <v>49.994999999999997</v>
      </c>
      <c r="AL18" s="867"/>
      <c r="AM18" s="867"/>
      <c r="AN18" s="867"/>
      <c r="AO18" s="867"/>
      <c r="AP18" s="867"/>
      <c r="AQ18" s="868"/>
      <c r="AR18" s="866">
        <f>SUM(AR13:AX17)</f>
        <v>0</v>
      </c>
      <c r="AS18" s="867"/>
      <c r="AT18" s="867"/>
      <c r="AU18" s="867"/>
      <c r="AV18" s="867"/>
      <c r="AW18" s="867"/>
      <c r="AX18" s="869"/>
    </row>
    <row r="19" spans="1:50" ht="24.75" customHeight="1" x14ac:dyDescent="0.2">
      <c r="A19" s="600"/>
      <c r="B19" s="601"/>
      <c r="C19" s="601"/>
      <c r="D19" s="601"/>
      <c r="E19" s="601"/>
      <c r="F19" s="602"/>
      <c r="G19" s="864" t="s">
        <v>9</v>
      </c>
      <c r="H19" s="865"/>
      <c r="I19" s="865"/>
      <c r="J19" s="865"/>
      <c r="K19" s="865"/>
      <c r="L19" s="865"/>
      <c r="M19" s="865"/>
      <c r="N19" s="865"/>
      <c r="O19" s="865"/>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2">
      <c r="A20" s="600"/>
      <c r="B20" s="601"/>
      <c r="C20" s="601"/>
      <c r="D20" s="601"/>
      <c r="E20" s="601"/>
      <c r="F20" s="602"/>
      <c r="G20" s="864" t="s">
        <v>10</v>
      </c>
      <c r="H20" s="865"/>
      <c r="I20" s="865"/>
      <c r="J20" s="865"/>
      <c r="K20" s="865"/>
      <c r="L20" s="865"/>
      <c r="M20" s="865"/>
      <c r="N20" s="865"/>
      <c r="O20" s="865"/>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37"/>
      <c r="B21" s="838"/>
      <c r="C21" s="838"/>
      <c r="D21" s="838"/>
      <c r="E21" s="838"/>
      <c r="F21" s="955"/>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61" t="s">
        <v>629</v>
      </c>
      <c r="B22" s="962"/>
      <c r="C22" s="962"/>
      <c r="D22" s="962"/>
      <c r="E22" s="962"/>
      <c r="F22" s="963"/>
      <c r="G22" s="957" t="s">
        <v>254</v>
      </c>
      <c r="H22" s="207"/>
      <c r="I22" s="207"/>
      <c r="J22" s="207"/>
      <c r="K22" s="207"/>
      <c r="L22" s="207"/>
      <c r="M22" s="207"/>
      <c r="N22" s="207"/>
      <c r="O22" s="208"/>
      <c r="P22" s="922" t="s">
        <v>627</v>
      </c>
      <c r="Q22" s="207"/>
      <c r="R22" s="207"/>
      <c r="S22" s="207"/>
      <c r="T22" s="207"/>
      <c r="U22" s="207"/>
      <c r="V22" s="208"/>
      <c r="W22" s="922" t="s">
        <v>628</v>
      </c>
      <c r="X22" s="207"/>
      <c r="Y22" s="207"/>
      <c r="Z22" s="207"/>
      <c r="AA22" s="207"/>
      <c r="AB22" s="207"/>
      <c r="AC22" s="208"/>
      <c r="AD22" s="922" t="s">
        <v>253</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2">
      <c r="A23" s="964"/>
      <c r="B23" s="965"/>
      <c r="C23" s="965"/>
      <c r="D23" s="965"/>
      <c r="E23" s="965"/>
      <c r="F23" s="966"/>
      <c r="G23" s="958" t="s">
        <v>639</v>
      </c>
      <c r="H23" s="959"/>
      <c r="I23" s="959"/>
      <c r="J23" s="959"/>
      <c r="K23" s="959"/>
      <c r="L23" s="959"/>
      <c r="M23" s="959"/>
      <c r="N23" s="959"/>
      <c r="O23" s="960"/>
      <c r="P23" s="908" t="s">
        <v>639</v>
      </c>
      <c r="Q23" s="909"/>
      <c r="R23" s="909"/>
      <c r="S23" s="909"/>
      <c r="T23" s="909"/>
      <c r="U23" s="909"/>
      <c r="V23" s="923"/>
      <c r="W23" s="908" t="s">
        <v>639</v>
      </c>
      <c r="X23" s="909"/>
      <c r="Y23" s="909"/>
      <c r="Z23" s="909"/>
      <c r="AA23" s="909"/>
      <c r="AB23" s="909"/>
      <c r="AC23" s="923"/>
      <c r="AD23" s="971" t="s">
        <v>639</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2">
      <c r="A24" s="964"/>
      <c r="B24" s="965"/>
      <c r="C24" s="965"/>
      <c r="D24" s="965"/>
      <c r="E24" s="965"/>
      <c r="F24" s="966"/>
      <c r="G24" s="924" t="s">
        <v>639</v>
      </c>
      <c r="H24" s="925"/>
      <c r="I24" s="925"/>
      <c r="J24" s="925"/>
      <c r="K24" s="925"/>
      <c r="L24" s="925"/>
      <c r="M24" s="925"/>
      <c r="N24" s="925"/>
      <c r="O24" s="926"/>
      <c r="P24" s="643" t="s">
        <v>639</v>
      </c>
      <c r="Q24" s="644"/>
      <c r="R24" s="644"/>
      <c r="S24" s="644"/>
      <c r="T24" s="644"/>
      <c r="U24" s="644"/>
      <c r="V24" s="645"/>
      <c r="W24" s="643" t="s">
        <v>639</v>
      </c>
      <c r="X24" s="644"/>
      <c r="Y24" s="644"/>
      <c r="Z24" s="644"/>
      <c r="AA24" s="644"/>
      <c r="AB24" s="644"/>
      <c r="AC24" s="64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2">
      <c r="A25" s="964"/>
      <c r="B25" s="965"/>
      <c r="C25" s="965"/>
      <c r="D25" s="965"/>
      <c r="E25" s="965"/>
      <c r="F25" s="966"/>
      <c r="G25" s="924"/>
      <c r="H25" s="925"/>
      <c r="I25" s="925"/>
      <c r="J25" s="925"/>
      <c r="K25" s="925"/>
      <c r="L25" s="925"/>
      <c r="M25" s="925"/>
      <c r="N25" s="925"/>
      <c r="O25" s="926"/>
      <c r="P25" s="643"/>
      <c r="Q25" s="644"/>
      <c r="R25" s="644"/>
      <c r="S25" s="644"/>
      <c r="T25" s="644"/>
      <c r="U25" s="644"/>
      <c r="V25" s="645"/>
      <c r="W25" s="643"/>
      <c r="X25" s="644"/>
      <c r="Y25" s="644"/>
      <c r="Z25" s="644"/>
      <c r="AA25" s="644"/>
      <c r="AB25" s="644"/>
      <c r="AC25" s="64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2">
      <c r="A26" s="964"/>
      <c r="B26" s="965"/>
      <c r="C26" s="965"/>
      <c r="D26" s="965"/>
      <c r="E26" s="965"/>
      <c r="F26" s="966"/>
      <c r="G26" s="924"/>
      <c r="H26" s="925"/>
      <c r="I26" s="925"/>
      <c r="J26" s="925"/>
      <c r="K26" s="925"/>
      <c r="L26" s="925"/>
      <c r="M26" s="925"/>
      <c r="N26" s="925"/>
      <c r="O26" s="926"/>
      <c r="P26" s="643"/>
      <c r="Q26" s="644"/>
      <c r="R26" s="644"/>
      <c r="S26" s="644"/>
      <c r="T26" s="644"/>
      <c r="U26" s="644"/>
      <c r="V26" s="645"/>
      <c r="W26" s="643"/>
      <c r="X26" s="644"/>
      <c r="Y26" s="644"/>
      <c r="Z26" s="644"/>
      <c r="AA26" s="644"/>
      <c r="AB26" s="644"/>
      <c r="AC26" s="64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2">
      <c r="A27" s="964"/>
      <c r="B27" s="965"/>
      <c r="C27" s="965"/>
      <c r="D27" s="965"/>
      <c r="E27" s="965"/>
      <c r="F27" s="966"/>
      <c r="G27" s="924"/>
      <c r="H27" s="925"/>
      <c r="I27" s="925"/>
      <c r="J27" s="925"/>
      <c r="K27" s="925"/>
      <c r="L27" s="925"/>
      <c r="M27" s="925"/>
      <c r="N27" s="925"/>
      <c r="O27" s="926"/>
      <c r="P27" s="643"/>
      <c r="Q27" s="644"/>
      <c r="R27" s="644"/>
      <c r="S27" s="644"/>
      <c r="T27" s="644"/>
      <c r="U27" s="644"/>
      <c r="V27" s="645"/>
      <c r="W27" s="643"/>
      <c r="X27" s="644"/>
      <c r="Y27" s="644"/>
      <c r="Z27" s="644"/>
      <c r="AA27" s="644"/>
      <c r="AB27" s="644"/>
      <c r="AC27" s="64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2">
      <c r="A28" s="964"/>
      <c r="B28" s="965"/>
      <c r="C28" s="965"/>
      <c r="D28" s="965"/>
      <c r="E28" s="965"/>
      <c r="F28" s="966"/>
      <c r="G28" s="927" t="s">
        <v>258</v>
      </c>
      <c r="H28" s="928"/>
      <c r="I28" s="928"/>
      <c r="J28" s="928"/>
      <c r="K28" s="928"/>
      <c r="L28" s="928"/>
      <c r="M28" s="928"/>
      <c r="N28" s="928"/>
      <c r="O28" s="929"/>
      <c r="P28" s="866" t="e">
        <f>P29-SUM(P23:P27)</f>
        <v>#VALUE!</v>
      </c>
      <c r="Q28" s="867"/>
      <c r="R28" s="867"/>
      <c r="S28" s="867"/>
      <c r="T28" s="867"/>
      <c r="U28" s="867"/>
      <c r="V28" s="868"/>
      <c r="W28" s="866" t="e">
        <f>W29-SUM(W23:W27)</f>
        <v>#VALUE!</v>
      </c>
      <c r="X28" s="867"/>
      <c r="Y28" s="867"/>
      <c r="Z28" s="867"/>
      <c r="AA28" s="867"/>
      <c r="AB28" s="867"/>
      <c r="AC28" s="86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5">
      <c r="A29" s="967"/>
      <c r="B29" s="968"/>
      <c r="C29" s="968"/>
      <c r="D29" s="968"/>
      <c r="E29" s="968"/>
      <c r="F29" s="969"/>
      <c r="G29" s="930" t="s">
        <v>255</v>
      </c>
      <c r="H29" s="931"/>
      <c r="I29" s="931"/>
      <c r="J29" s="931"/>
      <c r="K29" s="931"/>
      <c r="L29" s="931"/>
      <c r="M29" s="931"/>
      <c r="N29" s="931"/>
      <c r="O29" s="932"/>
      <c r="P29" s="940" t="str">
        <f>AK13</f>
        <v>-</v>
      </c>
      <c r="Q29" s="941"/>
      <c r="R29" s="941"/>
      <c r="S29" s="941"/>
      <c r="T29" s="941"/>
      <c r="U29" s="941"/>
      <c r="V29" s="942"/>
      <c r="W29" s="940" t="str">
        <f>AR13</f>
        <v>-</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2">
      <c r="A30" s="849" t="s">
        <v>270</v>
      </c>
      <c r="B30" s="850"/>
      <c r="C30" s="850"/>
      <c r="D30" s="850"/>
      <c r="E30" s="850"/>
      <c r="F30" s="851"/>
      <c r="G30" s="764" t="s">
        <v>145</v>
      </c>
      <c r="H30" s="765"/>
      <c r="I30" s="765"/>
      <c r="J30" s="765"/>
      <c r="K30" s="765"/>
      <c r="L30" s="765"/>
      <c r="M30" s="765"/>
      <c r="N30" s="765"/>
      <c r="O30" s="766"/>
      <c r="P30" s="845" t="s">
        <v>58</v>
      </c>
      <c r="Q30" s="765"/>
      <c r="R30" s="765"/>
      <c r="S30" s="765"/>
      <c r="T30" s="765"/>
      <c r="U30" s="765"/>
      <c r="V30" s="765"/>
      <c r="W30" s="765"/>
      <c r="X30" s="766"/>
      <c r="Y30" s="842"/>
      <c r="Z30" s="843"/>
      <c r="AA30" s="844"/>
      <c r="AB30" s="846" t="s">
        <v>11</v>
      </c>
      <c r="AC30" s="847"/>
      <c r="AD30" s="848"/>
      <c r="AE30" s="846" t="s">
        <v>310</v>
      </c>
      <c r="AF30" s="847"/>
      <c r="AG30" s="847"/>
      <c r="AH30" s="848"/>
      <c r="AI30" s="903" t="s">
        <v>332</v>
      </c>
      <c r="AJ30" s="903"/>
      <c r="AK30" s="903"/>
      <c r="AL30" s="846"/>
      <c r="AM30" s="903" t="s">
        <v>429</v>
      </c>
      <c r="AN30" s="903"/>
      <c r="AO30" s="903"/>
      <c r="AP30" s="846"/>
      <c r="AQ30" s="758" t="s">
        <v>184</v>
      </c>
      <c r="AR30" s="759"/>
      <c r="AS30" s="759"/>
      <c r="AT30" s="760"/>
      <c r="AU30" s="765" t="s">
        <v>133</v>
      </c>
      <c r="AV30" s="765"/>
      <c r="AW30" s="765"/>
      <c r="AX30" s="905"/>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4"/>
      <c r="AJ31" s="904"/>
      <c r="AK31" s="904"/>
      <c r="AL31" s="392"/>
      <c r="AM31" s="904"/>
      <c r="AN31" s="904"/>
      <c r="AO31" s="904"/>
      <c r="AP31" s="392"/>
      <c r="AQ31" s="235" t="s">
        <v>635</v>
      </c>
      <c r="AR31" s="186"/>
      <c r="AS31" s="121" t="s">
        <v>185</v>
      </c>
      <c r="AT31" s="122"/>
      <c r="AU31" s="185">
        <v>3</v>
      </c>
      <c r="AV31" s="185"/>
      <c r="AW31" s="377" t="s">
        <v>175</v>
      </c>
      <c r="AX31" s="378"/>
    </row>
    <row r="32" spans="1:50" ht="23.25" customHeight="1" x14ac:dyDescent="0.2">
      <c r="A32" s="382"/>
      <c r="B32" s="380"/>
      <c r="C32" s="380"/>
      <c r="D32" s="380"/>
      <c r="E32" s="380"/>
      <c r="F32" s="381"/>
      <c r="G32" s="219" t="s">
        <v>668</v>
      </c>
      <c r="H32" s="220"/>
      <c r="I32" s="220"/>
      <c r="J32" s="220"/>
      <c r="K32" s="220"/>
      <c r="L32" s="220"/>
      <c r="M32" s="220"/>
      <c r="N32" s="220"/>
      <c r="O32" s="646"/>
      <c r="P32" s="93" t="s">
        <v>666</v>
      </c>
      <c r="Q32" s="93"/>
      <c r="R32" s="93"/>
      <c r="S32" s="93"/>
      <c r="T32" s="93"/>
      <c r="U32" s="93"/>
      <c r="V32" s="93"/>
      <c r="W32" s="93"/>
      <c r="X32" s="94"/>
      <c r="Y32" s="455" t="s">
        <v>12</v>
      </c>
      <c r="Z32" s="515"/>
      <c r="AA32" s="516"/>
      <c r="AB32" s="445" t="s">
        <v>650</v>
      </c>
      <c r="AC32" s="445"/>
      <c r="AD32" s="445"/>
      <c r="AE32" s="203" t="s">
        <v>639</v>
      </c>
      <c r="AF32" s="204"/>
      <c r="AG32" s="204"/>
      <c r="AH32" s="204"/>
      <c r="AI32" s="203" t="s">
        <v>639</v>
      </c>
      <c r="AJ32" s="204"/>
      <c r="AK32" s="204"/>
      <c r="AL32" s="204"/>
      <c r="AM32" s="203">
        <v>0</v>
      </c>
      <c r="AN32" s="204"/>
      <c r="AO32" s="204"/>
      <c r="AP32" s="204"/>
      <c r="AQ32" s="321" t="s">
        <v>639</v>
      </c>
      <c r="AR32" s="193"/>
      <c r="AS32" s="193"/>
      <c r="AT32" s="322"/>
      <c r="AU32" s="204" t="s">
        <v>647</v>
      </c>
      <c r="AV32" s="204"/>
      <c r="AW32" s="204"/>
      <c r="AX32" s="206"/>
    </row>
    <row r="33" spans="1:51" ht="23.25" customHeight="1" x14ac:dyDescent="0.2">
      <c r="A33" s="383"/>
      <c r="B33" s="384"/>
      <c r="C33" s="384"/>
      <c r="D33" s="384"/>
      <c r="E33" s="384"/>
      <c r="F33" s="385"/>
      <c r="G33" s="647"/>
      <c r="H33" s="648"/>
      <c r="I33" s="648"/>
      <c r="J33" s="648"/>
      <c r="K33" s="648"/>
      <c r="L33" s="648"/>
      <c r="M33" s="648"/>
      <c r="N33" s="648"/>
      <c r="O33" s="649"/>
      <c r="P33" s="96"/>
      <c r="Q33" s="96"/>
      <c r="R33" s="96"/>
      <c r="S33" s="96"/>
      <c r="T33" s="96"/>
      <c r="U33" s="96"/>
      <c r="V33" s="96"/>
      <c r="W33" s="96"/>
      <c r="X33" s="97"/>
      <c r="Y33" s="431" t="s">
        <v>53</v>
      </c>
      <c r="Z33" s="426"/>
      <c r="AA33" s="427"/>
      <c r="AB33" s="507" t="s">
        <v>650</v>
      </c>
      <c r="AC33" s="507"/>
      <c r="AD33" s="507"/>
      <c r="AE33" s="203" t="s">
        <v>639</v>
      </c>
      <c r="AF33" s="204"/>
      <c r="AG33" s="204"/>
      <c r="AH33" s="204"/>
      <c r="AI33" s="203" t="s">
        <v>639</v>
      </c>
      <c r="AJ33" s="204"/>
      <c r="AK33" s="204"/>
      <c r="AL33" s="204"/>
      <c r="AM33" s="203">
        <v>0</v>
      </c>
      <c r="AN33" s="204"/>
      <c r="AO33" s="204"/>
      <c r="AP33" s="204"/>
      <c r="AQ33" s="321" t="s">
        <v>639</v>
      </c>
      <c r="AR33" s="193"/>
      <c r="AS33" s="193"/>
      <c r="AT33" s="322"/>
      <c r="AU33" s="204">
        <v>1</v>
      </c>
      <c r="AV33" s="204"/>
      <c r="AW33" s="204"/>
      <c r="AX33" s="206"/>
    </row>
    <row r="34" spans="1:51" ht="51" customHeight="1" x14ac:dyDescent="0.2">
      <c r="A34" s="382"/>
      <c r="B34" s="380"/>
      <c r="C34" s="380"/>
      <c r="D34" s="380"/>
      <c r="E34" s="380"/>
      <c r="F34" s="381"/>
      <c r="G34" s="222"/>
      <c r="H34" s="223"/>
      <c r="I34" s="223"/>
      <c r="J34" s="223"/>
      <c r="K34" s="223"/>
      <c r="L34" s="223"/>
      <c r="M34" s="223"/>
      <c r="N34" s="223"/>
      <c r="O34" s="650"/>
      <c r="P34" s="99"/>
      <c r="Q34" s="99"/>
      <c r="R34" s="99"/>
      <c r="S34" s="99"/>
      <c r="T34" s="99"/>
      <c r="U34" s="99"/>
      <c r="V34" s="99"/>
      <c r="W34" s="99"/>
      <c r="X34" s="100"/>
      <c r="Y34" s="431" t="s">
        <v>13</v>
      </c>
      <c r="Z34" s="426"/>
      <c r="AA34" s="427"/>
      <c r="AB34" s="543" t="s">
        <v>176</v>
      </c>
      <c r="AC34" s="543"/>
      <c r="AD34" s="543"/>
      <c r="AE34" s="203" t="s">
        <v>639</v>
      </c>
      <c r="AF34" s="204"/>
      <c r="AG34" s="204"/>
      <c r="AH34" s="204"/>
      <c r="AI34" s="203" t="s">
        <v>639</v>
      </c>
      <c r="AJ34" s="204"/>
      <c r="AK34" s="204"/>
      <c r="AL34" s="204"/>
      <c r="AM34" s="203">
        <v>0</v>
      </c>
      <c r="AN34" s="204"/>
      <c r="AO34" s="204"/>
      <c r="AP34" s="204"/>
      <c r="AQ34" s="321" t="s">
        <v>639</v>
      </c>
      <c r="AR34" s="193"/>
      <c r="AS34" s="193"/>
      <c r="AT34" s="322"/>
      <c r="AU34" s="204" t="s">
        <v>647</v>
      </c>
      <c r="AV34" s="204"/>
      <c r="AW34" s="204"/>
      <c r="AX34" s="206"/>
    </row>
    <row r="35" spans="1:51" ht="23.25" customHeight="1" x14ac:dyDescent="0.2">
      <c r="A35" s="213" t="s">
        <v>300</v>
      </c>
      <c r="B35" s="214"/>
      <c r="C35" s="214"/>
      <c r="D35" s="214"/>
      <c r="E35" s="214"/>
      <c r="F35" s="215"/>
      <c r="G35" s="219" t="s">
        <v>651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61" t="s">
        <v>270</v>
      </c>
      <c r="B37" s="762"/>
      <c r="C37" s="762"/>
      <c r="D37" s="762"/>
      <c r="E37" s="762"/>
      <c r="F37" s="763"/>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8"/>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639</v>
      </c>
      <c r="AR38" s="186"/>
      <c r="AS38" s="121" t="s">
        <v>185</v>
      </c>
      <c r="AT38" s="122"/>
      <c r="AU38" s="185">
        <v>3</v>
      </c>
      <c r="AV38" s="185"/>
      <c r="AW38" s="377" t="s">
        <v>175</v>
      </c>
      <c r="AX38" s="378"/>
      <c r="AY38">
        <f>$AY$37</f>
        <v>0</v>
      </c>
    </row>
    <row r="39" spans="1:51" ht="23.25" hidden="1" customHeight="1" x14ac:dyDescent="0.2">
      <c r="A39" s="382"/>
      <c r="B39" s="380"/>
      <c r="C39" s="380"/>
      <c r="D39" s="380"/>
      <c r="E39" s="380"/>
      <c r="F39" s="381"/>
      <c r="G39" s="551"/>
      <c r="H39" s="552"/>
      <c r="I39" s="552"/>
      <c r="J39" s="552"/>
      <c r="K39" s="552"/>
      <c r="L39" s="552"/>
      <c r="M39" s="552"/>
      <c r="N39" s="552"/>
      <c r="O39" s="553"/>
      <c r="P39" s="93"/>
      <c r="Q39" s="93"/>
      <c r="R39" s="93"/>
      <c r="S39" s="93"/>
      <c r="T39" s="93"/>
      <c r="U39" s="93"/>
      <c r="V39" s="93"/>
      <c r="W39" s="93"/>
      <c r="X39" s="94"/>
      <c r="Y39" s="455" t="s">
        <v>12</v>
      </c>
      <c r="Z39" s="515"/>
      <c r="AA39" s="516"/>
      <c r="AB39" s="445"/>
      <c r="AC39" s="445"/>
      <c r="AD39" s="445"/>
      <c r="AE39" s="203" t="s">
        <v>639</v>
      </c>
      <c r="AF39" s="204"/>
      <c r="AG39" s="204"/>
      <c r="AH39" s="204"/>
      <c r="AI39" s="203" t="s">
        <v>639</v>
      </c>
      <c r="AJ39" s="204"/>
      <c r="AK39" s="204"/>
      <c r="AL39" s="204"/>
      <c r="AM39" s="203"/>
      <c r="AN39" s="204"/>
      <c r="AO39" s="204"/>
      <c r="AP39" s="204"/>
      <c r="AQ39" s="321" t="s">
        <v>639</v>
      </c>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4"/>
      <c r="H40" s="555"/>
      <c r="I40" s="555"/>
      <c r="J40" s="555"/>
      <c r="K40" s="555"/>
      <c r="L40" s="555"/>
      <c r="M40" s="555"/>
      <c r="N40" s="555"/>
      <c r="O40" s="556"/>
      <c r="P40" s="96"/>
      <c r="Q40" s="96"/>
      <c r="R40" s="96"/>
      <c r="S40" s="96"/>
      <c r="T40" s="96"/>
      <c r="U40" s="96"/>
      <c r="V40" s="96"/>
      <c r="W40" s="96"/>
      <c r="X40" s="97"/>
      <c r="Y40" s="431" t="s">
        <v>53</v>
      </c>
      <c r="Z40" s="426"/>
      <c r="AA40" s="427"/>
      <c r="AB40" s="507"/>
      <c r="AC40" s="507"/>
      <c r="AD40" s="507"/>
      <c r="AE40" s="203" t="s">
        <v>639</v>
      </c>
      <c r="AF40" s="204"/>
      <c r="AG40" s="204"/>
      <c r="AH40" s="204"/>
      <c r="AI40" s="203" t="s">
        <v>639</v>
      </c>
      <c r="AJ40" s="204"/>
      <c r="AK40" s="204"/>
      <c r="AL40" s="204"/>
      <c r="AM40" s="203"/>
      <c r="AN40" s="204"/>
      <c r="AO40" s="204"/>
      <c r="AP40" s="204"/>
      <c r="AQ40" s="321" t="s">
        <v>639</v>
      </c>
      <c r="AR40" s="193"/>
      <c r="AS40" s="193"/>
      <c r="AT40" s="322"/>
      <c r="AU40" s="204"/>
      <c r="AV40" s="204"/>
      <c r="AW40" s="204"/>
      <c r="AX40" s="206"/>
      <c r="AY40">
        <f t="shared" si="4"/>
        <v>0</v>
      </c>
    </row>
    <row r="41" spans="1:51" ht="23.25" hidden="1" customHeight="1" x14ac:dyDescent="0.2">
      <c r="A41" s="386"/>
      <c r="B41" s="387"/>
      <c r="C41" s="387"/>
      <c r="D41" s="387"/>
      <c r="E41" s="387"/>
      <c r="F41" s="388"/>
      <c r="G41" s="557"/>
      <c r="H41" s="558"/>
      <c r="I41" s="558"/>
      <c r="J41" s="558"/>
      <c r="K41" s="558"/>
      <c r="L41" s="558"/>
      <c r="M41" s="558"/>
      <c r="N41" s="558"/>
      <c r="O41" s="559"/>
      <c r="P41" s="99"/>
      <c r="Q41" s="99"/>
      <c r="R41" s="99"/>
      <c r="S41" s="99"/>
      <c r="T41" s="99"/>
      <c r="U41" s="99"/>
      <c r="V41" s="99"/>
      <c r="W41" s="99"/>
      <c r="X41" s="100"/>
      <c r="Y41" s="431" t="s">
        <v>13</v>
      </c>
      <c r="Z41" s="426"/>
      <c r="AA41" s="427"/>
      <c r="AB41" s="543" t="s">
        <v>176</v>
      </c>
      <c r="AC41" s="543"/>
      <c r="AD41" s="543"/>
      <c r="AE41" s="203" t="s">
        <v>639</v>
      </c>
      <c r="AF41" s="204"/>
      <c r="AG41" s="204"/>
      <c r="AH41" s="204"/>
      <c r="AI41" s="203" t="s">
        <v>639</v>
      </c>
      <c r="AJ41" s="204"/>
      <c r="AK41" s="204"/>
      <c r="AL41" s="204"/>
      <c r="AM41" s="203"/>
      <c r="AN41" s="204"/>
      <c r="AO41" s="204"/>
      <c r="AP41" s="204"/>
      <c r="AQ41" s="321" t="s">
        <v>639</v>
      </c>
      <c r="AR41" s="193"/>
      <c r="AS41" s="193"/>
      <c r="AT41" s="322"/>
      <c r="AU41" s="204"/>
      <c r="AV41" s="204"/>
      <c r="AW41" s="204"/>
      <c r="AX41" s="206"/>
      <c r="AY41">
        <f t="shared" si="4"/>
        <v>0</v>
      </c>
    </row>
    <row r="42" spans="1:51" ht="23.25" hidden="1" customHeight="1" x14ac:dyDescent="0.2">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61" t="s">
        <v>270</v>
      </c>
      <c r="B44" s="762"/>
      <c r="C44" s="762"/>
      <c r="D44" s="762"/>
      <c r="E44" s="762"/>
      <c r="F44" s="763"/>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8"/>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51"/>
      <c r="H46" s="552"/>
      <c r="I46" s="552"/>
      <c r="J46" s="552"/>
      <c r="K46" s="552"/>
      <c r="L46" s="552"/>
      <c r="M46" s="552"/>
      <c r="N46" s="552"/>
      <c r="O46" s="553"/>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4"/>
      <c r="H47" s="555"/>
      <c r="I47" s="555"/>
      <c r="J47" s="555"/>
      <c r="K47" s="555"/>
      <c r="L47" s="555"/>
      <c r="M47" s="555"/>
      <c r="N47" s="555"/>
      <c r="O47" s="556"/>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7"/>
      <c r="H48" s="558"/>
      <c r="I48" s="558"/>
      <c r="J48" s="558"/>
      <c r="K48" s="558"/>
      <c r="L48" s="558"/>
      <c r="M48" s="558"/>
      <c r="N48" s="558"/>
      <c r="O48" s="559"/>
      <c r="P48" s="99"/>
      <c r="Q48" s="99"/>
      <c r="R48" s="99"/>
      <c r="S48" s="99"/>
      <c r="T48" s="99"/>
      <c r="U48" s="99"/>
      <c r="V48" s="99"/>
      <c r="W48" s="99"/>
      <c r="X48" s="100"/>
      <c r="Y48" s="431" t="s">
        <v>13</v>
      </c>
      <c r="Z48" s="426"/>
      <c r="AA48" s="427"/>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13" t="s">
        <v>133</v>
      </c>
      <c r="AV51" s="913"/>
      <c r="AW51" s="913"/>
      <c r="AX51" s="914"/>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51"/>
      <c r="H53" s="552"/>
      <c r="I53" s="552"/>
      <c r="J53" s="552"/>
      <c r="K53" s="552"/>
      <c r="L53" s="552"/>
      <c r="M53" s="552"/>
      <c r="N53" s="552"/>
      <c r="O53" s="553"/>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4"/>
      <c r="H54" s="555"/>
      <c r="I54" s="555"/>
      <c r="J54" s="555"/>
      <c r="K54" s="555"/>
      <c r="L54" s="555"/>
      <c r="M54" s="555"/>
      <c r="N54" s="555"/>
      <c r="O54" s="556"/>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7"/>
      <c r="H55" s="558"/>
      <c r="I55" s="558"/>
      <c r="J55" s="558"/>
      <c r="K55" s="558"/>
      <c r="L55" s="558"/>
      <c r="M55" s="558"/>
      <c r="N55" s="558"/>
      <c r="O55" s="559"/>
      <c r="P55" s="99"/>
      <c r="Q55" s="99"/>
      <c r="R55" s="99"/>
      <c r="S55" s="99"/>
      <c r="T55" s="99"/>
      <c r="U55" s="99"/>
      <c r="V55" s="99"/>
      <c r="W55" s="99"/>
      <c r="X55" s="100"/>
      <c r="Y55" s="431" t="s">
        <v>13</v>
      </c>
      <c r="Z55" s="426"/>
      <c r="AA55" s="427"/>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13" t="s">
        <v>133</v>
      </c>
      <c r="AV58" s="913"/>
      <c r="AW58" s="913"/>
      <c r="AX58" s="914"/>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51"/>
      <c r="H60" s="552"/>
      <c r="I60" s="552"/>
      <c r="J60" s="552"/>
      <c r="K60" s="552"/>
      <c r="L60" s="552"/>
      <c r="M60" s="552"/>
      <c r="N60" s="552"/>
      <c r="O60" s="553"/>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4"/>
      <c r="H61" s="555"/>
      <c r="I61" s="555"/>
      <c r="J61" s="555"/>
      <c r="K61" s="555"/>
      <c r="L61" s="555"/>
      <c r="M61" s="555"/>
      <c r="N61" s="555"/>
      <c r="O61" s="556"/>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7"/>
      <c r="H62" s="558"/>
      <c r="I62" s="558"/>
      <c r="J62" s="558"/>
      <c r="K62" s="558"/>
      <c r="L62" s="558"/>
      <c r="M62" s="558"/>
      <c r="N62" s="558"/>
      <c r="O62" s="559"/>
      <c r="P62" s="99"/>
      <c r="Q62" s="99"/>
      <c r="R62" s="99"/>
      <c r="S62" s="99"/>
      <c r="T62" s="99"/>
      <c r="U62" s="99"/>
      <c r="V62" s="99"/>
      <c r="W62" s="99"/>
      <c r="X62" s="100"/>
      <c r="Y62" s="431" t="s">
        <v>13</v>
      </c>
      <c r="Z62" s="426"/>
      <c r="AA62" s="427"/>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8"/>
      <c r="AF77" s="879"/>
      <c r="AG77" s="879"/>
      <c r="AH77" s="879"/>
      <c r="AI77" s="878"/>
      <c r="AJ77" s="879"/>
      <c r="AK77" s="879"/>
      <c r="AL77" s="879"/>
      <c r="AM77" s="878"/>
      <c r="AN77" s="879"/>
      <c r="AO77" s="879"/>
      <c r="AP77" s="879"/>
      <c r="AQ77" s="321"/>
      <c r="AR77" s="193"/>
      <c r="AS77" s="193"/>
      <c r="AT77" s="322"/>
      <c r="AU77" s="204"/>
      <c r="AV77" s="204"/>
      <c r="AW77" s="204"/>
      <c r="AX77" s="206"/>
      <c r="AY77">
        <f t="shared" si="9"/>
        <v>0</v>
      </c>
    </row>
    <row r="78" spans="1:51" ht="69.75" hidden="1" customHeight="1" x14ac:dyDescent="0.2">
      <c r="A78" s="314" t="s">
        <v>303</v>
      </c>
      <c r="B78" s="315"/>
      <c r="C78" s="315"/>
      <c r="D78" s="315"/>
      <c r="E78" s="312" t="s">
        <v>249</v>
      </c>
      <c r="F78" s="313"/>
      <c r="G78" s="45" t="s">
        <v>187</v>
      </c>
      <c r="H78" s="574"/>
      <c r="I78" s="575"/>
      <c r="J78" s="575"/>
      <c r="K78" s="575"/>
      <c r="L78" s="575"/>
      <c r="M78" s="575"/>
      <c r="N78" s="575"/>
      <c r="O78" s="576"/>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c r="AS79" s="258"/>
      <c r="AT79" s="259"/>
      <c r="AU79" s="259"/>
      <c r="AV79" s="259"/>
      <c r="AW79" s="259"/>
      <c r="AX79" s="956"/>
      <c r="AY79">
        <f>COUNTIF($AR$79,"☑")</f>
        <v>0</v>
      </c>
    </row>
    <row r="80" spans="1:51" ht="18.75" hidden="1" customHeight="1" x14ac:dyDescent="0.2">
      <c r="A80" s="852"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53"/>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53"/>
      <c r="B82" s="511"/>
      <c r="C82" s="409"/>
      <c r="D82" s="409"/>
      <c r="E82" s="409"/>
      <c r="F82" s="410"/>
      <c r="G82" s="667"/>
      <c r="H82" s="667"/>
      <c r="I82" s="667"/>
      <c r="J82" s="667"/>
      <c r="K82" s="667"/>
      <c r="L82" s="667"/>
      <c r="M82" s="667"/>
      <c r="N82" s="667"/>
      <c r="O82" s="667"/>
      <c r="P82" s="667"/>
      <c r="Q82" s="667"/>
      <c r="R82" s="667"/>
      <c r="S82" s="667"/>
      <c r="T82" s="667"/>
      <c r="U82" s="667"/>
      <c r="V82" s="667"/>
      <c r="W82" s="667"/>
      <c r="X82" s="667"/>
      <c r="Y82" s="667"/>
      <c r="Z82" s="667"/>
      <c r="AA82" s="668"/>
      <c r="AB82" s="872"/>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3"/>
      <c r="AY82">
        <f t="shared" ref="AY82:AY89" si="10">$AY$80</f>
        <v>0</v>
      </c>
    </row>
    <row r="83" spans="1:60" ht="22.5" hidden="1" customHeight="1" x14ac:dyDescent="0.2">
      <c r="A83" s="853"/>
      <c r="B83" s="511"/>
      <c r="C83" s="409"/>
      <c r="D83" s="409"/>
      <c r="E83" s="409"/>
      <c r="F83" s="410"/>
      <c r="G83" s="669"/>
      <c r="H83" s="669"/>
      <c r="I83" s="669"/>
      <c r="J83" s="669"/>
      <c r="K83" s="669"/>
      <c r="L83" s="669"/>
      <c r="M83" s="669"/>
      <c r="N83" s="669"/>
      <c r="O83" s="669"/>
      <c r="P83" s="669"/>
      <c r="Q83" s="669"/>
      <c r="R83" s="669"/>
      <c r="S83" s="669"/>
      <c r="T83" s="669"/>
      <c r="U83" s="669"/>
      <c r="V83" s="669"/>
      <c r="W83" s="669"/>
      <c r="X83" s="669"/>
      <c r="Y83" s="669"/>
      <c r="Z83" s="669"/>
      <c r="AA83" s="670"/>
      <c r="AB83" s="874"/>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5"/>
      <c r="AY83">
        <f t="shared" si="10"/>
        <v>0</v>
      </c>
    </row>
    <row r="84" spans="1:60" ht="19.5" hidden="1" customHeight="1" x14ac:dyDescent="0.2">
      <c r="A84" s="853"/>
      <c r="B84" s="512"/>
      <c r="C84" s="513"/>
      <c r="D84" s="513"/>
      <c r="E84" s="513"/>
      <c r="F84" s="514"/>
      <c r="G84" s="671"/>
      <c r="H84" s="671"/>
      <c r="I84" s="671"/>
      <c r="J84" s="671"/>
      <c r="K84" s="671"/>
      <c r="L84" s="671"/>
      <c r="M84" s="671"/>
      <c r="N84" s="671"/>
      <c r="O84" s="671"/>
      <c r="P84" s="671"/>
      <c r="Q84" s="671"/>
      <c r="R84" s="671"/>
      <c r="S84" s="671"/>
      <c r="T84" s="671"/>
      <c r="U84" s="671"/>
      <c r="V84" s="671"/>
      <c r="W84" s="671"/>
      <c r="X84" s="671"/>
      <c r="Y84" s="671"/>
      <c r="Z84" s="671"/>
      <c r="AA84" s="672"/>
      <c r="AB84" s="876"/>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77"/>
      <c r="AY84">
        <f t="shared" si="10"/>
        <v>0</v>
      </c>
    </row>
    <row r="85" spans="1:60" ht="18.75" hidden="1" customHeight="1" x14ac:dyDescent="0.2">
      <c r="A85" s="853"/>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4" t="s">
        <v>11</v>
      </c>
      <c r="AC85" s="545"/>
      <c r="AD85" s="546"/>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53"/>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53"/>
      <c r="B87" s="409"/>
      <c r="C87" s="409"/>
      <c r="D87" s="409"/>
      <c r="E87" s="409"/>
      <c r="F87" s="410"/>
      <c r="G87" s="92"/>
      <c r="H87" s="93"/>
      <c r="I87" s="93"/>
      <c r="J87" s="93"/>
      <c r="K87" s="93"/>
      <c r="L87" s="93"/>
      <c r="M87" s="93"/>
      <c r="N87" s="93"/>
      <c r="O87" s="94"/>
      <c r="P87" s="93"/>
      <c r="Q87" s="498"/>
      <c r="R87" s="498"/>
      <c r="S87" s="498"/>
      <c r="T87" s="498"/>
      <c r="U87" s="498"/>
      <c r="V87" s="498"/>
      <c r="W87" s="498"/>
      <c r="X87" s="499"/>
      <c r="Y87" s="548" t="s">
        <v>61</v>
      </c>
      <c r="Z87" s="549"/>
      <c r="AA87" s="550"/>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53"/>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53"/>
      <c r="B89" s="513"/>
      <c r="C89" s="513"/>
      <c r="D89" s="513"/>
      <c r="E89" s="513"/>
      <c r="F89" s="514"/>
      <c r="G89" s="98"/>
      <c r="H89" s="99"/>
      <c r="I89" s="99"/>
      <c r="J89" s="99"/>
      <c r="K89" s="99"/>
      <c r="L89" s="99"/>
      <c r="M89" s="99"/>
      <c r="N89" s="99"/>
      <c r="O89" s="100"/>
      <c r="P89" s="162"/>
      <c r="Q89" s="162"/>
      <c r="R89" s="162"/>
      <c r="S89" s="162"/>
      <c r="T89" s="162"/>
      <c r="U89" s="162"/>
      <c r="V89" s="162"/>
      <c r="W89" s="162"/>
      <c r="X89" s="547"/>
      <c r="Y89" s="442" t="s">
        <v>13</v>
      </c>
      <c r="Z89" s="443"/>
      <c r="AA89" s="444"/>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53"/>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4" t="s">
        <v>11</v>
      </c>
      <c r="AC90" s="545"/>
      <c r="AD90" s="546"/>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2">
      <c r="A91" s="853"/>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53"/>
      <c r="B92" s="409"/>
      <c r="C92" s="409"/>
      <c r="D92" s="409"/>
      <c r="E92" s="409"/>
      <c r="F92" s="410"/>
      <c r="G92" s="92"/>
      <c r="H92" s="93"/>
      <c r="I92" s="93"/>
      <c r="J92" s="93"/>
      <c r="K92" s="93"/>
      <c r="L92" s="93"/>
      <c r="M92" s="93"/>
      <c r="N92" s="93"/>
      <c r="O92" s="94"/>
      <c r="P92" s="93"/>
      <c r="Q92" s="498"/>
      <c r="R92" s="498"/>
      <c r="S92" s="498"/>
      <c r="T92" s="498"/>
      <c r="U92" s="498"/>
      <c r="V92" s="498"/>
      <c r="W92" s="498"/>
      <c r="X92" s="499"/>
      <c r="Y92" s="548" t="s">
        <v>61</v>
      </c>
      <c r="Z92" s="549"/>
      <c r="AA92" s="550"/>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53"/>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53"/>
      <c r="B94" s="513"/>
      <c r="C94" s="513"/>
      <c r="D94" s="513"/>
      <c r="E94" s="513"/>
      <c r="F94" s="514"/>
      <c r="G94" s="98"/>
      <c r="H94" s="99"/>
      <c r="I94" s="99"/>
      <c r="J94" s="99"/>
      <c r="K94" s="99"/>
      <c r="L94" s="99"/>
      <c r="M94" s="99"/>
      <c r="N94" s="99"/>
      <c r="O94" s="100"/>
      <c r="P94" s="162"/>
      <c r="Q94" s="162"/>
      <c r="R94" s="162"/>
      <c r="S94" s="162"/>
      <c r="T94" s="162"/>
      <c r="U94" s="162"/>
      <c r="V94" s="162"/>
      <c r="W94" s="162"/>
      <c r="X94" s="547"/>
      <c r="Y94" s="442" t="s">
        <v>13</v>
      </c>
      <c r="Z94" s="443"/>
      <c r="AA94" s="444"/>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53"/>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4" t="s">
        <v>11</v>
      </c>
      <c r="AC95" s="545"/>
      <c r="AD95" s="546"/>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53"/>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53"/>
      <c r="B97" s="409"/>
      <c r="C97" s="409"/>
      <c r="D97" s="409"/>
      <c r="E97" s="409"/>
      <c r="F97" s="410"/>
      <c r="G97" s="92"/>
      <c r="H97" s="93"/>
      <c r="I97" s="93"/>
      <c r="J97" s="93"/>
      <c r="K97" s="93"/>
      <c r="L97" s="93"/>
      <c r="M97" s="93"/>
      <c r="N97" s="93"/>
      <c r="O97" s="94"/>
      <c r="P97" s="93"/>
      <c r="Q97" s="498"/>
      <c r="R97" s="498"/>
      <c r="S97" s="498"/>
      <c r="T97" s="498"/>
      <c r="U97" s="498"/>
      <c r="V97" s="498"/>
      <c r="W97" s="498"/>
      <c r="X97" s="499"/>
      <c r="Y97" s="548" t="s">
        <v>61</v>
      </c>
      <c r="Z97" s="549"/>
      <c r="AA97" s="550"/>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53"/>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54"/>
      <c r="B99" s="411"/>
      <c r="C99" s="411"/>
      <c r="D99" s="411"/>
      <c r="E99" s="411"/>
      <c r="F99" s="412"/>
      <c r="G99" s="567"/>
      <c r="H99" s="201"/>
      <c r="I99" s="201"/>
      <c r="J99" s="201"/>
      <c r="K99" s="201"/>
      <c r="L99" s="201"/>
      <c r="M99" s="201"/>
      <c r="N99" s="201"/>
      <c r="O99" s="568"/>
      <c r="P99" s="502"/>
      <c r="Q99" s="502"/>
      <c r="R99" s="502"/>
      <c r="S99" s="502"/>
      <c r="T99" s="502"/>
      <c r="U99" s="502"/>
      <c r="V99" s="502"/>
      <c r="W99" s="502"/>
      <c r="X99" s="503"/>
      <c r="Y99" s="883" t="s">
        <v>13</v>
      </c>
      <c r="Z99" s="884"/>
      <c r="AA99" s="885"/>
      <c r="AB99" s="880" t="s">
        <v>14</v>
      </c>
      <c r="AC99" s="881"/>
      <c r="AD99" s="882"/>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42"/>
      <c r="Z100" s="843"/>
      <c r="AA100" s="844"/>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2">
      <c r="A101" s="403"/>
      <c r="B101" s="404"/>
      <c r="C101" s="404"/>
      <c r="D101" s="404"/>
      <c r="E101" s="404"/>
      <c r="F101" s="405"/>
      <c r="G101" s="93" t="s">
        <v>656</v>
      </c>
      <c r="H101" s="93"/>
      <c r="I101" s="93"/>
      <c r="J101" s="93"/>
      <c r="K101" s="93"/>
      <c r="L101" s="93"/>
      <c r="M101" s="93"/>
      <c r="N101" s="93"/>
      <c r="O101" s="93"/>
      <c r="P101" s="93"/>
      <c r="Q101" s="93"/>
      <c r="R101" s="93"/>
      <c r="S101" s="93"/>
      <c r="T101" s="93"/>
      <c r="U101" s="93"/>
      <c r="V101" s="93"/>
      <c r="W101" s="93"/>
      <c r="X101" s="94"/>
      <c r="Y101" s="526" t="s">
        <v>54</v>
      </c>
      <c r="Z101" s="527"/>
      <c r="AA101" s="528"/>
      <c r="AB101" s="445" t="s">
        <v>652</v>
      </c>
      <c r="AC101" s="445"/>
      <c r="AD101" s="445"/>
      <c r="AE101" s="267" t="s">
        <v>640</v>
      </c>
      <c r="AF101" s="267"/>
      <c r="AG101" s="267"/>
      <c r="AH101" s="267"/>
      <c r="AI101" s="267" t="s">
        <v>640</v>
      </c>
      <c r="AJ101" s="267"/>
      <c r="AK101" s="267"/>
      <c r="AL101" s="267"/>
      <c r="AM101" s="267">
        <v>0</v>
      </c>
      <c r="AN101" s="267"/>
      <c r="AO101" s="267"/>
      <c r="AP101" s="267"/>
      <c r="AQ101" s="267" t="s">
        <v>653</v>
      </c>
      <c r="AR101" s="267"/>
      <c r="AS101" s="267"/>
      <c r="AT101" s="267"/>
      <c r="AU101" s="203" t="s">
        <v>640</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652</v>
      </c>
      <c r="AC102" s="445"/>
      <c r="AD102" s="445"/>
      <c r="AE102" s="267" t="s">
        <v>640</v>
      </c>
      <c r="AF102" s="267"/>
      <c r="AG102" s="267"/>
      <c r="AH102" s="267"/>
      <c r="AI102" s="267" t="s">
        <v>640</v>
      </c>
      <c r="AJ102" s="267"/>
      <c r="AK102" s="267"/>
      <c r="AL102" s="267"/>
      <c r="AM102" s="267">
        <v>0</v>
      </c>
      <c r="AN102" s="267"/>
      <c r="AO102" s="267"/>
      <c r="AP102" s="267"/>
      <c r="AQ102" s="267">
        <v>1</v>
      </c>
      <c r="AR102" s="267"/>
      <c r="AS102" s="267"/>
      <c r="AT102" s="267"/>
      <c r="AU102" s="210" t="s">
        <v>640</v>
      </c>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5"/>
      <c r="AA105" s="536"/>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5"/>
      <c r="AA108" s="536"/>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5"/>
      <c r="AA111" s="536"/>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5"/>
      <c r="AA114" s="536"/>
      <c r="AB114" s="452"/>
      <c r="AC114" s="453"/>
      <c r="AD114" s="454"/>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40"/>
      <c r="Z115" s="541"/>
      <c r="AA115" s="542"/>
      <c r="AB115" s="431" t="s">
        <v>11</v>
      </c>
      <c r="AC115" s="426"/>
      <c r="AD115" s="427"/>
      <c r="AE115" s="232" t="s">
        <v>310</v>
      </c>
      <c r="AF115" s="232"/>
      <c r="AG115" s="232"/>
      <c r="AH115" s="232"/>
      <c r="AI115" s="232" t="s">
        <v>332</v>
      </c>
      <c r="AJ115" s="232"/>
      <c r="AK115" s="232"/>
      <c r="AL115" s="232"/>
      <c r="AM115" s="232" t="s">
        <v>429</v>
      </c>
      <c r="AN115" s="232"/>
      <c r="AO115" s="232"/>
      <c r="AP115" s="232"/>
      <c r="AQ115" s="577" t="s">
        <v>464</v>
      </c>
      <c r="AR115" s="578"/>
      <c r="AS115" s="578"/>
      <c r="AT115" s="578"/>
      <c r="AU115" s="578"/>
      <c r="AV115" s="578"/>
      <c r="AW115" s="578"/>
      <c r="AX115" s="579"/>
    </row>
    <row r="116" spans="1:51" ht="23.25" customHeight="1" x14ac:dyDescent="0.2">
      <c r="A116" s="420"/>
      <c r="B116" s="421"/>
      <c r="C116" s="421"/>
      <c r="D116" s="421"/>
      <c r="E116" s="421"/>
      <c r="F116" s="422"/>
      <c r="G116" s="372" t="s">
        <v>657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529" t="s">
        <v>655</v>
      </c>
      <c r="AC116" s="530"/>
      <c r="AD116" s="531"/>
      <c r="AE116" s="267" t="s">
        <v>640</v>
      </c>
      <c r="AF116" s="267"/>
      <c r="AG116" s="267"/>
      <c r="AH116" s="267"/>
      <c r="AI116" s="267" t="s">
        <v>640</v>
      </c>
      <c r="AJ116" s="267"/>
      <c r="AK116" s="267"/>
      <c r="AL116" s="267"/>
      <c r="AM116" s="267">
        <v>0</v>
      </c>
      <c r="AN116" s="267"/>
      <c r="AO116" s="267"/>
      <c r="AP116" s="267"/>
      <c r="AQ116" s="203">
        <v>50</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8" t="s">
        <v>640</v>
      </c>
      <c r="AF117" s="538"/>
      <c r="AG117" s="538"/>
      <c r="AH117" s="538"/>
      <c r="AI117" s="538" t="s">
        <v>640</v>
      </c>
      <c r="AJ117" s="538"/>
      <c r="AK117" s="538"/>
      <c r="AL117" s="538"/>
      <c r="AM117" s="538" t="s">
        <v>654</v>
      </c>
      <c r="AN117" s="538"/>
      <c r="AO117" s="538"/>
      <c r="AP117" s="538"/>
      <c r="AQ117" s="538" t="s">
        <v>661</v>
      </c>
      <c r="AR117" s="538"/>
      <c r="AS117" s="538"/>
      <c r="AT117" s="538"/>
      <c r="AU117" s="538"/>
      <c r="AV117" s="538"/>
      <c r="AW117" s="538"/>
      <c r="AX117" s="539"/>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40"/>
      <c r="Z118" s="541"/>
      <c r="AA118" s="542"/>
      <c r="AB118" s="431" t="s">
        <v>11</v>
      </c>
      <c r="AC118" s="426"/>
      <c r="AD118" s="427"/>
      <c r="AE118" s="232" t="s">
        <v>310</v>
      </c>
      <c r="AF118" s="232"/>
      <c r="AG118" s="232"/>
      <c r="AH118" s="232"/>
      <c r="AI118" s="232" t="s">
        <v>332</v>
      </c>
      <c r="AJ118" s="232"/>
      <c r="AK118" s="232"/>
      <c r="AL118" s="232"/>
      <c r="AM118" s="232" t="s">
        <v>429</v>
      </c>
      <c r="AN118" s="232"/>
      <c r="AO118" s="232"/>
      <c r="AP118" s="232"/>
      <c r="AQ118" s="577" t="s">
        <v>464</v>
      </c>
      <c r="AR118" s="578"/>
      <c r="AS118" s="578"/>
      <c r="AT118" s="578"/>
      <c r="AU118" s="578"/>
      <c r="AV118" s="578"/>
      <c r="AW118" s="578"/>
      <c r="AX118" s="579"/>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40"/>
      <c r="Z121" s="541"/>
      <c r="AA121" s="542"/>
      <c r="AB121" s="431" t="s">
        <v>11</v>
      </c>
      <c r="AC121" s="426"/>
      <c r="AD121" s="427"/>
      <c r="AE121" s="232" t="s">
        <v>310</v>
      </c>
      <c r="AF121" s="232"/>
      <c r="AG121" s="232"/>
      <c r="AH121" s="232"/>
      <c r="AI121" s="232" t="s">
        <v>332</v>
      </c>
      <c r="AJ121" s="232"/>
      <c r="AK121" s="232"/>
      <c r="AL121" s="232"/>
      <c r="AM121" s="232" t="s">
        <v>429</v>
      </c>
      <c r="AN121" s="232"/>
      <c r="AO121" s="232"/>
      <c r="AP121" s="232"/>
      <c r="AQ121" s="577" t="s">
        <v>464</v>
      </c>
      <c r="AR121" s="578"/>
      <c r="AS121" s="578"/>
      <c r="AT121" s="578"/>
      <c r="AU121" s="578"/>
      <c r="AV121" s="578"/>
      <c r="AW121" s="578"/>
      <c r="AX121" s="579"/>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40"/>
      <c r="Z124" s="541"/>
      <c r="AA124" s="542"/>
      <c r="AB124" s="431" t="s">
        <v>11</v>
      </c>
      <c r="AC124" s="426"/>
      <c r="AD124" s="427"/>
      <c r="AE124" s="232" t="s">
        <v>310</v>
      </c>
      <c r="AF124" s="232"/>
      <c r="AG124" s="232"/>
      <c r="AH124" s="232"/>
      <c r="AI124" s="232" t="s">
        <v>332</v>
      </c>
      <c r="AJ124" s="232"/>
      <c r="AK124" s="232"/>
      <c r="AL124" s="232"/>
      <c r="AM124" s="232" t="s">
        <v>429</v>
      </c>
      <c r="AN124" s="232"/>
      <c r="AO124" s="232"/>
      <c r="AP124" s="232"/>
      <c r="AQ124" s="577" t="s">
        <v>464</v>
      </c>
      <c r="AR124" s="578"/>
      <c r="AS124" s="578"/>
      <c r="AT124" s="578"/>
      <c r="AU124" s="578"/>
      <c r="AV124" s="578"/>
      <c r="AW124" s="578"/>
      <c r="AX124" s="579"/>
      <c r="AY124" s="77">
        <f>IF(SUBSTITUTE(SUBSTITUTE($G$125,"／",""),"　","")="",0,1)</f>
        <v>0</v>
      </c>
    </row>
    <row r="125" spans="1:51" ht="23.25" hidden="1" customHeight="1" x14ac:dyDescent="0.2">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8"/>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9"/>
      <c r="Y126" s="455" t="s">
        <v>48</v>
      </c>
      <c r="Z126" s="429"/>
      <c r="AA126" s="430"/>
      <c r="AB126" s="456" t="s">
        <v>278</v>
      </c>
      <c r="AC126" s="457"/>
      <c r="AD126" s="45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2">
      <c r="A127" s="617"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5"/>
      <c r="Z127" s="916"/>
      <c r="AA127" s="917"/>
      <c r="AB127" s="392" t="s">
        <v>11</v>
      </c>
      <c r="AC127" s="393"/>
      <c r="AD127" s="394"/>
      <c r="AE127" s="232" t="s">
        <v>310</v>
      </c>
      <c r="AF127" s="232"/>
      <c r="AG127" s="232"/>
      <c r="AH127" s="232"/>
      <c r="AI127" s="232" t="s">
        <v>332</v>
      </c>
      <c r="AJ127" s="232"/>
      <c r="AK127" s="232"/>
      <c r="AL127" s="232"/>
      <c r="AM127" s="232" t="s">
        <v>429</v>
      </c>
      <c r="AN127" s="232"/>
      <c r="AO127" s="232"/>
      <c r="AP127" s="232"/>
      <c r="AQ127" s="577" t="s">
        <v>464</v>
      </c>
      <c r="AR127" s="578"/>
      <c r="AS127" s="578"/>
      <c r="AT127" s="578"/>
      <c r="AU127" s="578"/>
      <c r="AV127" s="578"/>
      <c r="AW127" s="578"/>
      <c r="AX127" s="579"/>
      <c r="AY127" s="77">
        <f>IF(SUBSTITUTE(SUBSTITUTE($G$128,"／",""),"　","")="",0,1)</f>
        <v>0</v>
      </c>
    </row>
    <row r="128" spans="1:51" ht="23.25" hidden="1" customHeight="1" x14ac:dyDescent="0.2">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2">
      <c r="A130" s="174" t="s">
        <v>325</v>
      </c>
      <c r="B130" s="171"/>
      <c r="C130" s="170" t="s">
        <v>188</v>
      </c>
      <c r="D130" s="171"/>
      <c r="E130" s="155" t="s">
        <v>217</v>
      </c>
      <c r="F130" s="156"/>
      <c r="G130" s="157" t="s">
        <v>641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645</v>
      </c>
      <c r="AR133" s="185"/>
      <c r="AS133" s="121" t="s">
        <v>185</v>
      </c>
      <c r="AT133" s="122"/>
      <c r="AU133" s="186">
        <v>3</v>
      </c>
      <c r="AV133" s="186"/>
      <c r="AW133" s="121" t="s">
        <v>175</v>
      </c>
      <c r="AX133" s="181"/>
      <c r="AY133">
        <f>$AY$132</f>
        <v>1</v>
      </c>
    </row>
    <row r="134" spans="1:51" ht="39.75" customHeight="1" x14ac:dyDescent="0.2">
      <c r="A134" s="175"/>
      <c r="B134" s="172"/>
      <c r="C134" s="166"/>
      <c r="D134" s="172"/>
      <c r="E134" s="166"/>
      <c r="F134" s="167"/>
      <c r="G134" s="92" t="s">
        <v>643</v>
      </c>
      <c r="H134" s="93"/>
      <c r="I134" s="93"/>
      <c r="J134" s="93"/>
      <c r="K134" s="93"/>
      <c r="L134" s="93"/>
      <c r="M134" s="93"/>
      <c r="N134" s="93"/>
      <c r="O134" s="93"/>
      <c r="P134" s="93"/>
      <c r="Q134" s="93"/>
      <c r="R134" s="93"/>
      <c r="S134" s="93"/>
      <c r="T134" s="93"/>
      <c r="U134" s="93"/>
      <c r="V134" s="93"/>
      <c r="W134" s="93"/>
      <c r="X134" s="94"/>
      <c r="Y134" s="187" t="s">
        <v>199</v>
      </c>
      <c r="Z134" s="188"/>
      <c r="AA134" s="189"/>
      <c r="AB134" s="190" t="s">
        <v>644</v>
      </c>
      <c r="AC134" s="191"/>
      <c r="AD134" s="191"/>
      <c r="AE134" s="192" t="s">
        <v>637</v>
      </c>
      <c r="AF134" s="193"/>
      <c r="AG134" s="193"/>
      <c r="AH134" s="193"/>
      <c r="AI134" s="192" t="s">
        <v>645</v>
      </c>
      <c r="AJ134" s="193"/>
      <c r="AK134" s="193"/>
      <c r="AL134" s="193"/>
      <c r="AM134" s="192"/>
      <c r="AN134" s="193"/>
      <c r="AO134" s="193"/>
      <c r="AP134" s="193"/>
      <c r="AQ134" s="192" t="s">
        <v>637</v>
      </c>
      <c r="AR134" s="193"/>
      <c r="AS134" s="193"/>
      <c r="AT134" s="193"/>
      <c r="AU134" s="192" t="s">
        <v>670</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644</v>
      </c>
      <c r="AC135" s="199"/>
      <c r="AD135" s="199"/>
      <c r="AE135" s="192" t="s">
        <v>637</v>
      </c>
      <c r="AF135" s="193"/>
      <c r="AG135" s="193"/>
      <c r="AH135" s="193"/>
      <c r="AI135" s="192" t="s">
        <v>645</v>
      </c>
      <c r="AJ135" s="193"/>
      <c r="AK135" s="193"/>
      <c r="AL135" s="193"/>
      <c r="AM135" s="192">
        <v>90</v>
      </c>
      <c r="AN135" s="193"/>
      <c r="AO135" s="193"/>
      <c r="AP135" s="193"/>
      <c r="AQ135" s="192" t="s">
        <v>637</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646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593</v>
      </c>
      <c r="D430" s="920"/>
      <c r="E430" s="160" t="s">
        <v>319</v>
      </c>
      <c r="F430" s="886"/>
      <c r="G430" s="887" t="s">
        <v>204</v>
      </c>
      <c r="H430" s="111"/>
      <c r="I430" s="111"/>
      <c r="J430" s="888"/>
      <c r="K430" s="889"/>
      <c r="L430" s="889"/>
      <c r="M430" s="889"/>
      <c r="N430" s="889"/>
      <c r="O430" s="889"/>
      <c r="P430" s="889"/>
      <c r="Q430" s="889"/>
      <c r="R430" s="889"/>
      <c r="S430" s="889"/>
      <c r="T430" s="890"/>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1"/>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645</v>
      </c>
      <c r="AF432" s="186"/>
      <c r="AG432" s="121" t="s">
        <v>185</v>
      </c>
      <c r="AH432" s="122"/>
      <c r="AI432" s="320"/>
      <c r="AJ432" s="320"/>
      <c r="AK432" s="320"/>
      <c r="AL432" s="142"/>
      <c r="AM432" s="320"/>
      <c r="AN432" s="320"/>
      <c r="AO432" s="320"/>
      <c r="AP432" s="142"/>
      <c r="AQ432" s="235" t="s">
        <v>645</v>
      </c>
      <c r="AR432" s="186"/>
      <c r="AS432" s="121" t="s">
        <v>185</v>
      </c>
      <c r="AT432" s="122"/>
      <c r="AU432" s="186" t="s">
        <v>645</v>
      </c>
      <c r="AV432" s="186"/>
      <c r="AW432" s="121" t="s">
        <v>175</v>
      </c>
      <c r="AX432" s="181"/>
      <c r="AY432">
        <f>$AY$431</f>
        <v>1</v>
      </c>
    </row>
    <row r="433" spans="1:51" ht="23.25" customHeight="1" x14ac:dyDescent="0.2">
      <c r="A433" s="175"/>
      <c r="B433" s="172"/>
      <c r="C433" s="166"/>
      <c r="D433" s="172"/>
      <c r="E433" s="323"/>
      <c r="F433" s="324"/>
      <c r="G433" s="92" t="s">
        <v>645</v>
      </c>
      <c r="H433" s="93"/>
      <c r="I433" s="93"/>
      <c r="J433" s="93"/>
      <c r="K433" s="93"/>
      <c r="L433" s="93"/>
      <c r="M433" s="93"/>
      <c r="N433" s="93"/>
      <c r="O433" s="93"/>
      <c r="P433" s="93"/>
      <c r="Q433" s="93"/>
      <c r="R433" s="93"/>
      <c r="S433" s="93"/>
      <c r="T433" s="93"/>
      <c r="U433" s="93"/>
      <c r="V433" s="93"/>
      <c r="W433" s="93"/>
      <c r="X433" s="94"/>
      <c r="Y433" s="187" t="s">
        <v>12</v>
      </c>
      <c r="Z433" s="188"/>
      <c r="AA433" s="189"/>
      <c r="AB433" s="199" t="s">
        <v>645</v>
      </c>
      <c r="AC433" s="199"/>
      <c r="AD433" s="199"/>
      <c r="AE433" s="321" t="s">
        <v>645</v>
      </c>
      <c r="AF433" s="193"/>
      <c r="AG433" s="193"/>
      <c r="AH433" s="193"/>
      <c r="AI433" s="321" t="s">
        <v>645</v>
      </c>
      <c r="AJ433" s="193"/>
      <c r="AK433" s="193"/>
      <c r="AL433" s="193"/>
      <c r="AM433" s="321" t="s">
        <v>645</v>
      </c>
      <c r="AN433" s="193"/>
      <c r="AO433" s="193"/>
      <c r="AP433" s="322"/>
      <c r="AQ433" s="321" t="s">
        <v>645</v>
      </c>
      <c r="AR433" s="193"/>
      <c r="AS433" s="193"/>
      <c r="AT433" s="322"/>
      <c r="AU433" s="193" t="s">
        <v>645</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645</v>
      </c>
      <c r="AC434" s="191"/>
      <c r="AD434" s="191"/>
      <c r="AE434" s="321" t="s">
        <v>645</v>
      </c>
      <c r="AF434" s="193"/>
      <c r="AG434" s="193"/>
      <c r="AH434" s="322"/>
      <c r="AI434" s="321" t="s">
        <v>645</v>
      </c>
      <c r="AJ434" s="193"/>
      <c r="AK434" s="193"/>
      <c r="AL434" s="193"/>
      <c r="AM434" s="321" t="s">
        <v>645</v>
      </c>
      <c r="AN434" s="193"/>
      <c r="AO434" s="193"/>
      <c r="AP434" s="322"/>
      <c r="AQ434" s="321" t="s">
        <v>645</v>
      </c>
      <c r="AR434" s="193"/>
      <c r="AS434" s="193"/>
      <c r="AT434" s="322"/>
      <c r="AU434" s="193" t="s">
        <v>645</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645</v>
      </c>
      <c r="AF435" s="193"/>
      <c r="AG435" s="193"/>
      <c r="AH435" s="322"/>
      <c r="AI435" s="321" t="s">
        <v>645</v>
      </c>
      <c r="AJ435" s="193"/>
      <c r="AK435" s="193"/>
      <c r="AL435" s="193"/>
      <c r="AM435" s="321" t="s">
        <v>645</v>
      </c>
      <c r="AN435" s="193"/>
      <c r="AO435" s="193"/>
      <c r="AP435" s="322"/>
      <c r="AQ435" s="321" t="s">
        <v>645</v>
      </c>
      <c r="AR435" s="193"/>
      <c r="AS435" s="193"/>
      <c r="AT435" s="322"/>
      <c r="AU435" s="193" t="s">
        <v>645</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645</v>
      </c>
      <c r="AF457" s="186"/>
      <c r="AG457" s="121" t="s">
        <v>185</v>
      </c>
      <c r="AH457" s="122"/>
      <c r="AI457" s="320"/>
      <c r="AJ457" s="320"/>
      <c r="AK457" s="320"/>
      <c r="AL457" s="142"/>
      <c r="AM457" s="320"/>
      <c r="AN457" s="320"/>
      <c r="AO457" s="320"/>
      <c r="AP457" s="142"/>
      <c r="AQ457" s="235" t="s">
        <v>645</v>
      </c>
      <c r="AR457" s="186"/>
      <c r="AS457" s="121" t="s">
        <v>185</v>
      </c>
      <c r="AT457" s="122"/>
      <c r="AU457" s="186" t="s">
        <v>645</v>
      </c>
      <c r="AV457" s="186"/>
      <c r="AW457" s="121" t="s">
        <v>175</v>
      </c>
      <c r="AX457" s="181"/>
      <c r="AY457">
        <f>$AY$456</f>
        <v>1</v>
      </c>
    </row>
    <row r="458" spans="1:51" ht="23.25" customHeight="1" x14ac:dyDescent="0.2">
      <c r="A458" s="175"/>
      <c r="B458" s="172"/>
      <c r="C458" s="166"/>
      <c r="D458" s="172"/>
      <c r="E458" s="323"/>
      <c r="F458" s="324"/>
      <c r="G458" s="92" t="s">
        <v>645</v>
      </c>
      <c r="H458" s="93"/>
      <c r="I458" s="93"/>
      <c r="J458" s="93"/>
      <c r="K458" s="93"/>
      <c r="L458" s="93"/>
      <c r="M458" s="93"/>
      <c r="N458" s="93"/>
      <c r="O458" s="93"/>
      <c r="P458" s="93"/>
      <c r="Q458" s="93"/>
      <c r="R458" s="93"/>
      <c r="S458" s="93"/>
      <c r="T458" s="93"/>
      <c r="U458" s="93"/>
      <c r="V458" s="93"/>
      <c r="W458" s="93"/>
      <c r="X458" s="94"/>
      <c r="Y458" s="187" t="s">
        <v>12</v>
      </c>
      <c r="Z458" s="188"/>
      <c r="AA458" s="189"/>
      <c r="AB458" s="199" t="s">
        <v>645</v>
      </c>
      <c r="AC458" s="199"/>
      <c r="AD458" s="199"/>
      <c r="AE458" s="321" t="s">
        <v>645</v>
      </c>
      <c r="AF458" s="193"/>
      <c r="AG458" s="193"/>
      <c r="AH458" s="193"/>
      <c r="AI458" s="321" t="s">
        <v>645</v>
      </c>
      <c r="AJ458" s="193"/>
      <c r="AK458" s="193"/>
      <c r="AL458" s="193"/>
      <c r="AM458" s="321" t="s">
        <v>645</v>
      </c>
      <c r="AN458" s="193"/>
      <c r="AO458" s="193"/>
      <c r="AP458" s="322"/>
      <c r="AQ458" s="321" t="s">
        <v>645</v>
      </c>
      <c r="AR458" s="193"/>
      <c r="AS458" s="193"/>
      <c r="AT458" s="322"/>
      <c r="AU458" s="193" t="s">
        <v>645</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645</v>
      </c>
      <c r="AC459" s="191"/>
      <c r="AD459" s="191"/>
      <c r="AE459" s="321" t="s">
        <v>645</v>
      </c>
      <c r="AF459" s="193"/>
      <c r="AG459" s="193"/>
      <c r="AH459" s="322"/>
      <c r="AI459" s="321" t="s">
        <v>645</v>
      </c>
      <c r="AJ459" s="193"/>
      <c r="AK459" s="193"/>
      <c r="AL459" s="193"/>
      <c r="AM459" s="321" t="s">
        <v>645</v>
      </c>
      <c r="AN459" s="193"/>
      <c r="AO459" s="193"/>
      <c r="AP459" s="322"/>
      <c r="AQ459" s="321" t="s">
        <v>645</v>
      </c>
      <c r="AR459" s="193"/>
      <c r="AS459" s="193"/>
      <c r="AT459" s="322"/>
      <c r="AU459" s="193" t="s">
        <v>645</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645</v>
      </c>
      <c r="AF460" s="193"/>
      <c r="AG460" s="193"/>
      <c r="AH460" s="322"/>
      <c r="AI460" s="321" t="s">
        <v>645</v>
      </c>
      <c r="AJ460" s="193"/>
      <c r="AK460" s="193"/>
      <c r="AL460" s="193"/>
      <c r="AM460" s="321" t="s">
        <v>645</v>
      </c>
      <c r="AN460" s="193"/>
      <c r="AO460" s="193"/>
      <c r="AP460" s="322"/>
      <c r="AQ460" s="321" t="s">
        <v>645</v>
      </c>
      <c r="AR460" s="193"/>
      <c r="AS460" s="193"/>
      <c r="AT460" s="322"/>
      <c r="AU460" s="193" t="s">
        <v>645</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322</v>
      </c>
      <c r="F484" s="161"/>
      <c r="G484" s="887" t="s">
        <v>204</v>
      </c>
      <c r="H484" s="111"/>
      <c r="I484" s="111"/>
      <c r="J484" s="888"/>
      <c r="K484" s="889"/>
      <c r="L484" s="889"/>
      <c r="M484" s="889"/>
      <c r="N484" s="889"/>
      <c r="O484" s="889"/>
      <c r="P484" s="889"/>
      <c r="Q484" s="889"/>
      <c r="R484" s="889"/>
      <c r="S484" s="889"/>
      <c r="T484" s="890"/>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1"/>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323</v>
      </c>
      <c r="F538" s="161"/>
      <c r="G538" s="887" t="s">
        <v>204</v>
      </c>
      <c r="H538" s="111"/>
      <c r="I538" s="111"/>
      <c r="J538" s="888"/>
      <c r="K538" s="889"/>
      <c r="L538" s="889"/>
      <c r="M538" s="889"/>
      <c r="N538" s="889"/>
      <c r="O538" s="889"/>
      <c r="P538" s="889"/>
      <c r="Q538" s="889"/>
      <c r="R538" s="889"/>
      <c r="S538" s="889"/>
      <c r="T538" s="890"/>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1"/>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322</v>
      </c>
      <c r="F592" s="161"/>
      <c r="G592" s="887" t="s">
        <v>204</v>
      </c>
      <c r="H592" s="111"/>
      <c r="I592" s="111"/>
      <c r="J592" s="888"/>
      <c r="K592" s="889"/>
      <c r="L592" s="889"/>
      <c r="M592" s="889"/>
      <c r="N592" s="889"/>
      <c r="O592" s="889"/>
      <c r="P592" s="889"/>
      <c r="Q592" s="889"/>
      <c r="R592" s="889"/>
      <c r="S592" s="889"/>
      <c r="T592" s="890"/>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1"/>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323</v>
      </c>
      <c r="F646" s="161"/>
      <c r="G646" s="887" t="s">
        <v>204</v>
      </c>
      <c r="H646" s="111"/>
      <c r="I646" s="111"/>
      <c r="J646" s="888"/>
      <c r="K646" s="889"/>
      <c r="L646" s="889"/>
      <c r="M646" s="889"/>
      <c r="N646" s="889"/>
      <c r="O646" s="889"/>
      <c r="P646" s="889"/>
      <c r="Q646" s="889"/>
      <c r="R646" s="889"/>
      <c r="S646" s="889"/>
      <c r="T646" s="890"/>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1"/>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12" t="s">
        <v>30</v>
      </c>
      <c r="AH701" s="361"/>
      <c r="AI701" s="361"/>
      <c r="AJ701" s="361"/>
      <c r="AK701" s="361"/>
      <c r="AL701" s="361"/>
      <c r="AM701" s="361"/>
      <c r="AN701" s="361"/>
      <c r="AO701" s="361"/>
      <c r="AP701" s="361"/>
      <c r="AQ701" s="361"/>
      <c r="AR701" s="361"/>
      <c r="AS701" s="361"/>
      <c r="AT701" s="361"/>
      <c r="AU701" s="361"/>
      <c r="AV701" s="361"/>
      <c r="AW701" s="361"/>
      <c r="AX701" s="813"/>
    </row>
    <row r="702" spans="1:51" ht="131.25" customHeight="1" x14ac:dyDescent="0.2">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6" t="s">
        <v>634</v>
      </c>
      <c r="AE702" s="327"/>
      <c r="AF702" s="327"/>
      <c r="AG702" s="364" t="s">
        <v>665</v>
      </c>
      <c r="AH702" s="365"/>
      <c r="AI702" s="365"/>
      <c r="AJ702" s="365"/>
      <c r="AK702" s="365"/>
      <c r="AL702" s="365"/>
      <c r="AM702" s="365"/>
      <c r="AN702" s="365"/>
      <c r="AO702" s="365"/>
      <c r="AP702" s="365"/>
      <c r="AQ702" s="365"/>
      <c r="AR702" s="365"/>
      <c r="AS702" s="365"/>
      <c r="AT702" s="365"/>
      <c r="AU702" s="365"/>
      <c r="AV702" s="365"/>
      <c r="AW702" s="365"/>
      <c r="AX702" s="366"/>
    </row>
    <row r="703" spans="1:51" ht="75" customHeight="1" x14ac:dyDescent="0.2">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1"/>
      <c r="AD703" s="307" t="s">
        <v>634</v>
      </c>
      <c r="AE703" s="308"/>
      <c r="AF703" s="308"/>
      <c r="AG703" s="89" t="s">
        <v>659</v>
      </c>
      <c r="AH703" s="90"/>
      <c r="AI703" s="90"/>
      <c r="AJ703" s="90"/>
      <c r="AK703" s="90"/>
      <c r="AL703" s="90"/>
      <c r="AM703" s="90"/>
      <c r="AN703" s="90"/>
      <c r="AO703" s="90"/>
      <c r="AP703" s="90"/>
      <c r="AQ703" s="90"/>
      <c r="AR703" s="90"/>
      <c r="AS703" s="90"/>
      <c r="AT703" s="90"/>
      <c r="AU703" s="90"/>
      <c r="AV703" s="90"/>
      <c r="AW703" s="90"/>
      <c r="AX703" s="91"/>
    </row>
    <row r="704" spans="1:51" ht="75" customHeight="1" x14ac:dyDescent="0.2">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634</v>
      </c>
      <c r="AE704" s="774"/>
      <c r="AF704" s="774"/>
      <c r="AG704" s="153" t="s">
        <v>660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6" t="s">
        <v>38</v>
      </c>
      <c r="B705" s="627"/>
      <c r="C705" s="809" t="s">
        <v>40</v>
      </c>
      <c r="D705" s="8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1"/>
      <c r="AD705" s="705" t="s">
        <v>658</v>
      </c>
      <c r="AE705" s="706"/>
      <c r="AF705" s="706"/>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8"/>
      <c r="B706" s="629"/>
      <c r="C706" s="785"/>
      <c r="D706" s="786"/>
      <c r="E706" s="721" t="s">
        <v>301</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7"/>
      <c r="AE706" s="308"/>
      <c r="AF706" s="65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8"/>
      <c r="B707" s="629"/>
      <c r="C707" s="787"/>
      <c r="D707" s="788"/>
      <c r="E707" s="724" t="s">
        <v>239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3"/>
      <c r="AE707" s="824"/>
      <c r="AF707" s="82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8"/>
      <c r="B708" s="630"/>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0" t="s">
        <v>658</v>
      </c>
      <c r="AE708" s="591"/>
      <c r="AF708" s="591"/>
      <c r="AG708" s="733"/>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2">
      <c r="A709" s="628"/>
      <c r="B709" s="630"/>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8"/>
      <c r="B710" s="630"/>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8"/>
      <c r="B711" s="630"/>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9"/>
      <c r="AD711" s="307" t="s">
        <v>658</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8"/>
      <c r="B712" s="630"/>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9"/>
      <c r="AD712" s="773" t="s">
        <v>658</v>
      </c>
      <c r="AE712" s="774"/>
      <c r="AF712" s="774"/>
      <c r="AG712" s="798"/>
      <c r="AH712" s="799"/>
      <c r="AI712" s="799"/>
      <c r="AJ712" s="799"/>
      <c r="AK712" s="799"/>
      <c r="AL712" s="799"/>
      <c r="AM712" s="799"/>
      <c r="AN712" s="799"/>
      <c r="AO712" s="799"/>
      <c r="AP712" s="799"/>
      <c r="AQ712" s="799"/>
      <c r="AR712" s="799"/>
      <c r="AS712" s="799"/>
      <c r="AT712" s="799"/>
      <c r="AU712" s="799"/>
      <c r="AV712" s="799"/>
      <c r="AW712" s="799"/>
      <c r="AX712" s="800"/>
    </row>
    <row r="713" spans="1:50" ht="66" customHeight="1" x14ac:dyDescent="0.2">
      <c r="A713" s="628"/>
      <c r="B713" s="630"/>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634</v>
      </c>
      <c r="AE713" s="308"/>
      <c r="AF713" s="654"/>
      <c r="AG713" s="89" t="s">
        <v>669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5" t="s">
        <v>658</v>
      </c>
      <c r="AE714" s="796"/>
      <c r="AF714" s="797"/>
      <c r="AG714" s="727"/>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2">
      <c r="A715" s="626"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0" t="s">
        <v>658</v>
      </c>
      <c r="AE715" s="591"/>
      <c r="AF715" s="642"/>
      <c r="AG715" s="733"/>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658</v>
      </c>
      <c r="AE716" s="613"/>
      <c r="AF716" s="613"/>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8"/>
      <c r="B717" s="630"/>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658</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31"/>
      <c r="B718" s="632"/>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7" t="s">
        <v>57</v>
      </c>
      <c r="B719" s="768"/>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658</v>
      </c>
      <c r="AE719" s="591"/>
      <c r="AF719" s="591"/>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9"/>
      <c r="B720" s="770"/>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9"/>
      <c r="B721" s="770"/>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9"/>
      <c r="B722" s="77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6" t="s">
        <v>47</v>
      </c>
      <c r="B726" s="790"/>
      <c r="C726" s="803" t="s">
        <v>52</v>
      </c>
      <c r="D726" s="825"/>
      <c r="E726" s="825"/>
      <c r="F726" s="826"/>
      <c r="G726" s="564" t="s">
        <v>662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5">
      <c r="A727" s="791"/>
      <c r="B727" s="792"/>
      <c r="C727" s="739" t="s">
        <v>56</v>
      </c>
      <c r="D727" s="740"/>
      <c r="E727" s="740"/>
      <c r="F727" s="741"/>
      <c r="G727" s="562" t="s">
        <v>667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2">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2">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5">
      <c r="A731" s="664"/>
      <c r="B731" s="665"/>
      <c r="C731" s="665"/>
      <c r="D731" s="665"/>
      <c r="E731" s="666"/>
      <c r="F731" s="720"/>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2">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5">
      <c r="A733" s="664"/>
      <c r="B733" s="665"/>
      <c r="C733" s="665"/>
      <c r="D733" s="665"/>
      <c r="E733" s="666"/>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2">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5">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2">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2">
      <c r="A737" s="979" t="s">
        <v>594</v>
      </c>
      <c r="B737" s="196"/>
      <c r="C737" s="196"/>
      <c r="D737" s="197"/>
      <c r="E737" s="943"/>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2">
      <c r="A738" s="346" t="s">
        <v>317</v>
      </c>
      <c r="B738" s="346"/>
      <c r="C738" s="346"/>
      <c r="D738" s="346"/>
      <c r="E738" s="943"/>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2">
      <c r="A739" s="346" t="s">
        <v>316</v>
      </c>
      <c r="B739" s="346"/>
      <c r="C739" s="346"/>
      <c r="D739" s="346"/>
      <c r="E739" s="943"/>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2">
      <c r="A740" s="346" t="s">
        <v>315</v>
      </c>
      <c r="B740" s="346"/>
      <c r="C740" s="346"/>
      <c r="D740" s="346"/>
      <c r="E740" s="943"/>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2">
      <c r="A741" s="346" t="s">
        <v>314</v>
      </c>
      <c r="B741" s="346"/>
      <c r="C741" s="346"/>
      <c r="D741" s="346"/>
      <c r="E741" s="943"/>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2">
      <c r="A742" s="346" t="s">
        <v>313</v>
      </c>
      <c r="B742" s="346"/>
      <c r="C742" s="346"/>
      <c r="D742" s="346"/>
      <c r="E742" s="943"/>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2">
      <c r="A743" s="346" t="s">
        <v>312</v>
      </c>
      <c r="B743" s="346"/>
      <c r="C743" s="346"/>
      <c r="D743" s="346"/>
      <c r="E743" s="943"/>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2">
      <c r="A744" s="346" t="s">
        <v>311</v>
      </c>
      <c r="B744" s="346"/>
      <c r="C744" s="346"/>
      <c r="D744" s="346"/>
      <c r="E744" s="943"/>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2">
      <c r="A745" s="346" t="s">
        <v>310</v>
      </c>
      <c r="B745" s="346"/>
      <c r="C745" s="346"/>
      <c r="D745" s="346"/>
      <c r="E745" s="980"/>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2">
      <c r="A746" s="346" t="s">
        <v>467</v>
      </c>
      <c r="B746" s="346"/>
      <c r="C746" s="346"/>
      <c r="D746" s="346"/>
      <c r="E746" s="949"/>
      <c r="F746" s="947"/>
      <c r="G746" s="947"/>
      <c r="H746" s="85" t="str">
        <f>IF(E746="","","-")</f>
        <v/>
      </c>
      <c r="I746" s="947"/>
      <c r="J746" s="947"/>
      <c r="K746" s="85" t="str">
        <f>IF(I746="","","-")</f>
        <v/>
      </c>
      <c r="L746" s="948"/>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2">
      <c r="A747" s="346" t="s">
        <v>429</v>
      </c>
      <c r="B747" s="346"/>
      <c r="C747" s="346"/>
      <c r="D747" s="346"/>
      <c r="E747" s="949"/>
      <c r="F747" s="947"/>
      <c r="G747" s="947"/>
      <c r="H747" s="85" t="str">
        <f>IF(E747="","","-")</f>
        <v/>
      </c>
      <c r="I747" s="947"/>
      <c r="J747" s="947"/>
      <c r="K747" s="85" t="str">
        <f>IF(I747="","","-")</f>
        <v/>
      </c>
      <c r="L747" s="948"/>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4" customHeight="1" x14ac:dyDescent="0.2">
      <c r="A748" s="600" t="s">
        <v>304</v>
      </c>
      <c r="B748" s="601"/>
      <c r="C748" s="601"/>
      <c r="D748" s="601"/>
      <c r="E748" s="601"/>
      <c r="F748" s="602"/>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2">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2">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2">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2">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2">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2">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2">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2">
      <c r="A787" s="614" t="s">
        <v>306</v>
      </c>
      <c r="B787" s="615"/>
      <c r="C787" s="615"/>
      <c r="D787" s="615"/>
      <c r="E787" s="615"/>
      <c r="F787" s="616"/>
      <c r="G787" s="581" t="s">
        <v>282</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283</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4"/>
    </row>
    <row r="788" spans="1:51" ht="24.75" hidden="1" customHeight="1" x14ac:dyDescent="0.2">
      <c r="A788" s="617"/>
      <c r="B788" s="618"/>
      <c r="C788" s="618"/>
      <c r="D788" s="618"/>
      <c r="E788" s="618"/>
      <c r="F788" s="619"/>
      <c r="G788" s="803" t="s">
        <v>17</v>
      </c>
      <c r="H788" s="659"/>
      <c r="I788" s="659"/>
      <c r="J788" s="659"/>
      <c r="K788" s="659"/>
      <c r="L788" s="658" t="s">
        <v>18</v>
      </c>
      <c r="M788" s="659"/>
      <c r="N788" s="659"/>
      <c r="O788" s="659"/>
      <c r="P788" s="659"/>
      <c r="Q788" s="659"/>
      <c r="R788" s="659"/>
      <c r="S788" s="659"/>
      <c r="T788" s="659"/>
      <c r="U788" s="659"/>
      <c r="V788" s="659"/>
      <c r="W788" s="659"/>
      <c r="X788" s="660"/>
      <c r="Y788" s="639" t="s">
        <v>19</v>
      </c>
      <c r="Z788" s="640"/>
      <c r="AA788" s="640"/>
      <c r="AB788" s="789"/>
      <c r="AC788" s="803" t="s">
        <v>17</v>
      </c>
      <c r="AD788" s="659"/>
      <c r="AE788" s="659"/>
      <c r="AF788" s="659"/>
      <c r="AG788" s="659"/>
      <c r="AH788" s="658" t="s">
        <v>18</v>
      </c>
      <c r="AI788" s="659"/>
      <c r="AJ788" s="659"/>
      <c r="AK788" s="659"/>
      <c r="AL788" s="659"/>
      <c r="AM788" s="659"/>
      <c r="AN788" s="659"/>
      <c r="AO788" s="659"/>
      <c r="AP788" s="659"/>
      <c r="AQ788" s="659"/>
      <c r="AR788" s="659"/>
      <c r="AS788" s="659"/>
      <c r="AT788" s="660"/>
      <c r="AU788" s="639" t="s">
        <v>19</v>
      </c>
      <c r="AV788" s="640"/>
      <c r="AW788" s="640"/>
      <c r="AX788" s="641"/>
    </row>
    <row r="789" spans="1:51" ht="24.75" hidden="1" customHeight="1" x14ac:dyDescent="0.2">
      <c r="A789" s="617"/>
      <c r="B789" s="618"/>
      <c r="C789" s="618"/>
      <c r="D789" s="618"/>
      <c r="E789" s="618"/>
      <c r="F789" s="619"/>
      <c r="G789" s="661"/>
      <c r="H789" s="662"/>
      <c r="I789" s="662"/>
      <c r="J789" s="662"/>
      <c r="K789" s="663"/>
      <c r="L789" s="655"/>
      <c r="M789" s="656"/>
      <c r="N789" s="656"/>
      <c r="O789" s="656"/>
      <c r="P789" s="656"/>
      <c r="Q789" s="656"/>
      <c r="R789" s="656"/>
      <c r="S789" s="656"/>
      <c r="T789" s="656"/>
      <c r="U789" s="656"/>
      <c r="V789" s="656"/>
      <c r="W789" s="656"/>
      <c r="X789" s="657"/>
      <c r="Y789" s="367"/>
      <c r="Z789" s="368"/>
      <c r="AA789" s="368"/>
      <c r="AB789" s="793"/>
      <c r="AC789" s="661"/>
      <c r="AD789" s="662"/>
      <c r="AE789" s="662"/>
      <c r="AF789" s="662"/>
      <c r="AG789" s="663"/>
      <c r="AH789" s="655"/>
      <c r="AI789" s="656"/>
      <c r="AJ789" s="656"/>
      <c r="AK789" s="656"/>
      <c r="AL789" s="656"/>
      <c r="AM789" s="656"/>
      <c r="AN789" s="656"/>
      <c r="AO789" s="656"/>
      <c r="AP789" s="656"/>
      <c r="AQ789" s="656"/>
      <c r="AR789" s="656"/>
      <c r="AS789" s="656"/>
      <c r="AT789" s="657"/>
      <c r="AU789" s="367"/>
      <c r="AV789" s="368"/>
      <c r="AW789" s="368"/>
      <c r="AX789" s="369"/>
    </row>
    <row r="790" spans="1:51"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2">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2">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2">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hidden="1" customHeight="1" thickBot="1" x14ac:dyDescent="0.25">
      <c r="A799" s="617"/>
      <c r="B799" s="618"/>
      <c r="C799" s="618"/>
      <c r="D799" s="618"/>
      <c r="E799" s="618"/>
      <c r="F799" s="619"/>
      <c r="G799" s="814" t="s">
        <v>20</v>
      </c>
      <c r="H799" s="815"/>
      <c r="I799" s="815"/>
      <c r="J799" s="815"/>
      <c r="K799" s="815"/>
      <c r="L799" s="816"/>
      <c r="M799" s="817"/>
      <c r="N799" s="817"/>
      <c r="O799" s="817"/>
      <c r="P799" s="817"/>
      <c r="Q799" s="817"/>
      <c r="R799" s="817"/>
      <c r="S799" s="817"/>
      <c r="T799" s="817"/>
      <c r="U799" s="817"/>
      <c r="V799" s="817"/>
      <c r="W799" s="817"/>
      <c r="X799" s="818"/>
      <c r="Y799" s="819">
        <f>SUM(Y789:AB798)</f>
        <v>0</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0</v>
      </c>
      <c r="AV799" s="820"/>
      <c r="AW799" s="820"/>
      <c r="AX799" s="822"/>
    </row>
    <row r="800" spans="1:51" ht="24.75" hidden="1" customHeight="1" x14ac:dyDescent="0.2">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4"/>
      <c r="AY800">
        <f>COUNTA($G$802,$AC$802)</f>
        <v>0</v>
      </c>
    </row>
    <row r="801" spans="1:51" ht="24.75" hidden="1" customHeight="1" x14ac:dyDescent="0.2">
      <c r="A801" s="617"/>
      <c r="B801" s="618"/>
      <c r="C801" s="618"/>
      <c r="D801" s="618"/>
      <c r="E801" s="618"/>
      <c r="F801" s="619"/>
      <c r="G801" s="803" t="s">
        <v>17</v>
      </c>
      <c r="H801" s="659"/>
      <c r="I801" s="659"/>
      <c r="J801" s="659"/>
      <c r="K801" s="659"/>
      <c r="L801" s="658" t="s">
        <v>18</v>
      </c>
      <c r="M801" s="659"/>
      <c r="N801" s="659"/>
      <c r="O801" s="659"/>
      <c r="P801" s="659"/>
      <c r="Q801" s="659"/>
      <c r="R801" s="659"/>
      <c r="S801" s="659"/>
      <c r="T801" s="659"/>
      <c r="U801" s="659"/>
      <c r="V801" s="659"/>
      <c r="W801" s="659"/>
      <c r="X801" s="660"/>
      <c r="Y801" s="639" t="s">
        <v>19</v>
      </c>
      <c r="Z801" s="640"/>
      <c r="AA801" s="640"/>
      <c r="AB801" s="789"/>
      <c r="AC801" s="803" t="s">
        <v>17</v>
      </c>
      <c r="AD801" s="659"/>
      <c r="AE801" s="659"/>
      <c r="AF801" s="659"/>
      <c r="AG801" s="659"/>
      <c r="AH801" s="658" t="s">
        <v>18</v>
      </c>
      <c r="AI801" s="659"/>
      <c r="AJ801" s="659"/>
      <c r="AK801" s="659"/>
      <c r="AL801" s="659"/>
      <c r="AM801" s="659"/>
      <c r="AN801" s="659"/>
      <c r="AO801" s="659"/>
      <c r="AP801" s="659"/>
      <c r="AQ801" s="659"/>
      <c r="AR801" s="659"/>
      <c r="AS801" s="659"/>
      <c r="AT801" s="660"/>
      <c r="AU801" s="639" t="s">
        <v>19</v>
      </c>
      <c r="AV801" s="640"/>
      <c r="AW801" s="640"/>
      <c r="AX801" s="641"/>
      <c r="AY801">
        <f>$AY$800</f>
        <v>0</v>
      </c>
    </row>
    <row r="802" spans="1:51" ht="24.75" hidden="1" customHeight="1" x14ac:dyDescent="0.2">
      <c r="A802" s="617"/>
      <c r="B802" s="618"/>
      <c r="C802" s="618"/>
      <c r="D802" s="618"/>
      <c r="E802" s="618"/>
      <c r="F802" s="619"/>
      <c r="G802" s="661"/>
      <c r="H802" s="662"/>
      <c r="I802" s="662"/>
      <c r="J802" s="662"/>
      <c r="K802" s="663"/>
      <c r="L802" s="655"/>
      <c r="M802" s="656"/>
      <c r="N802" s="656"/>
      <c r="O802" s="656"/>
      <c r="P802" s="656"/>
      <c r="Q802" s="656"/>
      <c r="R802" s="656"/>
      <c r="S802" s="656"/>
      <c r="T802" s="656"/>
      <c r="U802" s="656"/>
      <c r="V802" s="656"/>
      <c r="W802" s="656"/>
      <c r="X802" s="657"/>
      <c r="Y802" s="367"/>
      <c r="Z802" s="368"/>
      <c r="AA802" s="368"/>
      <c r="AB802" s="793"/>
      <c r="AC802" s="661"/>
      <c r="AD802" s="662"/>
      <c r="AE802" s="662"/>
      <c r="AF802" s="662"/>
      <c r="AG802" s="663"/>
      <c r="AH802" s="655"/>
      <c r="AI802" s="656"/>
      <c r="AJ802" s="656"/>
      <c r="AK802" s="656"/>
      <c r="AL802" s="656"/>
      <c r="AM802" s="656"/>
      <c r="AN802" s="656"/>
      <c r="AO802" s="656"/>
      <c r="AP802" s="656"/>
      <c r="AQ802" s="656"/>
      <c r="AR802" s="656"/>
      <c r="AS802" s="656"/>
      <c r="AT802" s="657"/>
      <c r="AU802" s="367"/>
      <c r="AV802" s="368"/>
      <c r="AW802" s="368"/>
      <c r="AX802" s="369"/>
      <c r="AY802">
        <f t="shared" ref="AY802:AY812" si="115">$AY$800</f>
        <v>0</v>
      </c>
    </row>
    <row r="803" spans="1:51"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2">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2">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2">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5">
      <c r="A812" s="617"/>
      <c r="B812" s="618"/>
      <c r="C812" s="618"/>
      <c r="D812" s="618"/>
      <c r="E812" s="618"/>
      <c r="F812" s="619"/>
      <c r="G812" s="814" t="s">
        <v>20</v>
      </c>
      <c r="H812" s="815"/>
      <c r="I812" s="815"/>
      <c r="J812" s="815"/>
      <c r="K812" s="815"/>
      <c r="L812" s="816"/>
      <c r="M812" s="817"/>
      <c r="N812" s="817"/>
      <c r="O812" s="817"/>
      <c r="P812" s="817"/>
      <c r="Q812" s="817"/>
      <c r="R812" s="817"/>
      <c r="S812" s="817"/>
      <c r="T812" s="817"/>
      <c r="U812" s="817"/>
      <c r="V812" s="817"/>
      <c r="W812" s="817"/>
      <c r="X812" s="818"/>
      <c r="Y812" s="819">
        <f>SUM(Y802:AB811)</f>
        <v>0</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0</v>
      </c>
      <c r="AV812" s="820"/>
      <c r="AW812" s="820"/>
      <c r="AX812" s="822"/>
      <c r="AY812">
        <f t="shared" si="115"/>
        <v>0</v>
      </c>
    </row>
    <row r="813" spans="1:51" ht="24.75" hidden="1" customHeight="1" x14ac:dyDescent="0.2">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4"/>
      <c r="AY813">
        <f>COUNTA($G$815,$AC$815)</f>
        <v>0</v>
      </c>
    </row>
    <row r="814" spans="1:51" ht="24.75" hidden="1" customHeight="1" x14ac:dyDescent="0.2">
      <c r="A814" s="617"/>
      <c r="B814" s="618"/>
      <c r="C814" s="618"/>
      <c r="D814" s="618"/>
      <c r="E814" s="618"/>
      <c r="F814" s="619"/>
      <c r="G814" s="803" t="s">
        <v>17</v>
      </c>
      <c r="H814" s="659"/>
      <c r="I814" s="659"/>
      <c r="J814" s="659"/>
      <c r="K814" s="659"/>
      <c r="L814" s="658" t="s">
        <v>18</v>
      </c>
      <c r="M814" s="659"/>
      <c r="N814" s="659"/>
      <c r="O814" s="659"/>
      <c r="P814" s="659"/>
      <c r="Q814" s="659"/>
      <c r="R814" s="659"/>
      <c r="S814" s="659"/>
      <c r="T814" s="659"/>
      <c r="U814" s="659"/>
      <c r="V814" s="659"/>
      <c r="W814" s="659"/>
      <c r="X814" s="660"/>
      <c r="Y814" s="639" t="s">
        <v>19</v>
      </c>
      <c r="Z814" s="640"/>
      <c r="AA814" s="640"/>
      <c r="AB814" s="789"/>
      <c r="AC814" s="803" t="s">
        <v>17</v>
      </c>
      <c r="AD814" s="659"/>
      <c r="AE814" s="659"/>
      <c r="AF814" s="659"/>
      <c r="AG814" s="659"/>
      <c r="AH814" s="658" t="s">
        <v>18</v>
      </c>
      <c r="AI814" s="659"/>
      <c r="AJ814" s="659"/>
      <c r="AK814" s="659"/>
      <c r="AL814" s="659"/>
      <c r="AM814" s="659"/>
      <c r="AN814" s="659"/>
      <c r="AO814" s="659"/>
      <c r="AP814" s="659"/>
      <c r="AQ814" s="659"/>
      <c r="AR814" s="659"/>
      <c r="AS814" s="659"/>
      <c r="AT814" s="660"/>
      <c r="AU814" s="639" t="s">
        <v>19</v>
      </c>
      <c r="AV814" s="640"/>
      <c r="AW814" s="640"/>
      <c r="AX814" s="641"/>
      <c r="AY814">
        <f>$AY$813</f>
        <v>0</v>
      </c>
    </row>
    <row r="815" spans="1:51" ht="24.75" hidden="1" customHeight="1" x14ac:dyDescent="0.2">
      <c r="A815" s="617"/>
      <c r="B815" s="618"/>
      <c r="C815" s="618"/>
      <c r="D815" s="618"/>
      <c r="E815" s="618"/>
      <c r="F815" s="619"/>
      <c r="G815" s="661"/>
      <c r="H815" s="662"/>
      <c r="I815" s="662"/>
      <c r="J815" s="662"/>
      <c r="K815" s="663"/>
      <c r="L815" s="655"/>
      <c r="M815" s="656"/>
      <c r="N815" s="656"/>
      <c r="O815" s="656"/>
      <c r="P815" s="656"/>
      <c r="Q815" s="656"/>
      <c r="R815" s="656"/>
      <c r="S815" s="656"/>
      <c r="T815" s="656"/>
      <c r="U815" s="656"/>
      <c r="V815" s="656"/>
      <c r="W815" s="656"/>
      <c r="X815" s="657"/>
      <c r="Y815" s="367"/>
      <c r="Z815" s="368"/>
      <c r="AA815" s="368"/>
      <c r="AB815" s="793"/>
      <c r="AC815" s="661"/>
      <c r="AD815" s="662"/>
      <c r="AE815" s="662"/>
      <c r="AF815" s="662"/>
      <c r="AG815" s="663"/>
      <c r="AH815" s="655"/>
      <c r="AI815" s="656"/>
      <c r="AJ815" s="656"/>
      <c r="AK815" s="656"/>
      <c r="AL815" s="656"/>
      <c r="AM815" s="656"/>
      <c r="AN815" s="656"/>
      <c r="AO815" s="656"/>
      <c r="AP815" s="656"/>
      <c r="AQ815" s="656"/>
      <c r="AR815" s="656"/>
      <c r="AS815" s="656"/>
      <c r="AT815" s="657"/>
      <c r="AU815" s="367"/>
      <c r="AV815" s="368"/>
      <c r="AW815" s="368"/>
      <c r="AX815" s="369"/>
      <c r="AY815">
        <f t="shared" ref="AY815:AY825" si="116">$AY$813</f>
        <v>0</v>
      </c>
    </row>
    <row r="816" spans="1:51"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2">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2">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2">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5">
      <c r="A825" s="617"/>
      <c r="B825" s="618"/>
      <c r="C825" s="618"/>
      <c r="D825" s="618"/>
      <c r="E825" s="618"/>
      <c r="F825" s="619"/>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2">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4"/>
      <c r="AY826">
        <f>COUNTA($G$828,$AC$828)</f>
        <v>0</v>
      </c>
    </row>
    <row r="827" spans="1:51" ht="24.75" hidden="1" customHeight="1" x14ac:dyDescent="0.2">
      <c r="A827" s="617"/>
      <c r="B827" s="618"/>
      <c r="C827" s="618"/>
      <c r="D827" s="618"/>
      <c r="E827" s="618"/>
      <c r="F827" s="619"/>
      <c r="G827" s="803" t="s">
        <v>17</v>
      </c>
      <c r="H827" s="659"/>
      <c r="I827" s="659"/>
      <c r="J827" s="659"/>
      <c r="K827" s="659"/>
      <c r="L827" s="658" t="s">
        <v>18</v>
      </c>
      <c r="M827" s="659"/>
      <c r="N827" s="659"/>
      <c r="O827" s="659"/>
      <c r="P827" s="659"/>
      <c r="Q827" s="659"/>
      <c r="R827" s="659"/>
      <c r="S827" s="659"/>
      <c r="T827" s="659"/>
      <c r="U827" s="659"/>
      <c r="V827" s="659"/>
      <c r="W827" s="659"/>
      <c r="X827" s="660"/>
      <c r="Y827" s="639" t="s">
        <v>19</v>
      </c>
      <c r="Z827" s="640"/>
      <c r="AA827" s="640"/>
      <c r="AB827" s="789"/>
      <c r="AC827" s="803" t="s">
        <v>17</v>
      </c>
      <c r="AD827" s="659"/>
      <c r="AE827" s="659"/>
      <c r="AF827" s="659"/>
      <c r="AG827" s="659"/>
      <c r="AH827" s="658" t="s">
        <v>18</v>
      </c>
      <c r="AI827" s="659"/>
      <c r="AJ827" s="659"/>
      <c r="AK827" s="659"/>
      <c r="AL827" s="659"/>
      <c r="AM827" s="659"/>
      <c r="AN827" s="659"/>
      <c r="AO827" s="659"/>
      <c r="AP827" s="659"/>
      <c r="AQ827" s="659"/>
      <c r="AR827" s="659"/>
      <c r="AS827" s="659"/>
      <c r="AT827" s="660"/>
      <c r="AU827" s="639" t="s">
        <v>19</v>
      </c>
      <c r="AV827" s="640"/>
      <c r="AW827" s="640"/>
      <c r="AX827" s="641"/>
      <c r="AY827">
        <f>$AY$826</f>
        <v>0</v>
      </c>
    </row>
    <row r="828" spans="1:51" s="16" customFormat="1" ht="24.75" hidden="1" customHeight="1" x14ac:dyDescent="0.2">
      <c r="A828" s="617"/>
      <c r="B828" s="618"/>
      <c r="C828" s="618"/>
      <c r="D828" s="618"/>
      <c r="E828" s="618"/>
      <c r="F828" s="619"/>
      <c r="G828" s="661"/>
      <c r="H828" s="662"/>
      <c r="I828" s="662"/>
      <c r="J828" s="662"/>
      <c r="K828" s="663"/>
      <c r="L828" s="655"/>
      <c r="M828" s="656"/>
      <c r="N828" s="656"/>
      <c r="O828" s="656"/>
      <c r="P828" s="656"/>
      <c r="Q828" s="656"/>
      <c r="R828" s="656"/>
      <c r="S828" s="656"/>
      <c r="T828" s="656"/>
      <c r="U828" s="656"/>
      <c r="V828" s="656"/>
      <c r="W828" s="656"/>
      <c r="X828" s="657"/>
      <c r="Y828" s="367"/>
      <c r="Z828" s="368"/>
      <c r="AA828" s="368"/>
      <c r="AB828" s="793"/>
      <c r="AC828" s="661"/>
      <c r="AD828" s="662"/>
      <c r="AE828" s="662"/>
      <c r="AF828" s="662"/>
      <c r="AG828" s="663"/>
      <c r="AH828" s="655"/>
      <c r="AI828" s="656"/>
      <c r="AJ828" s="656"/>
      <c r="AK828" s="656"/>
      <c r="AL828" s="656"/>
      <c r="AM828" s="656"/>
      <c r="AN828" s="656"/>
      <c r="AO828" s="656"/>
      <c r="AP828" s="656"/>
      <c r="AQ828" s="656"/>
      <c r="AR828" s="656"/>
      <c r="AS828" s="656"/>
      <c r="AT828" s="657"/>
      <c r="AU828" s="367"/>
      <c r="AV828" s="368"/>
      <c r="AW828" s="368"/>
      <c r="AX828" s="369"/>
      <c r="AY828">
        <f t="shared" ref="AY828:AY838" si="117">$AY$826</f>
        <v>0</v>
      </c>
    </row>
    <row r="829" spans="1:51"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2">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2">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2">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2">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2">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2">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2">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2">
      <c r="A838" s="617"/>
      <c r="B838" s="618"/>
      <c r="C838" s="618"/>
      <c r="D838" s="618"/>
      <c r="E838" s="618"/>
      <c r="F838" s="619"/>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hidden="1" customHeight="1" thickBot="1" x14ac:dyDescent="0.25">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0" t="s">
        <v>265</v>
      </c>
      <c r="AM839" s="261"/>
      <c r="AN839" s="261"/>
      <c r="AO839" s="87" t="s">
        <v>263</v>
      </c>
      <c r="AP839" s="21"/>
      <c r="AQ839" s="21"/>
      <c r="AR839" s="21"/>
      <c r="AS839" s="21"/>
      <c r="AT839" s="21"/>
      <c r="AU839" s="21"/>
      <c r="AV839" s="21"/>
      <c r="AW839" s="21"/>
      <c r="AX839" s="22"/>
      <c r="AY839">
        <f>COUNTIF($AO$839,"☑")</f>
        <v>0</v>
      </c>
    </row>
    <row r="840" spans="1:51" ht="9"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2">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2">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12"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099" priority="14009">
      <formula>IF(RIGHT(TEXT(AD14,"0.#"),1)=".",FALSE,TRUE)</formula>
    </cfRule>
    <cfRule type="expression" dxfId="2098" priority="14010">
      <formula>IF(RIGHT(TEXT(AD14,"0.#"),1)=".",TRUE,FALSE)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90">
    <cfRule type="expression" dxfId="2093" priority="13881">
      <formula>IF(RIGHT(TEXT(Y790,"0.#"),1)=".",FALSE,TRUE)</formula>
    </cfRule>
    <cfRule type="expression" dxfId="2092" priority="13882">
      <formula>IF(RIGHT(TEXT(Y790,"0.#"),1)=".",TRUE,FALSE)</formula>
    </cfRule>
  </conditionalFormatting>
  <conditionalFormatting sqref="Y799">
    <cfRule type="expression" dxfId="2091" priority="13877">
      <formula>IF(RIGHT(TEXT(Y799,"0.#"),1)=".",FALSE,TRUE)</formula>
    </cfRule>
    <cfRule type="expression" dxfId="2090" priority="13878">
      <formula>IF(RIGHT(TEXT(Y799,"0.#"),1)=".",TRUE,FALSE)</formula>
    </cfRule>
  </conditionalFormatting>
  <conditionalFormatting sqref="Y830:Y837 Y828 Y817:Y824 Y815 Y804:Y811 Y802">
    <cfRule type="expression" dxfId="2089" priority="13659">
      <formula>IF(RIGHT(TEXT(Y802,"0.#"),1)=".",FALSE,TRUE)</formula>
    </cfRule>
    <cfRule type="expression" dxfId="2088" priority="13660">
      <formula>IF(RIGHT(TEXT(Y802,"0.#"),1)=".",TRUE,FALSE)</formula>
    </cfRule>
  </conditionalFormatting>
  <conditionalFormatting sqref="AK16:AQ17 AK15:AX15 P13:AC17 AD13:AX13 AD15:AJ17">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91:Y798 Y789">
    <cfRule type="expression" dxfId="2081" priority="13683">
      <formula>IF(RIGHT(TEXT(Y789,"0.#"),1)=".",FALSE,TRUE)</formula>
    </cfRule>
    <cfRule type="expression" dxfId="2080" priority="13684">
      <formula>IF(RIGHT(TEXT(Y789,"0.#"),1)=".",TRUE,FALSE)</formula>
    </cfRule>
  </conditionalFormatting>
  <conditionalFormatting sqref="AU790">
    <cfRule type="expression" dxfId="2079" priority="13681">
      <formula>IF(RIGHT(TEXT(AU790,"0.#"),1)=".",FALSE,TRUE)</formula>
    </cfRule>
    <cfRule type="expression" dxfId="2078" priority="13682">
      <formula>IF(RIGHT(TEXT(AU790,"0.#"),1)=".",TRUE,FALSE)</formula>
    </cfRule>
  </conditionalFormatting>
  <conditionalFormatting sqref="AU799">
    <cfRule type="expression" dxfId="2077" priority="13679">
      <formula>IF(RIGHT(TEXT(AU799,"0.#"),1)=".",FALSE,TRUE)</formula>
    </cfRule>
    <cfRule type="expression" dxfId="2076" priority="13680">
      <formula>IF(RIGHT(TEXT(AU799,"0.#"),1)=".",TRUE,FALSE)</formula>
    </cfRule>
  </conditionalFormatting>
  <conditionalFormatting sqref="AU791:AU798 AU789">
    <cfRule type="expression" dxfId="2075" priority="13677">
      <formula>IF(RIGHT(TEXT(AU789,"0.#"),1)=".",FALSE,TRUE)</formula>
    </cfRule>
    <cfRule type="expression" dxfId="2074" priority="13678">
      <formula>IF(RIGHT(TEXT(AU789,"0.#"),1)=".",TRUE,FALSE)</formula>
    </cfRule>
  </conditionalFormatting>
  <conditionalFormatting sqref="Y829 Y816 Y803">
    <cfRule type="expression" dxfId="2073" priority="13663">
      <formula>IF(RIGHT(TEXT(Y803,"0.#"),1)=".",FALSE,TRUE)</formula>
    </cfRule>
    <cfRule type="expression" dxfId="2072" priority="13664">
      <formula>IF(RIGHT(TEXT(Y803,"0.#"),1)=".",TRUE,FALSE)</formula>
    </cfRule>
  </conditionalFormatting>
  <conditionalFormatting sqref="Y838 Y825 Y812">
    <cfRule type="expression" dxfId="2071" priority="13661">
      <formula>IF(RIGHT(TEXT(Y812,"0.#"),1)=".",FALSE,TRUE)</formula>
    </cfRule>
    <cfRule type="expression" dxfId="2070" priority="13662">
      <formula>IF(RIGHT(TEXT(Y812,"0.#"),1)=".",TRUE,FALSE)</formula>
    </cfRule>
  </conditionalFormatting>
  <conditionalFormatting sqref="AU829 AU816 AU803">
    <cfRule type="expression" dxfId="2069" priority="13657">
      <formula>IF(RIGHT(TEXT(AU803,"0.#"),1)=".",FALSE,TRUE)</formula>
    </cfRule>
    <cfRule type="expression" dxfId="2068" priority="13658">
      <formula>IF(RIGHT(TEXT(AU803,"0.#"),1)=".",TRUE,FALSE)</formula>
    </cfRule>
  </conditionalFormatting>
  <conditionalFormatting sqref="AU838 AU825 AU812">
    <cfRule type="expression" dxfId="2067" priority="13655">
      <formula>IF(RIGHT(TEXT(AU812,"0.#"),1)=".",FALSE,TRUE)</formula>
    </cfRule>
    <cfRule type="expression" dxfId="2066" priority="13656">
      <formula>IF(RIGHT(TEXT(AU812,"0.#"),1)=".",TRUE,FALSE)</formula>
    </cfRule>
  </conditionalFormatting>
  <conditionalFormatting sqref="AU830:AU837 AU828 AU817:AU824 AU815 AU804:AU811 AU802">
    <cfRule type="expression" dxfId="2065" priority="13653">
      <formula>IF(RIGHT(TEXT(AU802,"0.#"),1)=".",FALSE,TRUE)</formula>
    </cfRule>
    <cfRule type="expression" dxfId="2064" priority="13654">
      <formula>IF(RIGHT(TEXT(AU802,"0.#"),1)=".",TRUE,FALSE)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E134:AE135 AI134:AI135 AM134:AM135 AQ134:AQ135 AU134:AU135">
    <cfRule type="expression" dxfId="5" priority="5">
      <formula>IF(RIGHT(TEXT(AE134,"0.#"),1)=".",FALSE,TRUE)</formula>
    </cfRule>
    <cfRule type="expression" dxfId="4" priority="6">
      <formula>IF(RIGHT(TEXT(AE134,"0.#"),1)=".",TRUE,FALSE)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714"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E1" zoomScale="130" zoomScaleNormal="130" workbookViewId="0">
      <selection activeCell="F15" sqref="F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t="s">
        <v>634</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634</v>
      </c>
      <c r="M3" s="13" t="str">
        <f t="shared" ref="M3:M11" si="2">IF(L3="","",K3)</f>
        <v>文教及び科学振興</v>
      </c>
      <c r="N3" s="13" t="str">
        <f>IF(M3="",N2,IF(N2&lt;&gt;"",CONCATENATE(N2,"、",M3),M3))</f>
        <v>文教及び科学振興</v>
      </c>
      <c r="O3" s="13"/>
      <c r="P3" s="12" t="s">
        <v>74</v>
      </c>
      <c r="Q3" s="17" t="s">
        <v>634</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2">
      <c r="A6" s="14" t="s">
        <v>88</v>
      </c>
      <c r="B6" s="15" t="s">
        <v>634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2">
      <c r="A10" s="14" t="s">
        <v>248</v>
      </c>
      <c r="B10" s="15" t="s">
        <v>634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2">
      <c r="A24" s="74" t="s">
        <v>324</v>
      </c>
      <c r="B24" s="15"/>
      <c r="C24" s="13" t="str">
        <f t="shared" si="9"/>
        <v/>
      </c>
      <c r="D24" s="13" t="str">
        <f>IF(C24="",D23,IF(D23&lt;&gt;"",CONCATENATE(D23,"、",C24),C24))</f>
        <v>科学技術・イノベーション、国土強靱化施策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2">
      <c r="A38" s="13"/>
      <c r="B38" s="13"/>
      <c r="F38" s="13"/>
      <c r="G38" s="19"/>
      <c r="K38" s="13"/>
      <c r="L38" s="13"/>
      <c r="O38" s="13"/>
      <c r="P38" s="13"/>
      <c r="Q38" s="19"/>
      <c r="T38" s="13"/>
      <c r="U38" s="32" t="s">
        <v>308</v>
      </c>
      <c r="Y38" s="32" t="s">
        <v>372</v>
      </c>
      <c r="Z38" s="32" t="s">
        <v>505</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2">
      <c r="A40" s="13"/>
      <c r="B40" s="13"/>
      <c r="F40" s="13"/>
      <c r="G40" s="19"/>
      <c r="K40" s="13"/>
      <c r="L40" s="13"/>
      <c r="O40" s="13"/>
      <c r="P40" s="13"/>
      <c r="Q40" s="19"/>
      <c r="T40" s="13"/>
      <c r="Y40" s="32" t="s">
        <v>374</v>
      </c>
      <c r="Z40" s="32" t="s">
        <v>507</v>
      </c>
      <c r="AF40" s="30"/>
      <c r="AK40" s="42" t="str">
        <f t="shared" si="7"/>
        <v>m</v>
      </c>
    </row>
    <row r="41" spans="1:37" x14ac:dyDescent="0.2">
      <c r="A41" s="13"/>
      <c r="B41" s="13"/>
      <c r="F41" s="13"/>
      <c r="G41" s="19"/>
      <c r="K41" s="13"/>
      <c r="L41" s="13"/>
      <c r="O41" s="13"/>
      <c r="P41" s="13"/>
      <c r="Q41" s="19"/>
      <c r="T41" s="13"/>
      <c r="Y41" s="32" t="s">
        <v>375</v>
      </c>
      <c r="Z41" s="32" t="s">
        <v>508</v>
      </c>
      <c r="AF41" s="30"/>
      <c r="AK41" s="42" t="str">
        <f t="shared" si="7"/>
        <v>n</v>
      </c>
    </row>
    <row r="42" spans="1:37" x14ac:dyDescent="0.2">
      <c r="A42" s="13"/>
      <c r="B42" s="13"/>
      <c r="F42" s="13"/>
      <c r="G42" s="19"/>
      <c r="K42" s="13"/>
      <c r="L42" s="13"/>
      <c r="O42" s="13"/>
      <c r="P42" s="13"/>
      <c r="Q42" s="19"/>
      <c r="T42" s="13"/>
      <c r="Y42" s="32" t="s">
        <v>376</v>
      </c>
      <c r="Z42" s="32" t="s">
        <v>509</v>
      </c>
      <c r="AF42" s="30"/>
      <c r="AK42" s="42" t="str">
        <f t="shared" si="7"/>
        <v>o</v>
      </c>
    </row>
    <row r="43" spans="1:37" x14ac:dyDescent="0.2">
      <c r="A43" s="13"/>
      <c r="B43" s="13"/>
      <c r="F43" s="13"/>
      <c r="G43" s="19"/>
      <c r="K43" s="13"/>
      <c r="L43" s="13"/>
      <c r="O43" s="13"/>
      <c r="P43" s="13"/>
      <c r="Q43" s="19"/>
      <c r="T43" s="13"/>
      <c r="Y43" s="32" t="s">
        <v>377</v>
      </c>
      <c r="Z43" s="32" t="s">
        <v>510</v>
      </c>
      <c r="AF43" s="30"/>
      <c r="AK43" s="42" t="str">
        <f t="shared" si="7"/>
        <v>p</v>
      </c>
    </row>
    <row r="44" spans="1:37" x14ac:dyDescent="0.2">
      <c r="A44" s="13"/>
      <c r="B44" s="13"/>
      <c r="F44" s="13"/>
      <c r="G44" s="19"/>
      <c r="K44" s="13"/>
      <c r="L44" s="13"/>
      <c r="O44" s="13"/>
      <c r="P44" s="13"/>
      <c r="Q44" s="19"/>
      <c r="T44" s="13"/>
      <c r="Y44" s="32" t="s">
        <v>378</v>
      </c>
      <c r="Z44" s="32" t="s">
        <v>511</v>
      </c>
      <c r="AF44" s="30"/>
      <c r="AK44" s="42" t="str">
        <f t="shared" si="7"/>
        <v>q</v>
      </c>
    </row>
    <row r="45" spans="1:37" x14ac:dyDescent="0.2">
      <c r="A45" s="13"/>
      <c r="B45" s="13"/>
      <c r="F45" s="13"/>
      <c r="G45" s="19"/>
      <c r="K45" s="13"/>
      <c r="L45" s="13"/>
      <c r="O45" s="13"/>
      <c r="P45" s="13"/>
      <c r="Q45" s="19"/>
      <c r="T45" s="13"/>
      <c r="Y45" s="32" t="s">
        <v>379</v>
      </c>
      <c r="Z45" s="32" t="s">
        <v>512</v>
      </c>
      <c r="AF45" s="30"/>
      <c r="AK45" s="42" t="str">
        <f t="shared" si="7"/>
        <v>r</v>
      </c>
    </row>
    <row r="46" spans="1:37" x14ac:dyDescent="0.2">
      <c r="A46" s="13"/>
      <c r="B46" s="13"/>
      <c r="F46" s="13"/>
      <c r="G46" s="19"/>
      <c r="K46" s="13"/>
      <c r="L46" s="13"/>
      <c r="O46" s="13"/>
      <c r="P46" s="13"/>
      <c r="Q46" s="19"/>
      <c r="T46" s="13"/>
      <c r="Y46" s="32" t="s">
        <v>380</v>
      </c>
      <c r="Z46" s="32" t="s">
        <v>513</v>
      </c>
      <c r="AF46" s="30"/>
      <c r="AK46" s="42" t="str">
        <f t="shared" si="7"/>
        <v>s</v>
      </c>
    </row>
    <row r="47" spans="1:37" x14ac:dyDescent="0.2">
      <c r="A47" s="13"/>
      <c r="B47" s="13"/>
      <c r="F47" s="13"/>
      <c r="G47" s="19"/>
      <c r="K47" s="13"/>
      <c r="L47" s="13"/>
      <c r="O47" s="13"/>
      <c r="P47" s="13"/>
      <c r="Q47" s="19"/>
      <c r="T47" s="13"/>
      <c r="Y47" s="32" t="s">
        <v>381</v>
      </c>
      <c r="Z47" s="32" t="s">
        <v>514</v>
      </c>
      <c r="AF47" s="30"/>
      <c r="AK47" s="42" t="str">
        <f t="shared" si="7"/>
        <v>t</v>
      </c>
    </row>
    <row r="48" spans="1:37" x14ac:dyDescent="0.2">
      <c r="A48" s="13"/>
      <c r="B48" s="13"/>
      <c r="F48" s="13"/>
      <c r="G48" s="19"/>
      <c r="K48" s="13"/>
      <c r="L48" s="13"/>
      <c r="O48" s="13"/>
      <c r="P48" s="13"/>
      <c r="Q48" s="19"/>
      <c r="T48" s="13"/>
      <c r="Y48" s="32" t="s">
        <v>382</v>
      </c>
      <c r="Z48" s="32" t="s">
        <v>515</v>
      </c>
      <c r="AF48" s="30"/>
      <c r="AK48" s="42" t="str">
        <f t="shared" si="7"/>
        <v>u</v>
      </c>
    </row>
    <row r="49" spans="1:37" x14ac:dyDescent="0.2">
      <c r="A49" s="13"/>
      <c r="B49" s="13"/>
      <c r="F49" s="13"/>
      <c r="G49" s="19"/>
      <c r="K49" s="13"/>
      <c r="L49" s="13"/>
      <c r="O49" s="13"/>
      <c r="P49" s="13"/>
      <c r="Q49" s="19"/>
      <c r="T49" s="13"/>
      <c r="Y49" s="32" t="s">
        <v>383</v>
      </c>
      <c r="Z49" s="32" t="s">
        <v>516</v>
      </c>
      <c r="AF49" s="30"/>
      <c r="AK49" s="42" t="str">
        <f t="shared" si="7"/>
        <v>v</v>
      </c>
    </row>
    <row r="50" spans="1:37" x14ac:dyDescent="0.2">
      <c r="A50" s="13"/>
      <c r="B50" s="13"/>
      <c r="F50" s="13"/>
      <c r="G50" s="19"/>
      <c r="K50" s="13"/>
      <c r="L50" s="13"/>
      <c r="O50" s="13"/>
      <c r="P50" s="13"/>
      <c r="Q50" s="19"/>
      <c r="T50" s="13"/>
      <c r="Y50" s="32" t="s">
        <v>384</v>
      </c>
      <c r="Z50" s="32" t="s">
        <v>517</v>
      </c>
      <c r="AF50" s="30"/>
    </row>
    <row r="51" spans="1:37" x14ac:dyDescent="0.2">
      <c r="A51" s="13"/>
      <c r="B51" s="13"/>
      <c r="F51" s="13"/>
      <c r="G51" s="19"/>
      <c r="K51" s="13"/>
      <c r="L51" s="13"/>
      <c r="O51" s="13"/>
      <c r="P51" s="13"/>
      <c r="Q51" s="19"/>
      <c r="T51" s="13"/>
      <c r="Y51" s="32" t="s">
        <v>385</v>
      </c>
      <c r="Z51" s="32" t="s">
        <v>518</v>
      </c>
      <c r="AF51" s="30"/>
    </row>
    <row r="52" spans="1:37" x14ac:dyDescent="0.2">
      <c r="A52" s="13"/>
      <c r="B52" s="13"/>
      <c r="F52" s="13"/>
      <c r="G52" s="19"/>
      <c r="K52" s="13"/>
      <c r="L52" s="13"/>
      <c r="O52" s="13"/>
      <c r="P52" s="13"/>
      <c r="Q52" s="19"/>
      <c r="T52" s="13"/>
      <c r="Y52" s="32" t="s">
        <v>386</v>
      </c>
      <c r="Z52" s="32" t="s">
        <v>519</v>
      </c>
      <c r="AF52" s="30"/>
    </row>
    <row r="53" spans="1:37" x14ac:dyDescent="0.2">
      <c r="A53" s="13"/>
      <c r="B53" s="13"/>
      <c r="F53" s="13"/>
      <c r="G53" s="19"/>
      <c r="K53" s="13"/>
      <c r="L53" s="13"/>
      <c r="O53" s="13"/>
      <c r="P53" s="13"/>
      <c r="Q53" s="19"/>
      <c r="T53" s="13"/>
      <c r="Y53" s="32" t="s">
        <v>387</v>
      </c>
      <c r="Z53" s="32" t="s">
        <v>520</v>
      </c>
      <c r="AF53" s="30"/>
    </row>
    <row r="54" spans="1:37" x14ac:dyDescent="0.2">
      <c r="A54" s="13"/>
      <c r="B54" s="13"/>
      <c r="F54" s="13"/>
      <c r="G54" s="19"/>
      <c r="K54" s="13"/>
      <c r="L54" s="13"/>
      <c r="O54" s="13"/>
      <c r="P54" s="20"/>
      <c r="Q54" s="19"/>
      <c r="T54" s="13"/>
      <c r="Y54" s="32" t="s">
        <v>388</v>
      </c>
      <c r="Z54" s="32" t="s">
        <v>521</v>
      </c>
      <c r="AF54" s="30"/>
    </row>
    <row r="55" spans="1:37" x14ac:dyDescent="0.2">
      <c r="A55" s="13"/>
      <c r="B55" s="13"/>
      <c r="F55" s="13"/>
      <c r="G55" s="19"/>
      <c r="K55" s="13"/>
      <c r="L55" s="13"/>
      <c r="O55" s="13"/>
      <c r="P55" s="13"/>
      <c r="Q55" s="19"/>
      <c r="T55" s="13"/>
      <c r="Y55" s="32" t="s">
        <v>389</v>
      </c>
      <c r="Z55" s="32" t="s">
        <v>522</v>
      </c>
      <c r="AF55" s="30"/>
    </row>
    <row r="56" spans="1:37" x14ac:dyDescent="0.2">
      <c r="A56" s="13"/>
      <c r="B56" s="13"/>
      <c r="F56" s="13"/>
      <c r="G56" s="19"/>
      <c r="K56" s="13"/>
      <c r="L56" s="13"/>
      <c r="O56" s="13"/>
      <c r="P56" s="13"/>
      <c r="Q56" s="19"/>
      <c r="T56" s="13"/>
      <c r="Y56" s="32" t="s">
        <v>390</v>
      </c>
      <c r="Z56" s="32" t="s">
        <v>523</v>
      </c>
      <c r="AF56" s="30"/>
    </row>
    <row r="57" spans="1:37" x14ac:dyDescent="0.2">
      <c r="A57" s="13"/>
      <c r="B57" s="13"/>
      <c r="F57" s="13"/>
      <c r="G57" s="19"/>
      <c r="K57" s="13"/>
      <c r="L57" s="13"/>
      <c r="O57" s="13"/>
      <c r="P57" s="13"/>
      <c r="Q57" s="19"/>
      <c r="T57" s="13"/>
      <c r="Y57" s="32" t="s">
        <v>391</v>
      </c>
      <c r="Z57" s="32" t="s">
        <v>524</v>
      </c>
      <c r="AF57" s="30"/>
    </row>
    <row r="58" spans="1:37" x14ac:dyDescent="0.2">
      <c r="A58" s="13"/>
      <c r="B58" s="13"/>
      <c r="F58" s="13"/>
      <c r="G58" s="19"/>
      <c r="K58" s="13"/>
      <c r="L58" s="13"/>
      <c r="O58" s="13"/>
      <c r="P58" s="13"/>
      <c r="Q58" s="19"/>
      <c r="T58" s="13"/>
      <c r="Y58" s="32" t="s">
        <v>392</v>
      </c>
      <c r="Z58" s="32" t="s">
        <v>525</v>
      </c>
      <c r="AF58" s="30"/>
    </row>
    <row r="59" spans="1:37" x14ac:dyDescent="0.2">
      <c r="A59" s="13"/>
      <c r="B59" s="13"/>
      <c r="F59" s="13"/>
      <c r="G59" s="19"/>
      <c r="K59" s="13"/>
      <c r="L59" s="13"/>
      <c r="O59" s="13"/>
      <c r="P59" s="13"/>
      <c r="Q59" s="19"/>
      <c r="T59" s="13"/>
      <c r="Y59" s="32" t="s">
        <v>393</v>
      </c>
      <c r="Z59" s="32" t="s">
        <v>526</v>
      </c>
      <c r="AF59" s="30"/>
    </row>
    <row r="60" spans="1:37" x14ac:dyDescent="0.2">
      <c r="A60" s="13"/>
      <c r="B60" s="13"/>
      <c r="F60" s="13"/>
      <c r="G60" s="19"/>
      <c r="K60" s="13"/>
      <c r="L60" s="13"/>
      <c r="O60" s="13"/>
      <c r="P60" s="13"/>
      <c r="Q60" s="19"/>
      <c r="T60" s="13"/>
      <c r="Y60" s="32" t="s">
        <v>394</v>
      </c>
      <c r="Z60" s="32" t="s">
        <v>527</v>
      </c>
      <c r="AF60" s="30"/>
    </row>
    <row r="61" spans="1:37" x14ac:dyDescent="0.2">
      <c r="A61" s="13"/>
      <c r="B61" s="13"/>
      <c r="F61" s="13"/>
      <c r="G61" s="19"/>
      <c r="K61" s="13"/>
      <c r="L61" s="13"/>
      <c r="O61" s="13"/>
      <c r="P61" s="13"/>
      <c r="Q61" s="19"/>
      <c r="T61" s="13"/>
      <c r="Y61" s="32" t="s">
        <v>395</v>
      </c>
      <c r="Z61" s="32" t="s">
        <v>528</v>
      </c>
      <c r="AF61" s="30"/>
    </row>
    <row r="62" spans="1:37" x14ac:dyDescent="0.2">
      <c r="A62" s="13"/>
      <c r="B62" s="13"/>
      <c r="F62" s="13"/>
      <c r="G62" s="19"/>
      <c r="K62" s="13"/>
      <c r="L62" s="13"/>
      <c r="O62" s="13"/>
      <c r="P62" s="13"/>
      <c r="Q62" s="19"/>
      <c r="T62" s="13"/>
      <c r="Y62" s="32" t="s">
        <v>396</v>
      </c>
      <c r="Z62" s="32" t="s">
        <v>529</v>
      </c>
      <c r="AF62" s="30"/>
    </row>
    <row r="63" spans="1:37" x14ac:dyDescent="0.2">
      <c r="A63" s="13"/>
      <c r="B63" s="13"/>
      <c r="F63" s="13"/>
      <c r="G63" s="19"/>
      <c r="K63" s="13"/>
      <c r="L63" s="13"/>
      <c r="O63" s="13"/>
      <c r="P63" s="13"/>
      <c r="Q63" s="19"/>
      <c r="T63" s="13"/>
      <c r="Y63" s="32" t="s">
        <v>397</v>
      </c>
      <c r="Z63" s="32" t="s">
        <v>530</v>
      </c>
      <c r="AF63" s="30"/>
    </row>
    <row r="64" spans="1:37" x14ac:dyDescent="0.2">
      <c r="A64" s="13"/>
      <c r="B64" s="13"/>
      <c r="F64" s="13"/>
      <c r="G64" s="19"/>
      <c r="K64" s="13"/>
      <c r="L64" s="13"/>
      <c r="O64" s="13"/>
      <c r="P64" s="13"/>
      <c r="Q64" s="19"/>
      <c r="T64" s="13"/>
      <c r="Y64" s="32" t="s">
        <v>398</v>
      </c>
      <c r="Z64" s="32" t="s">
        <v>531</v>
      </c>
      <c r="AF64" s="30"/>
    </row>
    <row r="65" spans="1:32" x14ac:dyDescent="0.2">
      <c r="A65" s="13"/>
      <c r="B65" s="13"/>
      <c r="F65" s="13"/>
      <c r="G65" s="19"/>
      <c r="K65" s="13"/>
      <c r="L65" s="13"/>
      <c r="O65" s="13"/>
      <c r="P65" s="13"/>
      <c r="Q65" s="19"/>
      <c r="T65" s="13"/>
      <c r="Y65" s="32" t="s">
        <v>399</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400</v>
      </c>
      <c r="Z67" s="32" t="s">
        <v>534</v>
      </c>
      <c r="AF67" s="30"/>
    </row>
    <row r="68" spans="1:32" x14ac:dyDescent="0.2">
      <c r="A68" s="13"/>
      <c r="B68" s="13"/>
      <c r="F68" s="13"/>
      <c r="G68" s="19"/>
      <c r="K68" s="13"/>
      <c r="L68" s="13"/>
      <c r="O68" s="13"/>
      <c r="P68" s="13"/>
      <c r="Q68" s="19"/>
      <c r="T68" s="13"/>
      <c r="Y68" s="32" t="s">
        <v>401</v>
      </c>
      <c r="Z68" s="32" t="s">
        <v>535</v>
      </c>
      <c r="AF68" s="30"/>
    </row>
    <row r="69" spans="1:32" x14ac:dyDescent="0.2">
      <c r="A69" s="13"/>
      <c r="B69" s="13"/>
      <c r="F69" s="13"/>
      <c r="G69" s="19"/>
      <c r="K69" s="13"/>
      <c r="L69" s="13"/>
      <c r="O69" s="13"/>
      <c r="P69" s="13"/>
      <c r="Q69" s="19"/>
      <c r="T69" s="13"/>
      <c r="Y69" s="32" t="s">
        <v>402</v>
      </c>
      <c r="Z69" s="32" t="s">
        <v>536</v>
      </c>
      <c r="AF69" s="30"/>
    </row>
    <row r="70" spans="1:32" x14ac:dyDescent="0.2">
      <c r="A70" s="13"/>
      <c r="B70" s="13"/>
      <c r="Y70" s="32" t="s">
        <v>403</v>
      </c>
      <c r="Z70" s="32" t="s">
        <v>537</v>
      </c>
    </row>
    <row r="71" spans="1:32" x14ac:dyDescent="0.2">
      <c r="Y71" s="32" t="s">
        <v>404</v>
      </c>
      <c r="Z71" s="32" t="s">
        <v>538</v>
      </c>
    </row>
    <row r="72" spans="1:32" x14ac:dyDescent="0.2">
      <c r="Y72" s="32" t="s">
        <v>405</v>
      </c>
      <c r="Z72" s="32" t="s">
        <v>539</v>
      </c>
    </row>
    <row r="73" spans="1:32" x14ac:dyDescent="0.2">
      <c r="Y73" s="32" t="s">
        <v>406</v>
      </c>
      <c r="Z73" s="32" t="s">
        <v>540</v>
      </c>
    </row>
    <row r="74" spans="1:32" x14ac:dyDescent="0.2">
      <c r="Y74" s="32" t="s">
        <v>407</v>
      </c>
      <c r="Z74" s="32" t="s">
        <v>541</v>
      </c>
    </row>
    <row r="75" spans="1:32" x14ac:dyDescent="0.2">
      <c r="Y75" s="32" t="s">
        <v>408</v>
      </c>
      <c r="Z75" s="32" t="s">
        <v>542</v>
      </c>
    </row>
    <row r="76" spans="1:32" x14ac:dyDescent="0.2">
      <c r="Y76" s="32" t="s">
        <v>409</v>
      </c>
      <c r="Z76" s="32" t="s">
        <v>543</v>
      </c>
    </row>
    <row r="77" spans="1:32" x14ac:dyDescent="0.2">
      <c r="Y77" s="32" t="s">
        <v>410</v>
      </c>
      <c r="Z77" s="32" t="s">
        <v>544</v>
      </c>
    </row>
    <row r="78" spans="1:32" x14ac:dyDescent="0.2">
      <c r="Y78" s="32" t="s">
        <v>411</v>
      </c>
      <c r="Z78" s="32" t="s">
        <v>545</v>
      </c>
    </row>
    <row r="79" spans="1:32" x14ac:dyDescent="0.2">
      <c r="Y79" s="32" t="s">
        <v>412</v>
      </c>
      <c r="Z79" s="32" t="s">
        <v>546</v>
      </c>
    </row>
    <row r="80" spans="1:32" x14ac:dyDescent="0.2">
      <c r="Y80" s="32" t="s">
        <v>413</v>
      </c>
      <c r="Z80" s="32" t="s">
        <v>547</v>
      </c>
    </row>
    <row r="81" spans="25:26" x14ac:dyDescent="0.2">
      <c r="Y81" s="32" t="s">
        <v>414</v>
      </c>
      <c r="Z81" s="32" t="s">
        <v>548</v>
      </c>
    </row>
    <row r="82" spans="25:26" x14ac:dyDescent="0.2">
      <c r="Y82" s="32" t="s">
        <v>415</v>
      </c>
      <c r="Z82" s="32" t="s">
        <v>549</v>
      </c>
    </row>
    <row r="83" spans="25:26" x14ac:dyDescent="0.2">
      <c r="Y83" s="32" t="s">
        <v>416</v>
      </c>
      <c r="Z83" s="32" t="s">
        <v>550</v>
      </c>
    </row>
    <row r="84" spans="25:26" x14ac:dyDescent="0.2">
      <c r="Y84" s="32" t="s">
        <v>417</v>
      </c>
      <c r="Z84" s="32" t="s">
        <v>551</v>
      </c>
    </row>
    <row r="85" spans="25:26" x14ac:dyDescent="0.2">
      <c r="Y85" s="32" t="s">
        <v>418</v>
      </c>
      <c r="Z85" s="32" t="s">
        <v>552</v>
      </c>
    </row>
    <row r="86" spans="25:26" x14ac:dyDescent="0.2">
      <c r="Y86" s="32" t="s">
        <v>419</v>
      </c>
      <c r="Z86" s="32" t="s">
        <v>553</v>
      </c>
    </row>
    <row r="87" spans="25:26" x14ac:dyDescent="0.2">
      <c r="Y87" s="32" t="s">
        <v>420</v>
      </c>
      <c r="Z87" s="32" t="s">
        <v>554</v>
      </c>
    </row>
    <row r="88" spans="25:26" x14ac:dyDescent="0.2">
      <c r="Y88" s="32" t="s">
        <v>421</v>
      </c>
      <c r="Z88" s="32" t="s">
        <v>555</v>
      </c>
    </row>
    <row r="89" spans="25:26" x14ac:dyDescent="0.2">
      <c r="Y89" s="32" t="s">
        <v>422</v>
      </c>
      <c r="Z89" s="32" t="s">
        <v>556</v>
      </c>
    </row>
    <row r="90" spans="25:26" x14ac:dyDescent="0.2">
      <c r="Y90" s="32" t="s">
        <v>423</v>
      </c>
      <c r="Z90" s="32" t="s">
        <v>557</v>
      </c>
    </row>
    <row r="91" spans="25:26" x14ac:dyDescent="0.2">
      <c r="Y91" s="32" t="s">
        <v>424</v>
      </c>
      <c r="Z91" s="32" t="s">
        <v>558</v>
      </c>
    </row>
    <row r="92" spans="25:26" x14ac:dyDescent="0.2">
      <c r="Y92" s="32" t="s">
        <v>425</v>
      </c>
      <c r="Z92" s="32" t="s">
        <v>559</v>
      </c>
    </row>
    <row r="93" spans="25:26" x14ac:dyDescent="0.2">
      <c r="Y93" s="32" t="s">
        <v>426</v>
      </c>
      <c r="Z93" s="32" t="s">
        <v>560</v>
      </c>
    </row>
    <row r="94" spans="25:26" x14ac:dyDescent="0.2">
      <c r="Y94" s="32" t="s">
        <v>427</v>
      </c>
      <c r="Z94" s="32" t="s">
        <v>561</v>
      </c>
    </row>
    <row r="95" spans="25:26" x14ac:dyDescent="0.2">
      <c r="Y95" s="32" t="s">
        <v>428</v>
      </c>
      <c r="Z95" s="32" t="s">
        <v>562</v>
      </c>
    </row>
    <row r="96" spans="25:26" x14ac:dyDescent="0.2">
      <c r="Y96" s="32" t="s">
        <v>330</v>
      </c>
      <c r="Z96" s="32" t="s">
        <v>563</v>
      </c>
    </row>
    <row r="97" spans="25:26" x14ac:dyDescent="0.2">
      <c r="Y97" s="32" t="s">
        <v>429</v>
      </c>
      <c r="Z97" s="32" t="s">
        <v>564</v>
      </c>
    </row>
    <row r="98" spans="25:26" x14ac:dyDescent="0.2">
      <c r="Y98" s="32" t="s">
        <v>430</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由美</dc:creator>
  <cp:lastModifiedBy>宮田 由美</cp:lastModifiedBy>
  <cp:lastPrinted>2021-05-24T02:30:02Z</cp:lastPrinted>
  <dcterms:created xsi:type="dcterms:W3CDTF">2012-03-13T00:50:25Z</dcterms:created>
  <dcterms:modified xsi:type="dcterms:W3CDTF">2021-06-28T09:05:44Z</dcterms:modified>
</cp:coreProperties>
</file>