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8B625865-8AA6-4D77-86FE-39C6DED1EB7B}"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<sst xmlns="http://schemas.openxmlformats.org/spreadsheetml/2006/main" count="2303" uniqueCount="668">
  <si>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</si>
  <si>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</si>
  <si>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</si>
  <si>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</si>
  <si>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</si>
  <si>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</si>
  <si>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</si>
  <si>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</si>
  <si>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</si>
  <si>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</si>
  <si>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</si>
  <si>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</si>
  <si>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</si>
  <si>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</si>
  <si>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</si>
  <si>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</si>
  <si>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</si>
  <si>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</si>
  <si>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</si>
  <si>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</si>
  <si>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</si>
  <si>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</si>
  <si>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</si>
  <si>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</si>
  <si>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</si>
  <si>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</si>
  <si>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</si>
  <si>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</si>
  <si>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</si>
  <si>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</si>
  <si>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</si>
  <si>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</si>
  <si>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</si>
  <si>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</si>
  <si>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</si>
  <si>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</si>
  <si>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</si>
  <si>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</si>
  <si>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</si>
  <si>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</si>
  <si>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</si>
  <si>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</si>
  <si>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</si>
  <si>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</si>
  <si>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</si>
  <si>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</si>
  <si>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</si>
  <si>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</si>
  <si>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</si>
  <si>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</si>
  <si>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</si>
  <si>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</si>
  <si>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</si>
  <si>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</si>
  <si>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</si>
  <si>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</si>
  <si>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</si>
  <si>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</si>
  <si>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</si>
  <si>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</si>
  <si>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</si>
  <si>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</si>
  <si>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</si>
  <si>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</si>
  <si>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</si>
  <si>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</si>
  <si>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</si>
  <si>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</si>
  <si>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</si>
  <si>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</si>
  <si>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</si>
  <si>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</si>
  <si>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</si>
  <si>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</si>
  <si>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</si>
  <si>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</si>
  <si>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</si>
  <si>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</si>
  <si>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</si>
  <si>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</si>
  <si>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</si>
  <si>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</si>
  <si>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</si>
  <si>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</si>
  <si>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</si>
  <si>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</si>
  <si>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</si>
  <si>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</si>
  <si>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</si>
  <si>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</si>
  <si>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</si>
  <si>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</si>
  <si>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</si>
  <si>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</si>
  <si>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</si>
  <si>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</si>
  <si>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</si>
  <si>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</si>
  <si>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</si>
  <si>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</si>
  <si>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</si>
  <si>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</si>
  <si>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</si>
  <si>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</si>
  <si>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</si>
  <si>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</si>
  <si>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</si>
  <si>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</si>
  <si>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</si>
  <si>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</si>
  <si>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</si>
  <si>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</si>
  <si>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</si>
  <si>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</si>
  <si>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</si>
  <si>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</si>
  <si>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</si>
  <si>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</si>
  <si>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</si>
  <si>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</si>
  <si>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</si>
  <si>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</si>
  <si>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</si>
  <si>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</si>
  <si>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</si>
  <si>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</si>
  <si>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</si>
  <si>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</si>
  <si>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</si>
  <si>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</si>
  <si>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</si>
  <si>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</si>
  <si>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</si>
  <si>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</si>
  <si>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</si>
  <si>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</si>
  <si>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</si>
  <si>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</si>
  <si>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</si>
  <si>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</si>
  <si>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</si>
  <si>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</si>
  <si>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</si>
  <si>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</si>
  <si>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</si>
  <si>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</si>
  <si>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</si>
  <si>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</si>
  <si>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</si>
  <si>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</si>
  <si>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</si>
  <si>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</si>
  <si>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</si>
  <si>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</si>
  <si>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</si>
  <si>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</si>
  <si>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</si>
  <si>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</si>
  <si>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</si>
  <si>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</si>
  <si>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</si>
  <si>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</si>
  <si>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</si>
  <si>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</si>
  <si>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</si>
  <si>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</si>
  <si>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</si>
  <si>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</si>
  <si>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</si>
  <si>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</si>
  <si>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</si>
  <si>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</si>
  <si>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</si>
  <si>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</si>
  <si>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</si>
  <si>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</si>
  <si>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</si>
  <si>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</si>
  <si>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</si>
  <si>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</si>
  <si>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</si>
  <si>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</si>
  <si>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</si>
  <si>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</si>
  <si>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</si>
  <si>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</si>
  <si>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</si>
  <si>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</si>
  <si>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</si>
  <si>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</si>
  <si>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</si>
  <si>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</si>
  <si>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</si>
  <si>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</si>
  <si>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</si>
  <si>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</si>
  <si>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</si>
  <si>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</si>
  <si>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</si>
  <si>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</si>
  <si>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</si>
  <si>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</si>
  <si>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</si>
  <si>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</si>
  <si>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</si>
  <si>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</si>
  <si>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</si>
  <si>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</si>
  <si>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</si>
  <si>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</si>
  <si>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</si>
  <si>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</si>
  <si>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</si>
  <si>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</si>
  <si>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</si>
  <si>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</si>
  <si>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</si>
  <si>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</si>
  <si>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</si>
  <si>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</si>
  <si>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</si>
  <si>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</si>
  <si>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</si>
  <si>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</si>
  <si>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</si>
  <si>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</si>
  <si>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</si>
  <si>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</si>
  <si>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</si>
  <si>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</si>
  <si>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</si>
  <si>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</si>
  <si>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</si>
  <si>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</si>
  <si>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</si>
  <si>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</si>
  <si>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</si>
  <si>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</si>
  <si>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</si>
  <si>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</si>
  <si>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</si>
  <si>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</si>
  <si>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</si>
  <si>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</si>
  <si>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</si>
  <si>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</si>
  <si>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</si>
  <si>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</si>
  <si>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</si>
  <si>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</si>
  <si>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</si>
  <si>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</si>
  <si>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</si>
  <si>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</si>
  <si>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</si>
  <si>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</si>
  <si>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</si>
  <si>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</si>
  <si>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</si>
  <si>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</si>
  <si>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</si>
  <si>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</si>
  <si>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</si>
  <si>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</si>
  <si>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</si>
  <si>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</si>
  <si>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</si>
  <si>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</si>
  <si>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</si>
  <si>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</si>
  <si>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</si>
  <si>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</si>
  <si>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</si>
  <si>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</si>
  <si>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</si>
  <si>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</si>
  <si>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</si>
  <si>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</si>
  <si>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</si>
  <si>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</si>
  <si>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</si>
  <si>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</si>
  <si>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</si>
  <si>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</si>
  <si>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</si>
  <si>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</si>
  <si>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</si>
  <si>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</si>
  <si>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</si>
  <si>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</si>
  <si>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</si>
  <si>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</si>
  <si>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</si>
  <si>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</si>
  <si>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</si>
  <si>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</si>
  <si>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</si>
  <si>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</si>
  <si>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</si>
  <si>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</si>
  <si>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</si>
  <si>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</si>
  <si>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</si>
  <si>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</si>
  <si>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</si>
  <si>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</si>
  <si>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</si>
  <si>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</si>
  <si>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</si>
  <si>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</si>
  <si>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</si>
  <si>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</si>
  <si>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</si>
  <si>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</si>
  <si>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</si>
  <si>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</si>
  <si>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</si>
  <si>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</si>
  <si>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</si>
  <si>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</si>
  <si>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</si>
  <si>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</si>
  <si>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</si>
  <si>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</si>
  <si>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</si>
  <si>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</si>
  <si>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</si>
  <si>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</si>
  <si>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</si>
  <si>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</si>
  <si>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</si>
  <si>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</si>
  <si>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</si>
  <si>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</si>
  <si>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</si>
  <si>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</si>
  <si>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</si>
  <si>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</si>
  <si>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</si>
  <si>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</si>
  <si>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</si>
  <si>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</si>
  <si>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</si>
  <si>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</si>
  <si>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</si>
  <si>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</si>
  <si>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</si>
  <si>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</si>
  <si>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</si>
  <si>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</si>
  <si>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</si>
  <si>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</si>
  <si>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</si>
  <si>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</si>
  <si>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</si>
  <si>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</si>
  <si>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</si>
  <si>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</si>
  <si>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</si>
  <si>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</si>
  <si>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</si>
  <si>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</si>
  <si>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</si>
  <si>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</si>
  <si>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</si>
  <si>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</si>
  <si>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</si>
  <si>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</si>
  <si>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</si>
  <si>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</si>
  <si>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</si>
  <si>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</si>
  <si>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</si>
  <si>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</si>
  <si>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</si>
  <si>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</si>
  <si>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</si>
  <si>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</si>
  <si>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</si>
  <si>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</si>
  <si>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</si>
  <si>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</si>
  <si>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</si>
  <si>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</si>
  <si>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</si>
  <si>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</si>
  <si>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</si>
  <si>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</si>
  <si>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</si>
  <si>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</si>
  <si>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</si>
  <si>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</si>
  <si>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</si>
  <si>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</si>
  <si>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</si>
  <si>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</si>
  <si>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</si>
  <si>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</si>
  <si>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</si>
  <si>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</si>
  <si>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</si>
  <si>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</si>
  <si>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</si>
  <si>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</si>
  <si>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</si>
  <si>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</si>
  <si>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</si>
  <si>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</si>
  <si>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</si>
  <si>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</si>
  <si>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</si>
  <si>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</si>
  <si>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</si>
  <si>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</si>
  <si>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</si>
  <si>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</si>
  <si>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</si>
  <si>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</si>
  <si>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</si>
  <si>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</si>
  <si>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</si>
  <si>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</si>
  <si>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</si>
  <si>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</si>
  <si>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</si>
  <si>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</si>
  <si>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</si>
  <si>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</si>
  <si>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</si>
  <si>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</si>
  <si>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</si>
  <si>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</si>
  <si>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</si>
  <si>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</si>
  <si>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</si>
  <si>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</si>
  <si>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</si>
  <si>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</si>
  <si>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</si>
  <si>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</si>
  <si>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</si>
  <si>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</si>
  <si>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</si>
  <si>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</si>
  <si>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</si>
  <si>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</si>
  <si>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</si>
  <si>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</si>
  <si>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</si>
  <si>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</si>
  <si>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</si>
  <si>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</si>
  <si>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</si>
  <si>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</si>
  <si>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</si>
  <si>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</si>
  <si>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</si>
  <si>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</si>
  <si>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</si>
  <si>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</si>
  <si>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</si>
  <si>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</si>
  <si>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</si>
  <si>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</si>
  <si>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</si>
  <si>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</si>
  <si>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</si>
  <si>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</si>
  <si>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</si>
  <si>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</si>
  <si>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</si>
  <si>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</si>
  <si>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</si>
  <si>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</si>
  <si>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</si>
  <si>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</si>
  <si>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</si>
  <si>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</si>
  <si>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</si>
  <si>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</si>
  <si>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</si>
  <si>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</si>
  <si>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</si>
  <si>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</si>
  <si>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</si>
  <si>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</si>
  <si>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</si>
  <si>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</si>
  <si>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</si>
  <si>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</si>
  <si>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</si>
  <si>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</si>
  <si>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</si>
  <si>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</si>
  <si>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</si>
  <si>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</si>
  <si>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</si>
  <si>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</si>
  <si>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</si>
  <si>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</si>
  <si>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</si>
  <si>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</si>
  <si>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</si>
  <si>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</si>
  <si>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</si>
  <si>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</si>
  <si>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</si>
  <si>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</si>
  <si>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</si>
  <si>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</si>
  <si>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</si>
  <si>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</si>
  <si>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</si>
  <si>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</si>
  <si>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</si>
  <si>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</si>
  <si>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</si>
  <si>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</si>
  <si>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</si>
  <si>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</si>
  <si>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</si>
  <si>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</si>
  <si>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</si>
  <si>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</si>
  <si>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</si>
  <si>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</si>
  <si>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</si>
  <si>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</si>
  <si>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</si>
  <si>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</si>
  <si>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</si>
  <si>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</si>
  <si>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</si>
  <si>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</si>
  <si>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</si>
  <si>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</si>
  <si>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</si>
  <si>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</si>
  <si>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</si>
  <si>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</si>
  <si>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</si>
  <si>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</si>
  <si>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</si>
  <si>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</si>
  <si>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</si>
  <si>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</si>
  <si>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</si>
  <si>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</si>
  <si>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</si>
  <si>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</si>
  <si>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</si>
  <si>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</si>
  <si>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</si>
  <si>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</si>
  <si>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</si>
  <si>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</si>
  <si>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</si>
  <si>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</si>
  <si>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</si>
  <si>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</si>
  <si>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</si>
  <si>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</si>
  <si>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</si>
  <si>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</si>
  <si>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</si>
  <si>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</si>
  <si>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</si>
  <si>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</si>
  <si>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</si>
  <si>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</si>
  <si>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</si>
  <si>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</si>
  <si>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</si>
  <si>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</si>
  <si>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</si>
  <si>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</si>
  <si>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</si>
  <si>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</si>
  <si>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</si>
  <si>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</si>
  <si>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</si>
  <si>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</si>
  <si>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</si>
  <si>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</si>
  <si>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</si>
  <si>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</si>
  <si>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</si>
  <si>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</si>
  <si>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</si>
  <si>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</si>
  <si>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</si>
  <si>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</si>
  <si>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</si>
  <si>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</si>
  <si>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</si>
  <si>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</si>
  <si>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</si>
  <si>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</si>
  <si>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</si>
  <si>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</si>
  <si>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</si>
  <si>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</si>
  <si>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</si>
  <si>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</si>
  <si>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</si>
  <si>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</si>
  <si>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</si>
  <si>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</si>
  <si>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</si>
  <si>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</si>
  <si>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</si>
  <si>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</si>
  <si>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</si>
  <si>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</si>
  <si>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</si>
  <si>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</si>
  <si>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</si>
  <si>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</si>
  <si>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</si>
  <si>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</si>
  <si>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</si>
  <si>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</si>
  <si>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</si>
  <si>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</si>
  <si>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</si>
  <si>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</si>
  <si>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</si>
  <si>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</si>
  <si>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</si>
  <si>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</si>
  <si>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施設の維持管理及び行政事務データの管理効率化に係る調査研究</t>
  </si>
  <si>
    <t>国土技術政策総合研究所</t>
  </si>
  <si>
    <t>室長 山下 尚</t>
  </si>
  <si>
    <t>令和3年度</t>
  </si>
  <si>
    <t>社会資本マネジメント研究センター
社会資本施工高度化研究室</t>
  </si>
  <si>
    <t>-</t>
  </si>
  <si>
    <t>河川構造物長寿命化及び更新マスタープラン（平成23年6月）
経済財政運営と改革の基本方針2020（令和2年7月）</t>
  </si>
  <si>
    <t>排水機場や水門の約5割が建設後40年以上経過した老朽化施設であるうえ、線状降水帯のような激しい降雨の発生頻度も増加しており、設備の維持管理の重要性は非常に高まっているが、技術者の減少と高齢化が大きな問題となっていることから、施設の稼働データ、計測データのリモート管理化を図ることができる情報管理システムの開発を図る。</t>
  </si>
  <si>
    <t>排水機場や水門の運転や点検に要する専門技術者の確保が十分にできない状況が懸念されている。対応策として、モデル施設に振動・温度・圧力などのセンサ及び通信機器を設置し、稼働データ、各部の状態を把握するためのデータ集約を自動化して、データ管理の省力化を図るとともに、各施設の中長期維持管理計画及び年度保全計画の策定、施設維持管理経費の予算要求など行政事務の合理化ができる支援システム及びプラットフォームの開発を行う。</t>
  </si>
  <si>
    <t>試験研究費</t>
  </si>
  <si>
    <t>職員旅費</t>
  </si>
  <si>
    <t>令和３年度に開発技術に関するマニュアル類を３本策定する。</t>
  </si>
  <si>
    <t>開発技術に関するマニュアル類の本数</t>
  </si>
  <si>
    <t>本</t>
  </si>
  <si>
    <t>国土技術政策総合研究所調べ</t>
  </si>
  <si>
    <t>施設の維持管理及び行政事務データの管理効率化に係る調査研究項目の終了件数</t>
  </si>
  <si>
    <t>件</t>
  </si>
  <si>
    <t>執行額（百万円）／　施設の維持管理及び行政事務データの管理効率化に係る調査研究に関する研究項目　　　　　　</t>
    <phoneticPr fontId="6"/>
  </si>
  <si>
    <t>百万円/件</t>
  </si>
  <si>
    <t>11 ICTの利活用及び技術研究開発の推進</t>
  </si>
  <si>
    <t>41 技術研究開発を推進する</t>
  </si>
  <si>
    <t>目標を達成した技術研究開発課題の割合</t>
  </si>
  <si>
    <t>%</t>
  </si>
  <si>
    <t>○</t>
  </si>
  <si>
    <t>‐</t>
  </si>
  <si>
    <t>老朽化施設数の増加、水害の発生頻度増加及び維持管理に関する専門技術者の減少が顕在化しており、設備の維持管理の重要性は非常に高まっている。この変化に対し、維持管理上重要な稼働や点検に関する計測データの収集を効率化し、効果的に行政事務に活用できるシステム及び普及に資するプラットフォームの開発・整備は、国民や社会のニーズを的確に反映している。</t>
    <rPh sb="2" eb="3">
      <t>カ</t>
    </rPh>
    <rPh sb="5" eb="6">
      <t>スウ</t>
    </rPh>
    <rPh sb="7" eb="9">
      <t>ゾウカ</t>
    </rPh>
    <rPh sb="10" eb="12">
      <t>スイガイ</t>
    </rPh>
    <rPh sb="19" eb="20">
      <t>オヨ</t>
    </rPh>
    <rPh sb="21" eb="23">
      <t>イジ</t>
    </rPh>
    <rPh sb="23" eb="25">
      <t>カンリ</t>
    </rPh>
    <rPh sb="26" eb="27">
      <t>カン</t>
    </rPh>
    <rPh sb="29" eb="31">
      <t>センモン</t>
    </rPh>
    <rPh sb="31" eb="34">
      <t>ギジュツシャ</t>
    </rPh>
    <rPh sb="35" eb="37">
      <t>ゲンショウ</t>
    </rPh>
    <rPh sb="38" eb="41">
      <t>ケンザイカ</t>
    </rPh>
    <rPh sb="46" eb="48">
      <t>セツビ</t>
    </rPh>
    <rPh sb="49" eb="51">
      <t>イジ</t>
    </rPh>
    <rPh sb="51" eb="53">
      <t>カンリ</t>
    </rPh>
    <rPh sb="54" eb="57">
      <t>ジュウヨウセイ</t>
    </rPh>
    <rPh sb="58" eb="60">
      <t>ヒジョウ</t>
    </rPh>
    <rPh sb="61" eb="62">
      <t>タカ</t>
    </rPh>
    <rPh sb="70" eb="72">
      <t>ヘンカ</t>
    </rPh>
    <rPh sb="73" eb="74">
      <t>タイ</t>
    </rPh>
    <rPh sb="76" eb="78">
      <t>イジ</t>
    </rPh>
    <rPh sb="78" eb="80">
      <t>カンリ</t>
    </rPh>
    <rPh sb="80" eb="81">
      <t>ジョウ</t>
    </rPh>
    <rPh sb="81" eb="83">
      <t>ジュウヨウ</t>
    </rPh>
    <rPh sb="84" eb="86">
      <t>カドウ</t>
    </rPh>
    <rPh sb="87" eb="89">
      <t>テンケン</t>
    </rPh>
    <rPh sb="90" eb="91">
      <t>カン</t>
    </rPh>
    <rPh sb="93" eb="95">
      <t>ケイソク</t>
    </rPh>
    <rPh sb="99" eb="101">
      <t>シュウシュウ</t>
    </rPh>
    <rPh sb="102" eb="105">
      <t>コウリツカ</t>
    </rPh>
    <rPh sb="111" eb="113">
      <t>ギョウセイ</t>
    </rPh>
    <rPh sb="113" eb="115">
      <t>ジム</t>
    </rPh>
    <rPh sb="116" eb="118">
      <t>カツヨウ</t>
    </rPh>
    <rPh sb="125" eb="126">
      <t>オヨ</t>
    </rPh>
    <rPh sb="127" eb="129">
      <t>フキュウ</t>
    </rPh>
    <rPh sb="130" eb="131">
      <t>シ</t>
    </rPh>
    <rPh sb="142" eb="144">
      <t>カイハツ</t>
    </rPh>
    <rPh sb="145" eb="147">
      <t>セイビ</t>
    </rPh>
    <rPh sb="149" eb="151">
      <t>コクミン</t>
    </rPh>
    <rPh sb="152" eb="154">
      <t>シャカイ</t>
    </rPh>
    <rPh sb="159" eb="161">
      <t>テキカク</t>
    </rPh>
    <rPh sb="162" eb="164">
      <t>ハンエイ</t>
    </rPh>
    <phoneticPr fontId="6"/>
  </si>
  <si>
    <t>広域にわたる直轄河川管理施設に対する技術開発であり、民間にはない設備に関する研究であることから、国自らが実施する必要がある。</t>
    <rPh sb="0" eb="2">
      <t>コウイキ</t>
    </rPh>
    <rPh sb="6" eb="8">
      <t>チョッカツ</t>
    </rPh>
    <rPh sb="8" eb="10">
      <t>カセン</t>
    </rPh>
    <rPh sb="10" eb="12">
      <t>カンリ</t>
    </rPh>
    <rPh sb="12" eb="14">
      <t>シセツ</t>
    </rPh>
    <rPh sb="15" eb="16">
      <t>タイ</t>
    </rPh>
    <rPh sb="18" eb="20">
      <t>ギジュツ</t>
    </rPh>
    <rPh sb="20" eb="22">
      <t>カイハツ</t>
    </rPh>
    <rPh sb="26" eb="28">
      <t>ミンカン</t>
    </rPh>
    <rPh sb="32" eb="34">
      <t>セツビ</t>
    </rPh>
    <rPh sb="35" eb="36">
      <t>カン</t>
    </rPh>
    <rPh sb="38" eb="40">
      <t>ケンキュウ</t>
    </rPh>
    <rPh sb="48" eb="49">
      <t>クニ</t>
    </rPh>
    <rPh sb="49" eb="50">
      <t>ミズカ</t>
    </rPh>
    <rPh sb="52" eb="54">
      <t>ジッシ</t>
    </rPh>
    <rPh sb="56" eb="58">
      <t>ヒツヨウ</t>
    </rPh>
    <phoneticPr fontId="6"/>
  </si>
  <si>
    <t>令和2年7月17日閣議決定された「経済財政運営と改革の基本方針2020」において、防災・減災、国土強靱化対策のポイントとして「インフラ老朽化対策等を加速」することとされており、特に水害対策に欠かすことのできない排水機場や水門設備に対する本研究の必要性及び優先度は高い。</t>
    <rPh sb="41" eb="43">
      <t>ボウサイ</t>
    </rPh>
    <rPh sb="44" eb="46">
      <t>ゲンサイ</t>
    </rPh>
    <rPh sb="47" eb="49">
      <t>コクド</t>
    </rPh>
    <rPh sb="49" eb="51">
      <t>キョウジン</t>
    </rPh>
    <rPh sb="51" eb="52">
      <t>カ</t>
    </rPh>
    <rPh sb="52" eb="54">
      <t>タイサク</t>
    </rPh>
    <rPh sb="67" eb="70">
      <t>ロウキュウカ</t>
    </rPh>
    <rPh sb="70" eb="72">
      <t>タイサク</t>
    </rPh>
    <rPh sb="72" eb="73">
      <t>トウ</t>
    </rPh>
    <rPh sb="74" eb="76">
      <t>カソク</t>
    </rPh>
    <rPh sb="88" eb="89">
      <t>トク</t>
    </rPh>
    <rPh sb="90" eb="92">
      <t>スイガイ</t>
    </rPh>
    <rPh sb="92" eb="94">
      <t>タイサク</t>
    </rPh>
    <rPh sb="95" eb="96">
      <t>カ</t>
    </rPh>
    <rPh sb="105" eb="109">
      <t>ハイスイキジョウ</t>
    </rPh>
    <rPh sb="110" eb="112">
      <t>スイモン</t>
    </rPh>
    <rPh sb="112" eb="114">
      <t>セツビ</t>
    </rPh>
    <rPh sb="115" eb="116">
      <t>タイ</t>
    </rPh>
    <rPh sb="118" eb="119">
      <t>ホン</t>
    </rPh>
    <rPh sb="119" eb="121">
      <t>ケンキュウ</t>
    </rPh>
    <rPh sb="122" eb="125">
      <t>ヒツヨウセイ</t>
    </rPh>
    <rPh sb="125" eb="126">
      <t>オヨ</t>
    </rPh>
    <rPh sb="127" eb="130">
      <t>ユウセンド</t>
    </rPh>
    <rPh sb="131" eb="132">
      <t>タカ</t>
    </rPh>
    <phoneticPr fontId="6"/>
  </si>
  <si>
    <t>国交</t>
    <rPh sb="0" eb="2">
      <t>コッコウ</t>
    </rPh>
    <phoneticPr fontId="6"/>
  </si>
  <si>
    <t>-</t>
    <phoneticPr fontId="6"/>
  </si>
  <si>
    <t>国土技術政策総合研究所調べ</t>
    <rPh sb="0" eb="12">
      <t>コクドギジュツセイサクソウゴウケンキュウショシラ</t>
    </rPh>
    <phoneticPr fontId="6"/>
  </si>
  <si>
    <t>国土交通省が実施している技術研究開発課題を効果的・効率的に推進することに資する。</t>
  </si>
  <si>
    <t>-</t>
    <phoneticPr fontId="6"/>
  </si>
  <si>
    <t>５０百万／６</t>
    <rPh sb="2" eb="4">
      <t>ヒャクマン</t>
    </rPh>
    <phoneticPr fontId="6"/>
  </si>
  <si>
    <t>・発注にあたっては、競争性の確保に努める。</t>
    <phoneticPr fontId="6"/>
  </si>
  <si>
    <t>-</t>
    <phoneticPr fontId="6"/>
  </si>
  <si>
    <t>国土交通省</t>
    <rPh sb="0" eb="2">
      <t>コクド</t>
    </rPh>
    <rPh sb="2" eb="5">
      <t>コウツウショウ</t>
    </rPh>
    <phoneticPr fontId="6"/>
  </si>
  <si>
    <t>令和２年度補正予算成立後の研究計画の検討により、調査対象の範囲設定について、不測の計画見直しが生じたため、補正予算を繰り越した。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</si>
</sst>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84818</xdr:colOff>
      <xdr:row>749</xdr:row>
      <xdr:rowOff>302531</xdr:rowOff>
    </xdr:from>
    <xdr:to>
      <xdr:col>27</xdr:col>
      <xdr:colOff>54811</xdr:colOff>
      <xdr:row>751</xdr:row>
      <xdr:rowOff>318361</xdr:rowOff>
    </xdr:to>
    <xdr:sp macro="" textlink="">
      <xdr:nvSpPr>
        <xdr:cNvPr id="26" name="テキスト ボックス 25">
          <a:extLst>
            <a:ext uri="{FF2B5EF4-FFF2-40B4-BE49-F238E27FC236}">
              <a16:creationId xmlns:a16="http://schemas.microsoft.com/office/drawing/2014/main" id="{446DD096-D71B-4B80-AC95-19506295A1D8}"/>
            </a:ext>
          </a:extLst>
        </xdr:cNvPr>
        <xdr:cNvSpPr txBox="1"/>
      </xdr:nvSpPr>
      <xdr:spPr>
        <a:xfrm>
          <a:off x="2080532" y="41840602"/>
          <a:ext cx="3362708" cy="7234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５０百万円</a:t>
          </a:r>
        </a:p>
      </xdr:txBody>
    </xdr:sp>
    <xdr:clientData/>
  </xdr:twoCellAnchor>
  <xdr:twoCellAnchor>
    <xdr:from>
      <xdr:col>10</xdr:col>
      <xdr:colOff>139770</xdr:colOff>
      <xdr:row>752</xdr:row>
      <xdr:rowOff>40131</xdr:rowOff>
    </xdr:from>
    <xdr:to>
      <xdr:col>27</xdr:col>
      <xdr:colOff>35396</xdr:colOff>
      <xdr:row>756</xdr:row>
      <xdr:rowOff>254823</xdr:rowOff>
    </xdr:to>
    <xdr:sp macro="" textlink="">
      <xdr:nvSpPr>
        <xdr:cNvPr id="27" name="大かっこ 26">
          <a:extLst>
            <a:ext uri="{FF2B5EF4-FFF2-40B4-BE49-F238E27FC236}">
              <a16:creationId xmlns:a16="http://schemas.microsoft.com/office/drawing/2014/main" id="{6CCB5E9C-263C-4604-A2E8-10D70C5D564E}"/>
            </a:ext>
          </a:extLst>
        </xdr:cNvPr>
        <xdr:cNvSpPr/>
      </xdr:nvSpPr>
      <xdr:spPr>
        <a:xfrm>
          <a:off x="2135484" y="42639560"/>
          <a:ext cx="3288341" cy="16298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156892</xdr:colOff>
      <xdr:row>752</xdr:row>
      <xdr:rowOff>113001</xdr:rowOff>
    </xdr:from>
    <xdr:to>
      <xdr:col>26</xdr:col>
      <xdr:colOff>141750</xdr:colOff>
      <xdr:row>757</xdr:row>
      <xdr:rowOff>252707</xdr:rowOff>
    </xdr:to>
    <xdr:sp macro="" textlink="">
      <xdr:nvSpPr>
        <xdr:cNvPr id="30" name="正方形/長方形 29">
          <a:extLst>
            <a:ext uri="{FF2B5EF4-FFF2-40B4-BE49-F238E27FC236}">
              <a16:creationId xmlns:a16="http://schemas.microsoft.com/office/drawing/2014/main" id="{84D9EB8F-D553-4EC8-AF6F-36DE3E972C1B}"/>
            </a:ext>
          </a:extLst>
        </xdr:cNvPr>
        <xdr:cNvSpPr/>
      </xdr:nvSpPr>
      <xdr:spPr>
        <a:xfrm>
          <a:off x="2352178" y="42712430"/>
          <a:ext cx="2978429" cy="190863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・無線型振動・温度・圧力センサの選定及び通信方法の立案</a:t>
          </a:r>
          <a:endParaRPr kumimoji="1" lang="en-US" altLang="ja-JP" sz="1100">
            <a:solidFill>
              <a:sysClr val="windowText" lastClr="000000"/>
            </a:solidFill>
          </a:endParaRPr>
        </a:p>
        <a:p>
          <a:pPr algn="l"/>
          <a:r>
            <a:rPr kumimoji="1" lang="ja-JP" altLang="en-US" sz="1100">
              <a:solidFill>
                <a:sysClr val="windowText" lastClr="000000"/>
              </a:solidFill>
            </a:rPr>
            <a:t>・各計測データ仕様のとりまとめ及び設備管理用データベースインターフェースの開発</a:t>
          </a:r>
          <a:endParaRPr kumimoji="1" lang="en-US" altLang="ja-JP" sz="1100">
            <a:solidFill>
              <a:sysClr val="windowText" lastClr="000000"/>
            </a:solidFill>
          </a:endParaRPr>
        </a:p>
        <a:p>
          <a:pPr algn="l"/>
          <a:r>
            <a:rPr kumimoji="1" lang="ja-JP" altLang="en-US" sz="1100">
              <a:solidFill>
                <a:sysClr val="windowText" lastClr="000000"/>
              </a:solidFill>
            </a:rPr>
            <a:t>・行政事務支援ソフトウェアの機能仕様策定及び開発</a:t>
          </a:r>
        </a:p>
      </xdr:txBody>
    </xdr:sp>
    <xdr:clientData/>
  </xdr:twoCellAnchor>
  <xdr:twoCellAnchor>
    <xdr:from>
      <xdr:col>16</xdr:col>
      <xdr:colOff>67529</xdr:colOff>
      <xdr:row>759</xdr:row>
      <xdr:rowOff>224527</xdr:rowOff>
    </xdr:from>
    <xdr:to>
      <xdr:col>28</xdr:col>
      <xdr:colOff>159849</xdr:colOff>
      <xdr:row>759</xdr:row>
      <xdr:rowOff>242669</xdr:rowOff>
    </xdr:to>
    <xdr:cxnSp macro="">
      <xdr:nvCxnSpPr>
        <xdr:cNvPr id="31" name="直線矢印コネクタ 30">
          <a:extLst>
            <a:ext uri="{FF2B5EF4-FFF2-40B4-BE49-F238E27FC236}">
              <a16:creationId xmlns:a16="http://schemas.microsoft.com/office/drawing/2014/main" id="{1973C398-99BB-4CF9-9717-97D6C534A63F}"/>
            </a:ext>
          </a:extLst>
        </xdr:cNvPr>
        <xdr:cNvCxnSpPr/>
      </xdr:nvCxnSpPr>
      <xdr:spPr>
        <a:xfrm flipV="1">
          <a:off x="3260672" y="45300456"/>
          <a:ext cx="2487177" cy="1814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180600</xdr:colOff>
      <xdr:row>758</xdr:row>
      <xdr:rowOff>146550</xdr:rowOff>
    </xdr:from>
    <xdr:to>
      <xdr:col>42</xdr:col>
      <xdr:colOff>39667</xdr:colOff>
      <xdr:row>760</xdr:row>
      <xdr:rowOff>199912</xdr:rowOff>
    </xdr:to>
    <xdr:sp macro="" textlink="">
      <xdr:nvSpPr>
        <xdr:cNvPr id="32" name="テキスト ボックス 31">
          <a:extLst>
            <a:ext uri="{FF2B5EF4-FFF2-40B4-BE49-F238E27FC236}">
              <a16:creationId xmlns:a16="http://schemas.microsoft.com/office/drawing/2014/main" id="{838BF434-0922-463C-BB68-D9281E2E8DF9}"/>
            </a:ext>
          </a:extLst>
        </xdr:cNvPr>
        <xdr:cNvSpPr txBox="1"/>
      </xdr:nvSpPr>
      <xdr:spPr>
        <a:xfrm>
          <a:off x="5768600" y="44868693"/>
          <a:ext cx="2653067" cy="7609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５０百万円</a:t>
          </a:r>
        </a:p>
      </xdr:txBody>
    </xdr:sp>
    <xdr:clientData/>
  </xdr:twoCellAnchor>
  <xdr:twoCellAnchor>
    <xdr:from>
      <xdr:col>29</xdr:col>
      <xdr:colOff>4934</xdr:colOff>
      <xdr:row>760</xdr:row>
      <xdr:rowOff>240654</xdr:rowOff>
    </xdr:from>
    <xdr:to>
      <xdr:col>43</xdr:col>
      <xdr:colOff>118681</xdr:colOff>
      <xdr:row>764</xdr:row>
      <xdr:rowOff>543675</xdr:rowOff>
    </xdr:to>
    <xdr:sp macro="" textlink="">
      <xdr:nvSpPr>
        <xdr:cNvPr id="33" name="正方形/長方形 32">
          <a:extLst>
            <a:ext uri="{FF2B5EF4-FFF2-40B4-BE49-F238E27FC236}">
              <a16:creationId xmlns:a16="http://schemas.microsoft.com/office/drawing/2014/main" id="{AF79203D-BAB0-4158-B01C-1CEC21C02620}"/>
            </a:ext>
          </a:extLst>
        </xdr:cNvPr>
        <xdr:cNvSpPr/>
      </xdr:nvSpPr>
      <xdr:spPr>
        <a:xfrm>
          <a:off x="5792505" y="45670368"/>
          <a:ext cx="2907747" cy="17181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・データベース用のインターフェース（データ変換ソフト）開発</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・行政事務支援ソフトの開発</a:t>
          </a:r>
          <a:endParaRPr kumimoji="1" lang="en-US" altLang="ja-JP" sz="1100">
            <a:solidFill>
              <a:sysClr val="windowText" lastClr="000000"/>
            </a:solidFill>
            <a:effectLst/>
            <a:latin typeface="+mn-lt"/>
            <a:ea typeface="+mn-ea"/>
            <a:cs typeface="+mn-cs"/>
          </a:endParaRPr>
        </a:p>
      </xdr:txBody>
    </xdr:sp>
    <xdr:clientData/>
  </xdr:twoCellAnchor>
  <xdr:twoCellAnchor>
    <xdr:from>
      <xdr:col>28</xdr:col>
      <xdr:colOff>107621</xdr:colOff>
      <xdr:row>760</xdr:row>
      <xdr:rowOff>240654</xdr:rowOff>
    </xdr:from>
    <xdr:to>
      <xdr:col>43</xdr:col>
      <xdr:colOff>159263</xdr:colOff>
      <xdr:row>764</xdr:row>
      <xdr:rowOff>171376</xdr:rowOff>
    </xdr:to>
    <xdr:sp macro="" textlink="">
      <xdr:nvSpPr>
        <xdr:cNvPr id="34" name="大かっこ 33">
          <a:extLst>
            <a:ext uri="{FF2B5EF4-FFF2-40B4-BE49-F238E27FC236}">
              <a16:creationId xmlns:a16="http://schemas.microsoft.com/office/drawing/2014/main" id="{AA2398BF-1B01-4102-9783-534908B4E3A3}"/>
            </a:ext>
          </a:extLst>
        </xdr:cNvPr>
        <xdr:cNvSpPr/>
      </xdr:nvSpPr>
      <xdr:spPr>
        <a:xfrm>
          <a:off x="5695621" y="45670368"/>
          <a:ext cx="3045213" cy="1345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86764</xdr:colOff>
      <xdr:row>756</xdr:row>
      <xdr:rowOff>85823</xdr:rowOff>
    </xdr:from>
    <xdr:to>
      <xdr:col>16</xdr:col>
      <xdr:colOff>86764</xdr:colOff>
      <xdr:row>759</xdr:row>
      <xdr:rowOff>250122</xdr:rowOff>
    </xdr:to>
    <xdr:cxnSp macro="">
      <xdr:nvCxnSpPr>
        <xdr:cNvPr id="35" name="直線コネクタ 34">
          <a:extLst>
            <a:ext uri="{FF2B5EF4-FFF2-40B4-BE49-F238E27FC236}">
              <a16:creationId xmlns:a16="http://schemas.microsoft.com/office/drawing/2014/main" id="{01364502-8897-4229-9319-E8CFFC40A713}"/>
            </a:ext>
          </a:extLst>
        </xdr:cNvPr>
        <xdr:cNvCxnSpPr/>
      </xdr:nvCxnSpPr>
      <xdr:spPr>
        <a:xfrm>
          <a:off x="3279907" y="44100394"/>
          <a:ext cx="0" cy="122565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115" zoomScaleNormal="75" zoomScaleSheetLayoutView="115" zoomScalePageLayoutView="85" workbookViewId="0">
      <selection activeCell="AQ4" sqref="AQ4:AX4"/>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658</v>
      </c>
      <c r="AK2" s="191"/>
      <c r="AL2" s="191"/>
      <c r="AM2" s="191"/>
      <c r="AN2" s="83" t="s">
        <v>325</v>
      </c>
      <c r="AO2" s="191">
        <v>20</v>
      </c>
      <c r="AP2" s="191"/>
      <c r="AQ2" s="191"/>
      <c r="AR2" s="84" t="s">
        <v>628</v>
      </c>
      <c r="AS2" s="192">
        <v>542</v>
      </c>
      <c r="AT2" s="192"/>
      <c r="AU2" s="192"/>
      <c r="AV2" s="83" t="str">
        <f>IF(AW2="","","-")</f>
        <v/>
      </c>
      <c r="AW2" s="379"/>
      <c r="AX2" s="379"/>
    </row>
    <row r="3" spans="1:50" ht="21" customHeight="1" thickBot="1" x14ac:dyDescent="0.25">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428</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2">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t="s">
        <v>635</v>
      </c>
      <c r="Q13" s="149"/>
      <c r="R13" s="149"/>
      <c r="S13" s="149"/>
      <c r="T13" s="149"/>
      <c r="U13" s="149"/>
      <c r="V13" s="150"/>
      <c r="W13" s="148" t="s">
        <v>635</v>
      </c>
      <c r="X13" s="149"/>
      <c r="Y13" s="149"/>
      <c r="Z13" s="149"/>
      <c r="AA13" s="149"/>
      <c r="AB13" s="149"/>
      <c r="AC13" s="150"/>
      <c r="AD13" s="148">
        <v>0</v>
      </c>
      <c r="AE13" s="149"/>
      <c r="AF13" s="149"/>
      <c r="AG13" s="149"/>
      <c r="AH13" s="149"/>
      <c r="AI13" s="149"/>
      <c r="AJ13" s="150"/>
      <c r="AK13" s="148">
        <v>0</v>
      </c>
      <c r="AL13" s="149"/>
      <c r="AM13" s="149"/>
      <c r="AN13" s="149"/>
      <c r="AO13" s="149"/>
      <c r="AP13" s="149"/>
      <c r="AQ13" s="150"/>
      <c r="AR13" s="145" t="s">
        <v>659</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v>50</v>
      </c>
      <c r="AE14" s="149"/>
      <c r="AF14" s="149"/>
      <c r="AG14" s="149"/>
      <c r="AH14" s="149"/>
      <c r="AI14" s="149"/>
      <c r="AJ14" s="150"/>
      <c r="AK14" s="148" t="s">
        <v>659</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v>50</v>
      </c>
      <c r="AL15" s="149"/>
      <c r="AM15" s="149"/>
      <c r="AN15" s="149"/>
      <c r="AO15" s="149"/>
      <c r="AP15" s="149"/>
      <c r="AQ15" s="150"/>
      <c r="AR15" s="148"/>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v>-50</v>
      </c>
      <c r="AE16" s="149"/>
      <c r="AF16" s="149"/>
      <c r="AG16" s="149"/>
      <c r="AH16" s="149"/>
      <c r="AI16" s="149"/>
      <c r="AJ16" s="150"/>
      <c r="AK16" s="148" t="s">
        <v>659</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659</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50</v>
      </c>
      <c r="AL18" s="155"/>
      <c r="AM18" s="155"/>
      <c r="AN18" s="155"/>
      <c r="AO18" s="155"/>
      <c r="AP18" s="155"/>
      <c r="AQ18" s="156"/>
      <c r="AR18" s="154">
        <f>SUM(AR13:AX17)</f>
        <v>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t="s">
        <v>635</v>
      </c>
      <c r="Q19" s="149"/>
      <c r="R19" s="149"/>
      <c r="S19" s="149"/>
      <c r="T19" s="149"/>
      <c r="U19" s="149"/>
      <c r="V19" s="150"/>
      <c r="W19" s="148" t="s">
        <v>635</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896" t="s">
        <v>274</v>
      </c>
      <c r="H21" s="897"/>
      <c r="I21" s="897"/>
      <c r="J21" s="897"/>
      <c r="K21" s="897"/>
      <c r="L21" s="897"/>
      <c r="M21" s="897"/>
      <c r="N21" s="897"/>
      <c r="O21" s="897"/>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639</v>
      </c>
      <c r="H23" s="118"/>
      <c r="I23" s="118"/>
      <c r="J23" s="118"/>
      <c r="K23" s="118"/>
      <c r="L23" s="118"/>
      <c r="M23" s="118"/>
      <c r="N23" s="118"/>
      <c r="O23" s="119"/>
      <c r="P23" s="145">
        <v>50</v>
      </c>
      <c r="Q23" s="146"/>
      <c r="R23" s="146"/>
      <c r="S23" s="146"/>
      <c r="T23" s="146"/>
      <c r="U23" s="146"/>
      <c r="V23" s="147"/>
      <c r="W23" s="145">
        <v>0</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640</v>
      </c>
      <c r="H24" s="121"/>
      <c r="I24" s="121"/>
      <c r="J24" s="121"/>
      <c r="K24" s="121"/>
      <c r="L24" s="121"/>
      <c r="M24" s="121"/>
      <c r="N24" s="121"/>
      <c r="O24" s="122"/>
      <c r="P24" s="148">
        <v>0</v>
      </c>
      <c r="Q24" s="149"/>
      <c r="R24" s="149"/>
      <c r="S24" s="149"/>
      <c r="T24" s="149"/>
      <c r="U24" s="149"/>
      <c r="V24" s="150"/>
      <c r="W24" s="148">
        <v>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93">
        <v>50</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635</v>
      </c>
      <c r="AR31" s="163"/>
      <c r="AS31" s="164" t="s">
        <v>185</v>
      </c>
      <c r="AT31" s="187"/>
      <c r="AU31" s="256">
        <v>3</v>
      </c>
      <c r="AV31" s="256"/>
      <c r="AW31" s="360" t="s">
        <v>175</v>
      </c>
      <c r="AX31" s="361"/>
    </row>
    <row r="32" spans="1:50" ht="23.25" customHeight="1" x14ac:dyDescent="0.2">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32" t="s">
        <v>643</v>
      </c>
      <c r="AC32" s="532"/>
      <c r="AD32" s="532"/>
      <c r="AE32" s="355" t="s">
        <v>635</v>
      </c>
      <c r="AF32" s="353"/>
      <c r="AG32" s="353"/>
      <c r="AH32" s="353"/>
      <c r="AI32" s="355" t="s">
        <v>635</v>
      </c>
      <c r="AJ32" s="353"/>
      <c r="AK32" s="353"/>
      <c r="AL32" s="353"/>
      <c r="AM32" s="355">
        <v>0</v>
      </c>
      <c r="AN32" s="353"/>
      <c r="AO32" s="353"/>
      <c r="AP32" s="353"/>
      <c r="AQ32" s="151" t="s">
        <v>635</v>
      </c>
      <c r="AR32" s="152"/>
      <c r="AS32" s="152"/>
      <c r="AT32" s="153"/>
      <c r="AU32" s="353" t="s">
        <v>635</v>
      </c>
      <c r="AV32" s="353"/>
      <c r="AW32" s="353"/>
      <c r="AX32" s="354"/>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55" t="s">
        <v>635</v>
      </c>
      <c r="AF33" s="353"/>
      <c r="AG33" s="353"/>
      <c r="AH33" s="353"/>
      <c r="AI33" s="355" t="s">
        <v>635</v>
      </c>
      <c r="AJ33" s="353"/>
      <c r="AK33" s="353"/>
      <c r="AL33" s="353"/>
      <c r="AM33" s="355">
        <v>0</v>
      </c>
      <c r="AN33" s="353"/>
      <c r="AO33" s="353"/>
      <c r="AP33" s="353"/>
      <c r="AQ33" s="151" t="s">
        <v>635</v>
      </c>
      <c r="AR33" s="152"/>
      <c r="AS33" s="152"/>
      <c r="AT33" s="153"/>
      <c r="AU33" s="353">
        <v>3</v>
      </c>
      <c r="AV33" s="353"/>
      <c r="AW33" s="353"/>
      <c r="AX33" s="354"/>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55" t="s">
        <v>635</v>
      </c>
      <c r="AF34" s="353"/>
      <c r="AG34" s="353"/>
      <c r="AH34" s="353"/>
      <c r="AI34" s="355" t="s">
        <v>635</v>
      </c>
      <c r="AJ34" s="353"/>
      <c r="AK34" s="353"/>
      <c r="AL34" s="353"/>
      <c r="AM34" s="355">
        <v>0</v>
      </c>
      <c r="AN34" s="353"/>
      <c r="AO34" s="353"/>
      <c r="AP34" s="353"/>
      <c r="AQ34" s="151" t="s">
        <v>635</v>
      </c>
      <c r="AR34" s="152"/>
      <c r="AS34" s="152"/>
      <c r="AT34" s="153"/>
      <c r="AU34" s="353" t="s">
        <v>635</v>
      </c>
      <c r="AV34" s="353"/>
      <c r="AW34" s="353"/>
      <c r="AX34" s="354"/>
    </row>
    <row r="35" spans="1:51" ht="23.25" customHeight="1" x14ac:dyDescent="0.2">
      <c r="A35" s="876" t="s">
        <v>299</v>
      </c>
      <c r="B35" s="877"/>
      <c r="C35" s="877"/>
      <c r="D35" s="877"/>
      <c r="E35" s="877"/>
      <c r="F35" s="878"/>
      <c r="G35" s="948" t="s">
        <v>660</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1" ht="23.25" customHeight="1" thickBot="1" x14ac:dyDescent="0.25">
      <c r="A36" s="879"/>
      <c r="B36" s="880"/>
      <c r="C36" s="880"/>
      <c r="D36" s="880"/>
      <c r="E36" s="880"/>
      <c r="F36" s="881"/>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4"/>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55"/>
      <c r="AF39" s="353"/>
      <c r="AG39" s="353"/>
      <c r="AH39" s="353"/>
      <c r="AI39" s="355"/>
      <c r="AJ39" s="353"/>
      <c r="AK39" s="353"/>
      <c r="AL39" s="353"/>
      <c r="AM39" s="355"/>
      <c r="AN39" s="353"/>
      <c r="AO39" s="353"/>
      <c r="AP39" s="353"/>
      <c r="AQ39" s="151"/>
      <c r="AR39" s="152"/>
      <c r="AS39" s="152"/>
      <c r="AT39" s="153"/>
      <c r="AU39" s="353"/>
      <c r="AV39" s="353"/>
      <c r="AW39" s="353"/>
      <c r="AX39" s="354"/>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55"/>
      <c r="AF40" s="353"/>
      <c r="AG40" s="353"/>
      <c r="AH40" s="353"/>
      <c r="AI40" s="355"/>
      <c r="AJ40" s="353"/>
      <c r="AK40" s="353"/>
      <c r="AL40" s="353"/>
      <c r="AM40" s="355"/>
      <c r="AN40" s="353"/>
      <c r="AO40" s="353"/>
      <c r="AP40" s="353"/>
      <c r="AQ40" s="151"/>
      <c r="AR40" s="152"/>
      <c r="AS40" s="152"/>
      <c r="AT40" s="153"/>
      <c r="AU40" s="353"/>
      <c r="AV40" s="353"/>
      <c r="AW40" s="353"/>
      <c r="AX40" s="354"/>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55"/>
      <c r="AF41" s="353"/>
      <c r="AG41" s="353"/>
      <c r="AH41" s="353"/>
      <c r="AI41" s="355"/>
      <c r="AJ41" s="353"/>
      <c r="AK41" s="353"/>
      <c r="AL41" s="353"/>
      <c r="AM41" s="355"/>
      <c r="AN41" s="353"/>
      <c r="AO41" s="353"/>
      <c r="AP41" s="353"/>
      <c r="AQ41" s="151"/>
      <c r="AR41" s="152"/>
      <c r="AS41" s="152"/>
      <c r="AT41" s="153"/>
      <c r="AU41" s="353"/>
      <c r="AV41" s="353"/>
      <c r="AW41" s="353"/>
      <c r="AX41" s="354"/>
      <c r="AY41">
        <f t="shared" si="4"/>
        <v>0</v>
      </c>
    </row>
    <row r="42" spans="1:51" ht="23.25" hidden="1" customHeight="1" x14ac:dyDescent="0.2">
      <c r="A42" s="876" t="s">
        <v>299</v>
      </c>
      <c r="B42" s="877"/>
      <c r="C42" s="877"/>
      <c r="D42" s="877"/>
      <c r="E42" s="877"/>
      <c r="F42" s="878"/>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c r="AY42">
        <f t="shared" si="4"/>
        <v>0</v>
      </c>
    </row>
    <row r="43" spans="1:51" ht="23.25" hidden="1" customHeight="1" x14ac:dyDescent="0.2">
      <c r="A43" s="879"/>
      <c r="B43" s="880"/>
      <c r="C43" s="880"/>
      <c r="D43" s="880"/>
      <c r="E43" s="880"/>
      <c r="F43" s="881"/>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3"/>
      <c r="AF43" s="953"/>
      <c r="AG43" s="953"/>
      <c r="AH43" s="953"/>
      <c r="AI43" s="953"/>
      <c r="AJ43" s="953"/>
      <c r="AK43" s="953"/>
      <c r="AL43" s="953"/>
      <c r="AM43" s="953"/>
      <c r="AN43" s="953"/>
      <c r="AO43" s="953"/>
      <c r="AP43" s="953"/>
      <c r="AQ43" s="952"/>
      <c r="AR43" s="952"/>
      <c r="AS43" s="952"/>
      <c r="AT43" s="952"/>
      <c r="AU43" s="952"/>
      <c r="AV43" s="952"/>
      <c r="AW43" s="952"/>
      <c r="AX43" s="954"/>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53"/>
      <c r="AV46" s="353"/>
      <c r="AW46" s="353"/>
      <c r="AX46" s="354"/>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55"/>
      <c r="AF47" s="353"/>
      <c r="AG47" s="353"/>
      <c r="AH47" s="353"/>
      <c r="AI47" s="355"/>
      <c r="AJ47" s="353"/>
      <c r="AK47" s="353"/>
      <c r="AL47" s="353"/>
      <c r="AM47" s="355"/>
      <c r="AN47" s="353"/>
      <c r="AO47" s="353"/>
      <c r="AP47" s="353"/>
      <c r="AQ47" s="151"/>
      <c r="AR47" s="152"/>
      <c r="AS47" s="152"/>
      <c r="AT47" s="153"/>
      <c r="AU47" s="353"/>
      <c r="AV47" s="353"/>
      <c r="AW47" s="353"/>
      <c r="AX47" s="354"/>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55"/>
      <c r="AF48" s="353"/>
      <c r="AG48" s="353"/>
      <c r="AH48" s="353"/>
      <c r="AI48" s="355"/>
      <c r="AJ48" s="353"/>
      <c r="AK48" s="353"/>
      <c r="AL48" s="353"/>
      <c r="AM48" s="355"/>
      <c r="AN48" s="353"/>
      <c r="AO48" s="353"/>
      <c r="AP48" s="353"/>
      <c r="AQ48" s="151"/>
      <c r="AR48" s="152"/>
      <c r="AS48" s="152"/>
      <c r="AT48" s="153"/>
      <c r="AU48" s="353"/>
      <c r="AV48" s="353"/>
      <c r="AW48" s="353"/>
      <c r="AX48" s="354"/>
      <c r="AY48">
        <f t="shared" si="5"/>
        <v>0</v>
      </c>
    </row>
    <row r="49" spans="1:51" ht="23.25" hidden="1" customHeight="1" x14ac:dyDescent="0.2">
      <c r="A49" s="876" t="s">
        <v>299</v>
      </c>
      <c r="B49" s="877"/>
      <c r="C49" s="877"/>
      <c r="D49" s="877"/>
      <c r="E49" s="877"/>
      <c r="F49" s="878"/>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c r="AY49">
        <f t="shared" si="5"/>
        <v>0</v>
      </c>
    </row>
    <row r="50" spans="1:51" ht="23.25" hidden="1" customHeight="1" x14ac:dyDescent="0.2">
      <c r="A50" s="879"/>
      <c r="B50" s="880"/>
      <c r="C50" s="880"/>
      <c r="D50" s="880"/>
      <c r="E50" s="880"/>
      <c r="F50" s="881"/>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3"/>
      <c r="AF50" s="953"/>
      <c r="AG50" s="953"/>
      <c r="AH50" s="953"/>
      <c r="AI50" s="953"/>
      <c r="AJ50" s="953"/>
      <c r="AK50" s="953"/>
      <c r="AL50" s="953"/>
      <c r="AM50" s="953"/>
      <c r="AN50" s="953"/>
      <c r="AO50" s="953"/>
      <c r="AP50" s="953"/>
      <c r="AQ50" s="952"/>
      <c r="AR50" s="952"/>
      <c r="AS50" s="952"/>
      <c r="AT50" s="952"/>
      <c r="AU50" s="952"/>
      <c r="AV50" s="952"/>
      <c r="AW50" s="952"/>
      <c r="AX50" s="954"/>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55"/>
      <c r="AF53" s="353"/>
      <c r="AG53" s="353"/>
      <c r="AH53" s="353"/>
      <c r="AI53" s="355"/>
      <c r="AJ53" s="353"/>
      <c r="AK53" s="353"/>
      <c r="AL53" s="353"/>
      <c r="AM53" s="355"/>
      <c r="AN53" s="353"/>
      <c r="AO53" s="353"/>
      <c r="AP53" s="353"/>
      <c r="AQ53" s="151"/>
      <c r="AR53" s="152"/>
      <c r="AS53" s="152"/>
      <c r="AT53" s="153"/>
      <c r="AU53" s="353"/>
      <c r="AV53" s="353"/>
      <c r="AW53" s="353"/>
      <c r="AX53" s="354"/>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55"/>
      <c r="AF54" s="353"/>
      <c r="AG54" s="353"/>
      <c r="AH54" s="353"/>
      <c r="AI54" s="355"/>
      <c r="AJ54" s="353"/>
      <c r="AK54" s="353"/>
      <c r="AL54" s="353"/>
      <c r="AM54" s="355"/>
      <c r="AN54" s="353"/>
      <c r="AO54" s="353"/>
      <c r="AP54" s="353"/>
      <c r="AQ54" s="151"/>
      <c r="AR54" s="152"/>
      <c r="AS54" s="152"/>
      <c r="AT54" s="153"/>
      <c r="AU54" s="353"/>
      <c r="AV54" s="353"/>
      <c r="AW54" s="353"/>
      <c r="AX54" s="354"/>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55"/>
      <c r="AF55" s="353"/>
      <c r="AG55" s="353"/>
      <c r="AH55" s="353"/>
      <c r="AI55" s="355"/>
      <c r="AJ55" s="353"/>
      <c r="AK55" s="353"/>
      <c r="AL55" s="353"/>
      <c r="AM55" s="355"/>
      <c r="AN55" s="353"/>
      <c r="AO55" s="353"/>
      <c r="AP55" s="353"/>
      <c r="AQ55" s="151"/>
      <c r="AR55" s="152"/>
      <c r="AS55" s="152"/>
      <c r="AT55" s="153"/>
      <c r="AU55" s="353"/>
      <c r="AV55" s="353"/>
      <c r="AW55" s="353"/>
      <c r="AX55" s="354"/>
      <c r="AY55">
        <f t="shared" si="6"/>
        <v>0</v>
      </c>
    </row>
    <row r="56" spans="1:51" ht="23.25" hidden="1" customHeight="1" x14ac:dyDescent="0.2">
      <c r="A56" s="876" t="s">
        <v>299</v>
      </c>
      <c r="B56" s="877"/>
      <c r="C56" s="877"/>
      <c r="D56" s="877"/>
      <c r="E56" s="877"/>
      <c r="F56" s="878"/>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c r="AY56">
        <f t="shared" si="6"/>
        <v>0</v>
      </c>
    </row>
    <row r="57" spans="1:51" ht="23.25" hidden="1" customHeight="1" x14ac:dyDescent="0.2">
      <c r="A57" s="879"/>
      <c r="B57" s="880"/>
      <c r="C57" s="880"/>
      <c r="D57" s="880"/>
      <c r="E57" s="880"/>
      <c r="F57" s="881"/>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3"/>
      <c r="AF57" s="953"/>
      <c r="AG57" s="953"/>
      <c r="AH57" s="953"/>
      <c r="AI57" s="953"/>
      <c r="AJ57" s="953"/>
      <c r="AK57" s="953"/>
      <c r="AL57" s="953"/>
      <c r="AM57" s="953"/>
      <c r="AN57" s="953"/>
      <c r="AO57" s="953"/>
      <c r="AP57" s="953"/>
      <c r="AQ57" s="952"/>
      <c r="AR57" s="952"/>
      <c r="AS57" s="952"/>
      <c r="AT57" s="952"/>
      <c r="AU57" s="952"/>
      <c r="AV57" s="952"/>
      <c r="AW57" s="952"/>
      <c r="AX57" s="954"/>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55"/>
      <c r="AF60" s="353"/>
      <c r="AG60" s="353"/>
      <c r="AH60" s="353"/>
      <c r="AI60" s="355"/>
      <c r="AJ60" s="353"/>
      <c r="AK60" s="353"/>
      <c r="AL60" s="353"/>
      <c r="AM60" s="355"/>
      <c r="AN60" s="353"/>
      <c r="AO60" s="353"/>
      <c r="AP60" s="353"/>
      <c r="AQ60" s="151"/>
      <c r="AR60" s="152"/>
      <c r="AS60" s="152"/>
      <c r="AT60" s="153"/>
      <c r="AU60" s="353"/>
      <c r="AV60" s="353"/>
      <c r="AW60" s="353"/>
      <c r="AX60" s="354"/>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55"/>
      <c r="AF61" s="353"/>
      <c r="AG61" s="353"/>
      <c r="AH61" s="353"/>
      <c r="AI61" s="355"/>
      <c r="AJ61" s="353"/>
      <c r="AK61" s="353"/>
      <c r="AL61" s="353"/>
      <c r="AM61" s="355"/>
      <c r="AN61" s="353"/>
      <c r="AO61" s="353"/>
      <c r="AP61" s="353"/>
      <c r="AQ61" s="151"/>
      <c r="AR61" s="152"/>
      <c r="AS61" s="152"/>
      <c r="AT61" s="153"/>
      <c r="AU61" s="353"/>
      <c r="AV61" s="353"/>
      <c r="AW61" s="353"/>
      <c r="AX61" s="354"/>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55"/>
      <c r="AF62" s="353"/>
      <c r="AG62" s="353"/>
      <c r="AH62" s="353"/>
      <c r="AI62" s="355"/>
      <c r="AJ62" s="353"/>
      <c r="AK62" s="353"/>
      <c r="AL62" s="353"/>
      <c r="AM62" s="355"/>
      <c r="AN62" s="353"/>
      <c r="AO62" s="353"/>
      <c r="AP62" s="353"/>
      <c r="AQ62" s="151"/>
      <c r="AR62" s="152"/>
      <c r="AS62" s="152"/>
      <c r="AT62" s="153"/>
      <c r="AU62" s="353"/>
      <c r="AV62" s="353"/>
      <c r="AW62" s="353"/>
      <c r="AX62" s="354"/>
      <c r="AY62">
        <f t="shared" si="7"/>
        <v>0</v>
      </c>
    </row>
    <row r="63" spans="1:51" ht="23.25" hidden="1" customHeight="1" x14ac:dyDescent="0.2">
      <c r="A63" s="876" t="s">
        <v>299</v>
      </c>
      <c r="B63" s="877"/>
      <c r="C63" s="877"/>
      <c r="D63" s="877"/>
      <c r="E63" s="877"/>
      <c r="F63" s="878"/>
      <c r="G63" s="948" t="s">
        <v>644</v>
      </c>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c r="AY63">
        <f t="shared" si="7"/>
        <v>0</v>
      </c>
    </row>
    <row r="64" spans="1:51" ht="23.25" hidden="1" customHeight="1" x14ac:dyDescent="0.2">
      <c r="A64" s="879"/>
      <c r="B64" s="880"/>
      <c r="C64" s="880"/>
      <c r="D64" s="880"/>
      <c r="E64" s="880"/>
      <c r="F64" s="881"/>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3"/>
      <c r="AF64" s="953"/>
      <c r="AG64" s="953"/>
      <c r="AH64" s="953"/>
      <c r="AI64" s="953"/>
      <c r="AJ64" s="953"/>
      <c r="AK64" s="953"/>
      <c r="AL64" s="953"/>
      <c r="AM64" s="953"/>
      <c r="AN64" s="953"/>
      <c r="AO64" s="953"/>
      <c r="AP64" s="953"/>
      <c r="AQ64" s="953"/>
      <c r="AR64" s="953"/>
      <c r="AS64" s="953"/>
      <c r="AT64" s="953"/>
      <c r="AU64" s="952"/>
      <c r="AV64" s="952"/>
      <c r="AW64" s="952"/>
      <c r="AX64" s="954"/>
      <c r="AY64">
        <f t="shared" si="7"/>
        <v>0</v>
      </c>
    </row>
    <row r="65" spans="1:51" ht="18.75" hidden="1" customHeight="1" x14ac:dyDescent="0.2">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2">
      <c r="A67" s="830"/>
      <c r="B67" s="831"/>
      <c r="C67" s="831"/>
      <c r="D67" s="831"/>
      <c r="E67" s="831"/>
      <c r="F67" s="832"/>
      <c r="G67" s="958" t="s">
        <v>186</v>
      </c>
      <c r="H67" s="934"/>
      <c r="I67" s="935"/>
      <c r="J67" s="935"/>
      <c r="K67" s="935"/>
      <c r="L67" s="935"/>
      <c r="M67" s="935"/>
      <c r="N67" s="935"/>
      <c r="O67" s="936"/>
      <c r="P67" s="934"/>
      <c r="Q67" s="935"/>
      <c r="R67" s="935"/>
      <c r="S67" s="935"/>
      <c r="T67" s="935"/>
      <c r="U67" s="935"/>
      <c r="V67" s="936"/>
      <c r="W67" s="940"/>
      <c r="X67" s="941"/>
      <c r="Y67" s="921" t="s">
        <v>12</v>
      </c>
      <c r="Z67" s="921"/>
      <c r="AA67" s="922"/>
      <c r="AB67" s="923" t="s">
        <v>289</v>
      </c>
      <c r="AC67" s="923"/>
      <c r="AD67" s="923"/>
      <c r="AE67" s="355"/>
      <c r="AF67" s="353"/>
      <c r="AG67" s="353"/>
      <c r="AH67" s="353"/>
      <c r="AI67" s="355"/>
      <c r="AJ67" s="353"/>
      <c r="AK67" s="353"/>
      <c r="AL67" s="353"/>
      <c r="AM67" s="355"/>
      <c r="AN67" s="353"/>
      <c r="AO67" s="353"/>
      <c r="AP67" s="353"/>
      <c r="AQ67" s="355"/>
      <c r="AR67" s="353"/>
      <c r="AS67" s="353"/>
      <c r="AT67" s="795"/>
      <c r="AU67" s="353"/>
      <c r="AV67" s="353"/>
      <c r="AW67" s="353"/>
      <c r="AX67" s="354"/>
      <c r="AY67">
        <f t="shared" ref="AY67:AY72" si="8">$AY$65</f>
        <v>0</v>
      </c>
    </row>
    <row r="68" spans="1:51" ht="23.25" hidden="1" customHeight="1" x14ac:dyDescent="0.2">
      <c r="A68" s="830"/>
      <c r="B68" s="831"/>
      <c r="C68" s="831"/>
      <c r="D68" s="831"/>
      <c r="E68" s="831"/>
      <c r="F68" s="832"/>
      <c r="G68" s="911"/>
      <c r="H68" s="937"/>
      <c r="I68" s="938"/>
      <c r="J68" s="938"/>
      <c r="K68" s="938"/>
      <c r="L68" s="938"/>
      <c r="M68" s="938"/>
      <c r="N68" s="938"/>
      <c r="O68" s="939"/>
      <c r="P68" s="937"/>
      <c r="Q68" s="938"/>
      <c r="R68" s="938"/>
      <c r="S68" s="938"/>
      <c r="T68" s="938"/>
      <c r="U68" s="938"/>
      <c r="V68" s="939"/>
      <c r="W68" s="942"/>
      <c r="X68" s="943"/>
      <c r="Y68" s="115" t="s">
        <v>53</v>
      </c>
      <c r="Z68" s="115"/>
      <c r="AA68" s="116"/>
      <c r="AB68" s="946" t="s">
        <v>289</v>
      </c>
      <c r="AC68" s="946"/>
      <c r="AD68" s="946"/>
      <c r="AE68" s="355"/>
      <c r="AF68" s="353"/>
      <c r="AG68" s="353"/>
      <c r="AH68" s="353"/>
      <c r="AI68" s="355"/>
      <c r="AJ68" s="353"/>
      <c r="AK68" s="353"/>
      <c r="AL68" s="353"/>
      <c r="AM68" s="355"/>
      <c r="AN68" s="353"/>
      <c r="AO68" s="353"/>
      <c r="AP68" s="353"/>
      <c r="AQ68" s="355"/>
      <c r="AR68" s="353"/>
      <c r="AS68" s="353"/>
      <c r="AT68" s="795"/>
      <c r="AU68" s="353"/>
      <c r="AV68" s="353"/>
      <c r="AW68" s="353"/>
      <c r="AX68" s="354"/>
      <c r="AY68">
        <f t="shared" si="8"/>
        <v>0</v>
      </c>
    </row>
    <row r="69" spans="1:51" ht="23.25" hidden="1" customHeight="1" x14ac:dyDescent="0.2">
      <c r="A69" s="830"/>
      <c r="B69" s="831"/>
      <c r="C69" s="831"/>
      <c r="D69" s="831"/>
      <c r="E69" s="831"/>
      <c r="F69" s="832"/>
      <c r="G69" s="959"/>
      <c r="H69" s="937"/>
      <c r="I69" s="938"/>
      <c r="J69" s="938"/>
      <c r="K69" s="938"/>
      <c r="L69" s="938"/>
      <c r="M69" s="938"/>
      <c r="N69" s="938"/>
      <c r="O69" s="939"/>
      <c r="P69" s="937"/>
      <c r="Q69" s="938"/>
      <c r="R69" s="938"/>
      <c r="S69" s="938"/>
      <c r="T69" s="938"/>
      <c r="U69" s="938"/>
      <c r="V69" s="939"/>
      <c r="W69" s="944"/>
      <c r="X69" s="945"/>
      <c r="Y69" s="115" t="s">
        <v>13</v>
      </c>
      <c r="Z69" s="115"/>
      <c r="AA69" s="116"/>
      <c r="AB69" s="947" t="s">
        <v>290</v>
      </c>
      <c r="AC69" s="947"/>
      <c r="AD69" s="947"/>
      <c r="AE69" s="356"/>
      <c r="AF69" s="357"/>
      <c r="AG69" s="357"/>
      <c r="AH69" s="357"/>
      <c r="AI69" s="356"/>
      <c r="AJ69" s="357"/>
      <c r="AK69" s="357"/>
      <c r="AL69" s="357"/>
      <c r="AM69" s="356"/>
      <c r="AN69" s="357"/>
      <c r="AO69" s="357"/>
      <c r="AP69" s="357"/>
      <c r="AQ69" s="355"/>
      <c r="AR69" s="353"/>
      <c r="AS69" s="353"/>
      <c r="AT69" s="795"/>
      <c r="AU69" s="353"/>
      <c r="AV69" s="353"/>
      <c r="AW69" s="353"/>
      <c r="AX69" s="354"/>
      <c r="AY69">
        <f t="shared" si="8"/>
        <v>0</v>
      </c>
    </row>
    <row r="70" spans="1:51" ht="23.25" hidden="1" customHeight="1" x14ac:dyDescent="0.2">
      <c r="A70" s="830" t="s">
        <v>275</v>
      </c>
      <c r="B70" s="831"/>
      <c r="C70" s="831"/>
      <c r="D70" s="831"/>
      <c r="E70" s="831"/>
      <c r="F70" s="832"/>
      <c r="G70" s="911" t="s">
        <v>187</v>
      </c>
      <c r="H70" s="912"/>
      <c r="I70" s="912"/>
      <c r="J70" s="912"/>
      <c r="K70" s="912"/>
      <c r="L70" s="912"/>
      <c r="M70" s="912"/>
      <c r="N70" s="912"/>
      <c r="O70" s="912"/>
      <c r="P70" s="912"/>
      <c r="Q70" s="912"/>
      <c r="R70" s="912"/>
      <c r="S70" s="912"/>
      <c r="T70" s="912"/>
      <c r="U70" s="912"/>
      <c r="V70" s="912"/>
      <c r="W70" s="915" t="s">
        <v>288</v>
      </c>
      <c r="X70" s="916"/>
      <c r="Y70" s="921" t="s">
        <v>12</v>
      </c>
      <c r="Z70" s="921"/>
      <c r="AA70" s="922"/>
      <c r="AB70" s="923" t="s">
        <v>289</v>
      </c>
      <c r="AC70" s="923"/>
      <c r="AD70" s="923"/>
      <c r="AE70" s="355"/>
      <c r="AF70" s="353"/>
      <c r="AG70" s="353"/>
      <c r="AH70" s="353"/>
      <c r="AI70" s="355"/>
      <c r="AJ70" s="353"/>
      <c r="AK70" s="353"/>
      <c r="AL70" s="353"/>
      <c r="AM70" s="355"/>
      <c r="AN70" s="353"/>
      <c r="AO70" s="353"/>
      <c r="AP70" s="353"/>
      <c r="AQ70" s="355"/>
      <c r="AR70" s="353"/>
      <c r="AS70" s="353"/>
      <c r="AT70" s="795"/>
      <c r="AU70" s="353"/>
      <c r="AV70" s="353"/>
      <c r="AW70" s="353"/>
      <c r="AX70" s="354"/>
      <c r="AY70">
        <f t="shared" si="8"/>
        <v>0</v>
      </c>
    </row>
    <row r="71" spans="1:51" ht="23.25" hidden="1" customHeight="1" x14ac:dyDescent="0.2">
      <c r="A71" s="830"/>
      <c r="B71" s="831"/>
      <c r="C71" s="831"/>
      <c r="D71" s="831"/>
      <c r="E71" s="831"/>
      <c r="F71" s="832"/>
      <c r="G71" s="911"/>
      <c r="H71" s="913"/>
      <c r="I71" s="913"/>
      <c r="J71" s="913"/>
      <c r="K71" s="913"/>
      <c r="L71" s="913"/>
      <c r="M71" s="913"/>
      <c r="N71" s="913"/>
      <c r="O71" s="913"/>
      <c r="P71" s="913"/>
      <c r="Q71" s="913"/>
      <c r="R71" s="913"/>
      <c r="S71" s="913"/>
      <c r="T71" s="913"/>
      <c r="U71" s="913"/>
      <c r="V71" s="913"/>
      <c r="W71" s="917"/>
      <c r="X71" s="918"/>
      <c r="Y71" s="115" t="s">
        <v>53</v>
      </c>
      <c r="Z71" s="115"/>
      <c r="AA71" s="116"/>
      <c r="AB71" s="946" t="s">
        <v>289</v>
      </c>
      <c r="AC71" s="946"/>
      <c r="AD71" s="946"/>
      <c r="AE71" s="355"/>
      <c r="AF71" s="353"/>
      <c r="AG71" s="353"/>
      <c r="AH71" s="353"/>
      <c r="AI71" s="355"/>
      <c r="AJ71" s="353"/>
      <c r="AK71" s="353"/>
      <c r="AL71" s="353"/>
      <c r="AM71" s="355"/>
      <c r="AN71" s="353"/>
      <c r="AO71" s="353"/>
      <c r="AP71" s="353"/>
      <c r="AQ71" s="355"/>
      <c r="AR71" s="353"/>
      <c r="AS71" s="353"/>
      <c r="AT71" s="795"/>
      <c r="AU71" s="353"/>
      <c r="AV71" s="353"/>
      <c r="AW71" s="353"/>
      <c r="AX71" s="354"/>
      <c r="AY71">
        <f t="shared" si="8"/>
        <v>0</v>
      </c>
    </row>
    <row r="72" spans="1:51" ht="23.25" hidden="1" customHeight="1" x14ac:dyDescent="0.2">
      <c r="A72" s="833"/>
      <c r="B72" s="834"/>
      <c r="C72" s="834"/>
      <c r="D72" s="834"/>
      <c r="E72" s="834"/>
      <c r="F72" s="835"/>
      <c r="G72" s="911"/>
      <c r="H72" s="914"/>
      <c r="I72" s="914"/>
      <c r="J72" s="914"/>
      <c r="K72" s="914"/>
      <c r="L72" s="914"/>
      <c r="M72" s="914"/>
      <c r="N72" s="914"/>
      <c r="O72" s="914"/>
      <c r="P72" s="914"/>
      <c r="Q72" s="914"/>
      <c r="R72" s="914"/>
      <c r="S72" s="914"/>
      <c r="T72" s="914"/>
      <c r="U72" s="914"/>
      <c r="V72" s="914"/>
      <c r="W72" s="919"/>
      <c r="X72" s="920"/>
      <c r="Y72" s="115" t="s">
        <v>13</v>
      </c>
      <c r="Z72" s="115"/>
      <c r="AA72" s="116"/>
      <c r="AB72" s="947" t="s">
        <v>290</v>
      </c>
      <c r="AC72" s="947"/>
      <c r="AD72" s="947"/>
      <c r="AE72" s="356"/>
      <c r="AF72" s="357"/>
      <c r="AG72" s="357"/>
      <c r="AH72" s="357"/>
      <c r="AI72" s="356"/>
      <c r="AJ72" s="357"/>
      <c r="AK72" s="357"/>
      <c r="AL72" s="357"/>
      <c r="AM72" s="356"/>
      <c r="AN72" s="357"/>
      <c r="AO72" s="357"/>
      <c r="AP72" s="910"/>
      <c r="AQ72" s="355"/>
      <c r="AR72" s="353"/>
      <c r="AS72" s="353"/>
      <c r="AT72" s="795"/>
      <c r="AU72" s="353"/>
      <c r="AV72" s="353"/>
      <c r="AW72" s="353"/>
      <c r="AX72" s="354"/>
      <c r="AY72">
        <f t="shared" si="8"/>
        <v>0</v>
      </c>
    </row>
    <row r="73" spans="1:51" ht="18.75" hidden="1" customHeight="1" x14ac:dyDescent="0.2">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3"/>
      <c r="AV75" s="353"/>
      <c r="AW75" s="353"/>
      <c r="AX75" s="354"/>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3"/>
      <c r="AV76" s="353"/>
      <c r="AW76" s="353"/>
      <c r="AX76" s="354"/>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49"/>
      <c r="AF77" s="350"/>
      <c r="AG77" s="350"/>
      <c r="AH77" s="350"/>
      <c r="AI77" s="349"/>
      <c r="AJ77" s="350"/>
      <c r="AK77" s="350"/>
      <c r="AL77" s="350"/>
      <c r="AM77" s="349"/>
      <c r="AN77" s="350"/>
      <c r="AO77" s="350"/>
      <c r="AP77" s="350"/>
      <c r="AQ77" s="151"/>
      <c r="AR77" s="152"/>
      <c r="AS77" s="152"/>
      <c r="AT77" s="153"/>
      <c r="AU77" s="353"/>
      <c r="AV77" s="353"/>
      <c r="AW77" s="353"/>
      <c r="AX77" s="354"/>
      <c r="AY77">
        <f t="shared" si="9"/>
        <v>0</v>
      </c>
    </row>
    <row r="78" spans="1:51" ht="69.75" hidden="1" customHeight="1" x14ac:dyDescent="0.2">
      <c r="A78" s="884" t="s">
        <v>302</v>
      </c>
      <c r="B78" s="885"/>
      <c r="C78" s="885"/>
      <c r="D78" s="885"/>
      <c r="E78" s="882" t="s">
        <v>249</v>
      </c>
      <c r="F78" s="883"/>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2">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1" t="s">
        <v>133</v>
      </c>
      <c r="AV85" s="351"/>
      <c r="AW85" s="351"/>
      <c r="AX85" s="352"/>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55"/>
      <c r="AF87" s="353"/>
      <c r="AG87" s="353"/>
      <c r="AH87" s="353"/>
      <c r="AI87" s="355"/>
      <c r="AJ87" s="353"/>
      <c r="AK87" s="353"/>
      <c r="AL87" s="353"/>
      <c r="AM87" s="355"/>
      <c r="AN87" s="353"/>
      <c r="AO87" s="353"/>
      <c r="AP87" s="353"/>
      <c r="AQ87" s="151"/>
      <c r="AR87" s="152"/>
      <c r="AS87" s="152"/>
      <c r="AT87" s="153"/>
      <c r="AU87" s="353"/>
      <c r="AV87" s="353"/>
      <c r="AW87" s="353"/>
      <c r="AX87" s="354"/>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55"/>
      <c r="AF88" s="353"/>
      <c r="AG88" s="353"/>
      <c r="AH88" s="353"/>
      <c r="AI88" s="355"/>
      <c r="AJ88" s="353"/>
      <c r="AK88" s="353"/>
      <c r="AL88" s="353"/>
      <c r="AM88" s="355"/>
      <c r="AN88" s="353"/>
      <c r="AO88" s="353"/>
      <c r="AP88" s="353"/>
      <c r="AQ88" s="151"/>
      <c r="AR88" s="152"/>
      <c r="AS88" s="152"/>
      <c r="AT88" s="153"/>
      <c r="AU88" s="353"/>
      <c r="AV88" s="353"/>
      <c r="AW88" s="353"/>
      <c r="AX88" s="354"/>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53"/>
      <c r="AV89" s="353"/>
      <c r="AW89" s="353"/>
      <c r="AX89" s="354"/>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1" t="s">
        <v>133</v>
      </c>
      <c r="AV90" s="351"/>
      <c r="AW90" s="351"/>
      <c r="AX90" s="352"/>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55"/>
      <c r="AF92" s="353"/>
      <c r="AG92" s="353"/>
      <c r="AH92" s="353"/>
      <c r="AI92" s="355"/>
      <c r="AJ92" s="353"/>
      <c r="AK92" s="353"/>
      <c r="AL92" s="353"/>
      <c r="AM92" s="355"/>
      <c r="AN92" s="353"/>
      <c r="AO92" s="353"/>
      <c r="AP92" s="353"/>
      <c r="AQ92" s="151"/>
      <c r="AR92" s="152"/>
      <c r="AS92" s="152"/>
      <c r="AT92" s="153"/>
      <c r="AU92" s="353"/>
      <c r="AV92" s="353"/>
      <c r="AW92" s="353"/>
      <c r="AX92" s="354"/>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55"/>
      <c r="AF93" s="353"/>
      <c r="AG93" s="353"/>
      <c r="AH93" s="353"/>
      <c r="AI93" s="355"/>
      <c r="AJ93" s="353"/>
      <c r="AK93" s="353"/>
      <c r="AL93" s="353"/>
      <c r="AM93" s="355"/>
      <c r="AN93" s="353"/>
      <c r="AO93" s="353"/>
      <c r="AP93" s="353"/>
      <c r="AQ93" s="151"/>
      <c r="AR93" s="152"/>
      <c r="AS93" s="152"/>
      <c r="AT93" s="153"/>
      <c r="AU93" s="353"/>
      <c r="AV93" s="353"/>
      <c r="AW93" s="353"/>
      <c r="AX93" s="354"/>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53"/>
      <c r="AV94" s="353"/>
      <c r="AW94" s="353"/>
      <c r="AX94" s="354"/>
      <c r="AY94">
        <f t="shared" si="11"/>
        <v>0</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1" t="s">
        <v>133</v>
      </c>
      <c r="AV95" s="351"/>
      <c r="AW95" s="351"/>
      <c r="AX95" s="352"/>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55"/>
      <c r="AF97" s="353"/>
      <c r="AG97" s="353"/>
      <c r="AH97" s="795"/>
      <c r="AI97" s="355"/>
      <c r="AJ97" s="353"/>
      <c r="AK97" s="353"/>
      <c r="AL97" s="795"/>
      <c r="AM97" s="355"/>
      <c r="AN97" s="353"/>
      <c r="AO97" s="353"/>
      <c r="AP97" s="353"/>
      <c r="AQ97" s="151"/>
      <c r="AR97" s="152"/>
      <c r="AS97" s="152"/>
      <c r="AT97" s="153"/>
      <c r="AU97" s="353"/>
      <c r="AV97" s="353"/>
      <c r="AW97" s="353"/>
      <c r="AX97" s="354"/>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55"/>
      <c r="AF98" s="353"/>
      <c r="AG98" s="353"/>
      <c r="AH98" s="795"/>
      <c r="AI98" s="355"/>
      <c r="AJ98" s="353"/>
      <c r="AK98" s="353"/>
      <c r="AL98" s="795"/>
      <c r="AM98" s="355"/>
      <c r="AN98" s="353"/>
      <c r="AO98" s="353"/>
      <c r="AP98" s="353"/>
      <c r="AQ98" s="151"/>
      <c r="AR98" s="152"/>
      <c r="AS98" s="152"/>
      <c r="AT98" s="153"/>
      <c r="AU98" s="353"/>
      <c r="AV98" s="353"/>
      <c r="AW98" s="353"/>
      <c r="AX98" s="354"/>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898" t="s">
        <v>336</v>
      </c>
      <c r="AR100" s="899"/>
      <c r="AS100" s="899"/>
      <c r="AT100" s="900"/>
      <c r="AU100" s="898" t="s">
        <v>460</v>
      </c>
      <c r="AV100" s="899"/>
      <c r="AW100" s="899"/>
      <c r="AX100" s="901"/>
    </row>
    <row r="101" spans="1:60" ht="23.25" customHeight="1" x14ac:dyDescent="0.2">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646</v>
      </c>
      <c r="AC101" s="532"/>
      <c r="AD101" s="532"/>
      <c r="AE101" s="343" t="s">
        <v>635</v>
      </c>
      <c r="AF101" s="343"/>
      <c r="AG101" s="343"/>
      <c r="AH101" s="343"/>
      <c r="AI101" s="343" t="s">
        <v>635</v>
      </c>
      <c r="AJ101" s="343"/>
      <c r="AK101" s="343"/>
      <c r="AL101" s="343"/>
      <c r="AM101" s="343">
        <v>0</v>
      </c>
      <c r="AN101" s="343"/>
      <c r="AO101" s="343"/>
      <c r="AP101" s="343"/>
      <c r="AQ101" s="343" t="s">
        <v>662</v>
      </c>
      <c r="AR101" s="343"/>
      <c r="AS101" s="343"/>
      <c r="AT101" s="343"/>
      <c r="AU101" s="355" t="s">
        <v>662</v>
      </c>
      <c r="AV101" s="353"/>
      <c r="AW101" s="353"/>
      <c r="AX101" s="354"/>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646</v>
      </c>
      <c r="AC102" s="532"/>
      <c r="AD102" s="532"/>
      <c r="AE102" s="343" t="s">
        <v>635</v>
      </c>
      <c r="AF102" s="343"/>
      <c r="AG102" s="343"/>
      <c r="AH102" s="343"/>
      <c r="AI102" s="343" t="s">
        <v>635</v>
      </c>
      <c r="AJ102" s="343"/>
      <c r="AK102" s="343"/>
      <c r="AL102" s="343"/>
      <c r="AM102" s="343">
        <v>0</v>
      </c>
      <c r="AN102" s="343"/>
      <c r="AO102" s="343"/>
      <c r="AP102" s="343"/>
      <c r="AQ102" s="343">
        <v>6</v>
      </c>
      <c r="AR102" s="343"/>
      <c r="AS102" s="343"/>
      <c r="AT102" s="343"/>
      <c r="AU102" s="356" t="s">
        <v>662</v>
      </c>
      <c r="AV102" s="357"/>
      <c r="AW102" s="357"/>
      <c r="AX102" s="902"/>
    </row>
    <row r="103" spans="1:60" ht="31.5" hidden="1" customHeight="1" x14ac:dyDescent="0.2">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55"/>
      <c r="AR113" s="353"/>
      <c r="AS113" s="353"/>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48"/>
      <c r="AF114" s="348"/>
      <c r="AG114" s="348"/>
      <c r="AH114" s="348"/>
      <c r="AI114" s="348"/>
      <c r="AJ114" s="348"/>
      <c r="AK114" s="348"/>
      <c r="AL114" s="348"/>
      <c r="AM114" s="348"/>
      <c r="AN114" s="348"/>
      <c r="AO114" s="348"/>
      <c r="AP114" s="348"/>
      <c r="AQ114" s="355"/>
      <c r="AR114" s="353"/>
      <c r="AS114" s="353"/>
      <c r="AT114" s="795"/>
      <c r="AU114" s="355"/>
      <c r="AV114" s="353"/>
      <c r="AW114" s="353"/>
      <c r="AX114" s="354"/>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2">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t="s">
        <v>635</v>
      </c>
      <c r="AF116" s="343"/>
      <c r="AG116" s="343"/>
      <c r="AH116" s="343"/>
      <c r="AI116" s="343" t="s">
        <v>635</v>
      </c>
      <c r="AJ116" s="343"/>
      <c r="AK116" s="343"/>
      <c r="AL116" s="343"/>
      <c r="AM116" s="343">
        <v>0</v>
      </c>
      <c r="AN116" s="343"/>
      <c r="AO116" s="343"/>
      <c r="AP116" s="343"/>
      <c r="AQ116" s="291">
        <v>8.3000000000000007</v>
      </c>
      <c r="AR116" s="291"/>
      <c r="AS116" s="291"/>
      <c r="AT116" s="291"/>
      <c r="AU116" s="291"/>
      <c r="AV116" s="291"/>
      <c r="AW116" s="291"/>
      <c r="AX116" s="292"/>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635</v>
      </c>
      <c r="AF117" s="291"/>
      <c r="AG117" s="291"/>
      <c r="AH117" s="291"/>
      <c r="AI117" s="291" t="s">
        <v>635</v>
      </c>
      <c r="AJ117" s="291"/>
      <c r="AK117" s="291"/>
      <c r="AL117" s="291"/>
      <c r="AM117" s="291" t="s">
        <v>662</v>
      </c>
      <c r="AN117" s="291"/>
      <c r="AO117" s="291"/>
      <c r="AP117" s="291"/>
      <c r="AQ117" s="291" t="s">
        <v>663</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2" t="s">
        <v>324</v>
      </c>
      <c r="B130" s="970"/>
      <c r="C130" s="969" t="s">
        <v>188</v>
      </c>
      <c r="D130" s="970"/>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2">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3</v>
      </c>
      <c r="AV133" s="163"/>
      <c r="AW133" s="164" t="s">
        <v>175</v>
      </c>
      <c r="AX133" s="165"/>
      <c r="AY133">
        <f>$AY$132</f>
        <v>1</v>
      </c>
    </row>
    <row r="134" spans="1:51" ht="39.75" customHeight="1" x14ac:dyDescent="0.2">
      <c r="A134" s="973"/>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652</v>
      </c>
      <c r="AC134" s="209"/>
      <c r="AD134" s="209"/>
      <c r="AE134" s="251" t="s">
        <v>635</v>
      </c>
      <c r="AF134" s="152"/>
      <c r="AG134" s="152"/>
      <c r="AH134" s="152"/>
      <c r="AI134" s="251" t="s">
        <v>635</v>
      </c>
      <c r="AJ134" s="152"/>
      <c r="AK134" s="152"/>
      <c r="AL134" s="152"/>
      <c r="AM134" s="251"/>
      <c r="AN134" s="152"/>
      <c r="AO134" s="152"/>
      <c r="AP134" s="152"/>
      <c r="AQ134" s="251" t="s">
        <v>635</v>
      </c>
      <c r="AR134" s="152"/>
      <c r="AS134" s="152"/>
      <c r="AT134" s="152"/>
      <c r="AU134" s="251" t="s">
        <v>635</v>
      </c>
      <c r="AV134" s="152"/>
      <c r="AW134" s="152"/>
      <c r="AX134" s="196"/>
      <c r="AY134">
        <f t="shared" ref="AY134:AY135" si="13">$AY$132</f>
        <v>1</v>
      </c>
    </row>
    <row r="135" spans="1:51" ht="39.75" customHeigh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652</v>
      </c>
      <c r="AC135" s="160"/>
      <c r="AD135" s="160"/>
      <c r="AE135" s="251" t="s">
        <v>635</v>
      </c>
      <c r="AF135" s="152"/>
      <c r="AG135" s="152"/>
      <c r="AH135" s="152"/>
      <c r="AI135" s="251" t="s">
        <v>635</v>
      </c>
      <c r="AJ135" s="152"/>
      <c r="AK135" s="152"/>
      <c r="AL135" s="152"/>
      <c r="AM135" s="251">
        <v>90</v>
      </c>
      <c r="AN135" s="152"/>
      <c r="AO135" s="152"/>
      <c r="AP135" s="152"/>
      <c r="AQ135" s="251" t="s">
        <v>635</v>
      </c>
      <c r="AR135" s="152"/>
      <c r="AS135" s="152"/>
      <c r="AT135" s="152"/>
      <c r="AU135" s="251">
        <v>90</v>
      </c>
      <c r="AV135" s="152"/>
      <c r="AW135" s="152"/>
      <c r="AX135" s="196"/>
      <c r="AY135">
        <f t="shared" si="13"/>
        <v>1</v>
      </c>
    </row>
    <row r="136" spans="1:51" ht="18.75" hidden="1" customHeight="1" x14ac:dyDescent="0.2">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2">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2">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2">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2">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2">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2">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2">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2">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89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89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89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89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89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89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89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89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89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89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89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89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89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89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89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89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89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89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89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89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89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89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89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89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89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3"/>
      <c r="B188" s="238"/>
      <c r="C188" s="237"/>
      <c r="D188" s="238"/>
      <c r="E188" s="175" t="s">
        <v>661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2">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2">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2">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2">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2">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2">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2">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2">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2">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2">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2">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2">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2">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2">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2">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2">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2">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2">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2">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2">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2">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2">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2">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2">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2">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2">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2">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2">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2">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2">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2">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2">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2">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2">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2">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2">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2">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2">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2">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2">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73"/>
      <c r="B430" s="238"/>
      <c r="C430" s="235" t="s">
        <v>590</v>
      </c>
      <c r="D430" s="236"/>
      <c r="E430" s="224" t="s">
        <v>318</v>
      </c>
      <c r="F430" s="429"/>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2">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x14ac:dyDescent="0.2">
      <c r="A433" s="973"/>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665</v>
      </c>
      <c r="AN433" s="152"/>
      <c r="AO433" s="152"/>
      <c r="AP433" s="153"/>
      <c r="AQ433" s="151" t="s">
        <v>635</v>
      </c>
      <c r="AR433" s="152"/>
      <c r="AS433" s="152"/>
      <c r="AT433" s="153"/>
      <c r="AU433" s="152" t="s">
        <v>635</v>
      </c>
      <c r="AV433" s="152"/>
      <c r="AW433" s="152"/>
      <c r="AX433" s="196"/>
      <c r="AY433">
        <f t="shared" ref="AY433:AY435" si="63">$AY$431</f>
        <v>1</v>
      </c>
    </row>
    <row r="434" spans="1:51" ht="23.25" customHeight="1" x14ac:dyDescent="0.2">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635</v>
      </c>
      <c r="AC434" s="209"/>
      <c r="AD434" s="209"/>
      <c r="AE434" s="151" t="s">
        <v>635</v>
      </c>
      <c r="AF434" s="152"/>
      <c r="AG434" s="152"/>
      <c r="AH434" s="153"/>
      <c r="AI434" s="151" t="s">
        <v>635</v>
      </c>
      <c r="AJ434" s="152"/>
      <c r="AK434" s="152"/>
      <c r="AL434" s="152"/>
      <c r="AM434" s="151" t="s">
        <v>665</v>
      </c>
      <c r="AN434" s="152"/>
      <c r="AO434" s="152"/>
      <c r="AP434" s="153"/>
      <c r="AQ434" s="151" t="s">
        <v>635</v>
      </c>
      <c r="AR434" s="152"/>
      <c r="AS434" s="152"/>
      <c r="AT434" s="153"/>
      <c r="AU434" s="152" t="s">
        <v>635</v>
      </c>
      <c r="AV434" s="152"/>
      <c r="AW434" s="152"/>
      <c r="AX434" s="196"/>
      <c r="AY434">
        <f t="shared" si="63"/>
        <v>1</v>
      </c>
    </row>
    <row r="435" spans="1:51" ht="23.25" customHeigh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635</v>
      </c>
      <c r="AF435" s="152"/>
      <c r="AG435" s="152"/>
      <c r="AH435" s="153"/>
      <c r="AI435" s="151" t="s">
        <v>635</v>
      </c>
      <c r="AJ435" s="152"/>
      <c r="AK435" s="152"/>
      <c r="AL435" s="152"/>
      <c r="AM435" s="151" t="s">
        <v>665</v>
      </c>
      <c r="AN435" s="152"/>
      <c r="AO435" s="152"/>
      <c r="AP435" s="153"/>
      <c r="AQ435" s="151" t="s">
        <v>635</v>
      </c>
      <c r="AR435" s="152"/>
      <c r="AS435" s="152"/>
      <c r="AT435" s="153"/>
      <c r="AU435" s="152" t="s">
        <v>635</v>
      </c>
      <c r="AV435" s="152"/>
      <c r="AW435" s="152"/>
      <c r="AX435" s="196"/>
      <c r="AY435">
        <f t="shared" si="63"/>
        <v>1</v>
      </c>
    </row>
    <row r="436" spans="1:51" ht="18.75" hidden="1" customHeight="1" x14ac:dyDescent="0.2">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2">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2">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2">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2">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2">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2">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2">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2">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2">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2">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2">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2">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2">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customHeight="1" x14ac:dyDescent="0.2">
      <c r="A458" s="973"/>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665</v>
      </c>
      <c r="AN458" s="152"/>
      <c r="AO458" s="152"/>
      <c r="AP458" s="153"/>
      <c r="AQ458" s="151" t="s">
        <v>635</v>
      </c>
      <c r="AR458" s="152"/>
      <c r="AS458" s="152"/>
      <c r="AT458" s="153"/>
      <c r="AU458" s="152" t="s">
        <v>635</v>
      </c>
      <c r="AV458" s="152"/>
      <c r="AW458" s="152"/>
      <c r="AX458" s="196"/>
      <c r="AY458">
        <f t="shared" ref="AY458:AY460" si="68">$AY$456</f>
        <v>1</v>
      </c>
    </row>
    <row r="459" spans="1:51" ht="23.25" customHeight="1" x14ac:dyDescent="0.2">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635</v>
      </c>
      <c r="AC459" s="209"/>
      <c r="AD459" s="209"/>
      <c r="AE459" s="151" t="s">
        <v>635</v>
      </c>
      <c r="AF459" s="152"/>
      <c r="AG459" s="152"/>
      <c r="AH459" s="153"/>
      <c r="AI459" s="151" t="s">
        <v>635</v>
      </c>
      <c r="AJ459" s="152"/>
      <c r="AK459" s="152"/>
      <c r="AL459" s="152"/>
      <c r="AM459" s="151" t="s">
        <v>665</v>
      </c>
      <c r="AN459" s="152"/>
      <c r="AO459" s="152"/>
      <c r="AP459" s="153"/>
      <c r="AQ459" s="151" t="s">
        <v>635</v>
      </c>
      <c r="AR459" s="152"/>
      <c r="AS459" s="152"/>
      <c r="AT459" s="153"/>
      <c r="AU459" s="152" t="s">
        <v>635</v>
      </c>
      <c r="AV459" s="152"/>
      <c r="AW459" s="152"/>
      <c r="AX459" s="196"/>
      <c r="AY459">
        <f t="shared" si="68"/>
        <v>1</v>
      </c>
    </row>
    <row r="460" spans="1:51" ht="23.25" customHeight="1" thickBot="1" x14ac:dyDescent="0.2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635</v>
      </c>
      <c r="AF460" s="152"/>
      <c r="AG460" s="152"/>
      <c r="AH460" s="153"/>
      <c r="AI460" s="151" t="s">
        <v>635</v>
      </c>
      <c r="AJ460" s="152"/>
      <c r="AK460" s="152"/>
      <c r="AL460" s="152"/>
      <c r="AM460" s="151" t="s">
        <v>665</v>
      </c>
      <c r="AN460" s="152"/>
      <c r="AO460" s="152"/>
      <c r="AP460" s="153"/>
      <c r="AQ460" s="151" t="s">
        <v>635</v>
      </c>
      <c r="AR460" s="152"/>
      <c r="AS460" s="152"/>
      <c r="AT460" s="153"/>
      <c r="AU460" s="152" t="s">
        <v>635</v>
      </c>
      <c r="AV460" s="152"/>
      <c r="AW460" s="152"/>
      <c r="AX460" s="196"/>
      <c r="AY460">
        <f t="shared" si="68"/>
        <v>1</v>
      </c>
    </row>
    <row r="461" spans="1:51" ht="18.75" hidden="1" customHeight="1" x14ac:dyDescent="0.2">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2">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2">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2">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2">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2">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2">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2">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2">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2">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2">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2">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9" hidden="1" customHeight="1" x14ac:dyDescent="0.2">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2">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2">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2">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2">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2">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2">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2">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2">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2">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2">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2">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2">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2">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2">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2">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2">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2">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2">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2">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2">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2">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2">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2">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2">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2">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2">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2">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2">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2">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9" hidden="1" customHeight="1" x14ac:dyDescent="0.2">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2">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2">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2">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2">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2">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2">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2">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2">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2">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2">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2">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2">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2">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2">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2">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2">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2">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2">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2">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2">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2">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2">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2">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2">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2">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2">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2">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2">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2">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9" hidden="1" customHeight="1" x14ac:dyDescent="0.2">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2">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2">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2">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2">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2">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2">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2">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2">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2">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2">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2">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2">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2">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2">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2">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2">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2">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2">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2">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2">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2">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2">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2">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2">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2">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2">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2">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2">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2">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9" hidden="1" customHeight="1" x14ac:dyDescent="0.2">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2">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2">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2">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2">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2">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2">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2">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2">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2">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2">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2">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2">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2">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2">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2">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2">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2">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2">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2">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2">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2">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2">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2">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2">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2">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2">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2">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2">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2">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9" hidden="1" customHeight="1" x14ac:dyDescent="0.2">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47.75"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653</v>
      </c>
      <c r="AE702" s="875"/>
      <c r="AF702" s="875"/>
      <c r="AG702" s="864" t="s">
        <v>655</v>
      </c>
      <c r="AH702" s="865"/>
      <c r="AI702" s="865"/>
      <c r="AJ702" s="865"/>
      <c r="AK702" s="865"/>
      <c r="AL702" s="865"/>
      <c r="AM702" s="865"/>
      <c r="AN702" s="865"/>
      <c r="AO702" s="865"/>
      <c r="AP702" s="865"/>
      <c r="AQ702" s="865"/>
      <c r="AR702" s="865"/>
      <c r="AS702" s="865"/>
      <c r="AT702" s="865"/>
      <c r="AU702" s="865"/>
      <c r="AV702" s="865"/>
      <c r="AW702" s="865"/>
      <c r="AX702" s="866"/>
    </row>
    <row r="703" spans="1:51" ht="84"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653</v>
      </c>
      <c r="AE703" s="170"/>
      <c r="AF703" s="170"/>
      <c r="AG703" s="648" t="s">
        <v>656</v>
      </c>
      <c r="AH703" s="649"/>
      <c r="AI703" s="649"/>
      <c r="AJ703" s="649"/>
      <c r="AK703" s="649"/>
      <c r="AL703" s="649"/>
      <c r="AM703" s="649"/>
      <c r="AN703" s="649"/>
      <c r="AO703" s="649"/>
      <c r="AP703" s="649"/>
      <c r="AQ703" s="649"/>
      <c r="AR703" s="649"/>
      <c r="AS703" s="649"/>
      <c r="AT703" s="649"/>
      <c r="AU703" s="649"/>
      <c r="AV703" s="649"/>
      <c r="AW703" s="649"/>
      <c r="AX703" s="650"/>
    </row>
    <row r="704" spans="1:51" ht="129.75"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653</v>
      </c>
      <c r="AE704" s="567"/>
      <c r="AF704" s="567"/>
      <c r="AG704" s="409" t="s">
        <v>657</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654</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654</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654</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654</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654</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654</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73.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653</v>
      </c>
      <c r="AE713" s="170"/>
      <c r="AF713" s="171"/>
      <c r="AG713" s="648" t="s">
        <v>667</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654</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654</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654</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654</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654</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654</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34"/>
      <c r="B720" s="635"/>
      <c r="C720" s="906" t="s">
        <v>260</v>
      </c>
      <c r="D720" s="904"/>
      <c r="E720" s="904"/>
      <c r="F720" s="907"/>
      <c r="G720" s="903" t="s">
        <v>261</v>
      </c>
      <c r="H720" s="904"/>
      <c r="I720" s="904"/>
      <c r="J720" s="904"/>
      <c r="K720" s="904"/>
      <c r="L720" s="904"/>
      <c r="M720" s="904"/>
      <c r="N720" s="903" t="s">
        <v>264</v>
      </c>
      <c r="O720" s="904"/>
      <c r="P720" s="904"/>
      <c r="Q720" s="904"/>
      <c r="R720" s="904"/>
      <c r="S720" s="904"/>
      <c r="T720" s="904"/>
      <c r="U720" s="904"/>
      <c r="V720" s="904"/>
      <c r="W720" s="904"/>
      <c r="X720" s="904"/>
      <c r="Y720" s="904"/>
      <c r="Z720" s="904"/>
      <c r="AA720" s="904"/>
      <c r="AB720" s="904"/>
      <c r="AC720" s="904"/>
      <c r="AD720" s="904"/>
      <c r="AE720" s="904"/>
      <c r="AF720" s="90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890"/>
      <c r="D721" s="891"/>
      <c r="E721" s="891"/>
      <c r="F721" s="892"/>
      <c r="G721" s="908"/>
      <c r="H721" s="909"/>
      <c r="I721" s="63" t="str">
        <f>IF(OR(G721="　", G721=""), "", "-")</f>
        <v/>
      </c>
      <c r="J721" s="889"/>
      <c r="K721" s="889"/>
      <c r="L721" s="63" t="str">
        <f>IF(M721="","","-")</f>
        <v/>
      </c>
      <c r="M721" s="64"/>
      <c r="N721" s="886"/>
      <c r="O721" s="887"/>
      <c r="P721" s="887"/>
      <c r="Q721" s="887"/>
      <c r="R721" s="887"/>
      <c r="S721" s="887"/>
      <c r="T721" s="887"/>
      <c r="U721" s="887"/>
      <c r="V721" s="887"/>
      <c r="W721" s="887"/>
      <c r="X721" s="887"/>
      <c r="Y721" s="887"/>
      <c r="Z721" s="887"/>
      <c r="AA721" s="887"/>
      <c r="AB721" s="887"/>
      <c r="AC721" s="887"/>
      <c r="AD721" s="887"/>
      <c r="AE721" s="887"/>
      <c r="AF721" s="88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890"/>
      <c r="D722" s="891"/>
      <c r="E722" s="891"/>
      <c r="F722" s="892"/>
      <c r="G722" s="908"/>
      <c r="H722" s="909"/>
      <c r="I722" s="63" t="str">
        <f t="shared" ref="I722:I725" si="113">IF(OR(G722="　", G722=""), "", "-")</f>
        <v/>
      </c>
      <c r="J722" s="889"/>
      <c r="K722" s="889"/>
      <c r="L722" s="63" t="str">
        <f t="shared" ref="L722:L725" si="114">IF(M722="","","-")</f>
        <v/>
      </c>
      <c r="M722" s="64"/>
      <c r="N722" s="886"/>
      <c r="O722" s="887"/>
      <c r="P722" s="887"/>
      <c r="Q722" s="887"/>
      <c r="R722" s="887"/>
      <c r="S722" s="887"/>
      <c r="T722" s="887"/>
      <c r="U722" s="887"/>
      <c r="V722" s="887"/>
      <c r="W722" s="887"/>
      <c r="X722" s="887"/>
      <c r="Y722" s="887"/>
      <c r="Z722" s="887"/>
      <c r="AA722" s="887"/>
      <c r="AB722" s="887"/>
      <c r="AC722" s="887"/>
      <c r="AD722" s="887"/>
      <c r="AE722" s="887"/>
      <c r="AF722" s="88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2">
      <c r="A723" s="634"/>
      <c r="B723" s="635"/>
      <c r="C723" s="890"/>
      <c r="D723" s="891"/>
      <c r="E723" s="891"/>
      <c r="F723" s="892"/>
      <c r="G723" s="908"/>
      <c r="H723" s="909"/>
      <c r="I723" s="63" t="str">
        <f t="shared" si="113"/>
        <v/>
      </c>
      <c r="J723" s="889"/>
      <c r="K723" s="889"/>
      <c r="L723" s="63" t="str">
        <f t="shared" si="114"/>
        <v/>
      </c>
      <c r="M723" s="64"/>
      <c r="N723" s="886"/>
      <c r="O723" s="887"/>
      <c r="P723" s="887"/>
      <c r="Q723" s="887"/>
      <c r="R723" s="887"/>
      <c r="S723" s="887"/>
      <c r="T723" s="887"/>
      <c r="U723" s="887"/>
      <c r="V723" s="887"/>
      <c r="W723" s="887"/>
      <c r="X723" s="887"/>
      <c r="Y723" s="887"/>
      <c r="Z723" s="887"/>
      <c r="AA723" s="887"/>
      <c r="AB723" s="887"/>
      <c r="AC723" s="887"/>
      <c r="AD723" s="887"/>
      <c r="AE723" s="887"/>
      <c r="AF723" s="88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2">
      <c r="A724" s="634"/>
      <c r="B724" s="635"/>
      <c r="C724" s="890"/>
      <c r="D724" s="891"/>
      <c r="E724" s="891"/>
      <c r="F724" s="892"/>
      <c r="G724" s="908"/>
      <c r="H724" s="909"/>
      <c r="I724" s="63" t="str">
        <f t="shared" si="113"/>
        <v/>
      </c>
      <c r="J724" s="889"/>
      <c r="K724" s="889"/>
      <c r="L724" s="63" t="str">
        <f t="shared" si="114"/>
        <v/>
      </c>
      <c r="M724" s="64"/>
      <c r="N724" s="886"/>
      <c r="O724" s="887"/>
      <c r="P724" s="887"/>
      <c r="Q724" s="887"/>
      <c r="R724" s="887"/>
      <c r="S724" s="887"/>
      <c r="T724" s="887"/>
      <c r="U724" s="887"/>
      <c r="V724" s="887"/>
      <c r="W724" s="887"/>
      <c r="X724" s="887"/>
      <c r="Y724" s="887"/>
      <c r="Z724" s="887"/>
      <c r="AA724" s="887"/>
      <c r="AB724" s="887"/>
      <c r="AC724" s="887"/>
      <c r="AD724" s="887"/>
      <c r="AE724" s="887"/>
      <c r="AF724" s="88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2">
      <c r="A725" s="636"/>
      <c r="B725" s="637"/>
      <c r="C725" s="890"/>
      <c r="D725" s="891"/>
      <c r="E725" s="891"/>
      <c r="F725" s="892"/>
      <c r="G725" s="931"/>
      <c r="H725" s="932"/>
      <c r="I725" s="65" t="str">
        <f t="shared" si="113"/>
        <v/>
      </c>
      <c r="J725" s="933"/>
      <c r="K725" s="933"/>
      <c r="L725" s="65" t="str">
        <f t="shared" si="114"/>
        <v/>
      </c>
      <c r="M725" s="66"/>
      <c r="N725" s="924"/>
      <c r="O725" s="925"/>
      <c r="P725" s="925"/>
      <c r="Q725" s="925"/>
      <c r="R725" s="925"/>
      <c r="S725" s="925"/>
      <c r="T725" s="925"/>
      <c r="U725" s="925"/>
      <c r="V725" s="925"/>
      <c r="W725" s="925"/>
      <c r="X725" s="925"/>
      <c r="Y725" s="925"/>
      <c r="Z725" s="925"/>
      <c r="AA725" s="925"/>
      <c r="AB725" s="925"/>
      <c r="AC725" s="925"/>
      <c r="AD725" s="925"/>
      <c r="AE725" s="925"/>
      <c r="AF725" s="92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78" t="s">
        <v>664</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5">
      <c r="A727" s="604"/>
      <c r="B727" s="605"/>
      <c r="C727" s="679" t="s">
        <v>56</v>
      </c>
      <c r="D727" s="680"/>
      <c r="E727" s="680"/>
      <c r="F727" s="681"/>
      <c r="G727" s="776" t="s">
        <v>635</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591</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316</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315</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314</v>
      </c>
      <c r="B740" s="94"/>
      <c r="C740" s="94"/>
      <c r="D740" s="94"/>
      <c r="E740" s="90" t="s">
        <v>635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313</v>
      </c>
      <c r="B741" s="94"/>
      <c r="C741" s="94"/>
      <c r="D741" s="94"/>
      <c r="E741" s="90" t="s">
        <v>635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312</v>
      </c>
      <c r="B742" s="94"/>
      <c r="C742" s="94"/>
      <c r="D742" s="94"/>
      <c r="E742" s="90" t="s">
        <v>635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311</v>
      </c>
      <c r="B743" s="94"/>
      <c r="C743" s="94"/>
      <c r="D743" s="94"/>
      <c r="E743" s="90" t="s">
        <v>635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310</v>
      </c>
      <c r="B744" s="94"/>
      <c r="C744" s="94"/>
      <c r="D744" s="94"/>
      <c r="E744" s="90" t="s">
        <v>635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309</v>
      </c>
      <c r="B745" s="94"/>
      <c r="C745" s="94"/>
      <c r="D745" s="94"/>
      <c r="E745" s="99" t="s">
        <v>635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428</v>
      </c>
      <c r="B747" s="94"/>
      <c r="C747" s="94"/>
      <c r="D747" s="94"/>
      <c r="E747" s="97" t="s">
        <v>666</v>
      </c>
      <c r="F747" s="98"/>
      <c r="G747" s="98"/>
      <c r="H747" s="85" t="str">
        <f>IF(E747="","","-")</f>
        <v>-</v>
      </c>
      <c r="I747" s="98" t="s">
        <v>333</v>
      </c>
      <c r="J747" s="98"/>
      <c r="K747" s="85" t="str">
        <f>IF(I747="","","-")</f>
        <v>-</v>
      </c>
      <c r="L747" s="89">
        <v>59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2">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2">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2">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2">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27" t="s">
        <v>265</v>
      </c>
      <c r="AM839" s="928"/>
      <c r="AN839" s="928"/>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2">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29" t="s">
        <v>265</v>
      </c>
      <c r="AM1106" s="930"/>
      <c r="AN1106" s="930"/>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2">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G35:AX3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099" priority="14013">
      <formula>IF(RIGHT(TEXT(P14,"0.#"),1)=".",FALSE,TRUE)</formula>
    </cfRule>
    <cfRule type="expression" dxfId="2098" priority="14014">
      <formula>IF(RIGHT(TEXT(P14,"0.#"),1)=".",TRUE,FALSE)</formula>
    </cfRule>
  </conditionalFormatting>
  <conditionalFormatting sqref="AE32">
    <cfRule type="expression" dxfId="2097" priority="14003">
      <formula>IF(RIGHT(TEXT(AE32,"0.#"),1)=".",FALSE,TRUE)</formula>
    </cfRule>
    <cfRule type="expression" dxfId="2096" priority="14004">
      <formula>IF(RIGHT(TEXT(AE32,"0.#"),1)=".",TRUE,FALSE)</formula>
    </cfRule>
  </conditionalFormatting>
  <conditionalFormatting sqref="P18:AX18">
    <cfRule type="expression" dxfId="2095" priority="13889">
      <formula>IF(RIGHT(TEXT(P18,"0.#"),1)=".",FALSE,TRUE)</formula>
    </cfRule>
    <cfRule type="expression" dxfId="2094" priority="13890">
      <formula>IF(RIGHT(TEXT(P18,"0.#"),1)=".",TRUE,FALSE)</formula>
    </cfRule>
  </conditionalFormatting>
  <conditionalFormatting sqref="Y790">
    <cfRule type="expression" dxfId="2093" priority="13885">
      <formula>IF(RIGHT(TEXT(Y790,"0.#"),1)=".",FALSE,TRUE)</formula>
    </cfRule>
    <cfRule type="expression" dxfId="2092" priority="13886">
      <formula>IF(RIGHT(TEXT(Y790,"0.#"),1)=".",TRUE,FALSE)</formula>
    </cfRule>
  </conditionalFormatting>
  <conditionalFormatting sqref="Y799">
    <cfRule type="expression" dxfId="2091" priority="13881">
      <formula>IF(RIGHT(TEXT(Y799,"0.#"),1)=".",FALSE,TRUE)</formula>
    </cfRule>
    <cfRule type="expression" dxfId="2090" priority="13882">
      <formula>IF(RIGHT(TEXT(Y799,"0.#"),1)=".",TRUE,FALSE)</formula>
    </cfRule>
  </conditionalFormatting>
  <conditionalFormatting sqref="Y830:Y837 Y828 Y817:Y824 Y815 Y804:Y811 Y802">
    <cfRule type="expression" dxfId="2089" priority="13663">
      <formula>IF(RIGHT(TEXT(Y802,"0.#"),1)=".",FALSE,TRUE)</formula>
    </cfRule>
    <cfRule type="expression" dxfId="2088" priority="13664">
      <formula>IF(RIGHT(TEXT(Y802,"0.#"),1)=".",TRUE,FALSE)</formula>
    </cfRule>
  </conditionalFormatting>
  <conditionalFormatting sqref="P16:AQ17 P15:AX15 P13:AX13">
    <cfRule type="expression" dxfId="2087" priority="13711">
      <formula>IF(RIGHT(TEXT(P13,"0.#"),1)=".",FALSE,TRUE)</formula>
    </cfRule>
    <cfRule type="expression" dxfId="2086" priority="13712">
      <formula>IF(RIGHT(TEXT(P13,"0.#"),1)=".",TRUE,FALSE)</formula>
    </cfRule>
  </conditionalFormatting>
  <conditionalFormatting sqref="P19:AJ19">
    <cfRule type="expression" dxfId="2085" priority="13709">
      <formula>IF(RIGHT(TEXT(P19,"0.#"),1)=".",FALSE,TRUE)</formula>
    </cfRule>
    <cfRule type="expression" dxfId="2084" priority="13710">
      <formula>IF(RIGHT(TEXT(P19,"0.#"),1)=".",TRUE,FALSE)</formula>
    </cfRule>
  </conditionalFormatting>
  <conditionalFormatting sqref="AE101 AQ101">
    <cfRule type="expression" dxfId="2083" priority="13701">
      <formula>IF(RIGHT(TEXT(AE101,"0.#"),1)=".",FALSE,TRUE)</formula>
    </cfRule>
    <cfRule type="expression" dxfId="2082" priority="13702">
      <formula>IF(RIGHT(TEXT(AE101,"0.#"),1)=".",TRUE,FALSE)</formula>
    </cfRule>
  </conditionalFormatting>
  <conditionalFormatting sqref="Y791:Y798 Y789">
    <cfRule type="expression" dxfId="2081" priority="13687">
      <formula>IF(RIGHT(TEXT(Y789,"0.#"),1)=".",FALSE,TRUE)</formula>
    </cfRule>
    <cfRule type="expression" dxfId="2080" priority="13688">
      <formula>IF(RIGHT(TEXT(Y789,"0.#"),1)=".",TRUE,FALSE)</formula>
    </cfRule>
  </conditionalFormatting>
  <conditionalFormatting sqref="AU790">
    <cfRule type="expression" dxfId="2079" priority="13685">
      <formula>IF(RIGHT(TEXT(AU790,"0.#"),1)=".",FALSE,TRUE)</formula>
    </cfRule>
    <cfRule type="expression" dxfId="2078" priority="13686">
      <formula>IF(RIGHT(TEXT(AU790,"0.#"),1)=".",TRUE,FALSE)</formula>
    </cfRule>
  </conditionalFormatting>
  <conditionalFormatting sqref="AU799">
    <cfRule type="expression" dxfId="2077" priority="13683">
      <formula>IF(RIGHT(TEXT(AU799,"0.#"),1)=".",FALSE,TRUE)</formula>
    </cfRule>
    <cfRule type="expression" dxfId="2076" priority="13684">
      <formula>IF(RIGHT(TEXT(AU799,"0.#"),1)=".",TRUE,FALSE)</formula>
    </cfRule>
  </conditionalFormatting>
  <conditionalFormatting sqref="AU791:AU798 AU789">
    <cfRule type="expression" dxfId="2075" priority="13681">
      <formula>IF(RIGHT(TEXT(AU789,"0.#"),1)=".",FALSE,TRUE)</formula>
    </cfRule>
    <cfRule type="expression" dxfId="2074" priority="13682">
      <formula>IF(RIGHT(TEXT(AU789,"0.#"),1)=".",TRUE,FALSE)</formula>
    </cfRule>
  </conditionalFormatting>
  <conditionalFormatting sqref="Y829 Y816 Y803">
    <cfRule type="expression" dxfId="2073" priority="13667">
      <formula>IF(RIGHT(TEXT(Y803,"0.#"),1)=".",FALSE,TRUE)</formula>
    </cfRule>
    <cfRule type="expression" dxfId="2072" priority="13668">
      <formula>IF(RIGHT(TEXT(Y803,"0.#"),1)=".",TRUE,FALSE)</formula>
    </cfRule>
  </conditionalFormatting>
  <conditionalFormatting sqref="Y838 Y825 Y812">
    <cfRule type="expression" dxfId="2071" priority="13665">
      <formula>IF(RIGHT(TEXT(Y812,"0.#"),1)=".",FALSE,TRUE)</formula>
    </cfRule>
    <cfRule type="expression" dxfId="2070" priority="13666">
      <formula>IF(RIGHT(TEXT(Y812,"0.#"),1)=".",TRUE,FALSE)</formula>
    </cfRule>
  </conditionalFormatting>
  <conditionalFormatting sqref="AU829 AU816 AU803">
    <cfRule type="expression" dxfId="2069" priority="13661">
      <formula>IF(RIGHT(TEXT(AU803,"0.#"),1)=".",FALSE,TRUE)</formula>
    </cfRule>
    <cfRule type="expression" dxfId="2068" priority="13662">
      <formula>IF(RIGHT(TEXT(AU803,"0.#"),1)=".",TRUE,FALSE)</formula>
    </cfRule>
  </conditionalFormatting>
  <conditionalFormatting sqref="AU838 AU825 AU812">
    <cfRule type="expression" dxfId="2067" priority="13659">
      <formula>IF(RIGHT(TEXT(AU812,"0.#"),1)=".",FALSE,TRUE)</formula>
    </cfRule>
    <cfRule type="expression" dxfId="2066" priority="13660">
      <formula>IF(RIGHT(TEXT(AU812,"0.#"),1)=".",TRUE,FALSE)</formula>
    </cfRule>
  </conditionalFormatting>
  <conditionalFormatting sqref="AU830:AU837 AU828 AU817:AU824 AU815 AU804:AU811 AU802">
    <cfRule type="expression" dxfId="2065" priority="13657">
      <formula>IF(RIGHT(TEXT(AU802,"0.#"),1)=".",FALSE,TRUE)</formula>
    </cfRule>
    <cfRule type="expression" dxfId="2064" priority="13658">
      <formula>IF(RIGHT(TEXT(AU802,"0.#"),1)=".",TRUE,FALSE)</formula>
    </cfRule>
  </conditionalFormatting>
  <conditionalFormatting sqref="AM87">
    <cfRule type="expression" dxfId="2063" priority="13311">
      <formula>IF(RIGHT(TEXT(AM87,"0.#"),1)=".",FALSE,TRUE)</formula>
    </cfRule>
    <cfRule type="expression" dxfId="2062" priority="13312">
      <formula>IF(RIGHT(TEXT(AM87,"0.#"),1)=".",TRUE,FALSE)</formula>
    </cfRule>
  </conditionalFormatting>
  <conditionalFormatting sqref="AE55">
    <cfRule type="expression" dxfId="2061" priority="13379">
      <formula>IF(RIGHT(TEXT(AE55,"0.#"),1)=".",FALSE,TRUE)</formula>
    </cfRule>
    <cfRule type="expression" dxfId="2060" priority="13380">
      <formula>IF(RIGHT(TEXT(AE55,"0.#"),1)=".",TRUE,FALSE)</formula>
    </cfRule>
  </conditionalFormatting>
  <conditionalFormatting sqref="AI55">
    <cfRule type="expression" dxfId="2059" priority="13377">
      <formula>IF(RIGHT(TEXT(AI55,"0.#"),1)=".",FALSE,TRUE)</formula>
    </cfRule>
    <cfRule type="expression" dxfId="2058" priority="13378">
      <formula>IF(RIGHT(TEXT(AI55,"0.#"),1)=".",TRUE,FALSE)</formula>
    </cfRule>
  </conditionalFormatting>
  <conditionalFormatting sqref="AE33">
    <cfRule type="expression" dxfId="2057" priority="13471">
      <formula>IF(RIGHT(TEXT(AE33,"0.#"),1)=".",FALSE,TRUE)</formula>
    </cfRule>
    <cfRule type="expression" dxfId="2056" priority="13472">
      <formula>IF(RIGHT(TEXT(AE33,"0.#"),1)=".",TRUE,FALSE)</formula>
    </cfRule>
  </conditionalFormatting>
  <conditionalFormatting sqref="AE34">
    <cfRule type="expression" dxfId="2055" priority="13469">
      <formula>IF(RIGHT(TEXT(AE34,"0.#"),1)=".",FALSE,TRUE)</formula>
    </cfRule>
    <cfRule type="expression" dxfId="2054" priority="13470">
      <formula>IF(RIGHT(TEXT(AE34,"0.#"),1)=".",TRUE,FALSE)</formula>
    </cfRule>
  </conditionalFormatting>
  <conditionalFormatting sqref="AI34">
    <cfRule type="expression" dxfId="2053" priority="13467">
      <formula>IF(RIGHT(TEXT(AI34,"0.#"),1)=".",FALSE,TRUE)</formula>
    </cfRule>
    <cfRule type="expression" dxfId="2052" priority="13468">
      <formula>IF(RIGHT(TEXT(AI34,"0.#"),1)=".",TRUE,FALSE)</formula>
    </cfRule>
  </conditionalFormatting>
  <conditionalFormatting sqref="AI33">
    <cfRule type="expression" dxfId="2051" priority="13465">
      <formula>IF(RIGHT(TEXT(AI33,"0.#"),1)=".",FALSE,TRUE)</formula>
    </cfRule>
    <cfRule type="expression" dxfId="2050" priority="13466">
      <formula>IF(RIGHT(TEXT(AI33,"0.#"),1)=".",TRUE,FALSE)</formula>
    </cfRule>
  </conditionalFormatting>
  <conditionalFormatting sqref="AI32">
    <cfRule type="expression" dxfId="2049" priority="13463">
      <formula>IF(RIGHT(TEXT(AI32,"0.#"),1)=".",FALSE,TRUE)</formula>
    </cfRule>
    <cfRule type="expression" dxfId="2048" priority="13464">
      <formula>IF(RIGHT(TEXT(AI32,"0.#"),1)=".",TRUE,FALSE)</formula>
    </cfRule>
  </conditionalFormatting>
  <conditionalFormatting sqref="AM32">
    <cfRule type="expression" dxfId="2047" priority="13461">
      <formula>IF(RIGHT(TEXT(AM32,"0.#"),1)=".",FALSE,TRUE)</formula>
    </cfRule>
    <cfRule type="expression" dxfId="2046" priority="13462">
      <formula>IF(RIGHT(TEXT(AM32,"0.#"),1)=".",TRUE,FALSE)</formula>
    </cfRule>
  </conditionalFormatting>
  <conditionalFormatting sqref="AQ32:AQ34">
    <cfRule type="expression" dxfId="2045" priority="13451">
      <formula>IF(RIGHT(TEXT(AQ32,"0.#"),1)=".",FALSE,TRUE)</formula>
    </cfRule>
    <cfRule type="expression" dxfId="2044" priority="13452">
      <formula>IF(RIGHT(TEXT(AQ32,"0.#"),1)=".",TRUE,FALSE)</formula>
    </cfRule>
  </conditionalFormatting>
  <conditionalFormatting sqref="AU32:AU34">
    <cfRule type="expression" dxfId="2043" priority="13449">
      <formula>IF(RIGHT(TEXT(AU32,"0.#"),1)=".",FALSE,TRUE)</formula>
    </cfRule>
    <cfRule type="expression" dxfId="2042" priority="13450">
      <formula>IF(RIGHT(TEXT(AU32,"0.#"),1)=".",TRUE,FALSE)</formula>
    </cfRule>
  </conditionalFormatting>
  <conditionalFormatting sqref="AE53">
    <cfRule type="expression" dxfId="2041" priority="13383">
      <formula>IF(RIGHT(TEXT(AE53,"0.#"),1)=".",FALSE,TRUE)</formula>
    </cfRule>
    <cfRule type="expression" dxfId="2040" priority="13384">
      <formula>IF(RIGHT(TEXT(AE53,"0.#"),1)=".",TRUE,FALSE)</formula>
    </cfRule>
  </conditionalFormatting>
  <conditionalFormatting sqref="AE54">
    <cfRule type="expression" dxfId="2039" priority="13381">
      <formula>IF(RIGHT(TEXT(AE54,"0.#"),1)=".",FALSE,TRUE)</formula>
    </cfRule>
    <cfRule type="expression" dxfId="2038" priority="13382">
      <formula>IF(RIGHT(TEXT(AE54,"0.#"),1)=".",TRUE,FALSE)</formula>
    </cfRule>
  </conditionalFormatting>
  <conditionalFormatting sqref="AI54">
    <cfRule type="expression" dxfId="2037" priority="13375">
      <formula>IF(RIGHT(TEXT(AI54,"0.#"),1)=".",FALSE,TRUE)</formula>
    </cfRule>
    <cfRule type="expression" dxfId="2036" priority="13376">
      <formula>IF(RIGHT(TEXT(AI54,"0.#"),1)=".",TRUE,FALSE)</formula>
    </cfRule>
  </conditionalFormatting>
  <conditionalFormatting sqref="AI53">
    <cfRule type="expression" dxfId="2035" priority="13373">
      <formula>IF(RIGHT(TEXT(AI53,"0.#"),1)=".",FALSE,TRUE)</formula>
    </cfRule>
    <cfRule type="expression" dxfId="2034" priority="13374">
      <formula>IF(RIGHT(TEXT(AI53,"0.#"),1)=".",TRUE,FALSE)</formula>
    </cfRule>
  </conditionalFormatting>
  <conditionalFormatting sqref="AM53">
    <cfRule type="expression" dxfId="2033" priority="13371">
      <formula>IF(RIGHT(TEXT(AM53,"0.#"),1)=".",FALSE,TRUE)</formula>
    </cfRule>
    <cfRule type="expression" dxfId="2032" priority="13372">
      <formula>IF(RIGHT(TEXT(AM53,"0.#"),1)=".",TRUE,FALSE)</formula>
    </cfRule>
  </conditionalFormatting>
  <conditionalFormatting sqref="AM54">
    <cfRule type="expression" dxfId="2031" priority="13369">
      <formula>IF(RIGHT(TEXT(AM54,"0.#"),1)=".",FALSE,TRUE)</formula>
    </cfRule>
    <cfRule type="expression" dxfId="2030" priority="13370">
      <formula>IF(RIGHT(TEXT(AM54,"0.#"),1)=".",TRUE,FALSE)</formula>
    </cfRule>
  </conditionalFormatting>
  <conditionalFormatting sqref="AM55">
    <cfRule type="expression" dxfId="2029" priority="13367">
      <formula>IF(RIGHT(TEXT(AM55,"0.#"),1)=".",FALSE,TRUE)</formula>
    </cfRule>
    <cfRule type="expression" dxfId="2028" priority="13368">
      <formula>IF(RIGHT(TEXT(AM55,"0.#"),1)=".",TRUE,FALSE)</formula>
    </cfRule>
  </conditionalFormatting>
  <conditionalFormatting sqref="AE60">
    <cfRule type="expression" dxfId="2027" priority="13353">
      <formula>IF(RIGHT(TEXT(AE60,"0.#"),1)=".",FALSE,TRUE)</formula>
    </cfRule>
    <cfRule type="expression" dxfId="2026" priority="13354">
      <formula>IF(RIGHT(TEXT(AE60,"0.#"),1)=".",TRUE,FALSE)</formula>
    </cfRule>
  </conditionalFormatting>
  <conditionalFormatting sqref="AE61">
    <cfRule type="expression" dxfId="2025" priority="13351">
      <formula>IF(RIGHT(TEXT(AE61,"0.#"),1)=".",FALSE,TRUE)</formula>
    </cfRule>
    <cfRule type="expression" dxfId="2024" priority="13352">
      <formula>IF(RIGHT(TEXT(AE61,"0.#"),1)=".",TRUE,FALSE)</formula>
    </cfRule>
  </conditionalFormatting>
  <conditionalFormatting sqref="AE62">
    <cfRule type="expression" dxfId="2023" priority="13349">
      <formula>IF(RIGHT(TEXT(AE62,"0.#"),1)=".",FALSE,TRUE)</formula>
    </cfRule>
    <cfRule type="expression" dxfId="2022" priority="13350">
      <formula>IF(RIGHT(TEXT(AE62,"0.#"),1)=".",TRUE,FALSE)</formula>
    </cfRule>
  </conditionalFormatting>
  <conditionalFormatting sqref="AI62">
    <cfRule type="expression" dxfId="2021" priority="13347">
      <formula>IF(RIGHT(TEXT(AI62,"0.#"),1)=".",FALSE,TRUE)</formula>
    </cfRule>
    <cfRule type="expression" dxfId="2020" priority="13348">
      <formula>IF(RIGHT(TEXT(AI62,"0.#"),1)=".",TRUE,FALSE)</formula>
    </cfRule>
  </conditionalFormatting>
  <conditionalFormatting sqref="AI61">
    <cfRule type="expression" dxfId="2019" priority="13345">
      <formula>IF(RIGHT(TEXT(AI61,"0.#"),1)=".",FALSE,TRUE)</formula>
    </cfRule>
    <cfRule type="expression" dxfId="2018" priority="13346">
      <formula>IF(RIGHT(TEXT(AI61,"0.#"),1)=".",TRUE,FALSE)</formula>
    </cfRule>
  </conditionalFormatting>
  <conditionalFormatting sqref="AI60">
    <cfRule type="expression" dxfId="2017" priority="13343">
      <formula>IF(RIGHT(TEXT(AI60,"0.#"),1)=".",FALSE,TRUE)</formula>
    </cfRule>
    <cfRule type="expression" dxfId="2016" priority="13344">
      <formula>IF(RIGHT(TEXT(AI60,"0.#"),1)=".",TRUE,FALSE)</formula>
    </cfRule>
  </conditionalFormatting>
  <conditionalFormatting sqref="AM60">
    <cfRule type="expression" dxfId="2015" priority="13341">
      <formula>IF(RIGHT(TEXT(AM60,"0.#"),1)=".",FALSE,TRUE)</formula>
    </cfRule>
    <cfRule type="expression" dxfId="2014" priority="13342">
      <formula>IF(RIGHT(TEXT(AM60,"0.#"),1)=".",TRUE,FALSE)</formula>
    </cfRule>
  </conditionalFormatting>
  <conditionalFormatting sqref="AM61">
    <cfRule type="expression" dxfId="2013" priority="13339">
      <formula>IF(RIGHT(TEXT(AM61,"0.#"),1)=".",FALSE,TRUE)</formula>
    </cfRule>
    <cfRule type="expression" dxfId="2012" priority="13340">
      <formula>IF(RIGHT(TEXT(AM61,"0.#"),1)=".",TRUE,FALSE)</formula>
    </cfRule>
  </conditionalFormatting>
  <conditionalFormatting sqref="AM62">
    <cfRule type="expression" dxfId="2011" priority="13337">
      <formula>IF(RIGHT(TEXT(AM62,"0.#"),1)=".",FALSE,TRUE)</formula>
    </cfRule>
    <cfRule type="expression" dxfId="2010" priority="13338">
      <formula>IF(RIGHT(TEXT(AM62,"0.#"),1)=".",TRUE,FALSE)</formula>
    </cfRule>
  </conditionalFormatting>
  <conditionalFormatting sqref="AE87">
    <cfRule type="expression" dxfId="2009" priority="13323">
      <formula>IF(RIGHT(TEXT(AE87,"0.#"),1)=".",FALSE,TRUE)</formula>
    </cfRule>
    <cfRule type="expression" dxfId="2008" priority="13324">
      <formula>IF(RIGHT(TEXT(AE87,"0.#"),1)=".",TRUE,FALSE)</formula>
    </cfRule>
  </conditionalFormatting>
  <conditionalFormatting sqref="AE88">
    <cfRule type="expression" dxfId="2007" priority="13321">
      <formula>IF(RIGHT(TEXT(AE88,"0.#"),1)=".",FALSE,TRUE)</formula>
    </cfRule>
    <cfRule type="expression" dxfId="2006" priority="13322">
      <formula>IF(RIGHT(TEXT(AE88,"0.#"),1)=".",TRUE,FALSE)</formula>
    </cfRule>
  </conditionalFormatting>
  <conditionalFormatting sqref="AE89">
    <cfRule type="expression" dxfId="2005" priority="13319">
      <formula>IF(RIGHT(TEXT(AE89,"0.#"),1)=".",FALSE,TRUE)</formula>
    </cfRule>
    <cfRule type="expression" dxfId="2004" priority="13320">
      <formula>IF(RIGHT(TEXT(AE89,"0.#"),1)=".",TRUE,FALSE)</formula>
    </cfRule>
  </conditionalFormatting>
  <conditionalFormatting sqref="AI89">
    <cfRule type="expression" dxfId="2003" priority="13317">
      <formula>IF(RIGHT(TEXT(AI89,"0.#"),1)=".",FALSE,TRUE)</formula>
    </cfRule>
    <cfRule type="expression" dxfId="2002" priority="13318">
      <formula>IF(RIGHT(TEXT(AI89,"0.#"),1)=".",TRUE,FALSE)</formula>
    </cfRule>
  </conditionalFormatting>
  <conditionalFormatting sqref="AI88">
    <cfRule type="expression" dxfId="2001" priority="13315">
      <formula>IF(RIGHT(TEXT(AI88,"0.#"),1)=".",FALSE,TRUE)</formula>
    </cfRule>
    <cfRule type="expression" dxfId="2000" priority="13316">
      <formula>IF(RIGHT(TEXT(AI88,"0.#"),1)=".",TRUE,FALSE)</formula>
    </cfRule>
  </conditionalFormatting>
  <conditionalFormatting sqref="AI87">
    <cfRule type="expression" dxfId="1999" priority="13313">
      <formula>IF(RIGHT(TEXT(AI87,"0.#"),1)=".",FALSE,TRUE)</formula>
    </cfRule>
    <cfRule type="expression" dxfId="1998" priority="13314">
      <formula>IF(RIGHT(TEXT(AI87,"0.#"),1)=".",TRUE,FALSE)</formula>
    </cfRule>
  </conditionalFormatting>
  <conditionalFormatting sqref="AM88">
    <cfRule type="expression" dxfId="1997" priority="13309">
      <formula>IF(RIGHT(TEXT(AM88,"0.#"),1)=".",FALSE,TRUE)</formula>
    </cfRule>
    <cfRule type="expression" dxfId="1996" priority="13310">
      <formula>IF(RIGHT(TEXT(AM88,"0.#"),1)=".",TRUE,FALSE)</formula>
    </cfRule>
  </conditionalFormatting>
  <conditionalFormatting sqref="AM89">
    <cfRule type="expression" dxfId="1995" priority="13307">
      <formula>IF(RIGHT(TEXT(AM89,"0.#"),1)=".",FALSE,TRUE)</formula>
    </cfRule>
    <cfRule type="expression" dxfId="1994" priority="13308">
      <formula>IF(RIGHT(TEXT(AM89,"0.#"),1)=".",TRUE,FALSE)</formula>
    </cfRule>
  </conditionalFormatting>
  <conditionalFormatting sqref="AE92">
    <cfRule type="expression" dxfId="1993" priority="13293">
      <formula>IF(RIGHT(TEXT(AE92,"0.#"),1)=".",FALSE,TRUE)</formula>
    </cfRule>
    <cfRule type="expression" dxfId="1992" priority="13294">
      <formula>IF(RIGHT(TEXT(AE92,"0.#"),1)=".",TRUE,FALSE)</formula>
    </cfRule>
  </conditionalFormatting>
  <conditionalFormatting sqref="AE93">
    <cfRule type="expression" dxfId="1991" priority="13291">
      <formula>IF(RIGHT(TEXT(AE93,"0.#"),1)=".",FALSE,TRUE)</formula>
    </cfRule>
    <cfRule type="expression" dxfId="1990" priority="13292">
      <formula>IF(RIGHT(TEXT(AE93,"0.#"),1)=".",TRUE,FALSE)</formula>
    </cfRule>
  </conditionalFormatting>
  <conditionalFormatting sqref="AE94">
    <cfRule type="expression" dxfId="1989" priority="13289">
      <formula>IF(RIGHT(TEXT(AE94,"0.#"),1)=".",FALSE,TRUE)</formula>
    </cfRule>
    <cfRule type="expression" dxfId="1988" priority="13290">
      <formula>IF(RIGHT(TEXT(AE94,"0.#"),1)=".",TRUE,FALSE)</formula>
    </cfRule>
  </conditionalFormatting>
  <conditionalFormatting sqref="AI94">
    <cfRule type="expression" dxfId="1987" priority="13287">
      <formula>IF(RIGHT(TEXT(AI94,"0.#"),1)=".",FALSE,TRUE)</formula>
    </cfRule>
    <cfRule type="expression" dxfId="1986" priority="13288">
      <formula>IF(RIGHT(TEXT(AI94,"0.#"),1)=".",TRUE,FALSE)</formula>
    </cfRule>
  </conditionalFormatting>
  <conditionalFormatting sqref="AI93">
    <cfRule type="expression" dxfId="1985" priority="13285">
      <formula>IF(RIGHT(TEXT(AI93,"0.#"),1)=".",FALSE,TRUE)</formula>
    </cfRule>
    <cfRule type="expression" dxfId="1984" priority="13286">
      <formula>IF(RIGHT(TEXT(AI93,"0.#"),1)=".",TRUE,FALSE)</formula>
    </cfRule>
  </conditionalFormatting>
  <conditionalFormatting sqref="AI92">
    <cfRule type="expression" dxfId="1983" priority="13283">
      <formula>IF(RIGHT(TEXT(AI92,"0.#"),1)=".",FALSE,TRUE)</formula>
    </cfRule>
    <cfRule type="expression" dxfId="1982" priority="13284">
      <formula>IF(RIGHT(TEXT(AI92,"0.#"),1)=".",TRUE,FALSE)</formula>
    </cfRule>
  </conditionalFormatting>
  <conditionalFormatting sqref="AM92">
    <cfRule type="expression" dxfId="1981" priority="13281">
      <formula>IF(RIGHT(TEXT(AM92,"0.#"),1)=".",FALSE,TRUE)</formula>
    </cfRule>
    <cfRule type="expression" dxfId="1980" priority="13282">
      <formula>IF(RIGHT(TEXT(AM92,"0.#"),1)=".",TRUE,FALSE)</formula>
    </cfRule>
  </conditionalFormatting>
  <conditionalFormatting sqref="AM93">
    <cfRule type="expression" dxfId="1979" priority="13279">
      <formula>IF(RIGHT(TEXT(AM93,"0.#"),1)=".",FALSE,TRUE)</formula>
    </cfRule>
    <cfRule type="expression" dxfId="1978" priority="13280">
      <formula>IF(RIGHT(TEXT(AM93,"0.#"),1)=".",TRUE,FALSE)</formula>
    </cfRule>
  </conditionalFormatting>
  <conditionalFormatting sqref="AM94">
    <cfRule type="expression" dxfId="1977" priority="13277">
      <formula>IF(RIGHT(TEXT(AM94,"0.#"),1)=".",FALSE,TRUE)</formula>
    </cfRule>
    <cfRule type="expression" dxfId="1976" priority="13278">
      <formula>IF(RIGHT(TEXT(AM94,"0.#"),1)=".",TRUE,FALSE)</formula>
    </cfRule>
  </conditionalFormatting>
  <conditionalFormatting sqref="AE97">
    <cfRule type="expression" dxfId="1975" priority="13263">
      <formula>IF(RIGHT(TEXT(AE97,"0.#"),1)=".",FALSE,TRUE)</formula>
    </cfRule>
    <cfRule type="expression" dxfId="1974" priority="13264">
      <formula>IF(RIGHT(TEXT(AE97,"0.#"),1)=".",TRUE,FALSE)</formula>
    </cfRule>
  </conditionalFormatting>
  <conditionalFormatting sqref="AE98">
    <cfRule type="expression" dxfId="1973" priority="13261">
      <formula>IF(RIGHT(TEXT(AE98,"0.#"),1)=".",FALSE,TRUE)</formula>
    </cfRule>
    <cfRule type="expression" dxfId="1972" priority="13262">
      <formula>IF(RIGHT(TEXT(AE98,"0.#"),1)=".",TRUE,FALSE)</formula>
    </cfRule>
  </conditionalFormatting>
  <conditionalFormatting sqref="AE99">
    <cfRule type="expression" dxfId="1971" priority="13259">
      <formula>IF(RIGHT(TEXT(AE99,"0.#"),1)=".",FALSE,TRUE)</formula>
    </cfRule>
    <cfRule type="expression" dxfId="1970" priority="13260">
      <formula>IF(RIGHT(TEXT(AE99,"0.#"),1)=".",TRUE,FALSE)</formula>
    </cfRule>
  </conditionalFormatting>
  <conditionalFormatting sqref="AI99">
    <cfRule type="expression" dxfId="1969" priority="13257">
      <formula>IF(RIGHT(TEXT(AI99,"0.#"),1)=".",FALSE,TRUE)</formula>
    </cfRule>
    <cfRule type="expression" dxfId="1968" priority="13258">
      <formula>IF(RIGHT(TEXT(AI99,"0.#"),1)=".",TRUE,FALSE)</formula>
    </cfRule>
  </conditionalFormatting>
  <conditionalFormatting sqref="AI98">
    <cfRule type="expression" dxfId="1967" priority="13255">
      <formula>IF(RIGHT(TEXT(AI98,"0.#"),1)=".",FALSE,TRUE)</formula>
    </cfRule>
    <cfRule type="expression" dxfId="1966" priority="13256">
      <formula>IF(RIGHT(TEXT(AI98,"0.#"),1)=".",TRUE,FALSE)</formula>
    </cfRule>
  </conditionalFormatting>
  <conditionalFormatting sqref="AI97">
    <cfRule type="expression" dxfId="1965" priority="13253">
      <formula>IF(RIGHT(TEXT(AI97,"0.#"),1)=".",FALSE,TRUE)</formula>
    </cfRule>
    <cfRule type="expression" dxfId="1964" priority="13254">
      <formula>IF(RIGHT(TEXT(AI97,"0.#"),1)=".",TRUE,FALSE)</formula>
    </cfRule>
  </conditionalFormatting>
  <conditionalFormatting sqref="AM97">
    <cfRule type="expression" dxfId="1963" priority="13251">
      <formula>IF(RIGHT(TEXT(AM97,"0.#"),1)=".",FALSE,TRUE)</formula>
    </cfRule>
    <cfRule type="expression" dxfId="1962" priority="13252">
      <formula>IF(RIGHT(TEXT(AM97,"0.#"),1)=".",TRUE,FALSE)</formula>
    </cfRule>
  </conditionalFormatting>
  <conditionalFormatting sqref="AM98">
    <cfRule type="expression" dxfId="1961" priority="13249">
      <formula>IF(RIGHT(TEXT(AM98,"0.#"),1)=".",FALSE,TRUE)</formula>
    </cfRule>
    <cfRule type="expression" dxfId="1960" priority="13250">
      <formula>IF(RIGHT(TEXT(AM98,"0.#"),1)=".",TRUE,FALSE)</formula>
    </cfRule>
  </conditionalFormatting>
  <conditionalFormatting sqref="AM99">
    <cfRule type="expression" dxfId="1959" priority="13247">
      <formula>IF(RIGHT(TEXT(AM99,"0.#"),1)=".",FALSE,TRUE)</formula>
    </cfRule>
    <cfRule type="expression" dxfId="1958" priority="13248">
      <formula>IF(RIGHT(TEXT(AM99,"0.#"),1)=".",TRUE,FALSE)</formula>
    </cfRule>
  </conditionalFormatting>
  <conditionalFormatting sqref="AI101">
    <cfRule type="expression" dxfId="1957" priority="13233">
      <formula>IF(RIGHT(TEXT(AI101,"0.#"),1)=".",FALSE,TRUE)</formula>
    </cfRule>
    <cfRule type="expression" dxfId="1956" priority="13234">
      <formula>IF(RIGHT(TEXT(AI101,"0.#"),1)=".",TRUE,FALSE)</formula>
    </cfRule>
  </conditionalFormatting>
  <conditionalFormatting sqref="AM101">
    <cfRule type="expression" dxfId="1955" priority="13231">
      <formula>IF(RIGHT(TEXT(AM101,"0.#"),1)=".",FALSE,TRUE)</formula>
    </cfRule>
    <cfRule type="expression" dxfId="1954" priority="13232">
      <formula>IF(RIGHT(TEXT(AM101,"0.#"),1)=".",TRUE,FALSE)</formula>
    </cfRule>
  </conditionalFormatting>
  <conditionalFormatting sqref="AE102">
    <cfRule type="expression" dxfId="1953" priority="13229">
      <formula>IF(RIGHT(TEXT(AE102,"0.#"),1)=".",FALSE,TRUE)</formula>
    </cfRule>
    <cfRule type="expression" dxfId="1952" priority="13230">
      <formula>IF(RIGHT(TEXT(AE102,"0.#"),1)=".",TRUE,FALSE)</formula>
    </cfRule>
  </conditionalFormatting>
  <conditionalFormatting sqref="AI102">
    <cfRule type="expression" dxfId="1951" priority="13227">
      <formula>IF(RIGHT(TEXT(AI102,"0.#"),1)=".",FALSE,TRUE)</formula>
    </cfRule>
    <cfRule type="expression" dxfId="1950" priority="13228">
      <formula>IF(RIGHT(TEXT(AI102,"0.#"),1)=".",TRUE,FALSE)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 RIGHT(TEXT(AL845,"0.#"),1)&lt;&gt;"."),TRUE,FALSE)</formula>
    </cfRule>
    <cfRule type="expression" dxfId="1688" priority="2822">
      <formula>IF(AND(AL845&gt;=0, RIGHT(TEXT(AL845,"0.#"),1)="."),TRUE,FALSE)</formula>
    </cfRule>
    <cfRule type="expression" dxfId="1687" priority="2823">
      <formula>IF(AND(AL845&lt;0, RIGHT(TEXT(AL845,"0.#"),1)&lt;&gt;"."),TRUE,FALSE)</formula>
    </cfRule>
    <cfRule type="expression" dxfId="1686" priority="2824">
      <formula>IF(AND(AL845&lt;0, 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33">
    <cfRule type="expression" dxfId="9" priority="9">
      <formula>IF(RIGHT(TEXT(AM33,"0.#"),1)=".",FALSE,TRUE)</formula>
    </cfRule>
    <cfRule type="expression" dxfId="8" priority="10">
      <formula>IF(RIGHT(TEXT(AM33,"0.#"),1)=".",TRUE,FALSE)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AM102">
    <cfRule type="expression" dxfId="5" priority="5">
      <formula>IF(RIGHT(TEXT(AM102,"0.#"),1)=".",FALSE,TRUE)</formula>
    </cfRule>
    <cfRule type="expression" dxfId="4" priority="6">
      <formula>IF(RIGHT(TEXT(AM102,"0.#"),1)=".",TRUE,FALSE)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Q116">
    <cfRule type="expression" dxfId="1" priority="1">
      <formula>IF(RIGHT(TEXT(AQ116,"0.#"),1)=".",FALSE,TRUE)</formula>
    </cfRule>
    <cfRule type="expression" dxfId="0" priority="2">
      <formula>IF(RIGHT(TEXT(AQ116,"0.#"),1)=".",TRUE,FALSE)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18"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G17" sqref="G1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t="s">
        <v>653</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653</v>
      </c>
      <c r="M3" s="13" t="str">
        <f t="shared" ref="M3:M11" si="2">IF(L3="","",K3)</f>
        <v>文教及び科学振興</v>
      </c>
      <c r="N3" s="13" t="str">
        <f>IF(M3="",N2,IF(N2&lt;&gt;"",CONCATENATE(N2,"、",M3),M3))</f>
        <v>文教及び科学振興</v>
      </c>
      <c r="O3" s="13"/>
      <c r="P3" s="12" t="s">
        <v>74</v>
      </c>
      <c r="Q3" s="17" t="s">
        <v>653</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宮田 由美</cp:lastModifiedBy>
  <cp:lastPrinted>2021-03-08T07:58:12Z</cp:lastPrinted>
  <dcterms:created xsi:type="dcterms:W3CDTF">2012-03-13T00:50:25Z</dcterms:created>
  <dcterms:modified xsi:type="dcterms:W3CDTF">2021-06-28T09:03:59Z</dcterms:modified>
</cp:coreProperties>
</file>