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663594F2-046A-4B29-8050-77F4816F1311}"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<sst xmlns="http://schemas.openxmlformats.org/spreadsheetml/2006/main" count="2365" uniqueCount="698">
  <si>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</si>
  <si>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</si>
  <si>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</si>
  <si>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</si>
  <si>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</si>
  <si>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</si>
  <si>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</si>
  <si>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</si>
  <si>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</si>
  <si>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</si>
  <si>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</si>
  <si>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</si>
  <si>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</si>
  <si>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</si>
  <si>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</si>
  <si>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</si>
  <si>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</si>
  <si>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</si>
  <si>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</si>
  <si>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</si>
  <si>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</si>
  <si>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</si>
  <si>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</si>
  <si>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</si>
  <si>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</si>
  <si>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</si>
  <si>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</si>
  <si>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</si>
  <si>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</si>
  <si>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</si>
  <si>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</si>
  <si>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</si>
  <si>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</si>
  <si>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</si>
  <si>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</si>
  <si>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</si>
  <si>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</si>
  <si>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</si>
  <si>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</si>
  <si>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</si>
  <si>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</si>
  <si>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</si>
  <si>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</si>
  <si>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</si>
  <si>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</si>
  <si>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</si>
  <si>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</si>
  <si>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</si>
  <si>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</si>
  <si>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</si>
  <si>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</si>
  <si>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</si>
  <si>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</si>
  <si>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</si>
  <si>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</si>
  <si>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</si>
  <si>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</si>
  <si>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</si>
  <si>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</si>
  <si>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</si>
  <si>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</si>
  <si>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</si>
  <si>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</si>
  <si>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</si>
  <si>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</si>
  <si>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</si>
  <si>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</si>
  <si>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</si>
  <si>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</si>
  <si>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</si>
  <si>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</si>
  <si>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</si>
  <si>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</si>
  <si>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</si>
  <si>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</si>
  <si>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</si>
  <si>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</si>
  <si>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</si>
  <si>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</si>
  <si>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</si>
  <si>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</si>
  <si>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</si>
  <si>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</si>
  <si>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</si>
  <si>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</si>
  <si>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</si>
  <si>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</si>
  <si>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</si>
  <si>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</si>
  <si>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</si>
  <si>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</si>
  <si>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</si>
  <si>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</si>
  <si>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</si>
  <si>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</si>
  <si>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</si>
  <si>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</si>
  <si>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</si>
  <si>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</si>
  <si>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</si>
  <si>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</si>
  <si>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</si>
  <si>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</si>
  <si>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</si>
  <si>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</si>
  <si>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</si>
  <si>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</si>
  <si>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</si>
  <si>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</si>
  <si>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</si>
  <si>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</si>
  <si>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</si>
  <si>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</si>
  <si>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</si>
  <si>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</si>
  <si>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</si>
  <si>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</si>
  <si>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</si>
  <si>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</si>
  <si>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</si>
  <si>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</si>
  <si>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</si>
  <si>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</si>
  <si>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</si>
  <si>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</si>
  <si>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</si>
  <si>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</si>
  <si>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</si>
  <si>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</si>
  <si>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</si>
  <si>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</si>
  <si>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</si>
  <si>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</si>
  <si>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</si>
  <si>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</si>
  <si>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</si>
  <si>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</si>
  <si>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</si>
  <si>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</si>
  <si>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</si>
  <si>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</si>
  <si>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</si>
  <si>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</si>
  <si>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</si>
  <si>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</si>
  <si>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</si>
  <si>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</si>
  <si>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</si>
  <si>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</si>
  <si>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</si>
  <si>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</si>
  <si>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</si>
  <si>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</si>
  <si>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</si>
  <si>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</si>
  <si>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</si>
  <si>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</si>
  <si>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</si>
  <si>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</si>
  <si>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</si>
  <si>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</si>
  <si>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</si>
  <si>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</si>
  <si>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</si>
  <si>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</si>
  <si>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</si>
  <si>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</si>
  <si>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</si>
  <si>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</si>
  <si>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</si>
  <si>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</si>
  <si>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</si>
  <si>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</si>
  <si>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</si>
  <si>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</si>
  <si>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</si>
  <si>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</si>
  <si>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</si>
  <si>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</si>
  <si>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</si>
  <si>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</si>
  <si>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</si>
  <si>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</si>
  <si>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</si>
  <si>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</si>
  <si>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</si>
  <si>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</si>
  <si>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</si>
  <si>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</si>
  <si>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</si>
  <si>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</si>
  <si>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</si>
  <si>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</si>
  <si>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</si>
  <si>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</si>
  <si>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</si>
  <si>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</si>
  <si>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</si>
  <si>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</si>
  <si>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</si>
  <si>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</si>
  <si>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</si>
  <si>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</si>
  <si>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</si>
  <si>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</si>
  <si>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</si>
  <si>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</si>
  <si>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</si>
  <si>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</si>
  <si>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</si>
  <si>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</si>
  <si>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</si>
  <si>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</si>
  <si>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</si>
  <si>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</si>
  <si>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</si>
  <si>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</si>
  <si>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</si>
  <si>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</si>
  <si>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</si>
  <si>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</si>
  <si>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</si>
  <si>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</si>
  <si>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</si>
  <si>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</si>
  <si>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</si>
  <si>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</si>
  <si>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</si>
  <si>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</si>
  <si>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</si>
  <si>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</si>
  <si>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</si>
  <si>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</si>
  <si>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</si>
  <si>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</si>
  <si>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</si>
  <si>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</si>
  <si>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</si>
  <si>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</si>
  <si>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</si>
  <si>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</si>
  <si>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</si>
  <si>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</si>
  <si>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</si>
  <si>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</si>
  <si>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</si>
  <si>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</si>
  <si>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</si>
  <si>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</si>
  <si>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</si>
  <si>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</si>
  <si>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</si>
  <si>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</si>
  <si>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</si>
  <si>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</si>
  <si>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</si>
  <si>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</si>
  <si>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</si>
  <si>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</si>
  <si>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</si>
  <si>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</si>
  <si>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</si>
  <si>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</si>
  <si>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</si>
  <si>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</si>
  <si>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</si>
  <si>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</si>
  <si>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</si>
  <si>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</si>
  <si>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</si>
  <si>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</si>
  <si>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</si>
  <si>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</si>
  <si>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</si>
  <si>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</si>
  <si>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</si>
  <si>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</si>
  <si>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</si>
  <si>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</si>
  <si>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</si>
  <si>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</si>
  <si>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</si>
  <si>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</si>
  <si>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</si>
  <si>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</si>
  <si>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</si>
  <si>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</si>
  <si>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</si>
  <si>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</si>
  <si>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</si>
  <si>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</si>
  <si>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</si>
  <si>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</si>
  <si>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</si>
  <si>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</si>
  <si>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</si>
  <si>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</si>
  <si>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</si>
  <si>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</si>
  <si>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</si>
  <si>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</si>
  <si>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</si>
  <si>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</si>
  <si>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</si>
  <si>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</si>
  <si>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</si>
  <si>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</si>
  <si>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</si>
  <si>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</si>
  <si>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</si>
  <si>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</si>
  <si>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</si>
  <si>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</si>
  <si>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</si>
  <si>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</si>
  <si>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</si>
  <si>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</si>
  <si>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</si>
  <si>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</si>
  <si>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</si>
  <si>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</si>
  <si>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</si>
  <si>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</si>
  <si>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</si>
  <si>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</si>
  <si>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</si>
  <si>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</si>
  <si>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</si>
  <si>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</si>
  <si>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</si>
  <si>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</si>
  <si>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</si>
  <si>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</si>
  <si>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</si>
  <si>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</si>
  <si>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</si>
  <si>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</si>
  <si>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</si>
  <si>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</si>
  <si>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</si>
  <si>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</si>
  <si>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</si>
  <si>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</si>
  <si>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</si>
  <si>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</si>
  <si>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</si>
  <si>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</si>
  <si>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</si>
  <si>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</si>
  <si>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</si>
  <si>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</si>
  <si>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</si>
  <si>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</si>
  <si>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</si>
  <si>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</si>
  <si>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</si>
  <si>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</si>
  <si>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</si>
  <si>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</si>
  <si>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</si>
  <si>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</si>
  <si>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</si>
  <si>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</si>
  <si>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</si>
  <si>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</si>
  <si>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</si>
  <si>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</si>
  <si>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</si>
  <si>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</si>
  <si>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</si>
  <si>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</si>
  <si>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</si>
  <si>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</si>
  <si>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</si>
  <si>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</si>
  <si>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</si>
  <si>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</si>
  <si>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</si>
  <si>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</si>
  <si>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</si>
  <si>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</si>
  <si>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</si>
  <si>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</si>
  <si>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</si>
  <si>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</si>
  <si>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</si>
  <si>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</si>
  <si>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</si>
  <si>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</si>
  <si>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</si>
  <si>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</si>
  <si>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</si>
  <si>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</si>
  <si>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</si>
  <si>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</si>
  <si>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</si>
  <si>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</si>
  <si>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</si>
  <si>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</si>
  <si>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</si>
  <si>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</si>
  <si>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</si>
  <si>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</si>
  <si>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</si>
  <si>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</si>
  <si>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</si>
  <si>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</si>
  <si>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</si>
  <si>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</si>
  <si>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</si>
  <si>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</si>
  <si>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</si>
  <si>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</si>
  <si>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</si>
  <si>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</si>
  <si>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</si>
  <si>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</si>
  <si>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</si>
  <si>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</si>
  <si>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</si>
  <si>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</si>
  <si>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</si>
  <si>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</si>
  <si>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</si>
  <si>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</si>
  <si>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</si>
  <si>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</si>
  <si>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</si>
  <si>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</si>
  <si>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</si>
  <si>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</si>
  <si>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</si>
  <si>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</si>
  <si>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</si>
  <si>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</si>
  <si>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</si>
  <si>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</si>
  <si>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</si>
  <si>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</si>
  <si>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</si>
  <si>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</si>
  <si>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</si>
  <si>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</si>
  <si>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</si>
  <si>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</si>
  <si>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</si>
  <si>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</si>
  <si>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</si>
  <si>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</si>
  <si>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</si>
  <si>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</si>
  <si>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</si>
  <si>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</si>
  <si>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</si>
  <si>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</si>
  <si>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</si>
  <si>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</si>
  <si>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</si>
  <si>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</si>
  <si>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</si>
  <si>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</si>
  <si>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</si>
  <si>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</si>
  <si>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</si>
  <si>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</si>
  <si>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</si>
  <si>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</si>
  <si>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</si>
  <si>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</si>
  <si>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</si>
  <si>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</si>
  <si>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</si>
  <si>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</si>
  <si>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</si>
  <si>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</si>
  <si>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</si>
  <si>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</si>
  <si>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</si>
  <si>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</si>
  <si>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</si>
  <si>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</si>
  <si>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</si>
  <si>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</si>
  <si>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</si>
  <si>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</si>
  <si>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</si>
  <si>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</si>
  <si>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</si>
  <si>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</si>
  <si>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</si>
  <si>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</si>
  <si>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</si>
  <si>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</si>
  <si>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</si>
  <si>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</si>
  <si>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</si>
  <si>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</si>
  <si>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</si>
  <si>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</si>
  <si>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</si>
  <si>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</si>
  <si>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</si>
  <si>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</si>
  <si>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</si>
  <si>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</si>
  <si>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</si>
  <si>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</si>
  <si>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</si>
  <si>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</si>
  <si>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</si>
  <si>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</si>
  <si>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</si>
  <si>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</si>
  <si>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</si>
  <si>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</si>
  <si>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</si>
  <si>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</si>
  <si>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</si>
  <si>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</si>
  <si>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</si>
  <si>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</si>
  <si>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</si>
  <si>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</si>
  <si>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</si>
  <si>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</si>
  <si>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</si>
  <si>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</si>
  <si>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</si>
  <si>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</si>
  <si>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</si>
  <si>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</si>
  <si>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</si>
  <si>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</si>
  <si>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</si>
  <si>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</si>
  <si>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</si>
  <si>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</si>
  <si>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</si>
  <si>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</si>
  <si>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</si>
  <si>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</si>
  <si>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</si>
  <si>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</si>
  <si>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</si>
  <si>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</si>
  <si>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</si>
  <si>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</si>
  <si>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</si>
  <si>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</si>
  <si>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</si>
  <si>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</si>
  <si>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</si>
  <si>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</si>
  <si>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</si>
  <si>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</si>
  <si>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</si>
  <si>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</si>
  <si>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</si>
  <si>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</si>
  <si>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</si>
  <si>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</si>
  <si>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</si>
  <si>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</si>
  <si>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</si>
  <si>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</si>
  <si>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</si>
  <si>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</si>
  <si>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</si>
  <si>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</si>
  <si>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</si>
  <si>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</si>
  <si>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</si>
  <si>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</si>
  <si>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</si>
  <si>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</si>
  <si>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</si>
  <si>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</si>
  <si>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</si>
  <si>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</si>
  <si>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</si>
  <si>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</si>
  <si>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</si>
  <si>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</si>
  <si>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</si>
  <si>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</si>
  <si>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</si>
  <si>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</si>
  <si>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</si>
  <si>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</si>
  <si>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</si>
  <si>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</si>
  <si>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</si>
  <si>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</si>
  <si>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</si>
  <si>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</si>
  <si>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</si>
  <si>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</si>
  <si>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</si>
  <si>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</si>
  <si>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</si>
  <si>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</si>
  <si>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</si>
  <si>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</si>
  <si>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</si>
  <si>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</si>
  <si>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</si>
  <si>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</si>
  <si>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</si>
  <si>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</si>
  <si>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</si>
  <si>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</si>
  <si>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</si>
  <si>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</si>
  <si>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</si>
  <si>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</si>
  <si>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</si>
  <si>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</si>
  <si>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</si>
  <si>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</si>
  <si>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</si>
  <si>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</si>
  <si>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</si>
  <si>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</si>
  <si>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</si>
  <si>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</si>
  <si>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</si>
  <si>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</si>
  <si>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</si>
  <si>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</si>
  <si>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</si>
  <si>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非住宅建築物の防火性能の高度化に資する新しい性能指標および評価プログラムの開発</t>
  </si>
  <si>
    <t>国土技術政策総合研究所</t>
  </si>
  <si>
    <t>令和2年度</t>
  </si>
  <si>
    <t>令和4年度</t>
  </si>
  <si>
    <t>建築研究部　防火基準研究室</t>
  </si>
  <si>
    <t>-</t>
  </si>
  <si>
    <t>非住宅建築物（物流倉庫、行政庁舎、病院等）の防火性能を総合的に評価する指標（等級）およびその評価プログラムを開発し、高い防火性能を確保する利点を、同指標を用いて分かりやすく分析・整理する。さらに、同指標の解説と、防火設計事例を示したガイドラインを作成・公表することで、研究成果の社会実装を行う。</t>
  </si>
  <si>
    <t>本研究における検討内容は以下の通りである。１）非住宅建築物の防火性能を、建築物単位で評価できるようにするのと同時に、建築物の防火性能を容易に理解できるようにするために、火災後の継続使用性能を評価尺度とした指標を開発する。２）条件設定から性能指標の評価、さらに、評価結果の出力までの一連の評価手続きを、PC画面上で双方向的に行えるプログラムを開発する。３）ケーススタディに基づく防火設計事例を交えながら、性能指標とその利用方法を解説した防火設計ガイドラインを作成する。</t>
  </si>
  <si>
    <t>試験研究費</t>
  </si>
  <si>
    <t>職員旅費</t>
  </si>
  <si>
    <t>令和4年度までに，新しい防火性能指標を活用した防火設計マニュアルを1本策定する。</t>
  </si>
  <si>
    <t>新しい防火性能指標を活用した防火設計マニュアルの策定数</t>
  </si>
  <si>
    <t>本</t>
  </si>
  <si>
    <t>国土技術政策総合研究所調べ</t>
  </si>
  <si>
    <t>「非住宅建築物の防火性能の高度化に資する新しい性能指標および評価プログラムの開発」に関する研究項目の終了件数</t>
  </si>
  <si>
    <t>件</t>
  </si>
  <si>
    <t>執行額（百万円）／　「非住宅建築物の防火性能の高度化に資する新しい性能指標および評価プログラムの開発」に関する研究項目　　　　　　</t>
    <phoneticPr fontId="5"/>
  </si>
  <si>
    <t>百万円/件</t>
  </si>
  <si>
    <t>11 ICTの利活用及び技術研究開発の推進</t>
  </si>
  <si>
    <t>41 技術研究開発を推進する</t>
  </si>
  <si>
    <t>目標を達成した技術研究開発課題の割合</t>
  </si>
  <si>
    <t>－</t>
  </si>
  <si>
    <t>新32</t>
  </si>
  <si>
    <t>○</t>
  </si>
  <si>
    <t>A.株式会社ＣＡＰ</t>
    <phoneticPr fontId="5"/>
  </si>
  <si>
    <t>区画燃焼実験に使用する燃料供給装置製作業務</t>
  </si>
  <si>
    <t>株式会社ＣＡＰ</t>
  </si>
  <si>
    <t>アイエヌジー株式会社</t>
  </si>
  <si>
    <t>株式会社ソ－ケン</t>
  </si>
  <si>
    <t>4010601039416</t>
  </si>
  <si>
    <t>漏気量測定用天井試験体作製業務</t>
  </si>
  <si>
    <t>古本機工株式会社</t>
  </si>
  <si>
    <t>ガラス被覆熱電対外２点購入</t>
  </si>
  <si>
    <t>有限会社ムラキツール</t>
  </si>
  <si>
    <t>データロガー外５点購入</t>
  </si>
  <si>
    <t>株式会社東亜理科</t>
  </si>
  <si>
    <t>天井埋込機材の試験体製作業務</t>
  </si>
  <si>
    <t>火災による機能不全率の評価に係る区画製作および燃焼実験補助業務</t>
    <phoneticPr fontId="5"/>
  </si>
  <si>
    <t>火災実験に使用する資機材の移送・設置業務</t>
    <phoneticPr fontId="5"/>
  </si>
  <si>
    <t>役務費</t>
    <phoneticPr fontId="5"/>
  </si>
  <si>
    <t>-</t>
    <phoneticPr fontId="5"/>
  </si>
  <si>
    <t>国交</t>
    <rPh sb="0" eb="2">
      <t>コッコウ</t>
    </rPh>
    <phoneticPr fontId="5"/>
  </si>
  <si>
    <t>-</t>
    <phoneticPr fontId="5"/>
  </si>
  <si>
    <t>国土交通省</t>
    <phoneticPr fontId="5"/>
  </si>
  <si>
    <t>新02</t>
    <phoneticPr fontId="5"/>
  </si>
  <si>
    <t>火災被害を受けた建築物の復旧事例データベース作成業務</t>
    <phoneticPr fontId="5"/>
  </si>
  <si>
    <t>火災被害を受けた建築物の復旧費用推定に係る建築工事費の実態調査業務</t>
    <phoneticPr fontId="5"/>
  </si>
  <si>
    <t>国土交通省が実施している技術研究開発課題を効果的・効率的に推進することに資する。</t>
  </si>
  <si>
    <t>-</t>
    <phoneticPr fontId="5"/>
  </si>
  <si>
    <t>室長　岩見　達也</t>
    <rPh sb="3" eb="5">
      <t>イワミ</t>
    </rPh>
    <rPh sb="6" eb="8">
      <t>タツヤ</t>
    </rPh>
    <phoneticPr fontId="5"/>
  </si>
  <si>
    <t>-</t>
    <phoneticPr fontId="5"/>
  </si>
  <si>
    <t>非住宅建築物の防火性能表示は、制度が未整備のままとなっているため、本事業は社会のニーズを反映した重要な研究である。</t>
    <phoneticPr fontId="5"/>
  </si>
  <si>
    <t>成果の普及には、中立的な立場から、技術的に信頼性のある指標が提示される必要があるため、国による技術開発が必要である。</t>
    <phoneticPr fontId="5"/>
  </si>
  <si>
    <t>「国土強靭化に資する自主的な設備投資等を促す」（国土強靭化基本計画、2018年12月）上で、本事業の優先度は高い。</t>
    <phoneticPr fontId="5"/>
  </si>
  <si>
    <t>‐</t>
  </si>
  <si>
    <t>随意契約（少額）については、見積もりを複数者に依頼し、最
も安い金額を示した者と契約している。</t>
    <rPh sb="0" eb="2">
      <t>ズイイ</t>
    </rPh>
    <rPh sb="2" eb="4">
      <t>ケイヤク</t>
    </rPh>
    <rPh sb="5" eb="7">
      <t>ショウガク</t>
    </rPh>
    <rPh sb="14" eb="16">
      <t>ミツ</t>
    </rPh>
    <rPh sb="19" eb="21">
      <t>フクスウ</t>
    </rPh>
    <rPh sb="21" eb="22">
      <t>シャ</t>
    </rPh>
    <rPh sb="23" eb="25">
      <t>イライ</t>
    </rPh>
    <rPh sb="27" eb="28">
      <t>サイ</t>
    </rPh>
    <rPh sb="30" eb="31">
      <t>ヤス</t>
    </rPh>
    <rPh sb="32" eb="34">
      <t>キンガク</t>
    </rPh>
    <rPh sb="35" eb="36">
      <t>シメ</t>
    </rPh>
    <rPh sb="38" eb="39">
      <t>モノ</t>
    </rPh>
    <rPh sb="40" eb="42">
      <t>ケイヤク</t>
    </rPh>
    <phoneticPr fontId="5"/>
  </si>
  <si>
    <t>無</t>
  </si>
  <si>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</si>
  <si>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事業に必要な経費のみ支出している。</t>
    <rPh sb="0" eb="2">
      <t>ジギョウ</t>
    </rPh>
    <rPh sb="3" eb="5">
      <t>ヒツヨウ</t>
    </rPh>
    <rPh sb="6" eb="8">
      <t>ケイヒ</t>
    </rPh>
    <rPh sb="10" eb="12">
      <t>シシュツ</t>
    </rPh>
    <phoneticPr fontId="5"/>
  </si>
  <si>
    <t xml:space="preserve">研究計画に従って進めており、順調に進捗している。                 </t>
    <phoneticPr fontId="5"/>
  </si>
  <si>
    <t xml:space="preserve">当初見込み通りの活動実績をあげている。                </t>
    <phoneticPr fontId="5"/>
  </si>
  <si>
    <t>・本事業は、外部有識者による評価委員会において「事前評価」を受け、建築物の質の向上に向け、特に住宅分野に比べて総合的な評価・表示・誘導体系の整備が遅れている非住宅建築物における質の向上を誘導する政策につながる重要な研究であり、国土技術政策総合研究所において実施すべきと評価された。
・発注にあたっては、価格競争や企画競争により競争性の確保に努めた。</t>
    <rPh sb="104" eb="106">
      <t>ジュウヨウ</t>
    </rPh>
    <phoneticPr fontId="5"/>
  </si>
  <si>
    <t>今後、技術提案が必要となる業務発注に際しては、所内審査、第三者機関である技術提案審査委員会による審査を行うとともに、企画競争により的確な予算の執行に努める。</t>
    <rPh sb="0" eb="2">
      <t>コンゴ</t>
    </rPh>
    <phoneticPr fontId="5"/>
  </si>
  <si>
    <t xml:space="preserve">関連する外部有識者などの協力を得て情報を整理するなど、効率化を図っている。                 
</t>
    <rPh sb="4" eb="6">
      <t>ガイブ</t>
    </rPh>
    <rPh sb="6" eb="9">
      <t>ユウシキシャ</t>
    </rPh>
    <phoneticPr fontId="5"/>
  </si>
  <si>
    <t>10百万円/2</t>
    <rPh sb="2" eb="3">
      <t>ヒャク</t>
    </rPh>
    <rPh sb="3" eb="5">
      <t>マンエン</t>
    </rPh>
    <phoneticPr fontId="5"/>
  </si>
  <si>
    <t>随意契約
（少額）</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</si>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</sst>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58994</xdr:colOff>
      <xdr:row>759</xdr:row>
      <xdr:rowOff>41725</xdr:rowOff>
    </xdr:from>
    <xdr:ext cx="3013362" cy="2131080"/>
    <xdr:sp macro="" textlink="">
      <xdr:nvSpPr>
        <xdr:cNvPr id="20" name="契約方式大かっこ">
          <a:extLst>
            <a:ext uri="{FF2B5EF4-FFF2-40B4-BE49-F238E27FC236}">
              <a16:creationId xmlns:a16="http://schemas.microsoft.com/office/drawing/2014/main" id="{E2F4D549-D045-401D-BA1B-0922A50DF7A7}"/>
            </a:ext>
          </a:extLst>
        </xdr:cNvPr>
        <xdr:cNvSpPr/>
      </xdr:nvSpPr>
      <xdr:spPr>
        <a:xfrm>
          <a:off x="6694744" y="42724308"/>
          <a:ext cx="3013362" cy="21310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en-US" sz="1100" b="0" i="0" u="none" strike="noStrike">
              <a:solidFill>
                <a:schemeClr val="tx1"/>
              </a:solidFill>
              <a:effectLst/>
              <a:latin typeface="+mn-lt"/>
              <a:ea typeface="+mn-ea"/>
              <a:cs typeface="+mn-cs"/>
            </a:rPr>
            <a:t>・　区画燃焼実験に使用する燃料供給装置および試験体の製作業務</a:t>
          </a:r>
          <a:r>
            <a:rPr lang="ja-JP" altLang="en-US"/>
            <a:t> </a:t>
          </a:r>
          <a:endParaRPr lang="en-US" altLang="ja-JP"/>
        </a:p>
        <a:p>
          <a:pPr eaLnBrk="1" fontAlgn="auto" latinLnBrk="0" hangingPunct="1"/>
          <a:r>
            <a:rPr lang="ja-JP" altLang="en-US" sz="1100" b="0" i="0" u="none" strike="noStrike">
              <a:solidFill>
                <a:schemeClr val="tx1"/>
              </a:solidFill>
              <a:effectLst/>
              <a:latin typeface="+mn-lt"/>
              <a:ea typeface="+mn-ea"/>
              <a:cs typeface="+mn-cs"/>
            </a:rPr>
            <a:t>・　火災による機能不全率の評価に係る区画製作および燃焼実験補助業務</a:t>
          </a:r>
          <a:endParaRPr lang="en-US" altLang="ja-JP" sz="1100" b="0" i="0" u="none" strike="noStrike">
            <a:solidFill>
              <a:schemeClr val="tx1"/>
            </a:solidFill>
            <a:effectLst/>
            <a:latin typeface="+mn-lt"/>
            <a:ea typeface="+mn-ea"/>
            <a:cs typeface="+mn-cs"/>
          </a:endParaRPr>
        </a:p>
        <a:p>
          <a:pPr eaLnBrk="1" fontAlgn="auto" latinLnBrk="0" hangingPunct="1"/>
          <a:r>
            <a:rPr lang="ja-JP" altLang="en-US" sz="1100" b="0" i="0" u="none" strike="noStrike">
              <a:solidFill>
                <a:schemeClr val="tx1"/>
              </a:solidFill>
              <a:effectLst/>
              <a:latin typeface="+mn-lt"/>
              <a:ea typeface="+mn-ea"/>
              <a:cs typeface="+mn-cs"/>
            </a:rPr>
            <a:t>・　火災被害を受けた建築物の復旧事例データベース作成業務</a:t>
          </a:r>
          <a:r>
            <a:rPr lang="ja-JP" altLang="en-US"/>
            <a:t> </a:t>
          </a:r>
          <a:endParaRPr lang="en-US" altLang="ja-JP"/>
        </a:p>
        <a:p>
          <a:pPr eaLnBrk="1" fontAlgn="auto" latinLnBrk="0" hangingPunct="1"/>
          <a:r>
            <a:rPr lang="ja-JP" altLang="en-US" sz="1100" b="0" i="0" u="none" strike="noStrike">
              <a:solidFill>
                <a:schemeClr val="tx1"/>
              </a:solidFill>
              <a:effectLst/>
              <a:latin typeface="+mn-lt"/>
              <a:ea typeface="+mn-ea"/>
              <a:cs typeface="+mn-cs"/>
            </a:rPr>
            <a:t>・　火災被害を受けた建築物の復旧費用推定に係る建築工事費の実態調査業務</a:t>
          </a:r>
          <a:endParaRPr lang="en-US" altLang="ja-JP" sz="1100" b="0" i="0" u="none" strike="noStrike">
            <a:solidFill>
              <a:schemeClr val="tx1"/>
            </a:solidFill>
            <a:effectLst/>
            <a:latin typeface="+mn-lt"/>
            <a:ea typeface="+mn-ea"/>
            <a:cs typeface="+mn-cs"/>
          </a:endParaRPr>
        </a:p>
        <a:p>
          <a:pPr eaLnBrk="1" fontAlgn="auto" latinLnBrk="0" hangingPunct="1"/>
          <a:r>
            <a:rPr lang="ja-JP" altLang="en-US"/>
            <a:t>・　火災実験のデータ記録に使用する</a:t>
          </a:r>
          <a:r>
            <a:rPr lang="ja-JP" altLang="en-US" sz="1100" b="0" i="0" u="none" strike="noStrike">
              <a:solidFill>
                <a:schemeClr val="tx1"/>
              </a:solidFill>
              <a:effectLst/>
              <a:latin typeface="+mn-lt"/>
              <a:ea typeface="+mn-ea"/>
              <a:cs typeface="+mn-cs"/>
            </a:rPr>
            <a:t>データロガー等の購入</a:t>
          </a:r>
          <a:r>
            <a:rPr lang="ja-JP" altLang="en-US"/>
            <a:t> </a:t>
          </a:r>
          <a:endParaRPr lang="en-US" altLang="ja-JP"/>
        </a:p>
      </xdr:txBody>
    </xdr:sp>
    <xdr:clientData/>
  </xdr:oneCellAnchor>
  <xdr:twoCellAnchor>
    <xdr:from>
      <xdr:col>33</xdr:col>
      <xdr:colOff>178407</xdr:colOff>
      <xdr:row>756</xdr:row>
      <xdr:rowOff>284584</xdr:rowOff>
    </xdr:from>
    <xdr:to>
      <xdr:col>46</xdr:col>
      <xdr:colOff>171724</xdr:colOff>
      <xdr:row>759</xdr:row>
      <xdr:rowOff>1063</xdr:rowOff>
    </xdr:to>
    <xdr:sp macro="" textlink="">
      <xdr:nvSpPr>
        <xdr:cNvPr id="21" name="契約方式上位">
          <a:extLst>
            <a:ext uri="{FF2B5EF4-FFF2-40B4-BE49-F238E27FC236}">
              <a16:creationId xmlns:a16="http://schemas.microsoft.com/office/drawing/2014/main" id="{6A8D6F52-D55C-4328-BD74-97E55F3A4CD0}"/>
            </a:ext>
          </a:extLst>
        </xdr:cNvPr>
        <xdr:cNvSpPr txBox="1"/>
      </xdr:nvSpPr>
      <xdr:spPr>
        <a:xfrm>
          <a:off x="6913943" y="41051584"/>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民間企業（６社）
　　６．１百万円</a:t>
          </a:r>
          <a:endParaRPr lang="en-US" altLang="en-US">
            <a:effectLst/>
          </a:endParaRPr>
        </a:p>
      </xdr:txBody>
    </xdr:sp>
    <xdr:clientData/>
  </xdr:twoCellAnchor>
  <xdr:oneCellAnchor>
    <xdr:from>
      <xdr:col>33</xdr:col>
      <xdr:colOff>171479</xdr:colOff>
      <xdr:row>755</xdr:row>
      <xdr:rowOff>281285</xdr:rowOff>
    </xdr:from>
    <xdr:ext cx="2313214" cy="275717"/>
    <xdr:sp macro="" textlink="">
      <xdr:nvSpPr>
        <xdr:cNvPr id="22" name="契約方式">
          <a:extLst>
            <a:ext uri="{FF2B5EF4-FFF2-40B4-BE49-F238E27FC236}">
              <a16:creationId xmlns:a16="http://schemas.microsoft.com/office/drawing/2014/main" id="{8C2D22BA-15B0-4D99-AC62-746928351870}"/>
            </a:ext>
          </a:extLst>
        </xdr:cNvPr>
        <xdr:cNvSpPr txBox="1"/>
      </xdr:nvSpPr>
      <xdr:spPr>
        <a:xfrm>
          <a:off x="6907015" y="40694499"/>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8</xdr:col>
      <xdr:colOff>155121</xdr:colOff>
      <xdr:row>749</xdr:row>
      <xdr:rowOff>25850</xdr:rowOff>
    </xdr:from>
    <xdr:to>
      <xdr:col>25</xdr:col>
      <xdr:colOff>34143</xdr:colOff>
      <xdr:row>751</xdr:row>
      <xdr:rowOff>58835</xdr:rowOff>
    </xdr:to>
    <xdr:sp macro="" textlink="">
      <xdr:nvSpPr>
        <xdr:cNvPr id="23" name="機関名">
          <a:extLst>
            <a:ext uri="{FF2B5EF4-FFF2-40B4-BE49-F238E27FC236}">
              <a16:creationId xmlns:a16="http://schemas.microsoft.com/office/drawing/2014/main" id="{1E25A4CE-2DB5-4B3B-9376-6B34CB58F8B2}"/>
            </a:ext>
          </a:extLst>
        </xdr:cNvPr>
        <xdr:cNvSpPr txBox="1"/>
      </xdr:nvSpPr>
      <xdr:spPr>
        <a:xfrm>
          <a:off x="1787978" y="38316350"/>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16</xdr:col>
      <xdr:colOff>91888</xdr:colOff>
      <xdr:row>757</xdr:row>
      <xdr:rowOff>322113</xdr:rowOff>
    </xdr:from>
    <xdr:to>
      <xdr:col>33</xdr:col>
      <xdr:colOff>104928</xdr:colOff>
      <xdr:row>757</xdr:row>
      <xdr:rowOff>322113</xdr:rowOff>
    </xdr:to>
    <xdr:cxnSp macro="">
      <xdr:nvCxnSpPr>
        <xdr:cNvPr id="24" name="直線矢印コネクタ 23">
          <a:extLst>
            <a:ext uri="{FF2B5EF4-FFF2-40B4-BE49-F238E27FC236}">
              <a16:creationId xmlns:a16="http://schemas.microsoft.com/office/drawing/2014/main" id="{18B3CCDE-4EE9-4503-BEF9-A9708DAD7FD5}"/>
            </a:ext>
          </a:extLst>
        </xdr:cNvPr>
        <xdr:cNvCxnSpPr/>
      </xdr:nvCxnSpPr>
      <xdr:spPr>
        <a:xfrm>
          <a:off x="3357602" y="41442899"/>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91888</xdr:colOff>
      <xdr:row>756</xdr:row>
      <xdr:rowOff>311200</xdr:rowOff>
    </xdr:from>
    <xdr:to>
      <xdr:col>16</xdr:col>
      <xdr:colOff>91888</xdr:colOff>
      <xdr:row>757</xdr:row>
      <xdr:rowOff>320619</xdr:rowOff>
    </xdr:to>
    <xdr:cxnSp macro="">
      <xdr:nvCxnSpPr>
        <xdr:cNvPr id="25" name="直線コネクタ 24">
          <a:extLst>
            <a:ext uri="{FF2B5EF4-FFF2-40B4-BE49-F238E27FC236}">
              <a16:creationId xmlns:a16="http://schemas.microsoft.com/office/drawing/2014/main" id="{A73F7D29-11E4-4F36-B51D-282031E26C9F}"/>
            </a:ext>
          </a:extLst>
        </xdr:cNvPr>
        <xdr:cNvCxnSpPr/>
      </xdr:nvCxnSpPr>
      <xdr:spPr>
        <a:xfrm>
          <a:off x="3357602" y="41078200"/>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32459</xdr:colOff>
      <xdr:row>751</xdr:row>
      <xdr:rowOff>270321</xdr:rowOff>
    </xdr:from>
    <xdr:ext cx="3013362" cy="1522403"/>
    <xdr:sp macro="" textlink="">
      <xdr:nvSpPr>
        <xdr:cNvPr id="26" name="契約方式大かっこ">
          <a:extLst>
            <a:ext uri="{FF2B5EF4-FFF2-40B4-BE49-F238E27FC236}">
              <a16:creationId xmlns:a16="http://schemas.microsoft.com/office/drawing/2014/main" id="{77EBEF16-2DF0-4FB1-A0A5-71021986FCAD}"/>
            </a:ext>
          </a:extLst>
        </xdr:cNvPr>
        <xdr:cNvSpPr/>
      </xdr:nvSpPr>
      <xdr:spPr>
        <a:xfrm>
          <a:off x="1842209" y="40158904"/>
          <a:ext cx="3013362" cy="1522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fontAlgn="base" hangingPunct="0"/>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高度な防火性能を位置付けるための</a:t>
          </a:r>
          <a:r>
            <a:rPr lang="ja-JP" altLang="ja-JP" sz="1100">
              <a:solidFill>
                <a:schemeClr val="tx1"/>
              </a:solidFill>
              <a:effectLst/>
              <a:latin typeface="+mn-lt"/>
              <a:ea typeface="+mn-ea"/>
              <a:cs typeface="+mn-cs"/>
            </a:rPr>
            <a:t>性能指標の開発</a:t>
          </a:r>
          <a:endParaRPr lang="ja-JP" altLang="ja-JP">
            <a:effectLst/>
          </a:endParaRPr>
        </a:p>
        <a:p>
          <a:pPr fontAlgn="base" hangingPunct="0"/>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性能指標に基づく性能</a:t>
          </a:r>
          <a:r>
            <a:rPr lang="ja-JP" altLang="ja-JP" sz="1100">
              <a:solidFill>
                <a:schemeClr val="tx1"/>
              </a:solidFill>
              <a:effectLst/>
              <a:latin typeface="+mn-lt"/>
              <a:ea typeface="+mn-ea"/>
              <a:cs typeface="+mn-cs"/>
            </a:rPr>
            <a:t>評価プログラムの開発</a:t>
          </a:r>
          <a:endParaRPr lang="ja-JP" altLang="ja-JP">
            <a:effectLst/>
          </a:endParaRPr>
        </a:p>
        <a:p>
          <a:pPr fontAlgn="base" hangingPunct="0"/>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性能指標の活用を促す</a:t>
          </a:r>
          <a:r>
            <a:rPr lang="ja-JP" altLang="ja-JP" sz="1100">
              <a:solidFill>
                <a:schemeClr val="tx1"/>
              </a:solidFill>
              <a:effectLst/>
              <a:latin typeface="+mn-lt"/>
              <a:ea typeface="+mn-ea"/>
              <a:cs typeface="+mn-cs"/>
            </a:rPr>
            <a:t>防火設計ガイドラインの作成・公表</a:t>
          </a:r>
          <a:endParaRPr lang="ja-JP" altLang="ja-JP">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8164</xdr:colOff>
      <xdr:row>750</xdr:row>
      <xdr:rowOff>255363</xdr:rowOff>
    </xdr:from>
    <xdr:to>
      <xdr:col>46</xdr:col>
      <xdr:colOff>155855</xdr:colOff>
      <xdr:row>754</xdr:row>
      <xdr:rowOff>296887</xdr:rowOff>
    </xdr:to>
    <xdr:sp macro="" textlink="">
      <xdr:nvSpPr>
        <xdr:cNvPr id="27" name="大かっこ 26">
          <a:extLst>
            <a:ext uri="{FF2B5EF4-FFF2-40B4-BE49-F238E27FC236}">
              <a16:creationId xmlns:a16="http://schemas.microsoft.com/office/drawing/2014/main" id="{BF6EF098-E0F7-45F4-A05F-29F78C74EAE5}"/>
            </a:ext>
          </a:extLst>
        </xdr:cNvPr>
        <xdr:cNvSpPr/>
      </xdr:nvSpPr>
      <xdr:spPr>
        <a:xfrm>
          <a:off x="6743700" y="38899649"/>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188636</xdr:colOff>
      <xdr:row>753</xdr:row>
      <xdr:rowOff>149026</xdr:rowOff>
    </xdr:from>
    <xdr:to>
      <xdr:col>46</xdr:col>
      <xdr:colOff>193352</xdr:colOff>
      <xdr:row>754</xdr:row>
      <xdr:rowOff>92837</xdr:rowOff>
    </xdr:to>
    <xdr:sp macro="" textlink="">
      <xdr:nvSpPr>
        <xdr:cNvPr id="28" name="職員旅費">
          <a:extLst>
            <a:ext uri="{FF2B5EF4-FFF2-40B4-BE49-F238E27FC236}">
              <a16:creationId xmlns:a16="http://schemas.microsoft.com/office/drawing/2014/main" id="{8835E4EF-0D9D-4D00-9192-B2CB1EEAF2F6}"/>
            </a:ext>
          </a:extLst>
        </xdr:cNvPr>
        <xdr:cNvSpPr/>
      </xdr:nvSpPr>
      <xdr:spPr>
        <a:xfrm>
          <a:off x="7332386" y="39854669"/>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０．１百万円</a:t>
          </a:r>
          <a:endParaRPr kumimoji="1" lang="en-US" altLang="en-US" sz="1100">
            <a:solidFill>
              <a:sysClr val="windowText" lastClr="000000"/>
            </a:solidFill>
            <a:latin typeface="+mj-ea"/>
            <a:ea typeface="+mj-ea"/>
          </a:endParaRPr>
        </a:p>
      </xdr:txBody>
    </xdr:sp>
    <xdr:clientData/>
  </xdr:twoCellAnchor>
  <xdr:twoCellAnchor>
    <xdr:from>
      <xdr:col>35</xdr:col>
      <xdr:colOff>188636</xdr:colOff>
      <xdr:row>752</xdr:row>
      <xdr:rowOff>37434</xdr:rowOff>
    </xdr:from>
    <xdr:to>
      <xdr:col>46</xdr:col>
      <xdr:colOff>200610</xdr:colOff>
      <xdr:row>752</xdr:row>
      <xdr:rowOff>339565</xdr:rowOff>
    </xdr:to>
    <xdr:sp macro="" textlink="">
      <xdr:nvSpPr>
        <xdr:cNvPr id="29" name="試験研究費">
          <a:extLst>
            <a:ext uri="{FF2B5EF4-FFF2-40B4-BE49-F238E27FC236}">
              <a16:creationId xmlns:a16="http://schemas.microsoft.com/office/drawing/2014/main" id="{36099B17-58AF-4226-924F-1267D465EEEB}"/>
            </a:ext>
          </a:extLst>
        </xdr:cNvPr>
        <xdr:cNvSpPr/>
      </xdr:nvSpPr>
      <xdr:spPr>
        <a:xfrm>
          <a:off x="7332386" y="39389291"/>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３．８百万円</a:t>
          </a:r>
          <a:endParaRPr lang="en-US" altLang="en-US" sz="1100">
            <a:solidFill>
              <a:sysClr val="windowText" lastClr="000000"/>
            </a:solidFill>
            <a:effectLst/>
            <a:latin typeface="+mn-ea"/>
            <a:ea typeface="+mn-ea"/>
          </a:endParaRPr>
        </a:p>
      </xdr:txBody>
    </xdr:sp>
    <xdr:clientData/>
  </xdr:twoCellAnchor>
  <xdr:twoCellAnchor>
    <xdr:from>
      <xdr:col>34</xdr:col>
      <xdr:colOff>107497</xdr:colOff>
      <xdr:row>750</xdr:row>
      <xdr:rowOff>336995</xdr:rowOff>
    </xdr:from>
    <xdr:to>
      <xdr:col>45</xdr:col>
      <xdr:colOff>125388</xdr:colOff>
      <xdr:row>751</xdr:row>
      <xdr:rowOff>281812</xdr:rowOff>
    </xdr:to>
    <xdr:sp macro="" textlink="">
      <xdr:nvSpPr>
        <xdr:cNvPr id="30" name="事務費">
          <a:extLst>
            <a:ext uri="{FF2B5EF4-FFF2-40B4-BE49-F238E27FC236}">
              <a16:creationId xmlns:a16="http://schemas.microsoft.com/office/drawing/2014/main" id="{365D536C-82DD-4903-A6CD-7B5045E9F97D}"/>
            </a:ext>
          </a:extLst>
        </xdr:cNvPr>
        <xdr:cNvSpPr/>
      </xdr:nvSpPr>
      <xdr:spPr>
        <a:xfrm>
          <a:off x="7047140" y="38981281"/>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BR8" sqref="BR8"/>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671</v>
      </c>
      <c r="AK2" s="191"/>
      <c r="AL2" s="191"/>
      <c r="AM2" s="191"/>
      <c r="AN2" s="83" t="s">
        <v>325</v>
      </c>
      <c r="AO2" s="191">
        <v>20</v>
      </c>
      <c r="AP2" s="191"/>
      <c r="AQ2" s="191"/>
      <c r="AR2" s="84" t="s">
        <v>628</v>
      </c>
      <c r="AS2" s="192">
        <v>537</v>
      </c>
      <c r="AT2" s="192"/>
      <c r="AU2" s="192"/>
      <c r="AV2" s="83" t="str">
        <f>IF(AW2="","","-")</f>
        <v/>
      </c>
      <c r="AW2" s="379"/>
      <c r="AX2" s="379"/>
    </row>
    <row r="3" spans="1:50" ht="21" customHeight="1" thickBot="1" x14ac:dyDescent="0.25">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2">
      <c r="A4" s="710" t="s">
        <v>25</v>
      </c>
      <c r="B4" s="711"/>
      <c r="C4" s="711"/>
      <c r="D4" s="711"/>
      <c r="E4" s="711"/>
      <c r="F4" s="711"/>
      <c r="G4" s="686" t="s">
        <v>630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66</v>
      </c>
      <c r="B5" s="697"/>
      <c r="C5" s="697"/>
      <c r="D5" s="697"/>
      <c r="E5" s="697"/>
      <c r="F5" s="698"/>
      <c r="G5" s="539" t="s">
        <v>632</v>
      </c>
      <c r="H5" s="540"/>
      <c r="I5" s="540"/>
      <c r="J5" s="540"/>
      <c r="K5" s="540"/>
      <c r="L5" s="540"/>
      <c r="M5" s="541" t="s">
        <v>65</v>
      </c>
      <c r="N5" s="542"/>
      <c r="O5" s="542"/>
      <c r="P5" s="542"/>
      <c r="Q5" s="542"/>
      <c r="R5" s="543"/>
      <c r="S5" s="544" t="s">
        <v>633</v>
      </c>
      <c r="T5" s="540"/>
      <c r="U5" s="540"/>
      <c r="V5" s="540"/>
      <c r="W5" s="540"/>
      <c r="X5" s="545"/>
      <c r="Y5" s="702" t="s">
        <v>3</v>
      </c>
      <c r="Z5" s="703"/>
      <c r="AA5" s="703"/>
      <c r="AB5" s="703"/>
      <c r="AC5" s="703"/>
      <c r="AD5" s="704"/>
      <c r="AE5" s="705" t="s">
        <v>634</v>
      </c>
      <c r="AF5" s="705"/>
      <c r="AG5" s="705"/>
      <c r="AH5" s="705"/>
      <c r="AI5" s="705"/>
      <c r="AJ5" s="705"/>
      <c r="AK5" s="705"/>
      <c r="AL5" s="705"/>
      <c r="AM5" s="705"/>
      <c r="AN5" s="705"/>
      <c r="AO5" s="705"/>
      <c r="AP5" s="706"/>
      <c r="AQ5" s="707" t="s">
        <v>679</v>
      </c>
      <c r="AR5" s="708"/>
      <c r="AS5" s="708"/>
      <c r="AT5" s="708"/>
      <c r="AU5" s="708"/>
      <c r="AV5" s="708"/>
      <c r="AW5" s="708"/>
      <c r="AX5" s="709"/>
    </row>
    <row r="6" spans="1:50" ht="39" customHeight="1" x14ac:dyDescent="0.2">
      <c r="A6" s="712" t="s">
        <v>4</v>
      </c>
      <c r="B6" s="713"/>
      <c r="C6" s="713"/>
      <c r="D6" s="713"/>
      <c r="E6" s="713"/>
      <c r="F6" s="713"/>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22" t="s">
        <v>22</v>
      </c>
      <c r="B7" s="823"/>
      <c r="C7" s="823"/>
      <c r="D7" s="823"/>
      <c r="E7" s="823"/>
      <c r="F7" s="824"/>
      <c r="G7" s="825" t="s">
        <v>635</v>
      </c>
      <c r="H7" s="826"/>
      <c r="I7" s="826"/>
      <c r="J7" s="826"/>
      <c r="K7" s="826"/>
      <c r="L7" s="826"/>
      <c r="M7" s="826"/>
      <c r="N7" s="826"/>
      <c r="O7" s="826"/>
      <c r="P7" s="826"/>
      <c r="Q7" s="826"/>
      <c r="R7" s="826"/>
      <c r="S7" s="826"/>
      <c r="T7" s="826"/>
      <c r="U7" s="826"/>
      <c r="V7" s="826"/>
      <c r="W7" s="826"/>
      <c r="X7" s="827"/>
      <c r="Y7" s="377" t="s">
        <v>308</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22" t="s">
        <v>208</v>
      </c>
      <c r="B8" s="823"/>
      <c r="C8" s="823"/>
      <c r="D8" s="823"/>
      <c r="E8" s="823"/>
      <c r="F8" s="824"/>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5"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2">
      <c r="A9" s="108" t="s">
        <v>23</v>
      </c>
      <c r="B9" s="109"/>
      <c r="C9" s="109"/>
      <c r="D9" s="109"/>
      <c r="E9" s="109"/>
      <c r="F9" s="109"/>
      <c r="G9" s="553" t="s">
        <v>636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7" t="s">
        <v>29</v>
      </c>
      <c r="B10" s="728"/>
      <c r="C10" s="728"/>
      <c r="D10" s="728"/>
      <c r="E10" s="728"/>
      <c r="F10" s="728"/>
      <c r="G10" s="658" t="s">
        <v>637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7" t="s">
        <v>5</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02" t="s">
        <v>24</v>
      </c>
      <c r="B12" s="103"/>
      <c r="C12" s="103"/>
      <c r="D12" s="103"/>
      <c r="E12" s="103"/>
      <c r="F12" s="104"/>
      <c r="G12" s="664"/>
      <c r="H12" s="665"/>
      <c r="I12" s="665"/>
      <c r="J12" s="665"/>
      <c r="K12" s="665"/>
      <c r="L12" s="665"/>
      <c r="M12" s="665"/>
      <c r="N12" s="665"/>
      <c r="O12" s="665"/>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9"/>
    </row>
    <row r="13" spans="1:50" ht="21" customHeight="1" x14ac:dyDescent="0.2">
      <c r="A13" s="105"/>
      <c r="B13" s="106"/>
      <c r="C13" s="106"/>
      <c r="D13" s="106"/>
      <c r="E13" s="106"/>
      <c r="F13" s="107"/>
      <c r="G13" s="730" t="s">
        <v>6</v>
      </c>
      <c r="H13" s="731"/>
      <c r="I13" s="619" t="s">
        <v>7</v>
      </c>
      <c r="J13" s="620"/>
      <c r="K13" s="620"/>
      <c r="L13" s="620"/>
      <c r="M13" s="620"/>
      <c r="N13" s="620"/>
      <c r="O13" s="621"/>
      <c r="P13" s="148" t="s">
        <v>635</v>
      </c>
      <c r="Q13" s="149"/>
      <c r="R13" s="149"/>
      <c r="S13" s="149"/>
      <c r="T13" s="149"/>
      <c r="U13" s="149"/>
      <c r="V13" s="150"/>
      <c r="W13" s="148">
        <v>0</v>
      </c>
      <c r="X13" s="149"/>
      <c r="Y13" s="149"/>
      <c r="Z13" s="149"/>
      <c r="AA13" s="149"/>
      <c r="AB13" s="149"/>
      <c r="AC13" s="150"/>
      <c r="AD13" s="148">
        <v>10</v>
      </c>
      <c r="AE13" s="149"/>
      <c r="AF13" s="149"/>
      <c r="AG13" s="149"/>
      <c r="AH13" s="149"/>
      <c r="AI13" s="149"/>
      <c r="AJ13" s="150"/>
      <c r="AK13" s="148">
        <v>10</v>
      </c>
      <c r="AL13" s="149"/>
      <c r="AM13" s="149"/>
      <c r="AN13" s="149"/>
      <c r="AO13" s="149"/>
      <c r="AP13" s="149"/>
      <c r="AQ13" s="150"/>
      <c r="AR13" s="145" t="s">
        <v>672</v>
      </c>
      <c r="AS13" s="146"/>
      <c r="AT13" s="146"/>
      <c r="AU13" s="146"/>
      <c r="AV13" s="146"/>
      <c r="AW13" s="146"/>
      <c r="AX13" s="376"/>
    </row>
    <row r="14" spans="1:50" ht="21" customHeight="1" x14ac:dyDescent="0.2">
      <c r="A14" s="105"/>
      <c r="B14" s="106"/>
      <c r="C14" s="106"/>
      <c r="D14" s="106"/>
      <c r="E14" s="106"/>
      <c r="F14" s="107"/>
      <c r="G14" s="732"/>
      <c r="H14" s="733"/>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v>0</v>
      </c>
      <c r="AE14" s="149"/>
      <c r="AF14" s="149"/>
      <c r="AG14" s="149"/>
      <c r="AH14" s="149"/>
      <c r="AI14" s="149"/>
      <c r="AJ14" s="150"/>
      <c r="AK14" s="148" t="s">
        <v>678</v>
      </c>
      <c r="AL14" s="149"/>
      <c r="AM14" s="149"/>
      <c r="AN14" s="149"/>
      <c r="AO14" s="149"/>
      <c r="AP14" s="149"/>
      <c r="AQ14" s="150"/>
      <c r="AR14" s="648"/>
      <c r="AS14" s="648"/>
      <c r="AT14" s="648"/>
      <c r="AU14" s="648"/>
      <c r="AV14" s="648"/>
      <c r="AW14" s="648"/>
      <c r="AX14" s="649"/>
    </row>
    <row r="15" spans="1:50" ht="21" customHeight="1" x14ac:dyDescent="0.2">
      <c r="A15" s="105"/>
      <c r="B15" s="106"/>
      <c r="C15" s="106"/>
      <c r="D15" s="106"/>
      <c r="E15" s="106"/>
      <c r="F15" s="107"/>
      <c r="G15" s="732"/>
      <c r="H15" s="733"/>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v>0</v>
      </c>
      <c r="AL15" s="149"/>
      <c r="AM15" s="149"/>
      <c r="AN15" s="149"/>
      <c r="AO15" s="149"/>
      <c r="AP15" s="149"/>
      <c r="AQ15" s="150"/>
      <c r="AR15" s="148" t="s">
        <v>672</v>
      </c>
      <c r="AS15" s="149"/>
      <c r="AT15" s="149"/>
      <c r="AU15" s="149"/>
      <c r="AV15" s="149"/>
      <c r="AW15" s="149"/>
      <c r="AX15" s="609"/>
    </row>
    <row r="16" spans="1:50" ht="21" customHeight="1" x14ac:dyDescent="0.2">
      <c r="A16" s="105"/>
      <c r="B16" s="106"/>
      <c r="C16" s="106"/>
      <c r="D16" s="106"/>
      <c r="E16" s="106"/>
      <c r="F16" s="107"/>
      <c r="G16" s="732"/>
      <c r="H16" s="733"/>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v>0</v>
      </c>
      <c r="AE16" s="149"/>
      <c r="AF16" s="149"/>
      <c r="AG16" s="149"/>
      <c r="AH16" s="149"/>
      <c r="AI16" s="149"/>
      <c r="AJ16" s="150"/>
      <c r="AK16" s="148" t="s">
        <v>635</v>
      </c>
      <c r="AL16" s="149"/>
      <c r="AM16" s="149"/>
      <c r="AN16" s="149"/>
      <c r="AO16" s="149"/>
      <c r="AP16" s="149"/>
      <c r="AQ16" s="150"/>
      <c r="AR16" s="661"/>
      <c r="AS16" s="662"/>
      <c r="AT16" s="662"/>
      <c r="AU16" s="662"/>
      <c r="AV16" s="662"/>
      <c r="AW16" s="662"/>
      <c r="AX16" s="663"/>
    </row>
    <row r="17" spans="1:50" ht="24.75" customHeight="1" x14ac:dyDescent="0.2">
      <c r="A17" s="105"/>
      <c r="B17" s="106"/>
      <c r="C17" s="106"/>
      <c r="D17" s="106"/>
      <c r="E17" s="106"/>
      <c r="F17" s="107"/>
      <c r="G17" s="732"/>
      <c r="H17" s="733"/>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635</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4"/>
      <c r="H18" s="735"/>
      <c r="I18" s="722" t="s">
        <v>20</v>
      </c>
      <c r="J18" s="723"/>
      <c r="K18" s="723"/>
      <c r="L18" s="723"/>
      <c r="M18" s="723"/>
      <c r="N18" s="723"/>
      <c r="O18" s="724"/>
      <c r="P18" s="154">
        <f>SUM(P13:V17)</f>
        <v>0</v>
      </c>
      <c r="Q18" s="155"/>
      <c r="R18" s="155"/>
      <c r="S18" s="155"/>
      <c r="T18" s="155"/>
      <c r="U18" s="155"/>
      <c r="V18" s="156"/>
      <c r="W18" s="154">
        <f>SUM(W13:AC17)</f>
        <v>0</v>
      </c>
      <c r="X18" s="155"/>
      <c r="Y18" s="155"/>
      <c r="Z18" s="155"/>
      <c r="AA18" s="155"/>
      <c r="AB18" s="155"/>
      <c r="AC18" s="156"/>
      <c r="AD18" s="154">
        <f>SUM(AD13:AJ17)</f>
        <v>10</v>
      </c>
      <c r="AE18" s="155"/>
      <c r="AF18" s="155"/>
      <c r="AG18" s="155"/>
      <c r="AH18" s="155"/>
      <c r="AI18" s="155"/>
      <c r="AJ18" s="156"/>
      <c r="AK18" s="154">
        <f>SUM(AK13:AQ17)</f>
        <v>10</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10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21" t="s">
        <v>274</v>
      </c>
      <c r="H21" s="922"/>
      <c r="I21" s="922"/>
      <c r="J21" s="922"/>
      <c r="K21" s="922"/>
      <c r="L21" s="922"/>
      <c r="M21" s="922"/>
      <c r="N21" s="922"/>
      <c r="O21" s="922"/>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638</v>
      </c>
      <c r="H23" s="118"/>
      <c r="I23" s="118"/>
      <c r="J23" s="118"/>
      <c r="K23" s="118"/>
      <c r="L23" s="118"/>
      <c r="M23" s="118"/>
      <c r="N23" s="118"/>
      <c r="O23" s="119"/>
      <c r="P23" s="145">
        <v>9</v>
      </c>
      <c r="Q23" s="146"/>
      <c r="R23" s="146"/>
      <c r="S23" s="146"/>
      <c r="T23" s="146"/>
      <c r="U23" s="146"/>
      <c r="V23" s="147"/>
      <c r="W23" s="145" t="s">
        <v>672</v>
      </c>
      <c r="X23" s="146"/>
      <c r="Y23" s="146"/>
      <c r="Z23" s="146"/>
      <c r="AA23" s="146"/>
      <c r="AB23" s="146"/>
      <c r="AC23" s="147"/>
      <c r="AD23" s="134" t="s">
        <v>696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639</v>
      </c>
      <c r="H24" s="121"/>
      <c r="I24" s="121"/>
      <c r="J24" s="121"/>
      <c r="K24" s="121"/>
      <c r="L24" s="121"/>
      <c r="M24" s="121"/>
      <c r="N24" s="121"/>
      <c r="O24" s="122"/>
      <c r="P24" s="148">
        <v>1</v>
      </c>
      <c r="Q24" s="149"/>
      <c r="R24" s="149"/>
      <c r="S24" s="149"/>
      <c r="T24" s="149"/>
      <c r="U24" s="149"/>
      <c r="V24" s="150"/>
      <c r="W24" s="148" t="s">
        <v>672</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f>AK13</f>
        <v>10</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v>4</v>
      </c>
      <c r="AV31" s="256"/>
      <c r="AW31" s="360" t="s">
        <v>175</v>
      </c>
      <c r="AX31" s="361"/>
    </row>
    <row r="32" spans="1:50" ht="23.25" customHeight="1" x14ac:dyDescent="0.2">
      <c r="A32" s="496"/>
      <c r="B32" s="494"/>
      <c r="C32" s="494"/>
      <c r="D32" s="494"/>
      <c r="E32" s="494"/>
      <c r="F32" s="495"/>
      <c r="G32" s="521" t="s">
        <v>640</v>
      </c>
      <c r="H32" s="522"/>
      <c r="I32" s="522"/>
      <c r="J32" s="522"/>
      <c r="K32" s="522"/>
      <c r="L32" s="522"/>
      <c r="M32" s="522"/>
      <c r="N32" s="522"/>
      <c r="O32" s="523"/>
      <c r="P32" s="176" t="s">
        <v>641</v>
      </c>
      <c r="Q32" s="176"/>
      <c r="R32" s="176"/>
      <c r="S32" s="176"/>
      <c r="T32" s="176"/>
      <c r="U32" s="176"/>
      <c r="V32" s="176"/>
      <c r="W32" s="176"/>
      <c r="X32" s="218"/>
      <c r="Y32" s="324" t="s">
        <v>12</v>
      </c>
      <c r="Z32" s="530"/>
      <c r="AA32" s="531"/>
      <c r="AB32" s="532" t="s">
        <v>642</v>
      </c>
      <c r="AC32" s="532"/>
      <c r="AD32" s="532"/>
      <c r="AE32" s="348" t="s">
        <v>635</v>
      </c>
      <c r="AF32" s="349"/>
      <c r="AG32" s="349"/>
      <c r="AH32" s="349"/>
      <c r="AI32" s="348" t="s">
        <v>635</v>
      </c>
      <c r="AJ32" s="349"/>
      <c r="AK32" s="349"/>
      <c r="AL32" s="349"/>
      <c r="AM32" s="348">
        <v>0</v>
      </c>
      <c r="AN32" s="349"/>
      <c r="AO32" s="349"/>
      <c r="AP32" s="349"/>
      <c r="AQ32" s="151" t="s">
        <v>635</v>
      </c>
      <c r="AR32" s="152"/>
      <c r="AS32" s="152"/>
      <c r="AT32" s="153"/>
      <c r="AU32" s="349" t="s">
        <v>635</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642</v>
      </c>
      <c r="AC33" s="503"/>
      <c r="AD33" s="503"/>
      <c r="AE33" s="348" t="s">
        <v>635</v>
      </c>
      <c r="AF33" s="349"/>
      <c r="AG33" s="349"/>
      <c r="AH33" s="349"/>
      <c r="AI33" s="348" t="s">
        <v>635</v>
      </c>
      <c r="AJ33" s="349"/>
      <c r="AK33" s="349"/>
      <c r="AL33" s="349"/>
      <c r="AM33" s="348">
        <v>0</v>
      </c>
      <c r="AN33" s="349"/>
      <c r="AO33" s="349"/>
      <c r="AP33" s="349"/>
      <c r="AQ33" s="151" t="s">
        <v>635</v>
      </c>
      <c r="AR33" s="152"/>
      <c r="AS33" s="152"/>
      <c r="AT33" s="153"/>
      <c r="AU33" s="349">
        <v>1</v>
      </c>
      <c r="AV33" s="349"/>
      <c r="AW33" s="349"/>
      <c r="AX33" s="350"/>
    </row>
    <row r="34" spans="1:51" ht="23.2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t="s">
        <v>635</v>
      </c>
      <c r="AJ34" s="349"/>
      <c r="AK34" s="349"/>
      <c r="AL34" s="349"/>
      <c r="AM34" s="348" t="s">
        <v>697</v>
      </c>
      <c r="AN34" s="349"/>
      <c r="AO34" s="349"/>
      <c r="AP34" s="349"/>
      <c r="AQ34" s="151" t="s">
        <v>635</v>
      </c>
      <c r="AR34" s="152"/>
      <c r="AS34" s="152"/>
      <c r="AT34" s="153"/>
      <c r="AU34" s="349" t="s">
        <v>635</v>
      </c>
      <c r="AV34" s="349"/>
      <c r="AW34" s="349"/>
      <c r="AX34" s="350"/>
    </row>
    <row r="35" spans="1:51" ht="23.25" customHeight="1" x14ac:dyDescent="0.2">
      <c r="A35" s="896" t="s">
        <v>299</v>
      </c>
      <c r="B35" s="897"/>
      <c r="C35" s="897"/>
      <c r="D35" s="897"/>
      <c r="E35" s="897"/>
      <c r="F35" s="898"/>
      <c r="G35" s="902" t="s">
        <v>643</v>
      </c>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1" ht="23.25" customHeight="1" thickBot="1" x14ac:dyDescent="0.25">
      <c r="A36" s="899"/>
      <c r="B36" s="900"/>
      <c r="C36" s="900"/>
      <c r="D36" s="900"/>
      <c r="E36" s="900"/>
      <c r="F36" s="901"/>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96" t="s">
        <v>299</v>
      </c>
      <c r="B42" s="897"/>
      <c r="C42" s="897"/>
      <c r="D42" s="897"/>
      <c r="E42" s="897"/>
      <c r="F42" s="898"/>
      <c r="G42" s="902"/>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c r="AY42">
        <f t="shared" si="4"/>
        <v>0</v>
      </c>
    </row>
    <row r="43" spans="1:51" ht="23.25" hidden="1" customHeight="1" x14ac:dyDescent="0.2">
      <c r="A43" s="899"/>
      <c r="B43" s="900"/>
      <c r="C43" s="900"/>
      <c r="D43" s="900"/>
      <c r="E43" s="900"/>
      <c r="F43" s="901"/>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96" t="s">
        <v>299</v>
      </c>
      <c r="B49" s="897"/>
      <c r="C49" s="897"/>
      <c r="D49" s="897"/>
      <c r="E49" s="897"/>
      <c r="F49" s="898"/>
      <c r="G49" s="902"/>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c r="AY49">
        <f t="shared" si="5"/>
        <v>0</v>
      </c>
    </row>
    <row r="50" spans="1:51" ht="23.25" hidden="1" customHeight="1" x14ac:dyDescent="0.2">
      <c r="A50" s="899"/>
      <c r="B50" s="900"/>
      <c r="C50" s="900"/>
      <c r="D50" s="900"/>
      <c r="E50" s="900"/>
      <c r="F50" s="901"/>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96" t="s">
        <v>299</v>
      </c>
      <c r="B56" s="897"/>
      <c r="C56" s="897"/>
      <c r="D56" s="897"/>
      <c r="E56" s="897"/>
      <c r="F56" s="898"/>
      <c r="G56" s="902"/>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c r="AY56">
        <f t="shared" si="6"/>
        <v>0</v>
      </c>
    </row>
    <row r="57" spans="1:51" ht="23.25" hidden="1" customHeight="1" x14ac:dyDescent="0.2">
      <c r="A57" s="899"/>
      <c r="B57" s="900"/>
      <c r="C57" s="900"/>
      <c r="D57" s="900"/>
      <c r="E57" s="900"/>
      <c r="F57" s="901"/>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96" t="s">
        <v>299</v>
      </c>
      <c r="B63" s="897"/>
      <c r="C63" s="897"/>
      <c r="D63" s="897"/>
      <c r="E63" s="897"/>
      <c r="F63" s="898"/>
      <c r="G63" s="902"/>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c r="AY63">
        <f t="shared" si="7"/>
        <v>0</v>
      </c>
    </row>
    <row r="64" spans="1:51" ht="23.25" hidden="1" customHeight="1" x14ac:dyDescent="0.2">
      <c r="A64" s="899"/>
      <c r="B64" s="900"/>
      <c r="C64" s="900"/>
      <c r="D64" s="900"/>
      <c r="E64" s="900"/>
      <c r="F64" s="901"/>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2">
      <c r="A65" s="854" t="s">
        <v>271</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266</v>
      </c>
      <c r="X65" s="866"/>
      <c r="Y65" s="869"/>
      <c r="Z65" s="869"/>
      <c r="AA65" s="870"/>
      <c r="AB65" s="863" t="s">
        <v>11</v>
      </c>
      <c r="AC65" s="859"/>
      <c r="AD65" s="860"/>
      <c r="AE65" s="320" t="s">
        <v>309</v>
      </c>
      <c r="AF65" s="320"/>
      <c r="AG65" s="320"/>
      <c r="AH65" s="320"/>
      <c r="AI65" s="320" t="s">
        <v>331</v>
      </c>
      <c r="AJ65" s="320"/>
      <c r="AK65" s="320"/>
      <c r="AL65" s="320"/>
      <c r="AM65" s="320" t="s">
        <v>428</v>
      </c>
      <c r="AN65" s="320"/>
      <c r="AO65" s="320"/>
      <c r="AP65" s="320"/>
      <c r="AQ65" s="200" t="s">
        <v>184</v>
      </c>
      <c r="AR65" s="184"/>
      <c r="AS65" s="184"/>
      <c r="AT65" s="185"/>
      <c r="AU65" s="973" t="s">
        <v>133</v>
      </c>
      <c r="AV65" s="973"/>
      <c r="AW65" s="973"/>
      <c r="AX65" s="974"/>
      <c r="AY65">
        <f>COUNTA($H$67)</f>
        <v>0</v>
      </c>
    </row>
    <row r="66" spans="1:51"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0"/>
      <c r="AF66" s="320"/>
      <c r="AG66" s="320"/>
      <c r="AH66" s="320"/>
      <c r="AI66" s="320"/>
      <c r="AJ66" s="320"/>
      <c r="AK66" s="320"/>
      <c r="AL66" s="320"/>
      <c r="AM66" s="320"/>
      <c r="AN66" s="320"/>
      <c r="AO66" s="320"/>
      <c r="AP66" s="320"/>
      <c r="AQ66" s="216"/>
      <c r="AR66" s="163"/>
      <c r="AS66" s="164" t="s">
        <v>185</v>
      </c>
      <c r="AT66" s="187"/>
      <c r="AU66" s="256"/>
      <c r="AV66" s="256"/>
      <c r="AW66" s="861" t="s">
        <v>269</v>
      </c>
      <c r="AX66" s="975"/>
      <c r="AY66">
        <f>$AY$65</f>
        <v>0</v>
      </c>
    </row>
    <row r="67" spans="1:51" ht="23.25" hidden="1" customHeight="1" x14ac:dyDescent="0.2">
      <c r="A67" s="847"/>
      <c r="B67" s="848"/>
      <c r="C67" s="848"/>
      <c r="D67" s="848"/>
      <c r="E67" s="848"/>
      <c r="F67" s="849"/>
      <c r="G67" s="976" t="s">
        <v>186</v>
      </c>
      <c r="H67" s="959"/>
      <c r="I67" s="960"/>
      <c r="J67" s="960"/>
      <c r="K67" s="960"/>
      <c r="L67" s="960"/>
      <c r="M67" s="960"/>
      <c r="N67" s="960"/>
      <c r="O67" s="961"/>
      <c r="P67" s="959"/>
      <c r="Q67" s="960"/>
      <c r="R67" s="960"/>
      <c r="S67" s="960"/>
      <c r="T67" s="960"/>
      <c r="U67" s="960"/>
      <c r="V67" s="961"/>
      <c r="W67" s="965"/>
      <c r="X67" s="966"/>
      <c r="Y67" s="946" t="s">
        <v>12</v>
      </c>
      <c r="Z67" s="946"/>
      <c r="AA67" s="947"/>
      <c r="AB67" s="948" t="s">
        <v>289</v>
      </c>
      <c r="AC67" s="948"/>
      <c r="AD67" s="948"/>
      <c r="AE67" s="348"/>
      <c r="AF67" s="349"/>
      <c r="AG67" s="349"/>
      <c r="AH67" s="349"/>
      <c r="AI67" s="348"/>
      <c r="AJ67" s="349"/>
      <c r="AK67" s="349"/>
      <c r="AL67" s="349"/>
      <c r="AM67" s="348"/>
      <c r="AN67" s="349"/>
      <c r="AO67" s="349"/>
      <c r="AP67" s="349"/>
      <c r="AQ67" s="348"/>
      <c r="AR67" s="349"/>
      <c r="AS67" s="349"/>
      <c r="AT67" s="812"/>
      <c r="AU67" s="349"/>
      <c r="AV67" s="349"/>
      <c r="AW67" s="349"/>
      <c r="AX67" s="350"/>
      <c r="AY67">
        <f t="shared" ref="AY67:AY72" si="8">$AY$65</f>
        <v>0</v>
      </c>
    </row>
    <row r="68" spans="1:51" ht="23.25" hidden="1" customHeight="1" x14ac:dyDescent="0.2">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15" t="s">
        <v>53</v>
      </c>
      <c r="Z68" s="115"/>
      <c r="AA68" s="116"/>
      <c r="AB68" s="971" t="s">
        <v>289</v>
      </c>
      <c r="AC68" s="971"/>
      <c r="AD68" s="971"/>
      <c r="AE68" s="348"/>
      <c r="AF68" s="349"/>
      <c r="AG68" s="349"/>
      <c r="AH68" s="349"/>
      <c r="AI68" s="348"/>
      <c r="AJ68" s="349"/>
      <c r="AK68" s="349"/>
      <c r="AL68" s="349"/>
      <c r="AM68" s="348"/>
      <c r="AN68" s="349"/>
      <c r="AO68" s="349"/>
      <c r="AP68" s="349"/>
      <c r="AQ68" s="348"/>
      <c r="AR68" s="349"/>
      <c r="AS68" s="349"/>
      <c r="AT68" s="812"/>
      <c r="AU68" s="349"/>
      <c r="AV68" s="349"/>
      <c r="AW68" s="349"/>
      <c r="AX68" s="350"/>
      <c r="AY68">
        <f t="shared" si="8"/>
        <v>0</v>
      </c>
    </row>
    <row r="69" spans="1:51" ht="23.25" hidden="1" customHeight="1" x14ac:dyDescent="0.2">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15" t="s">
        <v>13</v>
      </c>
      <c r="Z69" s="115"/>
      <c r="AA69" s="116"/>
      <c r="AB69" s="972" t="s">
        <v>290</v>
      </c>
      <c r="AC69" s="972"/>
      <c r="AD69" s="972"/>
      <c r="AE69" s="356"/>
      <c r="AF69" s="357"/>
      <c r="AG69" s="357"/>
      <c r="AH69" s="357"/>
      <c r="AI69" s="356"/>
      <c r="AJ69" s="357"/>
      <c r="AK69" s="357"/>
      <c r="AL69" s="357"/>
      <c r="AM69" s="356"/>
      <c r="AN69" s="357"/>
      <c r="AO69" s="357"/>
      <c r="AP69" s="357"/>
      <c r="AQ69" s="348"/>
      <c r="AR69" s="349"/>
      <c r="AS69" s="349"/>
      <c r="AT69" s="812"/>
      <c r="AU69" s="349"/>
      <c r="AV69" s="349"/>
      <c r="AW69" s="349"/>
      <c r="AX69" s="350"/>
      <c r="AY69">
        <f t="shared" si="8"/>
        <v>0</v>
      </c>
    </row>
    <row r="70" spans="1:51" ht="23.25" hidden="1" customHeight="1" x14ac:dyDescent="0.2">
      <c r="A70" s="847" t="s">
        <v>275</v>
      </c>
      <c r="B70" s="848"/>
      <c r="C70" s="848"/>
      <c r="D70" s="848"/>
      <c r="E70" s="848"/>
      <c r="F70" s="849"/>
      <c r="G70" s="936" t="s">
        <v>187</v>
      </c>
      <c r="H70" s="937"/>
      <c r="I70" s="937"/>
      <c r="J70" s="937"/>
      <c r="K70" s="937"/>
      <c r="L70" s="937"/>
      <c r="M70" s="937"/>
      <c r="N70" s="937"/>
      <c r="O70" s="937"/>
      <c r="P70" s="937"/>
      <c r="Q70" s="937"/>
      <c r="R70" s="937"/>
      <c r="S70" s="937"/>
      <c r="T70" s="937"/>
      <c r="U70" s="937"/>
      <c r="V70" s="937"/>
      <c r="W70" s="940" t="s">
        <v>288</v>
      </c>
      <c r="X70" s="941"/>
      <c r="Y70" s="946" t="s">
        <v>12</v>
      </c>
      <c r="Z70" s="946"/>
      <c r="AA70" s="947"/>
      <c r="AB70" s="948" t="s">
        <v>289</v>
      </c>
      <c r="AC70" s="948"/>
      <c r="AD70" s="948"/>
      <c r="AE70" s="348"/>
      <c r="AF70" s="349"/>
      <c r="AG70" s="349"/>
      <c r="AH70" s="349"/>
      <c r="AI70" s="348"/>
      <c r="AJ70" s="349"/>
      <c r="AK70" s="349"/>
      <c r="AL70" s="349"/>
      <c r="AM70" s="348"/>
      <c r="AN70" s="349"/>
      <c r="AO70" s="349"/>
      <c r="AP70" s="349"/>
      <c r="AQ70" s="348"/>
      <c r="AR70" s="349"/>
      <c r="AS70" s="349"/>
      <c r="AT70" s="812"/>
      <c r="AU70" s="349"/>
      <c r="AV70" s="349"/>
      <c r="AW70" s="349"/>
      <c r="AX70" s="350"/>
      <c r="AY70">
        <f t="shared" si="8"/>
        <v>0</v>
      </c>
    </row>
    <row r="71" spans="1:51" ht="23.25" hidden="1" customHeight="1" x14ac:dyDescent="0.2">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15" t="s">
        <v>53</v>
      </c>
      <c r="Z71" s="115"/>
      <c r="AA71" s="116"/>
      <c r="AB71" s="971" t="s">
        <v>289</v>
      </c>
      <c r="AC71" s="971"/>
      <c r="AD71" s="971"/>
      <c r="AE71" s="348"/>
      <c r="AF71" s="349"/>
      <c r="AG71" s="349"/>
      <c r="AH71" s="349"/>
      <c r="AI71" s="348"/>
      <c r="AJ71" s="349"/>
      <c r="AK71" s="349"/>
      <c r="AL71" s="349"/>
      <c r="AM71" s="348"/>
      <c r="AN71" s="349"/>
      <c r="AO71" s="349"/>
      <c r="AP71" s="349"/>
      <c r="AQ71" s="348"/>
      <c r="AR71" s="349"/>
      <c r="AS71" s="349"/>
      <c r="AT71" s="812"/>
      <c r="AU71" s="349"/>
      <c r="AV71" s="349"/>
      <c r="AW71" s="349"/>
      <c r="AX71" s="350"/>
      <c r="AY71">
        <f t="shared" si="8"/>
        <v>0</v>
      </c>
    </row>
    <row r="72" spans="1:51" ht="23.25" hidden="1" customHeight="1" x14ac:dyDescent="0.2">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15" t="s">
        <v>13</v>
      </c>
      <c r="Z72" s="115"/>
      <c r="AA72" s="116"/>
      <c r="AB72" s="972" t="s">
        <v>290</v>
      </c>
      <c r="AC72" s="972"/>
      <c r="AD72" s="972"/>
      <c r="AE72" s="356"/>
      <c r="AF72" s="357"/>
      <c r="AG72" s="357"/>
      <c r="AH72" s="357"/>
      <c r="AI72" s="356"/>
      <c r="AJ72" s="357"/>
      <c r="AK72" s="357"/>
      <c r="AL72" s="357"/>
      <c r="AM72" s="356"/>
      <c r="AN72" s="357"/>
      <c r="AO72" s="357"/>
      <c r="AP72" s="935"/>
      <c r="AQ72" s="348"/>
      <c r="AR72" s="349"/>
      <c r="AS72" s="349"/>
      <c r="AT72" s="812"/>
      <c r="AU72" s="349"/>
      <c r="AV72" s="349"/>
      <c r="AW72" s="349"/>
      <c r="AX72" s="350"/>
      <c r="AY72">
        <f t="shared" si="8"/>
        <v>0</v>
      </c>
    </row>
    <row r="73" spans="1:51" ht="18.75" hidden="1" customHeight="1" x14ac:dyDescent="0.2">
      <c r="A73" s="833" t="s">
        <v>271</v>
      </c>
      <c r="B73" s="834"/>
      <c r="C73" s="834"/>
      <c r="D73" s="834"/>
      <c r="E73" s="834"/>
      <c r="F73" s="835"/>
      <c r="G73" s="804"/>
      <c r="H73" s="184" t="s">
        <v>145</v>
      </c>
      <c r="I73" s="184"/>
      <c r="J73" s="184"/>
      <c r="K73" s="184"/>
      <c r="L73" s="184"/>
      <c r="M73" s="184"/>
      <c r="N73" s="184"/>
      <c r="O73" s="185"/>
      <c r="P73" s="200" t="s">
        <v>58</v>
      </c>
      <c r="Q73" s="184"/>
      <c r="R73" s="184"/>
      <c r="S73" s="184"/>
      <c r="T73" s="184"/>
      <c r="U73" s="184"/>
      <c r="V73" s="184"/>
      <c r="W73" s="184"/>
      <c r="X73" s="185"/>
      <c r="Y73" s="806"/>
      <c r="Z73" s="807"/>
      <c r="AA73" s="808"/>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2">
      <c r="A74" s="836"/>
      <c r="B74" s="837"/>
      <c r="C74" s="837"/>
      <c r="D74" s="837"/>
      <c r="E74" s="837"/>
      <c r="F74" s="838"/>
      <c r="G74" s="80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36"/>
      <c r="B75" s="837"/>
      <c r="C75" s="837"/>
      <c r="D75" s="837"/>
      <c r="E75" s="837"/>
      <c r="F75" s="838"/>
      <c r="G75" s="77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36"/>
      <c r="B76" s="837"/>
      <c r="C76" s="837"/>
      <c r="D76" s="837"/>
      <c r="E76" s="837"/>
      <c r="F76" s="838"/>
      <c r="G76" s="780"/>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36"/>
      <c r="B77" s="837"/>
      <c r="C77" s="837"/>
      <c r="D77" s="837"/>
      <c r="E77" s="837"/>
      <c r="F77" s="838"/>
      <c r="G77" s="781"/>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909" t="s">
        <v>302</v>
      </c>
      <c r="B78" s="910"/>
      <c r="C78" s="910"/>
      <c r="D78" s="910"/>
      <c r="E78" s="907" t="s">
        <v>249</v>
      </c>
      <c r="F78" s="908"/>
      <c r="G78" s="45" t="s">
        <v>187</v>
      </c>
      <c r="H78" s="790"/>
      <c r="I78" s="230"/>
      <c r="J78" s="230"/>
      <c r="K78" s="230"/>
      <c r="L78" s="230"/>
      <c r="M78" s="230"/>
      <c r="N78" s="230"/>
      <c r="O78" s="791"/>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11" t="s">
        <v>265</v>
      </c>
      <c r="AP79" s="112"/>
      <c r="AQ79" s="112"/>
      <c r="AR79" s="62" t="s">
        <v>263</v>
      </c>
      <c r="AS79" s="111"/>
      <c r="AT79" s="112"/>
      <c r="AU79" s="112"/>
      <c r="AV79" s="112"/>
      <c r="AW79" s="112"/>
      <c r="AX79" s="113"/>
      <c r="AY79">
        <f>COUNTIF($AR$79,"☑")</f>
        <v>0</v>
      </c>
    </row>
    <row r="80" spans="1:51" ht="18.75" hidden="1" customHeight="1" x14ac:dyDescent="0.2">
      <c r="A80" s="500" t="s">
        <v>146</v>
      </c>
      <c r="B80" s="842" t="s">
        <v>262</v>
      </c>
      <c r="C80" s="843"/>
      <c r="D80" s="843"/>
      <c r="E80" s="843"/>
      <c r="F80" s="844"/>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619</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c r="AY80">
        <f>COUNTA($G$82)</f>
        <v>0</v>
      </c>
    </row>
    <row r="81" spans="1:60" ht="22.5" hidden="1" customHeight="1" x14ac:dyDescent="0.2">
      <c r="A81" s="501"/>
      <c r="B81" s="845"/>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45"/>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9"/>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45"/>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40"/>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46"/>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41"/>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92" t="s">
        <v>60</v>
      </c>
      <c r="H85" s="772"/>
      <c r="I85" s="772"/>
      <c r="J85" s="772"/>
      <c r="K85" s="772"/>
      <c r="L85" s="772"/>
      <c r="M85" s="772"/>
      <c r="N85" s="772"/>
      <c r="O85" s="773"/>
      <c r="P85" s="771" t="s">
        <v>62</v>
      </c>
      <c r="Q85" s="772"/>
      <c r="R85" s="772"/>
      <c r="S85" s="772"/>
      <c r="T85" s="772"/>
      <c r="U85" s="772"/>
      <c r="V85" s="772"/>
      <c r="W85" s="772"/>
      <c r="X85" s="773"/>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97"/>
      <c r="R87" s="797"/>
      <c r="S87" s="797"/>
      <c r="T87" s="797"/>
      <c r="U87" s="797"/>
      <c r="V87" s="797"/>
      <c r="W87" s="797"/>
      <c r="X87" s="798"/>
      <c r="Y87" s="742" t="s">
        <v>61</v>
      </c>
      <c r="Z87" s="743"/>
      <c r="AA87" s="744"/>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99"/>
      <c r="Q88" s="799"/>
      <c r="R88" s="799"/>
      <c r="S88" s="799"/>
      <c r="T88" s="799"/>
      <c r="U88" s="799"/>
      <c r="V88" s="799"/>
      <c r="W88" s="799"/>
      <c r="X88" s="800"/>
      <c r="Y88" s="717" t="s">
        <v>53</v>
      </c>
      <c r="Z88" s="718"/>
      <c r="AA88" s="719"/>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801"/>
      <c r="Y89" s="717" t="s">
        <v>13</v>
      </c>
      <c r="Z89" s="718"/>
      <c r="AA89" s="719"/>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92" t="s">
        <v>60</v>
      </c>
      <c r="H90" s="772"/>
      <c r="I90" s="772"/>
      <c r="J90" s="772"/>
      <c r="K90" s="772"/>
      <c r="L90" s="772"/>
      <c r="M90" s="772"/>
      <c r="N90" s="772"/>
      <c r="O90" s="773"/>
      <c r="P90" s="771" t="s">
        <v>62</v>
      </c>
      <c r="Q90" s="772"/>
      <c r="R90" s="772"/>
      <c r="S90" s="772"/>
      <c r="T90" s="772"/>
      <c r="U90" s="772"/>
      <c r="V90" s="772"/>
      <c r="W90" s="772"/>
      <c r="X90" s="773"/>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97"/>
      <c r="R92" s="797"/>
      <c r="S92" s="797"/>
      <c r="T92" s="797"/>
      <c r="U92" s="797"/>
      <c r="V92" s="797"/>
      <c r="W92" s="797"/>
      <c r="X92" s="798"/>
      <c r="Y92" s="742" t="s">
        <v>61</v>
      </c>
      <c r="Z92" s="743"/>
      <c r="AA92" s="744"/>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99"/>
      <c r="Q93" s="799"/>
      <c r="R93" s="799"/>
      <c r="S93" s="799"/>
      <c r="T93" s="799"/>
      <c r="U93" s="799"/>
      <c r="V93" s="799"/>
      <c r="W93" s="799"/>
      <c r="X93" s="800"/>
      <c r="Y93" s="717" t="s">
        <v>53</v>
      </c>
      <c r="Z93" s="718"/>
      <c r="AA93" s="719"/>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801"/>
      <c r="Y94" s="717" t="s">
        <v>13</v>
      </c>
      <c r="Z94" s="718"/>
      <c r="AA94" s="719"/>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92" t="s">
        <v>60</v>
      </c>
      <c r="H95" s="772"/>
      <c r="I95" s="772"/>
      <c r="J95" s="772"/>
      <c r="K95" s="772"/>
      <c r="L95" s="772"/>
      <c r="M95" s="772"/>
      <c r="N95" s="772"/>
      <c r="O95" s="773"/>
      <c r="P95" s="771" t="s">
        <v>62</v>
      </c>
      <c r="Q95" s="772"/>
      <c r="R95" s="772"/>
      <c r="S95" s="772"/>
      <c r="T95" s="772"/>
      <c r="U95" s="772"/>
      <c r="V95" s="772"/>
      <c r="W95" s="772"/>
      <c r="X95" s="773"/>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97"/>
      <c r="R97" s="797"/>
      <c r="S97" s="797"/>
      <c r="T97" s="797"/>
      <c r="U97" s="797"/>
      <c r="V97" s="797"/>
      <c r="W97" s="797"/>
      <c r="X97" s="798"/>
      <c r="Y97" s="742" t="s">
        <v>61</v>
      </c>
      <c r="Z97" s="743"/>
      <c r="AA97" s="744"/>
      <c r="AB97" s="388"/>
      <c r="AC97" s="389"/>
      <c r="AD97" s="390"/>
      <c r="AE97" s="348"/>
      <c r="AF97" s="349"/>
      <c r="AG97" s="349"/>
      <c r="AH97" s="812"/>
      <c r="AI97" s="348"/>
      <c r="AJ97" s="349"/>
      <c r="AK97" s="349"/>
      <c r="AL97" s="81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99"/>
      <c r="Q98" s="799"/>
      <c r="R98" s="799"/>
      <c r="S98" s="799"/>
      <c r="T98" s="799"/>
      <c r="U98" s="799"/>
      <c r="V98" s="799"/>
      <c r="W98" s="799"/>
      <c r="X98" s="800"/>
      <c r="Y98" s="717" t="s">
        <v>53</v>
      </c>
      <c r="Z98" s="718"/>
      <c r="AA98" s="719"/>
      <c r="AB98" s="285"/>
      <c r="AC98" s="286"/>
      <c r="AD98" s="287"/>
      <c r="AE98" s="348"/>
      <c r="AF98" s="349"/>
      <c r="AG98" s="349"/>
      <c r="AH98" s="812"/>
      <c r="AI98" s="348"/>
      <c r="AJ98" s="349"/>
      <c r="AK98" s="349"/>
      <c r="AL98" s="81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76"/>
      <c r="C99" s="876"/>
      <c r="D99" s="876"/>
      <c r="E99" s="876"/>
      <c r="F99" s="877"/>
      <c r="G99" s="802"/>
      <c r="H99" s="233"/>
      <c r="I99" s="233"/>
      <c r="J99" s="233"/>
      <c r="K99" s="233"/>
      <c r="L99" s="233"/>
      <c r="M99" s="233"/>
      <c r="N99" s="233"/>
      <c r="O99" s="803"/>
      <c r="P99" s="839"/>
      <c r="Q99" s="839"/>
      <c r="R99" s="839"/>
      <c r="S99" s="839"/>
      <c r="T99" s="839"/>
      <c r="U99" s="839"/>
      <c r="V99" s="839"/>
      <c r="W99" s="839"/>
      <c r="X99" s="840"/>
      <c r="Y99" s="461" t="s">
        <v>13</v>
      </c>
      <c r="Z99" s="462"/>
      <c r="AA99" s="463"/>
      <c r="AB99" s="443" t="s">
        <v>14</v>
      </c>
      <c r="AC99" s="444"/>
      <c r="AD99" s="445"/>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2">
      <c r="A100" s="828" t="s">
        <v>272</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46"/>
      <c r="Z100" s="447"/>
      <c r="AA100" s="448"/>
      <c r="AB100" s="853" t="s">
        <v>11</v>
      </c>
      <c r="AC100" s="853"/>
      <c r="AD100" s="853"/>
      <c r="AE100" s="819" t="s">
        <v>309</v>
      </c>
      <c r="AF100" s="820"/>
      <c r="AG100" s="820"/>
      <c r="AH100" s="821"/>
      <c r="AI100" s="819" t="s">
        <v>331</v>
      </c>
      <c r="AJ100" s="820"/>
      <c r="AK100" s="820"/>
      <c r="AL100" s="821"/>
      <c r="AM100" s="819" t="s">
        <v>428</v>
      </c>
      <c r="AN100" s="820"/>
      <c r="AO100" s="820"/>
      <c r="AP100" s="821"/>
      <c r="AQ100" s="923" t="s">
        <v>336</v>
      </c>
      <c r="AR100" s="924"/>
      <c r="AS100" s="924"/>
      <c r="AT100" s="925"/>
      <c r="AU100" s="923" t="s">
        <v>460</v>
      </c>
      <c r="AV100" s="924"/>
      <c r="AW100" s="924"/>
      <c r="AX100" s="926"/>
    </row>
    <row r="101" spans="1:60" ht="23.25" customHeight="1" x14ac:dyDescent="0.2">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811" t="s">
        <v>54</v>
      </c>
      <c r="Z101" s="703"/>
      <c r="AA101" s="704"/>
      <c r="AB101" s="532" t="s">
        <v>645</v>
      </c>
      <c r="AC101" s="532"/>
      <c r="AD101" s="532"/>
      <c r="AE101" s="343" t="s">
        <v>635</v>
      </c>
      <c r="AF101" s="343"/>
      <c r="AG101" s="343"/>
      <c r="AH101" s="343"/>
      <c r="AI101" s="343" t="s">
        <v>635</v>
      </c>
      <c r="AJ101" s="343"/>
      <c r="AK101" s="343"/>
      <c r="AL101" s="343"/>
      <c r="AM101" s="343">
        <v>0</v>
      </c>
      <c r="AN101" s="343"/>
      <c r="AO101" s="343"/>
      <c r="AP101" s="343"/>
      <c r="AQ101" s="343" t="s">
        <v>680</v>
      </c>
      <c r="AR101" s="343"/>
      <c r="AS101" s="343"/>
      <c r="AT101" s="343"/>
      <c r="AU101" s="348" t="s">
        <v>670</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t="s">
        <v>635</v>
      </c>
      <c r="AF102" s="343"/>
      <c r="AG102" s="343"/>
      <c r="AH102" s="343"/>
      <c r="AI102" s="343" t="s">
        <v>635</v>
      </c>
      <c r="AJ102" s="343"/>
      <c r="AK102" s="343"/>
      <c r="AL102" s="343"/>
      <c r="AM102" s="343">
        <v>0</v>
      </c>
      <c r="AN102" s="343"/>
      <c r="AO102" s="343"/>
      <c r="AP102" s="343"/>
      <c r="AQ102" s="343">
        <v>2</v>
      </c>
      <c r="AR102" s="343"/>
      <c r="AS102" s="343"/>
      <c r="AT102" s="343"/>
      <c r="AU102" s="356">
        <v>5</v>
      </c>
      <c r="AV102" s="357"/>
      <c r="AW102" s="357"/>
      <c r="AX102" s="927"/>
    </row>
    <row r="103" spans="1:60" ht="31.5" hidden="1" customHeight="1" x14ac:dyDescent="0.2">
      <c r="A103" s="469" t="s">
        <v>272</v>
      </c>
      <c r="B103" s="470"/>
      <c r="C103" s="470"/>
      <c r="D103" s="470"/>
      <c r="E103" s="470"/>
      <c r="F103" s="471"/>
      <c r="G103" s="718" t="s">
        <v>59</v>
      </c>
      <c r="H103" s="718"/>
      <c r="I103" s="718"/>
      <c r="J103" s="718"/>
      <c r="K103" s="718"/>
      <c r="L103" s="718"/>
      <c r="M103" s="718"/>
      <c r="N103" s="718"/>
      <c r="O103" s="718"/>
      <c r="P103" s="718"/>
      <c r="Q103" s="718"/>
      <c r="R103" s="718"/>
      <c r="S103" s="718"/>
      <c r="T103" s="718"/>
      <c r="U103" s="718"/>
      <c r="V103" s="718"/>
      <c r="W103" s="718"/>
      <c r="X103" s="719"/>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8" t="s">
        <v>59</v>
      </c>
      <c r="H106" s="718"/>
      <c r="I106" s="718"/>
      <c r="J106" s="718"/>
      <c r="K106" s="718"/>
      <c r="L106" s="718"/>
      <c r="M106" s="718"/>
      <c r="N106" s="718"/>
      <c r="O106" s="718"/>
      <c r="P106" s="718"/>
      <c r="Q106" s="718"/>
      <c r="R106" s="718"/>
      <c r="S106" s="718"/>
      <c r="T106" s="718"/>
      <c r="U106" s="718"/>
      <c r="V106" s="718"/>
      <c r="W106" s="718"/>
      <c r="X106" s="719"/>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8" t="s">
        <v>59</v>
      </c>
      <c r="H109" s="718"/>
      <c r="I109" s="718"/>
      <c r="J109" s="718"/>
      <c r="K109" s="718"/>
      <c r="L109" s="718"/>
      <c r="M109" s="718"/>
      <c r="N109" s="718"/>
      <c r="O109" s="718"/>
      <c r="P109" s="718"/>
      <c r="Q109" s="718"/>
      <c r="R109" s="718"/>
      <c r="S109" s="718"/>
      <c r="T109" s="718"/>
      <c r="U109" s="718"/>
      <c r="V109" s="718"/>
      <c r="W109" s="718"/>
      <c r="X109" s="719"/>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8" t="s">
        <v>59</v>
      </c>
      <c r="H112" s="718"/>
      <c r="I112" s="718"/>
      <c r="J112" s="718"/>
      <c r="K112" s="718"/>
      <c r="L112" s="718"/>
      <c r="M112" s="718"/>
      <c r="N112" s="718"/>
      <c r="O112" s="718"/>
      <c r="P112" s="718"/>
      <c r="Q112" s="718"/>
      <c r="R112" s="718"/>
      <c r="S112" s="718"/>
      <c r="T112" s="718"/>
      <c r="U112" s="718"/>
      <c r="V112" s="718"/>
      <c r="W112" s="718"/>
      <c r="X112" s="719"/>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812"/>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812"/>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2">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t="s">
        <v>635</v>
      </c>
      <c r="AF116" s="343"/>
      <c r="AG116" s="343"/>
      <c r="AH116" s="343"/>
      <c r="AI116" s="343" t="s">
        <v>635</v>
      </c>
      <c r="AJ116" s="343"/>
      <c r="AK116" s="343"/>
      <c r="AL116" s="343"/>
      <c r="AM116" s="343" t="s">
        <v>680</v>
      </c>
      <c r="AN116" s="343"/>
      <c r="AO116" s="343"/>
      <c r="AP116" s="343"/>
      <c r="AQ116" s="348">
        <v>5</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635</v>
      </c>
      <c r="AF117" s="291"/>
      <c r="AG117" s="291"/>
      <c r="AH117" s="291"/>
      <c r="AI117" s="291" t="s">
        <v>635</v>
      </c>
      <c r="AJ117" s="291"/>
      <c r="AK117" s="291"/>
      <c r="AL117" s="291"/>
      <c r="AM117" s="291" t="s">
        <v>680</v>
      </c>
      <c r="AN117" s="291"/>
      <c r="AO117" s="291"/>
      <c r="AP117" s="291"/>
      <c r="AQ117" s="291" t="s">
        <v>694</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90" t="s">
        <v>324</v>
      </c>
      <c r="B130" s="988"/>
      <c r="C130" s="987" t="s">
        <v>188</v>
      </c>
      <c r="D130" s="988"/>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91"/>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9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9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4</v>
      </c>
      <c r="AV133" s="163"/>
      <c r="AW133" s="164" t="s">
        <v>175</v>
      </c>
      <c r="AX133" s="165"/>
      <c r="AY133">
        <f>$AY$132</f>
        <v>1</v>
      </c>
    </row>
    <row r="134" spans="1:51" ht="39.75" customHeight="1" x14ac:dyDescent="0.2">
      <c r="A134" s="991"/>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t="s">
        <v>635</v>
      </c>
      <c r="AF134" s="152"/>
      <c r="AG134" s="152"/>
      <c r="AH134" s="152"/>
      <c r="AI134" s="251" t="s">
        <v>635</v>
      </c>
      <c r="AJ134" s="152"/>
      <c r="AK134" s="152"/>
      <c r="AL134" s="152"/>
      <c r="AM134" s="251"/>
      <c r="AN134" s="152"/>
      <c r="AO134" s="152"/>
      <c r="AP134" s="152"/>
      <c r="AQ134" s="251" t="s">
        <v>635</v>
      </c>
      <c r="AR134" s="152"/>
      <c r="AS134" s="152"/>
      <c r="AT134" s="152"/>
      <c r="AU134" s="251" t="s">
        <v>635</v>
      </c>
      <c r="AV134" s="152"/>
      <c r="AW134" s="152"/>
      <c r="AX134" s="196"/>
      <c r="AY134">
        <f t="shared" ref="AY134:AY135" si="13">$AY$132</f>
        <v>1</v>
      </c>
    </row>
    <row r="135" spans="1:51" ht="39.75" customHeight="1" x14ac:dyDescent="0.2">
      <c r="A135" s="99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290</v>
      </c>
      <c r="AC135" s="160"/>
      <c r="AD135" s="160"/>
      <c r="AE135" s="251" t="s">
        <v>635</v>
      </c>
      <c r="AF135" s="152"/>
      <c r="AG135" s="152"/>
      <c r="AH135" s="152"/>
      <c r="AI135" s="251" t="s">
        <v>635</v>
      </c>
      <c r="AJ135" s="152"/>
      <c r="AK135" s="152"/>
      <c r="AL135" s="152"/>
      <c r="AM135" s="251">
        <v>90</v>
      </c>
      <c r="AN135" s="152"/>
      <c r="AO135" s="152"/>
      <c r="AP135" s="152"/>
      <c r="AQ135" s="251" t="s">
        <v>635</v>
      </c>
      <c r="AR135" s="152"/>
      <c r="AS135" s="152"/>
      <c r="AT135" s="152"/>
      <c r="AU135" s="251">
        <v>90</v>
      </c>
      <c r="AV135" s="152"/>
      <c r="AW135" s="152"/>
      <c r="AX135" s="196"/>
      <c r="AY135">
        <f t="shared" si="13"/>
        <v>1</v>
      </c>
    </row>
    <row r="136" spans="1:51" ht="18.75" hidden="1" customHeight="1" x14ac:dyDescent="0.2">
      <c r="A136" s="99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9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9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9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9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9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9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9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9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9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9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9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9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9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9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9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91"/>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9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91"/>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91"/>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1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91"/>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1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91"/>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1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9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91"/>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9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9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91"/>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1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91"/>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1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91"/>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1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9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91"/>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9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9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91"/>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1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91"/>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1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91"/>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1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9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91"/>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9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9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91"/>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1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91"/>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1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91"/>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1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9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91"/>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9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9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91"/>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1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91"/>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1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91"/>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1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9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9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91"/>
      <c r="B188" s="238"/>
      <c r="C188" s="237"/>
      <c r="D188" s="238"/>
      <c r="E188" s="175" t="s">
        <v>677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91"/>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9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9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9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9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9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9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9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9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9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9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9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9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9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9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9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9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9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9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9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9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9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9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91"/>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9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91"/>
      <c r="B214" s="238"/>
      <c r="C214" s="237"/>
      <c r="D214" s="238"/>
      <c r="E214" s="237"/>
      <c r="F214" s="299"/>
      <c r="G214" s="217"/>
      <c r="H214" s="176"/>
      <c r="I214" s="176"/>
      <c r="J214" s="176"/>
      <c r="K214" s="176"/>
      <c r="L214" s="176"/>
      <c r="M214" s="176"/>
      <c r="N214" s="176"/>
      <c r="O214" s="176"/>
      <c r="P214" s="218"/>
      <c r="Q214" s="978"/>
      <c r="R214" s="979"/>
      <c r="S214" s="979"/>
      <c r="T214" s="979"/>
      <c r="U214" s="979"/>
      <c r="V214" s="979"/>
      <c r="W214" s="979"/>
      <c r="X214" s="979"/>
      <c r="Y214" s="979"/>
      <c r="Z214" s="979"/>
      <c r="AA214" s="98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91"/>
      <c r="B215" s="238"/>
      <c r="C215" s="237"/>
      <c r="D215" s="238"/>
      <c r="E215" s="237"/>
      <c r="F215" s="299"/>
      <c r="G215" s="219"/>
      <c r="H215" s="220"/>
      <c r="I215" s="220"/>
      <c r="J215" s="220"/>
      <c r="K215" s="220"/>
      <c r="L215" s="220"/>
      <c r="M215" s="220"/>
      <c r="N215" s="220"/>
      <c r="O215" s="220"/>
      <c r="P215" s="221"/>
      <c r="Q215" s="981"/>
      <c r="R215" s="982"/>
      <c r="S215" s="982"/>
      <c r="T215" s="982"/>
      <c r="U215" s="982"/>
      <c r="V215" s="982"/>
      <c r="W215" s="982"/>
      <c r="X215" s="982"/>
      <c r="Y215" s="982"/>
      <c r="Z215" s="982"/>
      <c r="AA215" s="98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91"/>
      <c r="B216" s="238"/>
      <c r="C216" s="237"/>
      <c r="D216" s="238"/>
      <c r="E216" s="237"/>
      <c r="F216" s="299"/>
      <c r="G216" s="219"/>
      <c r="H216" s="220"/>
      <c r="I216" s="220"/>
      <c r="J216" s="220"/>
      <c r="K216" s="220"/>
      <c r="L216" s="220"/>
      <c r="M216" s="220"/>
      <c r="N216" s="220"/>
      <c r="O216" s="220"/>
      <c r="P216" s="221"/>
      <c r="Q216" s="981"/>
      <c r="R216" s="982"/>
      <c r="S216" s="982"/>
      <c r="T216" s="982"/>
      <c r="U216" s="982"/>
      <c r="V216" s="982"/>
      <c r="W216" s="982"/>
      <c r="X216" s="982"/>
      <c r="Y216" s="982"/>
      <c r="Z216" s="982"/>
      <c r="AA216" s="98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91"/>
      <c r="B217" s="238"/>
      <c r="C217" s="237"/>
      <c r="D217" s="238"/>
      <c r="E217" s="237"/>
      <c r="F217" s="299"/>
      <c r="G217" s="219"/>
      <c r="H217" s="220"/>
      <c r="I217" s="220"/>
      <c r="J217" s="220"/>
      <c r="K217" s="220"/>
      <c r="L217" s="220"/>
      <c r="M217" s="220"/>
      <c r="N217" s="220"/>
      <c r="O217" s="220"/>
      <c r="P217" s="221"/>
      <c r="Q217" s="981"/>
      <c r="R217" s="982"/>
      <c r="S217" s="982"/>
      <c r="T217" s="982"/>
      <c r="U217" s="982"/>
      <c r="V217" s="982"/>
      <c r="W217" s="982"/>
      <c r="X217" s="982"/>
      <c r="Y217" s="982"/>
      <c r="Z217" s="982"/>
      <c r="AA217" s="98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91"/>
      <c r="B218" s="238"/>
      <c r="C218" s="237"/>
      <c r="D218" s="238"/>
      <c r="E218" s="237"/>
      <c r="F218" s="299"/>
      <c r="G218" s="222"/>
      <c r="H218" s="179"/>
      <c r="I218" s="179"/>
      <c r="J218" s="179"/>
      <c r="K218" s="179"/>
      <c r="L218" s="179"/>
      <c r="M218" s="179"/>
      <c r="N218" s="179"/>
      <c r="O218" s="179"/>
      <c r="P218" s="223"/>
      <c r="Q218" s="984"/>
      <c r="R218" s="985"/>
      <c r="S218" s="985"/>
      <c r="T218" s="985"/>
      <c r="U218" s="985"/>
      <c r="V218" s="985"/>
      <c r="W218" s="985"/>
      <c r="X218" s="985"/>
      <c r="Y218" s="985"/>
      <c r="Z218" s="985"/>
      <c r="AA218" s="98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91"/>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9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91"/>
      <c r="B221" s="238"/>
      <c r="C221" s="237"/>
      <c r="D221" s="238"/>
      <c r="E221" s="237"/>
      <c r="F221" s="299"/>
      <c r="G221" s="217"/>
      <c r="H221" s="176"/>
      <c r="I221" s="176"/>
      <c r="J221" s="176"/>
      <c r="K221" s="176"/>
      <c r="L221" s="176"/>
      <c r="M221" s="176"/>
      <c r="N221" s="176"/>
      <c r="O221" s="176"/>
      <c r="P221" s="218"/>
      <c r="Q221" s="978"/>
      <c r="R221" s="979"/>
      <c r="S221" s="979"/>
      <c r="T221" s="979"/>
      <c r="U221" s="979"/>
      <c r="V221" s="979"/>
      <c r="W221" s="979"/>
      <c r="X221" s="979"/>
      <c r="Y221" s="979"/>
      <c r="Z221" s="979"/>
      <c r="AA221" s="98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91"/>
      <c r="B222" s="238"/>
      <c r="C222" s="237"/>
      <c r="D222" s="238"/>
      <c r="E222" s="237"/>
      <c r="F222" s="299"/>
      <c r="G222" s="219"/>
      <c r="H222" s="220"/>
      <c r="I222" s="220"/>
      <c r="J222" s="220"/>
      <c r="K222" s="220"/>
      <c r="L222" s="220"/>
      <c r="M222" s="220"/>
      <c r="N222" s="220"/>
      <c r="O222" s="220"/>
      <c r="P222" s="221"/>
      <c r="Q222" s="981"/>
      <c r="R222" s="982"/>
      <c r="S222" s="982"/>
      <c r="T222" s="982"/>
      <c r="U222" s="982"/>
      <c r="V222" s="982"/>
      <c r="W222" s="982"/>
      <c r="X222" s="982"/>
      <c r="Y222" s="982"/>
      <c r="Z222" s="982"/>
      <c r="AA222" s="98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91"/>
      <c r="B223" s="238"/>
      <c r="C223" s="237"/>
      <c r="D223" s="238"/>
      <c r="E223" s="237"/>
      <c r="F223" s="299"/>
      <c r="G223" s="219"/>
      <c r="H223" s="220"/>
      <c r="I223" s="220"/>
      <c r="J223" s="220"/>
      <c r="K223" s="220"/>
      <c r="L223" s="220"/>
      <c r="M223" s="220"/>
      <c r="N223" s="220"/>
      <c r="O223" s="220"/>
      <c r="P223" s="221"/>
      <c r="Q223" s="981"/>
      <c r="R223" s="982"/>
      <c r="S223" s="982"/>
      <c r="T223" s="982"/>
      <c r="U223" s="982"/>
      <c r="V223" s="982"/>
      <c r="W223" s="982"/>
      <c r="X223" s="982"/>
      <c r="Y223" s="982"/>
      <c r="Z223" s="982"/>
      <c r="AA223" s="98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91"/>
      <c r="B224" s="238"/>
      <c r="C224" s="237"/>
      <c r="D224" s="238"/>
      <c r="E224" s="237"/>
      <c r="F224" s="299"/>
      <c r="G224" s="219"/>
      <c r="H224" s="220"/>
      <c r="I224" s="220"/>
      <c r="J224" s="220"/>
      <c r="K224" s="220"/>
      <c r="L224" s="220"/>
      <c r="M224" s="220"/>
      <c r="N224" s="220"/>
      <c r="O224" s="220"/>
      <c r="P224" s="221"/>
      <c r="Q224" s="981"/>
      <c r="R224" s="982"/>
      <c r="S224" s="982"/>
      <c r="T224" s="982"/>
      <c r="U224" s="982"/>
      <c r="V224" s="982"/>
      <c r="W224" s="982"/>
      <c r="X224" s="982"/>
      <c r="Y224" s="982"/>
      <c r="Z224" s="982"/>
      <c r="AA224" s="98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91"/>
      <c r="B225" s="238"/>
      <c r="C225" s="237"/>
      <c r="D225" s="238"/>
      <c r="E225" s="237"/>
      <c r="F225" s="299"/>
      <c r="G225" s="222"/>
      <c r="H225" s="179"/>
      <c r="I225" s="179"/>
      <c r="J225" s="179"/>
      <c r="K225" s="179"/>
      <c r="L225" s="179"/>
      <c r="M225" s="179"/>
      <c r="N225" s="179"/>
      <c r="O225" s="179"/>
      <c r="P225" s="223"/>
      <c r="Q225" s="984"/>
      <c r="R225" s="985"/>
      <c r="S225" s="985"/>
      <c r="T225" s="985"/>
      <c r="U225" s="985"/>
      <c r="V225" s="985"/>
      <c r="W225" s="985"/>
      <c r="X225" s="985"/>
      <c r="Y225" s="985"/>
      <c r="Z225" s="985"/>
      <c r="AA225" s="98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91"/>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9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91"/>
      <c r="B228" s="238"/>
      <c r="C228" s="237"/>
      <c r="D228" s="238"/>
      <c r="E228" s="237"/>
      <c r="F228" s="299"/>
      <c r="G228" s="217"/>
      <c r="H228" s="176"/>
      <c r="I228" s="176"/>
      <c r="J228" s="176"/>
      <c r="K228" s="176"/>
      <c r="L228" s="176"/>
      <c r="M228" s="176"/>
      <c r="N228" s="176"/>
      <c r="O228" s="176"/>
      <c r="P228" s="218"/>
      <c r="Q228" s="978"/>
      <c r="R228" s="979"/>
      <c r="S228" s="979"/>
      <c r="T228" s="979"/>
      <c r="U228" s="979"/>
      <c r="V228" s="979"/>
      <c r="W228" s="979"/>
      <c r="X228" s="979"/>
      <c r="Y228" s="979"/>
      <c r="Z228" s="979"/>
      <c r="AA228" s="98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91"/>
      <c r="B229" s="238"/>
      <c r="C229" s="237"/>
      <c r="D229" s="238"/>
      <c r="E229" s="237"/>
      <c r="F229" s="299"/>
      <c r="G229" s="219"/>
      <c r="H229" s="220"/>
      <c r="I229" s="220"/>
      <c r="J229" s="220"/>
      <c r="K229" s="220"/>
      <c r="L229" s="220"/>
      <c r="M229" s="220"/>
      <c r="N229" s="220"/>
      <c r="O229" s="220"/>
      <c r="P229" s="221"/>
      <c r="Q229" s="981"/>
      <c r="R229" s="982"/>
      <c r="S229" s="982"/>
      <c r="T229" s="982"/>
      <c r="U229" s="982"/>
      <c r="V229" s="982"/>
      <c r="W229" s="982"/>
      <c r="X229" s="982"/>
      <c r="Y229" s="982"/>
      <c r="Z229" s="982"/>
      <c r="AA229" s="98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91"/>
      <c r="B230" s="238"/>
      <c r="C230" s="237"/>
      <c r="D230" s="238"/>
      <c r="E230" s="237"/>
      <c r="F230" s="299"/>
      <c r="G230" s="219"/>
      <c r="H230" s="220"/>
      <c r="I230" s="220"/>
      <c r="J230" s="220"/>
      <c r="K230" s="220"/>
      <c r="L230" s="220"/>
      <c r="M230" s="220"/>
      <c r="N230" s="220"/>
      <c r="O230" s="220"/>
      <c r="P230" s="221"/>
      <c r="Q230" s="981"/>
      <c r="R230" s="982"/>
      <c r="S230" s="982"/>
      <c r="T230" s="982"/>
      <c r="U230" s="982"/>
      <c r="V230" s="982"/>
      <c r="W230" s="982"/>
      <c r="X230" s="982"/>
      <c r="Y230" s="982"/>
      <c r="Z230" s="982"/>
      <c r="AA230" s="98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91"/>
      <c r="B231" s="238"/>
      <c r="C231" s="237"/>
      <c r="D231" s="238"/>
      <c r="E231" s="237"/>
      <c r="F231" s="299"/>
      <c r="G231" s="219"/>
      <c r="H231" s="220"/>
      <c r="I231" s="220"/>
      <c r="J231" s="220"/>
      <c r="K231" s="220"/>
      <c r="L231" s="220"/>
      <c r="M231" s="220"/>
      <c r="N231" s="220"/>
      <c r="O231" s="220"/>
      <c r="P231" s="221"/>
      <c r="Q231" s="981"/>
      <c r="R231" s="982"/>
      <c r="S231" s="982"/>
      <c r="T231" s="982"/>
      <c r="U231" s="982"/>
      <c r="V231" s="982"/>
      <c r="W231" s="982"/>
      <c r="X231" s="982"/>
      <c r="Y231" s="982"/>
      <c r="Z231" s="982"/>
      <c r="AA231" s="98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91"/>
      <c r="B232" s="238"/>
      <c r="C232" s="237"/>
      <c r="D232" s="238"/>
      <c r="E232" s="237"/>
      <c r="F232" s="299"/>
      <c r="G232" s="222"/>
      <c r="H232" s="179"/>
      <c r="I232" s="179"/>
      <c r="J232" s="179"/>
      <c r="K232" s="179"/>
      <c r="L232" s="179"/>
      <c r="M232" s="179"/>
      <c r="N232" s="179"/>
      <c r="O232" s="179"/>
      <c r="P232" s="223"/>
      <c r="Q232" s="984"/>
      <c r="R232" s="985"/>
      <c r="S232" s="985"/>
      <c r="T232" s="985"/>
      <c r="U232" s="985"/>
      <c r="V232" s="985"/>
      <c r="W232" s="985"/>
      <c r="X232" s="985"/>
      <c r="Y232" s="985"/>
      <c r="Z232" s="985"/>
      <c r="AA232" s="98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91"/>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9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91"/>
      <c r="B235" s="238"/>
      <c r="C235" s="237"/>
      <c r="D235" s="238"/>
      <c r="E235" s="237"/>
      <c r="F235" s="299"/>
      <c r="G235" s="217"/>
      <c r="H235" s="176"/>
      <c r="I235" s="176"/>
      <c r="J235" s="176"/>
      <c r="K235" s="176"/>
      <c r="L235" s="176"/>
      <c r="M235" s="176"/>
      <c r="N235" s="176"/>
      <c r="O235" s="176"/>
      <c r="P235" s="218"/>
      <c r="Q235" s="978"/>
      <c r="R235" s="979"/>
      <c r="S235" s="979"/>
      <c r="T235" s="979"/>
      <c r="U235" s="979"/>
      <c r="V235" s="979"/>
      <c r="W235" s="979"/>
      <c r="X235" s="979"/>
      <c r="Y235" s="979"/>
      <c r="Z235" s="979"/>
      <c r="AA235" s="98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91"/>
      <c r="B236" s="238"/>
      <c r="C236" s="237"/>
      <c r="D236" s="238"/>
      <c r="E236" s="237"/>
      <c r="F236" s="299"/>
      <c r="G236" s="219"/>
      <c r="H236" s="220"/>
      <c r="I236" s="220"/>
      <c r="J236" s="220"/>
      <c r="K236" s="220"/>
      <c r="L236" s="220"/>
      <c r="M236" s="220"/>
      <c r="N236" s="220"/>
      <c r="O236" s="220"/>
      <c r="P236" s="221"/>
      <c r="Q236" s="981"/>
      <c r="R236" s="982"/>
      <c r="S236" s="982"/>
      <c r="T236" s="982"/>
      <c r="U236" s="982"/>
      <c r="V236" s="982"/>
      <c r="W236" s="982"/>
      <c r="X236" s="982"/>
      <c r="Y236" s="982"/>
      <c r="Z236" s="982"/>
      <c r="AA236" s="98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91"/>
      <c r="B237" s="238"/>
      <c r="C237" s="237"/>
      <c r="D237" s="238"/>
      <c r="E237" s="237"/>
      <c r="F237" s="299"/>
      <c r="G237" s="219"/>
      <c r="H237" s="220"/>
      <c r="I237" s="220"/>
      <c r="J237" s="220"/>
      <c r="K237" s="220"/>
      <c r="L237" s="220"/>
      <c r="M237" s="220"/>
      <c r="N237" s="220"/>
      <c r="O237" s="220"/>
      <c r="P237" s="221"/>
      <c r="Q237" s="981"/>
      <c r="R237" s="982"/>
      <c r="S237" s="982"/>
      <c r="T237" s="982"/>
      <c r="U237" s="982"/>
      <c r="V237" s="982"/>
      <c r="W237" s="982"/>
      <c r="X237" s="982"/>
      <c r="Y237" s="982"/>
      <c r="Z237" s="982"/>
      <c r="AA237" s="98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91"/>
      <c r="B238" s="238"/>
      <c r="C238" s="237"/>
      <c r="D238" s="238"/>
      <c r="E238" s="237"/>
      <c r="F238" s="299"/>
      <c r="G238" s="219"/>
      <c r="H238" s="220"/>
      <c r="I238" s="220"/>
      <c r="J238" s="220"/>
      <c r="K238" s="220"/>
      <c r="L238" s="220"/>
      <c r="M238" s="220"/>
      <c r="N238" s="220"/>
      <c r="O238" s="220"/>
      <c r="P238" s="221"/>
      <c r="Q238" s="981"/>
      <c r="R238" s="982"/>
      <c r="S238" s="982"/>
      <c r="T238" s="982"/>
      <c r="U238" s="982"/>
      <c r="V238" s="982"/>
      <c r="W238" s="982"/>
      <c r="X238" s="982"/>
      <c r="Y238" s="982"/>
      <c r="Z238" s="982"/>
      <c r="AA238" s="98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91"/>
      <c r="B239" s="238"/>
      <c r="C239" s="237"/>
      <c r="D239" s="238"/>
      <c r="E239" s="237"/>
      <c r="F239" s="299"/>
      <c r="G239" s="222"/>
      <c r="H239" s="179"/>
      <c r="I239" s="179"/>
      <c r="J239" s="179"/>
      <c r="K239" s="179"/>
      <c r="L239" s="179"/>
      <c r="M239" s="179"/>
      <c r="N239" s="179"/>
      <c r="O239" s="179"/>
      <c r="P239" s="223"/>
      <c r="Q239" s="984"/>
      <c r="R239" s="985"/>
      <c r="S239" s="985"/>
      <c r="T239" s="985"/>
      <c r="U239" s="985"/>
      <c r="V239" s="985"/>
      <c r="W239" s="985"/>
      <c r="X239" s="985"/>
      <c r="Y239" s="985"/>
      <c r="Z239" s="985"/>
      <c r="AA239" s="98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91"/>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9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91"/>
      <c r="B242" s="238"/>
      <c r="C242" s="237"/>
      <c r="D242" s="238"/>
      <c r="E242" s="237"/>
      <c r="F242" s="299"/>
      <c r="G242" s="217"/>
      <c r="H242" s="176"/>
      <c r="I242" s="176"/>
      <c r="J242" s="176"/>
      <c r="K242" s="176"/>
      <c r="L242" s="176"/>
      <c r="M242" s="176"/>
      <c r="N242" s="176"/>
      <c r="O242" s="176"/>
      <c r="P242" s="218"/>
      <c r="Q242" s="978"/>
      <c r="R242" s="979"/>
      <c r="S242" s="979"/>
      <c r="T242" s="979"/>
      <c r="U242" s="979"/>
      <c r="V242" s="979"/>
      <c r="W242" s="979"/>
      <c r="X242" s="979"/>
      <c r="Y242" s="979"/>
      <c r="Z242" s="979"/>
      <c r="AA242" s="98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91"/>
      <c r="B243" s="238"/>
      <c r="C243" s="237"/>
      <c r="D243" s="238"/>
      <c r="E243" s="237"/>
      <c r="F243" s="299"/>
      <c r="G243" s="219"/>
      <c r="H243" s="220"/>
      <c r="I243" s="220"/>
      <c r="J243" s="220"/>
      <c r="K243" s="220"/>
      <c r="L243" s="220"/>
      <c r="M243" s="220"/>
      <c r="N243" s="220"/>
      <c r="O243" s="220"/>
      <c r="P243" s="221"/>
      <c r="Q243" s="981"/>
      <c r="R243" s="982"/>
      <c r="S243" s="982"/>
      <c r="T243" s="982"/>
      <c r="U243" s="982"/>
      <c r="V243" s="982"/>
      <c r="W243" s="982"/>
      <c r="X243" s="982"/>
      <c r="Y243" s="982"/>
      <c r="Z243" s="982"/>
      <c r="AA243" s="98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91"/>
      <c r="B244" s="238"/>
      <c r="C244" s="237"/>
      <c r="D244" s="238"/>
      <c r="E244" s="237"/>
      <c r="F244" s="299"/>
      <c r="G244" s="219"/>
      <c r="H244" s="220"/>
      <c r="I244" s="220"/>
      <c r="J244" s="220"/>
      <c r="K244" s="220"/>
      <c r="L244" s="220"/>
      <c r="M244" s="220"/>
      <c r="N244" s="220"/>
      <c r="O244" s="220"/>
      <c r="P244" s="221"/>
      <c r="Q244" s="981"/>
      <c r="R244" s="982"/>
      <c r="S244" s="982"/>
      <c r="T244" s="982"/>
      <c r="U244" s="982"/>
      <c r="V244" s="982"/>
      <c r="W244" s="982"/>
      <c r="X244" s="982"/>
      <c r="Y244" s="982"/>
      <c r="Z244" s="982"/>
      <c r="AA244" s="98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91"/>
      <c r="B245" s="238"/>
      <c r="C245" s="237"/>
      <c r="D245" s="238"/>
      <c r="E245" s="237"/>
      <c r="F245" s="299"/>
      <c r="G245" s="219"/>
      <c r="H245" s="220"/>
      <c r="I245" s="220"/>
      <c r="J245" s="220"/>
      <c r="K245" s="220"/>
      <c r="L245" s="220"/>
      <c r="M245" s="220"/>
      <c r="N245" s="220"/>
      <c r="O245" s="220"/>
      <c r="P245" s="221"/>
      <c r="Q245" s="981"/>
      <c r="R245" s="982"/>
      <c r="S245" s="982"/>
      <c r="T245" s="982"/>
      <c r="U245" s="982"/>
      <c r="V245" s="982"/>
      <c r="W245" s="982"/>
      <c r="X245" s="982"/>
      <c r="Y245" s="982"/>
      <c r="Z245" s="982"/>
      <c r="AA245" s="98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91"/>
      <c r="B246" s="238"/>
      <c r="C246" s="237"/>
      <c r="D246" s="238"/>
      <c r="E246" s="300"/>
      <c r="F246" s="301"/>
      <c r="G246" s="222"/>
      <c r="H246" s="179"/>
      <c r="I246" s="179"/>
      <c r="J246" s="179"/>
      <c r="K246" s="179"/>
      <c r="L246" s="179"/>
      <c r="M246" s="179"/>
      <c r="N246" s="179"/>
      <c r="O246" s="179"/>
      <c r="P246" s="223"/>
      <c r="Q246" s="984"/>
      <c r="R246" s="985"/>
      <c r="S246" s="985"/>
      <c r="T246" s="985"/>
      <c r="U246" s="985"/>
      <c r="V246" s="985"/>
      <c r="W246" s="985"/>
      <c r="X246" s="985"/>
      <c r="Y246" s="985"/>
      <c r="Z246" s="985"/>
      <c r="AA246" s="98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9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9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91"/>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9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9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9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9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9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9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9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9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9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9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9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9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9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9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9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9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9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9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9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9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9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9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91"/>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9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91"/>
      <c r="B274" s="238"/>
      <c r="C274" s="237"/>
      <c r="D274" s="238"/>
      <c r="E274" s="237"/>
      <c r="F274" s="299"/>
      <c r="G274" s="217"/>
      <c r="H274" s="176"/>
      <c r="I274" s="176"/>
      <c r="J274" s="176"/>
      <c r="K274" s="176"/>
      <c r="L274" s="176"/>
      <c r="M274" s="176"/>
      <c r="N274" s="176"/>
      <c r="O274" s="176"/>
      <c r="P274" s="218"/>
      <c r="Q274" s="978"/>
      <c r="R274" s="979"/>
      <c r="S274" s="979"/>
      <c r="T274" s="979"/>
      <c r="U274" s="979"/>
      <c r="V274" s="979"/>
      <c r="W274" s="979"/>
      <c r="X274" s="979"/>
      <c r="Y274" s="979"/>
      <c r="Z274" s="979"/>
      <c r="AA274" s="98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91"/>
      <c r="B275" s="238"/>
      <c r="C275" s="237"/>
      <c r="D275" s="238"/>
      <c r="E275" s="237"/>
      <c r="F275" s="299"/>
      <c r="G275" s="219"/>
      <c r="H275" s="220"/>
      <c r="I275" s="220"/>
      <c r="J275" s="220"/>
      <c r="K275" s="220"/>
      <c r="L275" s="220"/>
      <c r="M275" s="220"/>
      <c r="N275" s="220"/>
      <c r="O275" s="220"/>
      <c r="P275" s="221"/>
      <c r="Q275" s="981"/>
      <c r="R275" s="982"/>
      <c r="S275" s="982"/>
      <c r="T275" s="982"/>
      <c r="U275" s="982"/>
      <c r="V275" s="982"/>
      <c r="W275" s="982"/>
      <c r="X275" s="982"/>
      <c r="Y275" s="982"/>
      <c r="Z275" s="982"/>
      <c r="AA275" s="98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91"/>
      <c r="B276" s="238"/>
      <c r="C276" s="237"/>
      <c r="D276" s="238"/>
      <c r="E276" s="237"/>
      <c r="F276" s="299"/>
      <c r="G276" s="219"/>
      <c r="H276" s="220"/>
      <c r="I276" s="220"/>
      <c r="J276" s="220"/>
      <c r="K276" s="220"/>
      <c r="L276" s="220"/>
      <c r="M276" s="220"/>
      <c r="N276" s="220"/>
      <c r="O276" s="220"/>
      <c r="P276" s="221"/>
      <c r="Q276" s="981"/>
      <c r="R276" s="982"/>
      <c r="S276" s="982"/>
      <c r="T276" s="982"/>
      <c r="U276" s="982"/>
      <c r="V276" s="982"/>
      <c r="W276" s="982"/>
      <c r="X276" s="982"/>
      <c r="Y276" s="982"/>
      <c r="Z276" s="982"/>
      <c r="AA276" s="98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91"/>
      <c r="B277" s="238"/>
      <c r="C277" s="237"/>
      <c r="D277" s="238"/>
      <c r="E277" s="237"/>
      <c r="F277" s="299"/>
      <c r="G277" s="219"/>
      <c r="H277" s="220"/>
      <c r="I277" s="220"/>
      <c r="J277" s="220"/>
      <c r="K277" s="220"/>
      <c r="L277" s="220"/>
      <c r="M277" s="220"/>
      <c r="N277" s="220"/>
      <c r="O277" s="220"/>
      <c r="P277" s="221"/>
      <c r="Q277" s="981"/>
      <c r="R277" s="982"/>
      <c r="S277" s="982"/>
      <c r="T277" s="982"/>
      <c r="U277" s="982"/>
      <c r="V277" s="982"/>
      <c r="W277" s="982"/>
      <c r="X277" s="982"/>
      <c r="Y277" s="982"/>
      <c r="Z277" s="982"/>
      <c r="AA277" s="98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91"/>
      <c r="B278" s="238"/>
      <c r="C278" s="237"/>
      <c r="D278" s="238"/>
      <c r="E278" s="237"/>
      <c r="F278" s="299"/>
      <c r="G278" s="222"/>
      <c r="H278" s="179"/>
      <c r="I278" s="179"/>
      <c r="J278" s="179"/>
      <c r="K278" s="179"/>
      <c r="L278" s="179"/>
      <c r="M278" s="179"/>
      <c r="N278" s="179"/>
      <c r="O278" s="179"/>
      <c r="P278" s="223"/>
      <c r="Q278" s="984"/>
      <c r="R278" s="985"/>
      <c r="S278" s="985"/>
      <c r="T278" s="985"/>
      <c r="U278" s="985"/>
      <c r="V278" s="985"/>
      <c r="W278" s="985"/>
      <c r="X278" s="985"/>
      <c r="Y278" s="985"/>
      <c r="Z278" s="985"/>
      <c r="AA278" s="98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91"/>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9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91"/>
      <c r="B281" s="238"/>
      <c r="C281" s="237"/>
      <c r="D281" s="238"/>
      <c r="E281" s="237"/>
      <c r="F281" s="299"/>
      <c r="G281" s="217"/>
      <c r="H281" s="176"/>
      <c r="I281" s="176"/>
      <c r="J281" s="176"/>
      <c r="K281" s="176"/>
      <c r="L281" s="176"/>
      <c r="M281" s="176"/>
      <c r="N281" s="176"/>
      <c r="O281" s="176"/>
      <c r="P281" s="218"/>
      <c r="Q281" s="978"/>
      <c r="R281" s="979"/>
      <c r="S281" s="979"/>
      <c r="T281" s="979"/>
      <c r="U281" s="979"/>
      <c r="V281" s="979"/>
      <c r="W281" s="979"/>
      <c r="X281" s="979"/>
      <c r="Y281" s="979"/>
      <c r="Z281" s="979"/>
      <c r="AA281" s="98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91"/>
      <c r="B282" s="238"/>
      <c r="C282" s="237"/>
      <c r="D282" s="238"/>
      <c r="E282" s="237"/>
      <c r="F282" s="299"/>
      <c r="G282" s="219"/>
      <c r="H282" s="220"/>
      <c r="I282" s="220"/>
      <c r="J282" s="220"/>
      <c r="K282" s="220"/>
      <c r="L282" s="220"/>
      <c r="M282" s="220"/>
      <c r="N282" s="220"/>
      <c r="O282" s="220"/>
      <c r="P282" s="221"/>
      <c r="Q282" s="981"/>
      <c r="R282" s="982"/>
      <c r="S282" s="982"/>
      <c r="T282" s="982"/>
      <c r="U282" s="982"/>
      <c r="V282" s="982"/>
      <c r="W282" s="982"/>
      <c r="X282" s="982"/>
      <c r="Y282" s="982"/>
      <c r="Z282" s="982"/>
      <c r="AA282" s="98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91"/>
      <c r="B283" s="238"/>
      <c r="C283" s="237"/>
      <c r="D283" s="238"/>
      <c r="E283" s="237"/>
      <c r="F283" s="299"/>
      <c r="G283" s="219"/>
      <c r="H283" s="220"/>
      <c r="I283" s="220"/>
      <c r="J283" s="220"/>
      <c r="K283" s="220"/>
      <c r="L283" s="220"/>
      <c r="M283" s="220"/>
      <c r="N283" s="220"/>
      <c r="O283" s="220"/>
      <c r="P283" s="221"/>
      <c r="Q283" s="981"/>
      <c r="R283" s="982"/>
      <c r="S283" s="982"/>
      <c r="T283" s="982"/>
      <c r="U283" s="982"/>
      <c r="V283" s="982"/>
      <c r="W283" s="982"/>
      <c r="X283" s="982"/>
      <c r="Y283" s="982"/>
      <c r="Z283" s="982"/>
      <c r="AA283" s="98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91"/>
      <c r="B284" s="238"/>
      <c r="C284" s="237"/>
      <c r="D284" s="238"/>
      <c r="E284" s="237"/>
      <c r="F284" s="299"/>
      <c r="G284" s="219"/>
      <c r="H284" s="220"/>
      <c r="I284" s="220"/>
      <c r="J284" s="220"/>
      <c r="K284" s="220"/>
      <c r="L284" s="220"/>
      <c r="M284" s="220"/>
      <c r="N284" s="220"/>
      <c r="O284" s="220"/>
      <c r="P284" s="221"/>
      <c r="Q284" s="981"/>
      <c r="R284" s="982"/>
      <c r="S284" s="982"/>
      <c r="T284" s="982"/>
      <c r="U284" s="982"/>
      <c r="V284" s="982"/>
      <c r="W284" s="982"/>
      <c r="X284" s="982"/>
      <c r="Y284" s="982"/>
      <c r="Z284" s="982"/>
      <c r="AA284" s="98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91"/>
      <c r="B285" s="238"/>
      <c r="C285" s="237"/>
      <c r="D285" s="238"/>
      <c r="E285" s="237"/>
      <c r="F285" s="299"/>
      <c r="G285" s="222"/>
      <c r="H285" s="179"/>
      <c r="I285" s="179"/>
      <c r="J285" s="179"/>
      <c r="K285" s="179"/>
      <c r="L285" s="179"/>
      <c r="M285" s="179"/>
      <c r="N285" s="179"/>
      <c r="O285" s="179"/>
      <c r="P285" s="223"/>
      <c r="Q285" s="984"/>
      <c r="R285" s="985"/>
      <c r="S285" s="985"/>
      <c r="T285" s="985"/>
      <c r="U285" s="985"/>
      <c r="V285" s="985"/>
      <c r="W285" s="985"/>
      <c r="X285" s="985"/>
      <c r="Y285" s="985"/>
      <c r="Z285" s="985"/>
      <c r="AA285" s="98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91"/>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9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91"/>
      <c r="B288" s="238"/>
      <c r="C288" s="237"/>
      <c r="D288" s="238"/>
      <c r="E288" s="237"/>
      <c r="F288" s="299"/>
      <c r="G288" s="217"/>
      <c r="H288" s="176"/>
      <c r="I288" s="176"/>
      <c r="J288" s="176"/>
      <c r="K288" s="176"/>
      <c r="L288" s="176"/>
      <c r="M288" s="176"/>
      <c r="N288" s="176"/>
      <c r="O288" s="176"/>
      <c r="P288" s="218"/>
      <c r="Q288" s="978"/>
      <c r="R288" s="979"/>
      <c r="S288" s="979"/>
      <c r="T288" s="979"/>
      <c r="U288" s="979"/>
      <c r="V288" s="979"/>
      <c r="W288" s="979"/>
      <c r="X288" s="979"/>
      <c r="Y288" s="979"/>
      <c r="Z288" s="979"/>
      <c r="AA288" s="98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91"/>
      <c r="B289" s="238"/>
      <c r="C289" s="237"/>
      <c r="D289" s="238"/>
      <c r="E289" s="237"/>
      <c r="F289" s="299"/>
      <c r="G289" s="219"/>
      <c r="H289" s="220"/>
      <c r="I289" s="220"/>
      <c r="J289" s="220"/>
      <c r="K289" s="220"/>
      <c r="L289" s="220"/>
      <c r="M289" s="220"/>
      <c r="N289" s="220"/>
      <c r="O289" s="220"/>
      <c r="P289" s="221"/>
      <c r="Q289" s="981"/>
      <c r="R289" s="982"/>
      <c r="S289" s="982"/>
      <c r="T289" s="982"/>
      <c r="U289" s="982"/>
      <c r="V289" s="982"/>
      <c r="W289" s="982"/>
      <c r="X289" s="982"/>
      <c r="Y289" s="982"/>
      <c r="Z289" s="982"/>
      <c r="AA289" s="98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91"/>
      <c r="B290" s="238"/>
      <c r="C290" s="237"/>
      <c r="D290" s="238"/>
      <c r="E290" s="237"/>
      <c r="F290" s="299"/>
      <c r="G290" s="219"/>
      <c r="H290" s="220"/>
      <c r="I290" s="220"/>
      <c r="J290" s="220"/>
      <c r="K290" s="220"/>
      <c r="L290" s="220"/>
      <c r="M290" s="220"/>
      <c r="N290" s="220"/>
      <c r="O290" s="220"/>
      <c r="P290" s="221"/>
      <c r="Q290" s="981"/>
      <c r="R290" s="982"/>
      <c r="S290" s="982"/>
      <c r="T290" s="982"/>
      <c r="U290" s="982"/>
      <c r="V290" s="982"/>
      <c r="W290" s="982"/>
      <c r="X290" s="982"/>
      <c r="Y290" s="982"/>
      <c r="Z290" s="982"/>
      <c r="AA290" s="98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91"/>
      <c r="B291" s="238"/>
      <c r="C291" s="237"/>
      <c r="D291" s="238"/>
      <c r="E291" s="237"/>
      <c r="F291" s="299"/>
      <c r="G291" s="219"/>
      <c r="H291" s="220"/>
      <c r="I291" s="220"/>
      <c r="J291" s="220"/>
      <c r="K291" s="220"/>
      <c r="L291" s="220"/>
      <c r="M291" s="220"/>
      <c r="N291" s="220"/>
      <c r="O291" s="220"/>
      <c r="P291" s="221"/>
      <c r="Q291" s="981"/>
      <c r="R291" s="982"/>
      <c r="S291" s="982"/>
      <c r="T291" s="982"/>
      <c r="U291" s="982"/>
      <c r="V291" s="982"/>
      <c r="W291" s="982"/>
      <c r="X291" s="982"/>
      <c r="Y291" s="982"/>
      <c r="Z291" s="982"/>
      <c r="AA291" s="98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91"/>
      <c r="B292" s="238"/>
      <c r="C292" s="237"/>
      <c r="D292" s="238"/>
      <c r="E292" s="237"/>
      <c r="F292" s="299"/>
      <c r="G292" s="222"/>
      <c r="H292" s="179"/>
      <c r="I292" s="179"/>
      <c r="J292" s="179"/>
      <c r="K292" s="179"/>
      <c r="L292" s="179"/>
      <c r="M292" s="179"/>
      <c r="N292" s="179"/>
      <c r="O292" s="179"/>
      <c r="P292" s="223"/>
      <c r="Q292" s="984"/>
      <c r="R292" s="985"/>
      <c r="S292" s="985"/>
      <c r="T292" s="985"/>
      <c r="U292" s="985"/>
      <c r="V292" s="985"/>
      <c r="W292" s="985"/>
      <c r="X292" s="985"/>
      <c r="Y292" s="985"/>
      <c r="Z292" s="985"/>
      <c r="AA292" s="98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91"/>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9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91"/>
      <c r="B295" s="238"/>
      <c r="C295" s="237"/>
      <c r="D295" s="238"/>
      <c r="E295" s="237"/>
      <c r="F295" s="299"/>
      <c r="G295" s="217"/>
      <c r="H295" s="176"/>
      <c r="I295" s="176"/>
      <c r="J295" s="176"/>
      <c r="K295" s="176"/>
      <c r="L295" s="176"/>
      <c r="M295" s="176"/>
      <c r="N295" s="176"/>
      <c r="O295" s="176"/>
      <c r="P295" s="218"/>
      <c r="Q295" s="978"/>
      <c r="R295" s="979"/>
      <c r="S295" s="979"/>
      <c r="T295" s="979"/>
      <c r="U295" s="979"/>
      <c r="V295" s="979"/>
      <c r="W295" s="979"/>
      <c r="X295" s="979"/>
      <c r="Y295" s="979"/>
      <c r="Z295" s="979"/>
      <c r="AA295" s="98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91"/>
      <c r="B296" s="238"/>
      <c r="C296" s="237"/>
      <c r="D296" s="238"/>
      <c r="E296" s="237"/>
      <c r="F296" s="299"/>
      <c r="G296" s="219"/>
      <c r="H296" s="220"/>
      <c r="I296" s="220"/>
      <c r="J296" s="220"/>
      <c r="K296" s="220"/>
      <c r="L296" s="220"/>
      <c r="M296" s="220"/>
      <c r="N296" s="220"/>
      <c r="O296" s="220"/>
      <c r="P296" s="221"/>
      <c r="Q296" s="981"/>
      <c r="R296" s="982"/>
      <c r="S296" s="982"/>
      <c r="T296" s="982"/>
      <c r="U296" s="982"/>
      <c r="V296" s="982"/>
      <c r="W296" s="982"/>
      <c r="X296" s="982"/>
      <c r="Y296" s="982"/>
      <c r="Z296" s="982"/>
      <c r="AA296" s="98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91"/>
      <c r="B297" s="238"/>
      <c r="C297" s="237"/>
      <c r="D297" s="238"/>
      <c r="E297" s="237"/>
      <c r="F297" s="299"/>
      <c r="G297" s="219"/>
      <c r="H297" s="220"/>
      <c r="I297" s="220"/>
      <c r="J297" s="220"/>
      <c r="K297" s="220"/>
      <c r="L297" s="220"/>
      <c r="M297" s="220"/>
      <c r="N297" s="220"/>
      <c r="O297" s="220"/>
      <c r="P297" s="221"/>
      <c r="Q297" s="981"/>
      <c r="R297" s="982"/>
      <c r="S297" s="982"/>
      <c r="T297" s="982"/>
      <c r="U297" s="982"/>
      <c r="V297" s="982"/>
      <c r="W297" s="982"/>
      <c r="X297" s="982"/>
      <c r="Y297" s="982"/>
      <c r="Z297" s="982"/>
      <c r="AA297" s="98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91"/>
      <c r="B298" s="238"/>
      <c r="C298" s="237"/>
      <c r="D298" s="238"/>
      <c r="E298" s="237"/>
      <c r="F298" s="299"/>
      <c r="G298" s="219"/>
      <c r="H298" s="220"/>
      <c r="I298" s="220"/>
      <c r="J298" s="220"/>
      <c r="K298" s="220"/>
      <c r="L298" s="220"/>
      <c r="M298" s="220"/>
      <c r="N298" s="220"/>
      <c r="O298" s="220"/>
      <c r="P298" s="221"/>
      <c r="Q298" s="981"/>
      <c r="R298" s="982"/>
      <c r="S298" s="982"/>
      <c r="T298" s="982"/>
      <c r="U298" s="982"/>
      <c r="V298" s="982"/>
      <c r="W298" s="982"/>
      <c r="X298" s="982"/>
      <c r="Y298" s="982"/>
      <c r="Z298" s="982"/>
      <c r="AA298" s="98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91"/>
      <c r="B299" s="238"/>
      <c r="C299" s="237"/>
      <c r="D299" s="238"/>
      <c r="E299" s="237"/>
      <c r="F299" s="299"/>
      <c r="G299" s="222"/>
      <c r="H299" s="179"/>
      <c r="I299" s="179"/>
      <c r="J299" s="179"/>
      <c r="K299" s="179"/>
      <c r="L299" s="179"/>
      <c r="M299" s="179"/>
      <c r="N299" s="179"/>
      <c r="O299" s="179"/>
      <c r="P299" s="223"/>
      <c r="Q299" s="984"/>
      <c r="R299" s="985"/>
      <c r="S299" s="985"/>
      <c r="T299" s="985"/>
      <c r="U299" s="985"/>
      <c r="V299" s="985"/>
      <c r="W299" s="985"/>
      <c r="X299" s="985"/>
      <c r="Y299" s="985"/>
      <c r="Z299" s="985"/>
      <c r="AA299" s="98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91"/>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9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91"/>
      <c r="B302" s="238"/>
      <c r="C302" s="237"/>
      <c r="D302" s="238"/>
      <c r="E302" s="237"/>
      <c r="F302" s="299"/>
      <c r="G302" s="217"/>
      <c r="H302" s="176"/>
      <c r="I302" s="176"/>
      <c r="J302" s="176"/>
      <c r="K302" s="176"/>
      <c r="L302" s="176"/>
      <c r="M302" s="176"/>
      <c r="N302" s="176"/>
      <c r="O302" s="176"/>
      <c r="P302" s="218"/>
      <c r="Q302" s="978"/>
      <c r="R302" s="979"/>
      <c r="S302" s="979"/>
      <c r="T302" s="979"/>
      <c r="U302" s="979"/>
      <c r="V302" s="979"/>
      <c r="W302" s="979"/>
      <c r="X302" s="979"/>
      <c r="Y302" s="979"/>
      <c r="Z302" s="979"/>
      <c r="AA302" s="98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91"/>
      <c r="B303" s="238"/>
      <c r="C303" s="237"/>
      <c r="D303" s="238"/>
      <c r="E303" s="237"/>
      <c r="F303" s="299"/>
      <c r="G303" s="219"/>
      <c r="H303" s="220"/>
      <c r="I303" s="220"/>
      <c r="J303" s="220"/>
      <c r="K303" s="220"/>
      <c r="L303" s="220"/>
      <c r="M303" s="220"/>
      <c r="N303" s="220"/>
      <c r="O303" s="220"/>
      <c r="P303" s="221"/>
      <c r="Q303" s="981"/>
      <c r="R303" s="982"/>
      <c r="S303" s="982"/>
      <c r="T303" s="982"/>
      <c r="U303" s="982"/>
      <c r="V303" s="982"/>
      <c r="W303" s="982"/>
      <c r="X303" s="982"/>
      <c r="Y303" s="982"/>
      <c r="Z303" s="982"/>
      <c r="AA303" s="98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91"/>
      <c r="B304" s="238"/>
      <c r="C304" s="237"/>
      <c r="D304" s="238"/>
      <c r="E304" s="237"/>
      <c r="F304" s="299"/>
      <c r="G304" s="219"/>
      <c r="H304" s="220"/>
      <c r="I304" s="220"/>
      <c r="J304" s="220"/>
      <c r="K304" s="220"/>
      <c r="L304" s="220"/>
      <c r="M304" s="220"/>
      <c r="N304" s="220"/>
      <c r="O304" s="220"/>
      <c r="P304" s="221"/>
      <c r="Q304" s="981"/>
      <c r="R304" s="982"/>
      <c r="S304" s="982"/>
      <c r="T304" s="982"/>
      <c r="U304" s="982"/>
      <c r="V304" s="982"/>
      <c r="W304" s="982"/>
      <c r="X304" s="982"/>
      <c r="Y304" s="982"/>
      <c r="Z304" s="982"/>
      <c r="AA304" s="98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91"/>
      <c r="B305" s="238"/>
      <c r="C305" s="237"/>
      <c r="D305" s="238"/>
      <c r="E305" s="237"/>
      <c r="F305" s="299"/>
      <c r="G305" s="219"/>
      <c r="H305" s="220"/>
      <c r="I305" s="220"/>
      <c r="J305" s="220"/>
      <c r="K305" s="220"/>
      <c r="L305" s="220"/>
      <c r="M305" s="220"/>
      <c r="N305" s="220"/>
      <c r="O305" s="220"/>
      <c r="P305" s="221"/>
      <c r="Q305" s="981"/>
      <c r="R305" s="982"/>
      <c r="S305" s="982"/>
      <c r="T305" s="982"/>
      <c r="U305" s="982"/>
      <c r="V305" s="982"/>
      <c r="W305" s="982"/>
      <c r="X305" s="982"/>
      <c r="Y305" s="982"/>
      <c r="Z305" s="982"/>
      <c r="AA305" s="98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91"/>
      <c r="B306" s="238"/>
      <c r="C306" s="237"/>
      <c r="D306" s="238"/>
      <c r="E306" s="300"/>
      <c r="F306" s="301"/>
      <c r="G306" s="222"/>
      <c r="H306" s="179"/>
      <c r="I306" s="179"/>
      <c r="J306" s="179"/>
      <c r="K306" s="179"/>
      <c r="L306" s="179"/>
      <c r="M306" s="179"/>
      <c r="N306" s="179"/>
      <c r="O306" s="179"/>
      <c r="P306" s="223"/>
      <c r="Q306" s="984"/>
      <c r="R306" s="985"/>
      <c r="S306" s="985"/>
      <c r="T306" s="985"/>
      <c r="U306" s="985"/>
      <c r="V306" s="985"/>
      <c r="W306" s="985"/>
      <c r="X306" s="985"/>
      <c r="Y306" s="985"/>
      <c r="Z306" s="985"/>
      <c r="AA306" s="98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9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9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9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9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9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9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9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9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9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9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9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9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9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9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9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9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9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9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9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9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9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9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9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9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9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91"/>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9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91"/>
      <c r="B334" s="238"/>
      <c r="C334" s="237"/>
      <c r="D334" s="238"/>
      <c r="E334" s="237"/>
      <c r="F334" s="299"/>
      <c r="G334" s="217"/>
      <c r="H334" s="176"/>
      <c r="I334" s="176"/>
      <c r="J334" s="176"/>
      <c r="K334" s="176"/>
      <c r="L334" s="176"/>
      <c r="M334" s="176"/>
      <c r="N334" s="176"/>
      <c r="O334" s="176"/>
      <c r="P334" s="218"/>
      <c r="Q334" s="978"/>
      <c r="R334" s="979"/>
      <c r="S334" s="979"/>
      <c r="T334" s="979"/>
      <c r="U334" s="979"/>
      <c r="V334" s="979"/>
      <c r="W334" s="979"/>
      <c r="X334" s="979"/>
      <c r="Y334" s="979"/>
      <c r="Z334" s="979"/>
      <c r="AA334" s="98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91"/>
      <c r="B335" s="238"/>
      <c r="C335" s="237"/>
      <c r="D335" s="238"/>
      <c r="E335" s="237"/>
      <c r="F335" s="299"/>
      <c r="G335" s="219"/>
      <c r="H335" s="220"/>
      <c r="I335" s="220"/>
      <c r="J335" s="220"/>
      <c r="K335" s="220"/>
      <c r="L335" s="220"/>
      <c r="M335" s="220"/>
      <c r="N335" s="220"/>
      <c r="O335" s="220"/>
      <c r="P335" s="221"/>
      <c r="Q335" s="981"/>
      <c r="R335" s="982"/>
      <c r="S335" s="982"/>
      <c r="T335" s="982"/>
      <c r="U335" s="982"/>
      <c r="V335" s="982"/>
      <c r="W335" s="982"/>
      <c r="X335" s="982"/>
      <c r="Y335" s="982"/>
      <c r="Z335" s="982"/>
      <c r="AA335" s="98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91"/>
      <c r="B336" s="238"/>
      <c r="C336" s="237"/>
      <c r="D336" s="238"/>
      <c r="E336" s="237"/>
      <c r="F336" s="299"/>
      <c r="G336" s="219"/>
      <c r="H336" s="220"/>
      <c r="I336" s="220"/>
      <c r="J336" s="220"/>
      <c r="K336" s="220"/>
      <c r="L336" s="220"/>
      <c r="M336" s="220"/>
      <c r="N336" s="220"/>
      <c r="O336" s="220"/>
      <c r="P336" s="221"/>
      <c r="Q336" s="981"/>
      <c r="R336" s="982"/>
      <c r="S336" s="982"/>
      <c r="T336" s="982"/>
      <c r="U336" s="982"/>
      <c r="V336" s="982"/>
      <c r="W336" s="982"/>
      <c r="X336" s="982"/>
      <c r="Y336" s="982"/>
      <c r="Z336" s="982"/>
      <c r="AA336" s="98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91"/>
      <c r="B337" s="238"/>
      <c r="C337" s="237"/>
      <c r="D337" s="238"/>
      <c r="E337" s="237"/>
      <c r="F337" s="299"/>
      <c r="G337" s="219"/>
      <c r="H337" s="220"/>
      <c r="I337" s="220"/>
      <c r="J337" s="220"/>
      <c r="K337" s="220"/>
      <c r="L337" s="220"/>
      <c r="M337" s="220"/>
      <c r="N337" s="220"/>
      <c r="O337" s="220"/>
      <c r="P337" s="221"/>
      <c r="Q337" s="981"/>
      <c r="R337" s="982"/>
      <c r="S337" s="982"/>
      <c r="T337" s="982"/>
      <c r="U337" s="982"/>
      <c r="V337" s="982"/>
      <c r="W337" s="982"/>
      <c r="X337" s="982"/>
      <c r="Y337" s="982"/>
      <c r="Z337" s="982"/>
      <c r="AA337" s="98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91"/>
      <c r="B338" s="238"/>
      <c r="C338" s="237"/>
      <c r="D338" s="238"/>
      <c r="E338" s="237"/>
      <c r="F338" s="299"/>
      <c r="G338" s="222"/>
      <c r="H338" s="179"/>
      <c r="I338" s="179"/>
      <c r="J338" s="179"/>
      <c r="K338" s="179"/>
      <c r="L338" s="179"/>
      <c r="M338" s="179"/>
      <c r="N338" s="179"/>
      <c r="O338" s="179"/>
      <c r="P338" s="223"/>
      <c r="Q338" s="984"/>
      <c r="R338" s="985"/>
      <c r="S338" s="985"/>
      <c r="T338" s="985"/>
      <c r="U338" s="985"/>
      <c r="V338" s="985"/>
      <c r="W338" s="985"/>
      <c r="X338" s="985"/>
      <c r="Y338" s="985"/>
      <c r="Z338" s="985"/>
      <c r="AA338" s="98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91"/>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9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91"/>
      <c r="B341" s="238"/>
      <c r="C341" s="237"/>
      <c r="D341" s="238"/>
      <c r="E341" s="237"/>
      <c r="F341" s="299"/>
      <c r="G341" s="217"/>
      <c r="H341" s="176"/>
      <c r="I341" s="176"/>
      <c r="J341" s="176"/>
      <c r="K341" s="176"/>
      <c r="L341" s="176"/>
      <c r="M341" s="176"/>
      <c r="N341" s="176"/>
      <c r="O341" s="176"/>
      <c r="P341" s="218"/>
      <c r="Q341" s="978"/>
      <c r="R341" s="979"/>
      <c r="S341" s="979"/>
      <c r="T341" s="979"/>
      <c r="U341" s="979"/>
      <c r="V341" s="979"/>
      <c r="W341" s="979"/>
      <c r="X341" s="979"/>
      <c r="Y341" s="979"/>
      <c r="Z341" s="979"/>
      <c r="AA341" s="98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91"/>
      <c r="B342" s="238"/>
      <c r="C342" s="237"/>
      <c r="D342" s="238"/>
      <c r="E342" s="237"/>
      <c r="F342" s="299"/>
      <c r="G342" s="219"/>
      <c r="H342" s="220"/>
      <c r="I342" s="220"/>
      <c r="J342" s="220"/>
      <c r="K342" s="220"/>
      <c r="L342" s="220"/>
      <c r="M342" s="220"/>
      <c r="N342" s="220"/>
      <c r="O342" s="220"/>
      <c r="P342" s="221"/>
      <c r="Q342" s="981"/>
      <c r="R342" s="982"/>
      <c r="S342" s="982"/>
      <c r="T342" s="982"/>
      <c r="U342" s="982"/>
      <c r="V342" s="982"/>
      <c r="W342" s="982"/>
      <c r="X342" s="982"/>
      <c r="Y342" s="982"/>
      <c r="Z342" s="982"/>
      <c r="AA342" s="98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91"/>
      <c r="B343" s="238"/>
      <c r="C343" s="237"/>
      <c r="D343" s="238"/>
      <c r="E343" s="237"/>
      <c r="F343" s="299"/>
      <c r="G343" s="219"/>
      <c r="H343" s="220"/>
      <c r="I343" s="220"/>
      <c r="J343" s="220"/>
      <c r="K343" s="220"/>
      <c r="L343" s="220"/>
      <c r="M343" s="220"/>
      <c r="N343" s="220"/>
      <c r="O343" s="220"/>
      <c r="P343" s="221"/>
      <c r="Q343" s="981"/>
      <c r="R343" s="982"/>
      <c r="S343" s="982"/>
      <c r="T343" s="982"/>
      <c r="U343" s="982"/>
      <c r="V343" s="982"/>
      <c r="W343" s="982"/>
      <c r="X343" s="982"/>
      <c r="Y343" s="982"/>
      <c r="Z343" s="982"/>
      <c r="AA343" s="98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91"/>
      <c r="B344" s="238"/>
      <c r="C344" s="237"/>
      <c r="D344" s="238"/>
      <c r="E344" s="237"/>
      <c r="F344" s="299"/>
      <c r="G344" s="219"/>
      <c r="H344" s="220"/>
      <c r="I344" s="220"/>
      <c r="J344" s="220"/>
      <c r="K344" s="220"/>
      <c r="L344" s="220"/>
      <c r="M344" s="220"/>
      <c r="N344" s="220"/>
      <c r="O344" s="220"/>
      <c r="P344" s="221"/>
      <c r="Q344" s="981"/>
      <c r="R344" s="982"/>
      <c r="S344" s="982"/>
      <c r="T344" s="982"/>
      <c r="U344" s="982"/>
      <c r="V344" s="982"/>
      <c r="W344" s="982"/>
      <c r="X344" s="982"/>
      <c r="Y344" s="982"/>
      <c r="Z344" s="982"/>
      <c r="AA344" s="98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91"/>
      <c r="B345" s="238"/>
      <c r="C345" s="237"/>
      <c r="D345" s="238"/>
      <c r="E345" s="237"/>
      <c r="F345" s="299"/>
      <c r="G345" s="222"/>
      <c r="H345" s="179"/>
      <c r="I345" s="179"/>
      <c r="J345" s="179"/>
      <c r="K345" s="179"/>
      <c r="L345" s="179"/>
      <c r="M345" s="179"/>
      <c r="N345" s="179"/>
      <c r="O345" s="179"/>
      <c r="P345" s="223"/>
      <c r="Q345" s="984"/>
      <c r="R345" s="985"/>
      <c r="S345" s="985"/>
      <c r="T345" s="985"/>
      <c r="U345" s="985"/>
      <c r="V345" s="985"/>
      <c r="W345" s="985"/>
      <c r="X345" s="985"/>
      <c r="Y345" s="985"/>
      <c r="Z345" s="985"/>
      <c r="AA345" s="98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91"/>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9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91"/>
      <c r="B348" s="238"/>
      <c r="C348" s="237"/>
      <c r="D348" s="238"/>
      <c r="E348" s="237"/>
      <c r="F348" s="299"/>
      <c r="G348" s="217"/>
      <c r="H348" s="176"/>
      <c r="I348" s="176"/>
      <c r="J348" s="176"/>
      <c r="K348" s="176"/>
      <c r="L348" s="176"/>
      <c r="M348" s="176"/>
      <c r="N348" s="176"/>
      <c r="O348" s="176"/>
      <c r="P348" s="218"/>
      <c r="Q348" s="978"/>
      <c r="R348" s="979"/>
      <c r="S348" s="979"/>
      <c r="T348" s="979"/>
      <c r="U348" s="979"/>
      <c r="V348" s="979"/>
      <c r="W348" s="979"/>
      <c r="X348" s="979"/>
      <c r="Y348" s="979"/>
      <c r="Z348" s="979"/>
      <c r="AA348" s="98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91"/>
      <c r="B349" s="238"/>
      <c r="C349" s="237"/>
      <c r="D349" s="238"/>
      <c r="E349" s="237"/>
      <c r="F349" s="299"/>
      <c r="G349" s="219"/>
      <c r="H349" s="220"/>
      <c r="I349" s="220"/>
      <c r="J349" s="220"/>
      <c r="K349" s="220"/>
      <c r="L349" s="220"/>
      <c r="M349" s="220"/>
      <c r="N349" s="220"/>
      <c r="O349" s="220"/>
      <c r="P349" s="221"/>
      <c r="Q349" s="981"/>
      <c r="R349" s="982"/>
      <c r="S349" s="982"/>
      <c r="T349" s="982"/>
      <c r="U349" s="982"/>
      <c r="V349" s="982"/>
      <c r="W349" s="982"/>
      <c r="X349" s="982"/>
      <c r="Y349" s="982"/>
      <c r="Z349" s="982"/>
      <c r="AA349" s="98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91"/>
      <c r="B350" s="238"/>
      <c r="C350" s="237"/>
      <c r="D350" s="238"/>
      <c r="E350" s="237"/>
      <c r="F350" s="299"/>
      <c r="G350" s="219"/>
      <c r="H350" s="220"/>
      <c r="I350" s="220"/>
      <c r="J350" s="220"/>
      <c r="K350" s="220"/>
      <c r="L350" s="220"/>
      <c r="M350" s="220"/>
      <c r="N350" s="220"/>
      <c r="O350" s="220"/>
      <c r="P350" s="221"/>
      <c r="Q350" s="981"/>
      <c r="R350" s="982"/>
      <c r="S350" s="982"/>
      <c r="T350" s="982"/>
      <c r="U350" s="982"/>
      <c r="V350" s="982"/>
      <c r="W350" s="982"/>
      <c r="X350" s="982"/>
      <c r="Y350" s="982"/>
      <c r="Z350" s="982"/>
      <c r="AA350" s="98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91"/>
      <c r="B351" s="238"/>
      <c r="C351" s="237"/>
      <c r="D351" s="238"/>
      <c r="E351" s="237"/>
      <c r="F351" s="299"/>
      <c r="G351" s="219"/>
      <c r="H351" s="220"/>
      <c r="I351" s="220"/>
      <c r="J351" s="220"/>
      <c r="K351" s="220"/>
      <c r="L351" s="220"/>
      <c r="M351" s="220"/>
      <c r="N351" s="220"/>
      <c r="O351" s="220"/>
      <c r="P351" s="221"/>
      <c r="Q351" s="981"/>
      <c r="R351" s="982"/>
      <c r="S351" s="982"/>
      <c r="T351" s="982"/>
      <c r="U351" s="982"/>
      <c r="V351" s="982"/>
      <c r="W351" s="982"/>
      <c r="X351" s="982"/>
      <c r="Y351" s="982"/>
      <c r="Z351" s="982"/>
      <c r="AA351" s="98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91"/>
      <c r="B352" s="238"/>
      <c r="C352" s="237"/>
      <c r="D352" s="238"/>
      <c r="E352" s="237"/>
      <c r="F352" s="299"/>
      <c r="G352" s="222"/>
      <c r="H352" s="179"/>
      <c r="I352" s="179"/>
      <c r="J352" s="179"/>
      <c r="K352" s="179"/>
      <c r="L352" s="179"/>
      <c r="M352" s="179"/>
      <c r="N352" s="179"/>
      <c r="O352" s="179"/>
      <c r="P352" s="223"/>
      <c r="Q352" s="984"/>
      <c r="R352" s="985"/>
      <c r="S352" s="985"/>
      <c r="T352" s="985"/>
      <c r="U352" s="985"/>
      <c r="V352" s="985"/>
      <c r="W352" s="985"/>
      <c r="X352" s="985"/>
      <c r="Y352" s="985"/>
      <c r="Z352" s="985"/>
      <c r="AA352" s="98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91"/>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9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91"/>
      <c r="B355" s="238"/>
      <c r="C355" s="237"/>
      <c r="D355" s="238"/>
      <c r="E355" s="237"/>
      <c r="F355" s="299"/>
      <c r="G355" s="217"/>
      <c r="H355" s="176"/>
      <c r="I355" s="176"/>
      <c r="J355" s="176"/>
      <c r="K355" s="176"/>
      <c r="L355" s="176"/>
      <c r="M355" s="176"/>
      <c r="N355" s="176"/>
      <c r="O355" s="176"/>
      <c r="P355" s="218"/>
      <c r="Q355" s="978"/>
      <c r="R355" s="979"/>
      <c r="S355" s="979"/>
      <c r="T355" s="979"/>
      <c r="U355" s="979"/>
      <c r="V355" s="979"/>
      <c r="W355" s="979"/>
      <c r="X355" s="979"/>
      <c r="Y355" s="979"/>
      <c r="Z355" s="979"/>
      <c r="AA355" s="98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91"/>
      <c r="B356" s="238"/>
      <c r="C356" s="237"/>
      <c r="D356" s="238"/>
      <c r="E356" s="237"/>
      <c r="F356" s="299"/>
      <c r="G356" s="219"/>
      <c r="H356" s="220"/>
      <c r="I356" s="220"/>
      <c r="J356" s="220"/>
      <c r="K356" s="220"/>
      <c r="L356" s="220"/>
      <c r="M356" s="220"/>
      <c r="N356" s="220"/>
      <c r="O356" s="220"/>
      <c r="P356" s="221"/>
      <c r="Q356" s="981"/>
      <c r="R356" s="982"/>
      <c r="S356" s="982"/>
      <c r="T356" s="982"/>
      <c r="U356" s="982"/>
      <c r="V356" s="982"/>
      <c r="W356" s="982"/>
      <c r="X356" s="982"/>
      <c r="Y356" s="982"/>
      <c r="Z356" s="982"/>
      <c r="AA356" s="98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91"/>
      <c r="B357" s="238"/>
      <c r="C357" s="237"/>
      <c r="D357" s="238"/>
      <c r="E357" s="237"/>
      <c r="F357" s="299"/>
      <c r="G357" s="219"/>
      <c r="H357" s="220"/>
      <c r="I357" s="220"/>
      <c r="J357" s="220"/>
      <c r="K357" s="220"/>
      <c r="L357" s="220"/>
      <c r="M357" s="220"/>
      <c r="N357" s="220"/>
      <c r="O357" s="220"/>
      <c r="P357" s="221"/>
      <c r="Q357" s="981"/>
      <c r="R357" s="982"/>
      <c r="S357" s="982"/>
      <c r="T357" s="982"/>
      <c r="U357" s="982"/>
      <c r="V357" s="982"/>
      <c r="W357" s="982"/>
      <c r="X357" s="982"/>
      <c r="Y357" s="982"/>
      <c r="Z357" s="982"/>
      <c r="AA357" s="98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91"/>
      <c r="B358" s="238"/>
      <c r="C358" s="237"/>
      <c r="D358" s="238"/>
      <c r="E358" s="237"/>
      <c r="F358" s="299"/>
      <c r="G358" s="219"/>
      <c r="H358" s="220"/>
      <c r="I358" s="220"/>
      <c r="J358" s="220"/>
      <c r="K358" s="220"/>
      <c r="L358" s="220"/>
      <c r="M358" s="220"/>
      <c r="N358" s="220"/>
      <c r="O358" s="220"/>
      <c r="P358" s="221"/>
      <c r="Q358" s="981"/>
      <c r="R358" s="982"/>
      <c r="S358" s="982"/>
      <c r="T358" s="982"/>
      <c r="U358" s="982"/>
      <c r="V358" s="982"/>
      <c r="W358" s="982"/>
      <c r="X358" s="982"/>
      <c r="Y358" s="982"/>
      <c r="Z358" s="982"/>
      <c r="AA358" s="98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91"/>
      <c r="B359" s="238"/>
      <c r="C359" s="237"/>
      <c r="D359" s="238"/>
      <c r="E359" s="237"/>
      <c r="F359" s="299"/>
      <c r="G359" s="222"/>
      <c r="H359" s="179"/>
      <c r="I359" s="179"/>
      <c r="J359" s="179"/>
      <c r="K359" s="179"/>
      <c r="L359" s="179"/>
      <c r="M359" s="179"/>
      <c r="N359" s="179"/>
      <c r="O359" s="179"/>
      <c r="P359" s="223"/>
      <c r="Q359" s="984"/>
      <c r="R359" s="985"/>
      <c r="S359" s="985"/>
      <c r="T359" s="985"/>
      <c r="U359" s="985"/>
      <c r="V359" s="985"/>
      <c r="W359" s="985"/>
      <c r="X359" s="985"/>
      <c r="Y359" s="985"/>
      <c r="Z359" s="985"/>
      <c r="AA359" s="98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91"/>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9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91"/>
      <c r="B362" s="238"/>
      <c r="C362" s="237"/>
      <c r="D362" s="238"/>
      <c r="E362" s="237"/>
      <c r="F362" s="299"/>
      <c r="G362" s="217"/>
      <c r="H362" s="176"/>
      <c r="I362" s="176"/>
      <c r="J362" s="176"/>
      <c r="K362" s="176"/>
      <c r="L362" s="176"/>
      <c r="M362" s="176"/>
      <c r="N362" s="176"/>
      <c r="O362" s="176"/>
      <c r="P362" s="218"/>
      <c r="Q362" s="978"/>
      <c r="R362" s="979"/>
      <c r="S362" s="979"/>
      <c r="T362" s="979"/>
      <c r="U362" s="979"/>
      <c r="V362" s="979"/>
      <c r="W362" s="979"/>
      <c r="X362" s="979"/>
      <c r="Y362" s="979"/>
      <c r="Z362" s="979"/>
      <c r="AA362" s="98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91"/>
      <c r="B363" s="238"/>
      <c r="C363" s="237"/>
      <c r="D363" s="238"/>
      <c r="E363" s="237"/>
      <c r="F363" s="299"/>
      <c r="G363" s="219"/>
      <c r="H363" s="220"/>
      <c r="I363" s="220"/>
      <c r="J363" s="220"/>
      <c r="K363" s="220"/>
      <c r="L363" s="220"/>
      <c r="M363" s="220"/>
      <c r="N363" s="220"/>
      <c r="O363" s="220"/>
      <c r="P363" s="221"/>
      <c r="Q363" s="981"/>
      <c r="R363" s="982"/>
      <c r="S363" s="982"/>
      <c r="T363" s="982"/>
      <c r="U363" s="982"/>
      <c r="V363" s="982"/>
      <c r="W363" s="982"/>
      <c r="X363" s="982"/>
      <c r="Y363" s="982"/>
      <c r="Z363" s="982"/>
      <c r="AA363" s="98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91"/>
      <c r="B364" s="238"/>
      <c r="C364" s="237"/>
      <c r="D364" s="238"/>
      <c r="E364" s="237"/>
      <c r="F364" s="299"/>
      <c r="G364" s="219"/>
      <c r="H364" s="220"/>
      <c r="I364" s="220"/>
      <c r="J364" s="220"/>
      <c r="K364" s="220"/>
      <c r="L364" s="220"/>
      <c r="M364" s="220"/>
      <c r="N364" s="220"/>
      <c r="O364" s="220"/>
      <c r="P364" s="221"/>
      <c r="Q364" s="981"/>
      <c r="R364" s="982"/>
      <c r="S364" s="982"/>
      <c r="T364" s="982"/>
      <c r="U364" s="982"/>
      <c r="V364" s="982"/>
      <c r="W364" s="982"/>
      <c r="X364" s="982"/>
      <c r="Y364" s="982"/>
      <c r="Z364" s="982"/>
      <c r="AA364" s="98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91"/>
      <c r="B365" s="238"/>
      <c r="C365" s="237"/>
      <c r="D365" s="238"/>
      <c r="E365" s="237"/>
      <c r="F365" s="299"/>
      <c r="G365" s="219"/>
      <c r="H365" s="220"/>
      <c r="I365" s="220"/>
      <c r="J365" s="220"/>
      <c r="K365" s="220"/>
      <c r="L365" s="220"/>
      <c r="M365" s="220"/>
      <c r="N365" s="220"/>
      <c r="O365" s="220"/>
      <c r="P365" s="221"/>
      <c r="Q365" s="981"/>
      <c r="R365" s="982"/>
      <c r="S365" s="982"/>
      <c r="T365" s="982"/>
      <c r="U365" s="982"/>
      <c r="V365" s="982"/>
      <c r="W365" s="982"/>
      <c r="X365" s="982"/>
      <c r="Y365" s="982"/>
      <c r="Z365" s="982"/>
      <c r="AA365" s="98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91"/>
      <c r="B366" s="238"/>
      <c r="C366" s="237"/>
      <c r="D366" s="238"/>
      <c r="E366" s="300"/>
      <c r="F366" s="301"/>
      <c r="G366" s="222"/>
      <c r="H366" s="179"/>
      <c r="I366" s="179"/>
      <c r="J366" s="179"/>
      <c r="K366" s="179"/>
      <c r="L366" s="179"/>
      <c r="M366" s="179"/>
      <c r="N366" s="179"/>
      <c r="O366" s="179"/>
      <c r="P366" s="223"/>
      <c r="Q366" s="984"/>
      <c r="R366" s="985"/>
      <c r="S366" s="985"/>
      <c r="T366" s="985"/>
      <c r="U366" s="985"/>
      <c r="V366" s="985"/>
      <c r="W366" s="985"/>
      <c r="X366" s="985"/>
      <c r="Y366" s="985"/>
      <c r="Z366" s="985"/>
      <c r="AA366" s="98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9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9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91"/>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9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9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9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9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9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9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9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9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9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9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9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9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9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9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9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9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9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9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9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9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9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9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91"/>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9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91"/>
      <c r="B394" s="238"/>
      <c r="C394" s="237"/>
      <c r="D394" s="238"/>
      <c r="E394" s="237"/>
      <c r="F394" s="299"/>
      <c r="G394" s="217"/>
      <c r="H394" s="176"/>
      <c r="I394" s="176"/>
      <c r="J394" s="176"/>
      <c r="K394" s="176"/>
      <c r="L394" s="176"/>
      <c r="M394" s="176"/>
      <c r="N394" s="176"/>
      <c r="O394" s="176"/>
      <c r="P394" s="218"/>
      <c r="Q394" s="978"/>
      <c r="R394" s="979"/>
      <c r="S394" s="979"/>
      <c r="T394" s="979"/>
      <c r="U394" s="979"/>
      <c r="V394" s="979"/>
      <c r="W394" s="979"/>
      <c r="X394" s="979"/>
      <c r="Y394" s="979"/>
      <c r="Z394" s="979"/>
      <c r="AA394" s="98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91"/>
      <c r="B395" s="238"/>
      <c r="C395" s="237"/>
      <c r="D395" s="238"/>
      <c r="E395" s="237"/>
      <c r="F395" s="299"/>
      <c r="G395" s="219"/>
      <c r="H395" s="220"/>
      <c r="I395" s="220"/>
      <c r="J395" s="220"/>
      <c r="K395" s="220"/>
      <c r="L395" s="220"/>
      <c r="M395" s="220"/>
      <c r="N395" s="220"/>
      <c r="O395" s="220"/>
      <c r="P395" s="221"/>
      <c r="Q395" s="981"/>
      <c r="R395" s="982"/>
      <c r="S395" s="982"/>
      <c r="T395" s="982"/>
      <c r="U395" s="982"/>
      <c r="V395" s="982"/>
      <c r="W395" s="982"/>
      <c r="X395" s="982"/>
      <c r="Y395" s="982"/>
      <c r="Z395" s="982"/>
      <c r="AA395" s="98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91"/>
      <c r="B396" s="238"/>
      <c r="C396" s="237"/>
      <c r="D396" s="238"/>
      <c r="E396" s="237"/>
      <c r="F396" s="299"/>
      <c r="G396" s="219"/>
      <c r="H396" s="220"/>
      <c r="I396" s="220"/>
      <c r="J396" s="220"/>
      <c r="K396" s="220"/>
      <c r="L396" s="220"/>
      <c r="M396" s="220"/>
      <c r="N396" s="220"/>
      <c r="O396" s="220"/>
      <c r="P396" s="221"/>
      <c r="Q396" s="981"/>
      <c r="R396" s="982"/>
      <c r="S396" s="982"/>
      <c r="T396" s="982"/>
      <c r="U396" s="982"/>
      <c r="V396" s="982"/>
      <c r="W396" s="982"/>
      <c r="X396" s="982"/>
      <c r="Y396" s="982"/>
      <c r="Z396" s="982"/>
      <c r="AA396" s="98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91"/>
      <c r="B397" s="238"/>
      <c r="C397" s="237"/>
      <c r="D397" s="238"/>
      <c r="E397" s="237"/>
      <c r="F397" s="299"/>
      <c r="G397" s="219"/>
      <c r="H397" s="220"/>
      <c r="I397" s="220"/>
      <c r="J397" s="220"/>
      <c r="K397" s="220"/>
      <c r="L397" s="220"/>
      <c r="M397" s="220"/>
      <c r="N397" s="220"/>
      <c r="O397" s="220"/>
      <c r="P397" s="221"/>
      <c r="Q397" s="981"/>
      <c r="R397" s="982"/>
      <c r="S397" s="982"/>
      <c r="T397" s="982"/>
      <c r="U397" s="982"/>
      <c r="V397" s="982"/>
      <c r="W397" s="982"/>
      <c r="X397" s="982"/>
      <c r="Y397" s="982"/>
      <c r="Z397" s="982"/>
      <c r="AA397" s="98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91"/>
      <c r="B398" s="238"/>
      <c r="C398" s="237"/>
      <c r="D398" s="238"/>
      <c r="E398" s="237"/>
      <c r="F398" s="299"/>
      <c r="G398" s="222"/>
      <c r="H398" s="179"/>
      <c r="I398" s="179"/>
      <c r="J398" s="179"/>
      <c r="K398" s="179"/>
      <c r="L398" s="179"/>
      <c r="M398" s="179"/>
      <c r="N398" s="179"/>
      <c r="O398" s="179"/>
      <c r="P398" s="223"/>
      <c r="Q398" s="984"/>
      <c r="R398" s="985"/>
      <c r="S398" s="985"/>
      <c r="T398" s="985"/>
      <c r="U398" s="985"/>
      <c r="V398" s="985"/>
      <c r="W398" s="985"/>
      <c r="X398" s="985"/>
      <c r="Y398" s="985"/>
      <c r="Z398" s="985"/>
      <c r="AA398" s="98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91"/>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9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91"/>
      <c r="B401" s="238"/>
      <c r="C401" s="237"/>
      <c r="D401" s="238"/>
      <c r="E401" s="237"/>
      <c r="F401" s="299"/>
      <c r="G401" s="217"/>
      <c r="H401" s="176"/>
      <c r="I401" s="176"/>
      <c r="J401" s="176"/>
      <c r="K401" s="176"/>
      <c r="L401" s="176"/>
      <c r="M401" s="176"/>
      <c r="N401" s="176"/>
      <c r="O401" s="176"/>
      <c r="P401" s="218"/>
      <c r="Q401" s="978"/>
      <c r="R401" s="979"/>
      <c r="S401" s="979"/>
      <c r="T401" s="979"/>
      <c r="U401" s="979"/>
      <c r="V401" s="979"/>
      <c r="W401" s="979"/>
      <c r="X401" s="979"/>
      <c r="Y401" s="979"/>
      <c r="Z401" s="979"/>
      <c r="AA401" s="98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91"/>
      <c r="B402" s="238"/>
      <c r="C402" s="237"/>
      <c r="D402" s="238"/>
      <c r="E402" s="237"/>
      <c r="F402" s="299"/>
      <c r="G402" s="219"/>
      <c r="H402" s="220"/>
      <c r="I402" s="220"/>
      <c r="J402" s="220"/>
      <c r="K402" s="220"/>
      <c r="L402" s="220"/>
      <c r="M402" s="220"/>
      <c r="N402" s="220"/>
      <c r="O402" s="220"/>
      <c r="P402" s="221"/>
      <c r="Q402" s="981"/>
      <c r="R402" s="982"/>
      <c r="S402" s="982"/>
      <c r="T402" s="982"/>
      <c r="U402" s="982"/>
      <c r="V402" s="982"/>
      <c r="W402" s="982"/>
      <c r="X402" s="982"/>
      <c r="Y402" s="982"/>
      <c r="Z402" s="982"/>
      <c r="AA402" s="98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91"/>
      <c r="B403" s="238"/>
      <c r="C403" s="237"/>
      <c r="D403" s="238"/>
      <c r="E403" s="237"/>
      <c r="F403" s="299"/>
      <c r="G403" s="219"/>
      <c r="H403" s="220"/>
      <c r="I403" s="220"/>
      <c r="J403" s="220"/>
      <c r="K403" s="220"/>
      <c r="L403" s="220"/>
      <c r="M403" s="220"/>
      <c r="N403" s="220"/>
      <c r="O403" s="220"/>
      <c r="P403" s="221"/>
      <c r="Q403" s="981"/>
      <c r="R403" s="982"/>
      <c r="S403" s="982"/>
      <c r="T403" s="982"/>
      <c r="U403" s="982"/>
      <c r="V403" s="982"/>
      <c r="W403" s="982"/>
      <c r="X403" s="982"/>
      <c r="Y403" s="982"/>
      <c r="Z403" s="982"/>
      <c r="AA403" s="98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91"/>
      <c r="B404" s="238"/>
      <c r="C404" s="237"/>
      <c r="D404" s="238"/>
      <c r="E404" s="237"/>
      <c r="F404" s="299"/>
      <c r="G404" s="219"/>
      <c r="H404" s="220"/>
      <c r="I404" s="220"/>
      <c r="J404" s="220"/>
      <c r="K404" s="220"/>
      <c r="L404" s="220"/>
      <c r="M404" s="220"/>
      <c r="N404" s="220"/>
      <c r="O404" s="220"/>
      <c r="P404" s="221"/>
      <c r="Q404" s="981"/>
      <c r="R404" s="982"/>
      <c r="S404" s="982"/>
      <c r="T404" s="982"/>
      <c r="U404" s="982"/>
      <c r="V404" s="982"/>
      <c r="W404" s="982"/>
      <c r="X404" s="982"/>
      <c r="Y404" s="982"/>
      <c r="Z404" s="982"/>
      <c r="AA404" s="98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91"/>
      <c r="B405" s="238"/>
      <c r="C405" s="237"/>
      <c r="D405" s="238"/>
      <c r="E405" s="237"/>
      <c r="F405" s="299"/>
      <c r="G405" s="222"/>
      <c r="H405" s="179"/>
      <c r="I405" s="179"/>
      <c r="J405" s="179"/>
      <c r="K405" s="179"/>
      <c r="L405" s="179"/>
      <c r="M405" s="179"/>
      <c r="N405" s="179"/>
      <c r="O405" s="179"/>
      <c r="P405" s="223"/>
      <c r="Q405" s="984"/>
      <c r="R405" s="985"/>
      <c r="S405" s="985"/>
      <c r="T405" s="985"/>
      <c r="U405" s="985"/>
      <c r="V405" s="985"/>
      <c r="W405" s="985"/>
      <c r="X405" s="985"/>
      <c r="Y405" s="985"/>
      <c r="Z405" s="985"/>
      <c r="AA405" s="98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91"/>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9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91"/>
      <c r="B408" s="238"/>
      <c r="C408" s="237"/>
      <c r="D408" s="238"/>
      <c r="E408" s="237"/>
      <c r="F408" s="299"/>
      <c r="G408" s="217"/>
      <c r="H408" s="176"/>
      <c r="I408" s="176"/>
      <c r="J408" s="176"/>
      <c r="K408" s="176"/>
      <c r="L408" s="176"/>
      <c r="M408" s="176"/>
      <c r="N408" s="176"/>
      <c r="O408" s="176"/>
      <c r="P408" s="218"/>
      <c r="Q408" s="978"/>
      <c r="R408" s="979"/>
      <c r="S408" s="979"/>
      <c r="T408" s="979"/>
      <c r="U408" s="979"/>
      <c r="V408" s="979"/>
      <c r="W408" s="979"/>
      <c r="X408" s="979"/>
      <c r="Y408" s="979"/>
      <c r="Z408" s="979"/>
      <c r="AA408" s="98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91"/>
      <c r="B409" s="238"/>
      <c r="C409" s="237"/>
      <c r="D409" s="238"/>
      <c r="E409" s="237"/>
      <c r="F409" s="299"/>
      <c r="G409" s="219"/>
      <c r="H409" s="220"/>
      <c r="I409" s="220"/>
      <c r="J409" s="220"/>
      <c r="K409" s="220"/>
      <c r="L409" s="220"/>
      <c r="M409" s="220"/>
      <c r="N409" s="220"/>
      <c r="O409" s="220"/>
      <c r="P409" s="221"/>
      <c r="Q409" s="981"/>
      <c r="R409" s="982"/>
      <c r="S409" s="982"/>
      <c r="T409" s="982"/>
      <c r="U409" s="982"/>
      <c r="V409" s="982"/>
      <c r="W409" s="982"/>
      <c r="X409" s="982"/>
      <c r="Y409" s="982"/>
      <c r="Z409" s="982"/>
      <c r="AA409" s="98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91"/>
      <c r="B410" s="238"/>
      <c r="C410" s="237"/>
      <c r="D410" s="238"/>
      <c r="E410" s="237"/>
      <c r="F410" s="299"/>
      <c r="G410" s="219"/>
      <c r="H410" s="220"/>
      <c r="I410" s="220"/>
      <c r="J410" s="220"/>
      <c r="K410" s="220"/>
      <c r="L410" s="220"/>
      <c r="M410" s="220"/>
      <c r="N410" s="220"/>
      <c r="O410" s="220"/>
      <c r="P410" s="221"/>
      <c r="Q410" s="981"/>
      <c r="R410" s="982"/>
      <c r="S410" s="982"/>
      <c r="T410" s="982"/>
      <c r="U410" s="982"/>
      <c r="V410" s="982"/>
      <c r="W410" s="982"/>
      <c r="X410" s="982"/>
      <c r="Y410" s="982"/>
      <c r="Z410" s="982"/>
      <c r="AA410" s="98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91"/>
      <c r="B411" s="238"/>
      <c r="C411" s="237"/>
      <c r="D411" s="238"/>
      <c r="E411" s="237"/>
      <c r="F411" s="299"/>
      <c r="G411" s="219"/>
      <c r="H411" s="220"/>
      <c r="I411" s="220"/>
      <c r="J411" s="220"/>
      <c r="K411" s="220"/>
      <c r="L411" s="220"/>
      <c r="M411" s="220"/>
      <c r="N411" s="220"/>
      <c r="O411" s="220"/>
      <c r="P411" s="221"/>
      <c r="Q411" s="981"/>
      <c r="R411" s="982"/>
      <c r="S411" s="982"/>
      <c r="T411" s="982"/>
      <c r="U411" s="982"/>
      <c r="V411" s="982"/>
      <c r="W411" s="982"/>
      <c r="X411" s="982"/>
      <c r="Y411" s="982"/>
      <c r="Z411" s="982"/>
      <c r="AA411" s="98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91"/>
      <c r="B412" s="238"/>
      <c r="C412" s="237"/>
      <c r="D412" s="238"/>
      <c r="E412" s="237"/>
      <c r="F412" s="299"/>
      <c r="G412" s="222"/>
      <c r="H412" s="179"/>
      <c r="I412" s="179"/>
      <c r="J412" s="179"/>
      <c r="K412" s="179"/>
      <c r="L412" s="179"/>
      <c r="M412" s="179"/>
      <c r="N412" s="179"/>
      <c r="O412" s="179"/>
      <c r="P412" s="223"/>
      <c r="Q412" s="984"/>
      <c r="R412" s="985"/>
      <c r="S412" s="985"/>
      <c r="T412" s="985"/>
      <c r="U412" s="985"/>
      <c r="V412" s="985"/>
      <c r="W412" s="985"/>
      <c r="X412" s="985"/>
      <c r="Y412" s="985"/>
      <c r="Z412" s="985"/>
      <c r="AA412" s="98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91"/>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9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91"/>
      <c r="B415" s="238"/>
      <c r="C415" s="237"/>
      <c r="D415" s="238"/>
      <c r="E415" s="237"/>
      <c r="F415" s="299"/>
      <c r="G415" s="217"/>
      <c r="H415" s="176"/>
      <c r="I415" s="176"/>
      <c r="J415" s="176"/>
      <c r="K415" s="176"/>
      <c r="L415" s="176"/>
      <c r="M415" s="176"/>
      <c r="N415" s="176"/>
      <c r="O415" s="176"/>
      <c r="P415" s="218"/>
      <c r="Q415" s="978"/>
      <c r="R415" s="979"/>
      <c r="S415" s="979"/>
      <c r="T415" s="979"/>
      <c r="U415" s="979"/>
      <c r="V415" s="979"/>
      <c r="W415" s="979"/>
      <c r="X415" s="979"/>
      <c r="Y415" s="979"/>
      <c r="Z415" s="979"/>
      <c r="AA415" s="98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91"/>
      <c r="B416" s="238"/>
      <c r="C416" s="237"/>
      <c r="D416" s="238"/>
      <c r="E416" s="237"/>
      <c r="F416" s="299"/>
      <c r="G416" s="219"/>
      <c r="H416" s="220"/>
      <c r="I416" s="220"/>
      <c r="J416" s="220"/>
      <c r="K416" s="220"/>
      <c r="L416" s="220"/>
      <c r="M416" s="220"/>
      <c r="N416" s="220"/>
      <c r="O416" s="220"/>
      <c r="P416" s="221"/>
      <c r="Q416" s="981"/>
      <c r="R416" s="982"/>
      <c r="S416" s="982"/>
      <c r="T416" s="982"/>
      <c r="U416" s="982"/>
      <c r="V416" s="982"/>
      <c r="W416" s="982"/>
      <c r="X416" s="982"/>
      <c r="Y416" s="982"/>
      <c r="Z416" s="982"/>
      <c r="AA416" s="98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91"/>
      <c r="B417" s="238"/>
      <c r="C417" s="237"/>
      <c r="D417" s="238"/>
      <c r="E417" s="237"/>
      <c r="F417" s="299"/>
      <c r="G417" s="219"/>
      <c r="H417" s="220"/>
      <c r="I417" s="220"/>
      <c r="J417" s="220"/>
      <c r="K417" s="220"/>
      <c r="L417" s="220"/>
      <c r="M417" s="220"/>
      <c r="N417" s="220"/>
      <c r="O417" s="220"/>
      <c r="P417" s="221"/>
      <c r="Q417" s="981"/>
      <c r="R417" s="982"/>
      <c r="S417" s="982"/>
      <c r="T417" s="982"/>
      <c r="U417" s="982"/>
      <c r="V417" s="982"/>
      <c r="W417" s="982"/>
      <c r="X417" s="982"/>
      <c r="Y417" s="982"/>
      <c r="Z417" s="982"/>
      <c r="AA417" s="98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91"/>
      <c r="B418" s="238"/>
      <c r="C418" s="237"/>
      <c r="D418" s="238"/>
      <c r="E418" s="237"/>
      <c r="F418" s="299"/>
      <c r="G418" s="219"/>
      <c r="H418" s="220"/>
      <c r="I418" s="220"/>
      <c r="J418" s="220"/>
      <c r="K418" s="220"/>
      <c r="L418" s="220"/>
      <c r="M418" s="220"/>
      <c r="N418" s="220"/>
      <c r="O418" s="220"/>
      <c r="P418" s="221"/>
      <c r="Q418" s="981"/>
      <c r="R418" s="982"/>
      <c r="S418" s="982"/>
      <c r="T418" s="982"/>
      <c r="U418" s="982"/>
      <c r="V418" s="982"/>
      <c r="W418" s="982"/>
      <c r="X418" s="982"/>
      <c r="Y418" s="982"/>
      <c r="Z418" s="982"/>
      <c r="AA418" s="98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91"/>
      <c r="B419" s="238"/>
      <c r="C419" s="237"/>
      <c r="D419" s="238"/>
      <c r="E419" s="237"/>
      <c r="F419" s="299"/>
      <c r="G419" s="222"/>
      <c r="H419" s="179"/>
      <c r="I419" s="179"/>
      <c r="J419" s="179"/>
      <c r="K419" s="179"/>
      <c r="L419" s="179"/>
      <c r="M419" s="179"/>
      <c r="N419" s="179"/>
      <c r="O419" s="179"/>
      <c r="P419" s="223"/>
      <c r="Q419" s="984"/>
      <c r="R419" s="985"/>
      <c r="S419" s="985"/>
      <c r="T419" s="985"/>
      <c r="U419" s="985"/>
      <c r="V419" s="985"/>
      <c r="W419" s="985"/>
      <c r="X419" s="985"/>
      <c r="Y419" s="985"/>
      <c r="Z419" s="985"/>
      <c r="AA419" s="98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91"/>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9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91"/>
      <c r="B422" s="238"/>
      <c r="C422" s="237"/>
      <c r="D422" s="238"/>
      <c r="E422" s="237"/>
      <c r="F422" s="299"/>
      <c r="G422" s="217"/>
      <c r="H422" s="176"/>
      <c r="I422" s="176"/>
      <c r="J422" s="176"/>
      <c r="K422" s="176"/>
      <c r="L422" s="176"/>
      <c r="M422" s="176"/>
      <c r="N422" s="176"/>
      <c r="O422" s="176"/>
      <c r="P422" s="218"/>
      <c r="Q422" s="978"/>
      <c r="R422" s="979"/>
      <c r="S422" s="979"/>
      <c r="T422" s="979"/>
      <c r="U422" s="979"/>
      <c r="V422" s="979"/>
      <c r="W422" s="979"/>
      <c r="X422" s="979"/>
      <c r="Y422" s="979"/>
      <c r="Z422" s="979"/>
      <c r="AA422" s="98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91"/>
      <c r="B423" s="238"/>
      <c r="C423" s="237"/>
      <c r="D423" s="238"/>
      <c r="E423" s="237"/>
      <c r="F423" s="299"/>
      <c r="G423" s="219"/>
      <c r="H423" s="220"/>
      <c r="I423" s="220"/>
      <c r="J423" s="220"/>
      <c r="K423" s="220"/>
      <c r="L423" s="220"/>
      <c r="M423" s="220"/>
      <c r="N423" s="220"/>
      <c r="O423" s="220"/>
      <c r="P423" s="221"/>
      <c r="Q423" s="981"/>
      <c r="R423" s="982"/>
      <c r="S423" s="982"/>
      <c r="T423" s="982"/>
      <c r="U423" s="982"/>
      <c r="V423" s="982"/>
      <c r="W423" s="982"/>
      <c r="X423" s="982"/>
      <c r="Y423" s="982"/>
      <c r="Z423" s="982"/>
      <c r="AA423" s="98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91"/>
      <c r="B424" s="238"/>
      <c r="C424" s="237"/>
      <c r="D424" s="238"/>
      <c r="E424" s="237"/>
      <c r="F424" s="299"/>
      <c r="G424" s="219"/>
      <c r="H424" s="220"/>
      <c r="I424" s="220"/>
      <c r="J424" s="220"/>
      <c r="K424" s="220"/>
      <c r="L424" s="220"/>
      <c r="M424" s="220"/>
      <c r="N424" s="220"/>
      <c r="O424" s="220"/>
      <c r="P424" s="221"/>
      <c r="Q424" s="981"/>
      <c r="R424" s="982"/>
      <c r="S424" s="982"/>
      <c r="T424" s="982"/>
      <c r="U424" s="982"/>
      <c r="V424" s="982"/>
      <c r="W424" s="982"/>
      <c r="X424" s="982"/>
      <c r="Y424" s="982"/>
      <c r="Z424" s="982"/>
      <c r="AA424" s="98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91"/>
      <c r="B425" s="238"/>
      <c r="C425" s="237"/>
      <c r="D425" s="238"/>
      <c r="E425" s="237"/>
      <c r="F425" s="299"/>
      <c r="G425" s="219"/>
      <c r="H425" s="220"/>
      <c r="I425" s="220"/>
      <c r="J425" s="220"/>
      <c r="K425" s="220"/>
      <c r="L425" s="220"/>
      <c r="M425" s="220"/>
      <c r="N425" s="220"/>
      <c r="O425" s="220"/>
      <c r="P425" s="221"/>
      <c r="Q425" s="981"/>
      <c r="R425" s="982"/>
      <c r="S425" s="982"/>
      <c r="T425" s="982"/>
      <c r="U425" s="982"/>
      <c r="V425" s="982"/>
      <c r="W425" s="982"/>
      <c r="X425" s="982"/>
      <c r="Y425" s="982"/>
      <c r="Z425" s="982"/>
      <c r="AA425" s="98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91"/>
      <c r="B426" s="238"/>
      <c r="C426" s="237"/>
      <c r="D426" s="238"/>
      <c r="E426" s="300"/>
      <c r="F426" s="301"/>
      <c r="G426" s="222"/>
      <c r="H426" s="179"/>
      <c r="I426" s="179"/>
      <c r="J426" s="179"/>
      <c r="K426" s="179"/>
      <c r="L426" s="179"/>
      <c r="M426" s="179"/>
      <c r="N426" s="179"/>
      <c r="O426" s="179"/>
      <c r="P426" s="223"/>
      <c r="Q426" s="984"/>
      <c r="R426" s="985"/>
      <c r="S426" s="985"/>
      <c r="T426" s="985"/>
      <c r="U426" s="985"/>
      <c r="V426" s="985"/>
      <c r="W426" s="985"/>
      <c r="X426" s="985"/>
      <c r="Y426" s="985"/>
      <c r="Z426" s="985"/>
      <c r="AA426" s="98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9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9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91"/>
      <c r="B429" s="238"/>
      <c r="C429" s="300"/>
      <c r="D429" s="98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91"/>
      <c r="B430" s="238"/>
      <c r="C430" s="235" t="s">
        <v>590</v>
      </c>
      <c r="D430" s="236"/>
      <c r="E430" s="224" t="s">
        <v>318</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9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2">
      <c r="A432" s="99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2">
      <c r="A433" s="991"/>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651</v>
      </c>
      <c r="AC433" s="160"/>
      <c r="AD433" s="160"/>
      <c r="AE433" s="151" t="s">
        <v>635</v>
      </c>
      <c r="AF433" s="152"/>
      <c r="AG433" s="152"/>
      <c r="AH433" s="152"/>
      <c r="AI433" s="151" t="s">
        <v>635</v>
      </c>
      <c r="AJ433" s="152"/>
      <c r="AK433" s="152"/>
      <c r="AL433" s="152"/>
      <c r="AM433" s="151" t="s">
        <v>670</v>
      </c>
      <c r="AN433" s="152"/>
      <c r="AO433" s="152"/>
      <c r="AP433" s="153"/>
      <c r="AQ433" s="151" t="s">
        <v>635</v>
      </c>
      <c r="AR433" s="152"/>
      <c r="AS433" s="152"/>
      <c r="AT433" s="153"/>
      <c r="AU433" s="152" t="s">
        <v>635</v>
      </c>
      <c r="AV433" s="152"/>
      <c r="AW433" s="152"/>
      <c r="AX433" s="196"/>
      <c r="AY433">
        <f t="shared" ref="AY433:AY435" si="63">$AY$431</f>
        <v>1</v>
      </c>
    </row>
    <row r="434" spans="1:51" ht="23.25" customHeight="1" x14ac:dyDescent="0.2">
      <c r="A434" s="99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651</v>
      </c>
      <c r="AC434" s="209"/>
      <c r="AD434" s="209"/>
      <c r="AE434" s="151" t="s">
        <v>635</v>
      </c>
      <c r="AF434" s="152"/>
      <c r="AG434" s="152"/>
      <c r="AH434" s="153"/>
      <c r="AI434" s="151" t="s">
        <v>635</v>
      </c>
      <c r="AJ434" s="152"/>
      <c r="AK434" s="152"/>
      <c r="AL434" s="152"/>
      <c r="AM434" s="151" t="s">
        <v>670</v>
      </c>
      <c r="AN434" s="152"/>
      <c r="AO434" s="152"/>
      <c r="AP434" s="153"/>
      <c r="AQ434" s="151" t="s">
        <v>635</v>
      </c>
      <c r="AR434" s="152"/>
      <c r="AS434" s="152"/>
      <c r="AT434" s="153"/>
      <c r="AU434" s="152" t="s">
        <v>635</v>
      </c>
      <c r="AV434" s="152"/>
      <c r="AW434" s="152"/>
      <c r="AX434" s="196"/>
      <c r="AY434">
        <f t="shared" si="63"/>
        <v>1</v>
      </c>
    </row>
    <row r="435" spans="1:51" ht="23.25" customHeight="1" x14ac:dyDescent="0.2">
      <c r="A435" s="99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635</v>
      </c>
      <c r="AF435" s="152"/>
      <c r="AG435" s="152"/>
      <c r="AH435" s="153"/>
      <c r="AI435" s="151" t="s">
        <v>635</v>
      </c>
      <c r="AJ435" s="152"/>
      <c r="AK435" s="152"/>
      <c r="AL435" s="152"/>
      <c r="AM435" s="151" t="s">
        <v>670</v>
      </c>
      <c r="AN435" s="152"/>
      <c r="AO435" s="152"/>
      <c r="AP435" s="153"/>
      <c r="AQ435" s="151" t="s">
        <v>635</v>
      </c>
      <c r="AR435" s="152"/>
      <c r="AS435" s="152"/>
      <c r="AT435" s="153"/>
      <c r="AU435" s="152" t="s">
        <v>635</v>
      </c>
      <c r="AV435" s="152"/>
      <c r="AW435" s="152"/>
      <c r="AX435" s="196"/>
      <c r="AY435">
        <f t="shared" si="63"/>
        <v>1</v>
      </c>
    </row>
    <row r="436" spans="1:51" ht="18.75" hidden="1" customHeight="1" x14ac:dyDescent="0.2">
      <c r="A436" s="99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9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9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9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9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9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9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9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9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9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9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9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9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9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9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9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9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9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9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9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9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2">
      <c r="A457" s="99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2">
      <c r="A458" s="991"/>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651</v>
      </c>
      <c r="AC458" s="160"/>
      <c r="AD458" s="160"/>
      <c r="AE458" s="151" t="s">
        <v>635</v>
      </c>
      <c r="AF458" s="152"/>
      <c r="AG458" s="152"/>
      <c r="AH458" s="152"/>
      <c r="AI458" s="151" t="s">
        <v>635</v>
      </c>
      <c r="AJ458" s="152"/>
      <c r="AK458" s="152"/>
      <c r="AL458" s="152"/>
      <c r="AM458" s="151" t="s">
        <v>670</v>
      </c>
      <c r="AN458" s="152"/>
      <c r="AO458" s="152"/>
      <c r="AP458" s="153"/>
      <c r="AQ458" s="151" t="s">
        <v>635</v>
      </c>
      <c r="AR458" s="152"/>
      <c r="AS458" s="152"/>
      <c r="AT458" s="153"/>
      <c r="AU458" s="152" t="s">
        <v>635</v>
      </c>
      <c r="AV458" s="152"/>
      <c r="AW458" s="152"/>
      <c r="AX458" s="196"/>
      <c r="AY458">
        <f t="shared" ref="AY458:AY460" si="68">$AY$456</f>
        <v>1</v>
      </c>
    </row>
    <row r="459" spans="1:51" ht="23.25" customHeight="1" x14ac:dyDescent="0.2">
      <c r="A459" s="99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651</v>
      </c>
      <c r="AC459" s="209"/>
      <c r="AD459" s="209"/>
      <c r="AE459" s="151" t="s">
        <v>635</v>
      </c>
      <c r="AF459" s="152"/>
      <c r="AG459" s="152"/>
      <c r="AH459" s="153"/>
      <c r="AI459" s="151" t="s">
        <v>635</v>
      </c>
      <c r="AJ459" s="152"/>
      <c r="AK459" s="152"/>
      <c r="AL459" s="152"/>
      <c r="AM459" s="151" t="s">
        <v>670</v>
      </c>
      <c r="AN459" s="152"/>
      <c r="AO459" s="152"/>
      <c r="AP459" s="153"/>
      <c r="AQ459" s="151" t="s">
        <v>635</v>
      </c>
      <c r="AR459" s="152"/>
      <c r="AS459" s="152"/>
      <c r="AT459" s="153"/>
      <c r="AU459" s="152" t="s">
        <v>635</v>
      </c>
      <c r="AV459" s="152"/>
      <c r="AW459" s="152"/>
      <c r="AX459" s="196"/>
      <c r="AY459">
        <f t="shared" si="68"/>
        <v>1</v>
      </c>
    </row>
    <row r="460" spans="1:51" ht="23.25" customHeight="1" thickBot="1" x14ac:dyDescent="0.25">
      <c r="A460" s="99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635</v>
      </c>
      <c r="AF460" s="152"/>
      <c r="AG460" s="152"/>
      <c r="AH460" s="153"/>
      <c r="AI460" s="151" t="s">
        <v>635</v>
      </c>
      <c r="AJ460" s="152"/>
      <c r="AK460" s="152"/>
      <c r="AL460" s="152"/>
      <c r="AM460" s="151" t="s">
        <v>670</v>
      </c>
      <c r="AN460" s="152"/>
      <c r="AO460" s="152"/>
      <c r="AP460" s="153"/>
      <c r="AQ460" s="151" t="s">
        <v>635</v>
      </c>
      <c r="AR460" s="152"/>
      <c r="AS460" s="152"/>
      <c r="AT460" s="153"/>
      <c r="AU460" s="152" t="s">
        <v>635</v>
      </c>
      <c r="AV460" s="152"/>
      <c r="AW460" s="152"/>
      <c r="AX460" s="196"/>
      <c r="AY460">
        <f t="shared" si="68"/>
        <v>1</v>
      </c>
    </row>
    <row r="461" spans="1:51" ht="18.75" hidden="1" customHeight="1" x14ac:dyDescent="0.2">
      <c r="A461" s="99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9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9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9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9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9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9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9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9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9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9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9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9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9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9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9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9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9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9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9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hidden="1" customHeight="1" x14ac:dyDescent="0.2">
      <c r="A481" s="991"/>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91"/>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9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91"/>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9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9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9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9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9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9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9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9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9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9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9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9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9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9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9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9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9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9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9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9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9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9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9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9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9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9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9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9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9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9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9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9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9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9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9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9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9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9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9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9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9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9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9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9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9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9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9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9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9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9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91"/>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9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9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91"/>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9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9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9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9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9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9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9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9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9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9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9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9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9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9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9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9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9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9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9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9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9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9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9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9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9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9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9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9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9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9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9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9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9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9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9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9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9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9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9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9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9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9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9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9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9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9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9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9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9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9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91"/>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9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9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91"/>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9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9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9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9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9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9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9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9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9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9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9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9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9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9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9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9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9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9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9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9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9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9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9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9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9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9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9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9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9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9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9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9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9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9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9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9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9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9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9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9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9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9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9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9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9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9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9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9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9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9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91"/>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9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9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91"/>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9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9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9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9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9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9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9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9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9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9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9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9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9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9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9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9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9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9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9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9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9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9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9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9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9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9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9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9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9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9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9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9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9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9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9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9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9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9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9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9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9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9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9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9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9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9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9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9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9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9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91"/>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9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9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79"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80"/>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5.5" customHeight="1" x14ac:dyDescent="0.2">
      <c r="A702" s="510" t="s">
        <v>139</v>
      </c>
      <c r="B702" s="511"/>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94" t="s">
        <v>653</v>
      </c>
      <c r="AE702" s="895"/>
      <c r="AF702" s="895"/>
      <c r="AG702" s="881" t="s">
        <v>681</v>
      </c>
      <c r="AH702" s="882"/>
      <c r="AI702" s="882"/>
      <c r="AJ702" s="882"/>
      <c r="AK702" s="882"/>
      <c r="AL702" s="882"/>
      <c r="AM702" s="882"/>
      <c r="AN702" s="882"/>
      <c r="AO702" s="882"/>
      <c r="AP702" s="882"/>
      <c r="AQ702" s="882"/>
      <c r="AR702" s="882"/>
      <c r="AS702" s="882"/>
      <c r="AT702" s="882"/>
      <c r="AU702" s="882"/>
      <c r="AV702" s="882"/>
      <c r="AW702" s="882"/>
      <c r="AX702" s="883"/>
    </row>
    <row r="703" spans="1:51" ht="55.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678" t="s">
        <v>653</v>
      </c>
      <c r="AE703" s="679"/>
      <c r="AF703" s="679"/>
      <c r="AG703" s="891" t="s">
        <v>682</v>
      </c>
      <c r="AH703" s="892"/>
      <c r="AI703" s="892"/>
      <c r="AJ703" s="892"/>
      <c r="AK703" s="892"/>
      <c r="AL703" s="892"/>
      <c r="AM703" s="892"/>
      <c r="AN703" s="892"/>
      <c r="AO703" s="892"/>
      <c r="AP703" s="892"/>
      <c r="AQ703" s="892"/>
      <c r="AR703" s="892"/>
      <c r="AS703" s="892"/>
      <c r="AT703" s="892"/>
      <c r="AU703" s="892"/>
      <c r="AV703" s="892"/>
      <c r="AW703" s="892"/>
      <c r="AX703" s="893"/>
    </row>
    <row r="704" spans="1:51" ht="55.5"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653</v>
      </c>
      <c r="AE704" s="567"/>
      <c r="AF704" s="567"/>
      <c r="AG704" s="409" t="s">
        <v>683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6"/>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0" t="s">
        <v>653</v>
      </c>
      <c r="AE705" s="721"/>
      <c r="AF705" s="721"/>
      <c r="AG705" s="764" t="s">
        <v>685</v>
      </c>
      <c r="AH705" s="765"/>
      <c r="AI705" s="765"/>
      <c r="AJ705" s="765"/>
      <c r="AK705" s="765"/>
      <c r="AL705" s="765"/>
      <c r="AM705" s="765"/>
      <c r="AN705" s="765"/>
      <c r="AO705" s="765"/>
      <c r="AP705" s="765"/>
      <c r="AQ705" s="765"/>
      <c r="AR705" s="765"/>
      <c r="AS705" s="765"/>
      <c r="AT705" s="765"/>
      <c r="AU705" s="765"/>
      <c r="AV705" s="765"/>
      <c r="AW705" s="765"/>
      <c r="AX705" s="766"/>
    </row>
    <row r="706" spans="1:50" ht="35.25" customHeight="1" x14ac:dyDescent="0.2">
      <c r="A706" s="641"/>
      <c r="B706" s="757"/>
      <c r="C706" s="595"/>
      <c r="D706" s="596"/>
      <c r="E706" s="669" t="s">
        <v>300</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69" t="s">
        <v>686</v>
      </c>
      <c r="AE706" s="170"/>
      <c r="AF706" s="171"/>
      <c r="AG706" s="767"/>
      <c r="AH706" s="768"/>
      <c r="AI706" s="768"/>
      <c r="AJ706" s="768"/>
      <c r="AK706" s="768"/>
      <c r="AL706" s="768"/>
      <c r="AM706" s="768"/>
      <c r="AN706" s="768"/>
      <c r="AO706" s="768"/>
      <c r="AP706" s="768"/>
      <c r="AQ706" s="768"/>
      <c r="AR706" s="768"/>
      <c r="AS706" s="768"/>
      <c r="AT706" s="768"/>
      <c r="AU706" s="768"/>
      <c r="AV706" s="768"/>
      <c r="AW706" s="768"/>
      <c r="AX706" s="769"/>
    </row>
    <row r="707" spans="1:50" ht="26.25" customHeight="1" x14ac:dyDescent="0.2">
      <c r="A707" s="641"/>
      <c r="B707" s="757"/>
      <c r="C707" s="597"/>
      <c r="D707" s="598"/>
      <c r="E707" s="672" t="s">
        <v>239</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4" t="s">
        <v>686</v>
      </c>
      <c r="AE707" s="565"/>
      <c r="AF707" s="565"/>
      <c r="AG707" s="767"/>
      <c r="AH707" s="768"/>
      <c r="AI707" s="768"/>
      <c r="AJ707" s="768"/>
      <c r="AK707" s="768"/>
      <c r="AL707" s="768"/>
      <c r="AM707" s="768"/>
      <c r="AN707" s="768"/>
      <c r="AO707" s="768"/>
      <c r="AP707" s="768"/>
      <c r="AQ707" s="768"/>
      <c r="AR707" s="768"/>
      <c r="AS707" s="768"/>
      <c r="AT707" s="768"/>
      <c r="AU707" s="768"/>
      <c r="AV707" s="768"/>
      <c r="AW707" s="768"/>
      <c r="AX707" s="769"/>
    </row>
    <row r="708" spans="1:50" ht="26.25" customHeight="1" x14ac:dyDescent="0.2">
      <c r="A708" s="641"/>
      <c r="B708" s="642"/>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3" t="s">
        <v>684</v>
      </c>
      <c r="AE708" s="654"/>
      <c r="AF708" s="654"/>
      <c r="AG708" s="507"/>
      <c r="AH708" s="508"/>
      <c r="AI708" s="508"/>
      <c r="AJ708" s="508"/>
      <c r="AK708" s="508"/>
      <c r="AL708" s="508"/>
      <c r="AM708" s="508"/>
      <c r="AN708" s="508"/>
      <c r="AO708" s="508"/>
      <c r="AP708" s="508"/>
      <c r="AQ708" s="508"/>
      <c r="AR708" s="508"/>
      <c r="AS708" s="508"/>
      <c r="AT708" s="508"/>
      <c r="AU708" s="508"/>
      <c r="AV708" s="508"/>
      <c r="AW708" s="508"/>
      <c r="AX708" s="509"/>
    </row>
    <row r="709" spans="1:50" ht="42.75" customHeight="1" x14ac:dyDescent="0.2">
      <c r="A709" s="641"/>
      <c r="B709" s="642"/>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653</v>
      </c>
      <c r="AE709" s="170"/>
      <c r="AF709" s="170"/>
      <c r="AG709" s="650" t="s">
        <v>687</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684</v>
      </c>
      <c r="AE710" s="170"/>
      <c r="AF710" s="170"/>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2">
      <c r="A711" s="641"/>
      <c r="B711" s="642"/>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653</v>
      </c>
      <c r="AE711" s="170"/>
      <c r="AF711" s="170"/>
      <c r="AG711" s="650" t="s">
        <v>688</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2">
      <c r="A712" s="641"/>
      <c r="B712" s="642"/>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638" t="s">
        <v>684</v>
      </c>
      <c r="AE712" s="639"/>
      <c r="AF712" s="639"/>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41"/>
      <c r="B713" s="64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684</v>
      </c>
      <c r="AE713" s="170"/>
      <c r="AF713" s="171"/>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2">
      <c r="A714" s="643"/>
      <c r="B714" s="644"/>
      <c r="C714" s="758" t="s">
        <v>246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2" t="s">
        <v>653</v>
      </c>
      <c r="AE714" s="573"/>
      <c r="AF714" s="574"/>
      <c r="AG714" s="675" t="s">
        <v>693</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2"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653</v>
      </c>
      <c r="AE715" s="654"/>
      <c r="AF715" s="770"/>
      <c r="AG715" s="507" t="s">
        <v>689</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41"/>
      <c r="B716" s="642"/>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45" t="s">
        <v>684</v>
      </c>
      <c r="AE716" s="746"/>
      <c r="AF716" s="746"/>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653</v>
      </c>
      <c r="AE717" s="170"/>
      <c r="AF717" s="170"/>
      <c r="AG717" s="650" t="s">
        <v>690</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684</v>
      </c>
      <c r="AE718" s="170"/>
      <c r="AF718" s="170"/>
      <c r="AG718" s="776"/>
      <c r="AH718" s="777"/>
      <c r="AI718" s="777"/>
      <c r="AJ718" s="777"/>
      <c r="AK718" s="777"/>
      <c r="AL718" s="777"/>
      <c r="AM718" s="777"/>
      <c r="AN718" s="777"/>
      <c r="AO718" s="777"/>
      <c r="AP718" s="777"/>
      <c r="AQ718" s="777"/>
      <c r="AR718" s="777"/>
      <c r="AS718" s="777"/>
      <c r="AT718" s="777"/>
      <c r="AU718" s="777"/>
      <c r="AV718" s="777"/>
      <c r="AW718" s="777"/>
      <c r="AX718" s="778"/>
    </row>
    <row r="719" spans="1:50" ht="41.25" customHeight="1" x14ac:dyDescent="0.2">
      <c r="A719" s="632" t="s">
        <v>57</v>
      </c>
      <c r="B719" s="633"/>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87"/>
      <c r="AD719" s="774" t="s">
        <v>684</v>
      </c>
      <c r="AE719" s="775"/>
      <c r="AF719" s="775"/>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34"/>
      <c r="B720" s="635"/>
      <c r="C720" s="931" t="s">
        <v>260</v>
      </c>
      <c r="D720" s="929"/>
      <c r="E720" s="929"/>
      <c r="F720" s="932"/>
      <c r="G720" s="928" t="s">
        <v>261</v>
      </c>
      <c r="H720" s="929"/>
      <c r="I720" s="929"/>
      <c r="J720" s="929"/>
      <c r="K720" s="929"/>
      <c r="L720" s="929"/>
      <c r="M720" s="929"/>
      <c r="N720" s="928" t="s">
        <v>264</v>
      </c>
      <c r="O720" s="929"/>
      <c r="P720" s="929"/>
      <c r="Q720" s="929"/>
      <c r="R720" s="929"/>
      <c r="S720" s="929"/>
      <c r="T720" s="929"/>
      <c r="U720" s="929"/>
      <c r="V720" s="929"/>
      <c r="W720" s="929"/>
      <c r="X720" s="929"/>
      <c r="Y720" s="929"/>
      <c r="Z720" s="929"/>
      <c r="AA720" s="929"/>
      <c r="AB720" s="929"/>
      <c r="AC720" s="929"/>
      <c r="AD720" s="929"/>
      <c r="AE720" s="929"/>
      <c r="AF720" s="930"/>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915"/>
      <c r="D721" s="916"/>
      <c r="E721" s="916"/>
      <c r="F721" s="917"/>
      <c r="G721" s="933"/>
      <c r="H721" s="934"/>
      <c r="I721" s="63" t="str">
        <f>IF(OR(G721="　", G721=""), "", "-")</f>
        <v/>
      </c>
      <c r="J721" s="914"/>
      <c r="K721" s="914"/>
      <c r="L721" s="63" t="str">
        <f>IF(M721="","","-")</f>
        <v/>
      </c>
      <c r="M721" s="64"/>
      <c r="N721" s="911"/>
      <c r="O721" s="912"/>
      <c r="P721" s="912"/>
      <c r="Q721" s="912"/>
      <c r="R721" s="912"/>
      <c r="S721" s="912"/>
      <c r="T721" s="912"/>
      <c r="U721" s="912"/>
      <c r="V721" s="912"/>
      <c r="W721" s="912"/>
      <c r="X721" s="912"/>
      <c r="Y721" s="912"/>
      <c r="Z721" s="912"/>
      <c r="AA721" s="912"/>
      <c r="AB721" s="912"/>
      <c r="AC721" s="912"/>
      <c r="AD721" s="912"/>
      <c r="AE721" s="912"/>
      <c r="AF721" s="913"/>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915"/>
      <c r="D722" s="916"/>
      <c r="E722" s="916"/>
      <c r="F722" s="917"/>
      <c r="G722" s="933"/>
      <c r="H722" s="934"/>
      <c r="I722" s="63" t="str">
        <f t="shared" ref="I722:I725" si="113">IF(OR(G722="　", G722=""), "", "-")</f>
        <v/>
      </c>
      <c r="J722" s="914"/>
      <c r="K722" s="914"/>
      <c r="L722" s="63" t="str">
        <f t="shared" ref="L722:L725" si="114">IF(M722="","","-")</f>
        <v/>
      </c>
      <c r="M722" s="64"/>
      <c r="N722" s="911"/>
      <c r="O722" s="912"/>
      <c r="P722" s="912"/>
      <c r="Q722" s="912"/>
      <c r="R722" s="912"/>
      <c r="S722" s="912"/>
      <c r="T722" s="912"/>
      <c r="U722" s="912"/>
      <c r="V722" s="912"/>
      <c r="W722" s="912"/>
      <c r="X722" s="912"/>
      <c r="Y722" s="912"/>
      <c r="Z722" s="912"/>
      <c r="AA722" s="912"/>
      <c r="AB722" s="912"/>
      <c r="AC722" s="912"/>
      <c r="AD722" s="912"/>
      <c r="AE722" s="912"/>
      <c r="AF722" s="913"/>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4"/>
      <c r="B723" s="635"/>
      <c r="C723" s="915"/>
      <c r="D723" s="916"/>
      <c r="E723" s="916"/>
      <c r="F723" s="917"/>
      <c r="G723" s="933"/>
      <c r="H723" s="934"/>
      <c r="I723" s="63" t="str">
        <f t="shared" si="113"/>
        <v/>
      </c>
      <c r="J723" s="914"/>
      <c r="K723" s="914"/>
      <c r="L723" s="63" t="str">
        <f t="shared" si="114"/>
        <v/>
      </c>
      <c r="M723" s="64"/>
      <c r="N723" s="911"/>
      <c r="O723" s="912"/>
      <c r="P723" s="912"/>
      <c r="Q723" s="912"/>
      <c r="R723" s="912"/>
      <c r="S723" s="912"/>
      <c r="T723" s="912"/>
      <c r="U723" s="912"/>
      <c r="V723" s="912"/>
      <c r="W723" s="912"/>
      <c r="X723" s="912"/>
      <c r="Y723" s="912"/>
      <c r="Z723" s="912"/>
      <c r="AA723" s="912"/>
      <c r="AB723" s="912"/>
      <c r="AC723" s="912"/>
      <c r="AD723" s="912"/>
      <c r="AE723" s="912"/>
      <c r="AF723" s="913"/>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4"/>
      <c r="B724" s="635"/>
      <c r="C724" s="915"/>
      <c r="D724" s="916"/>
      <c r="E724" s="916"/>
      <c r="F724" s="917"/>
      <c r="G724" s="933"/>
      <c r="H724" s="934"/>
      <c r="I724" s="63" t="str">
        <f t="shared" si="113"/>
        <v/>
      </c>
      <c r="J724" s="914"/>
      <c r="K724" s="914"/>
      <c r="L724" s="63" t="str">
        <f t="shared" si="114"/>
        <v/>
      </c>
      <c r="M724" s="64"/>
      <c r="N724" s="911"/>
      <c r="O724" s="912"/>
      <c r="P724" s="912"/>
      <c r="Q724" s="912"/>
      <c r="R724" s="912"/>
      <c r="S724" s="912"/>
      <c r="T724" s="912"/>
      <c r="U724" s="912"/>
      <c r="V724" s="912"/>
      <c r="W724" s="912"/>
      <c r="X724" s="912"/>
      <c r="Y724" s="912"/>
      <c r="Z724" s="912"/>
      <c r="AA724" s="912"/>
      <c r="AB724" s="912"/>
      <c r="AC724" s="912"/>
      <c r="AD724" s="912"/>
      <c r="AE724" s="912"/>
      <c r="AF724" s="913"/>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6"/>
      <c r="B725" s="637"/>
      <c r="C725" s="915"/>
      <c r="D725" s="916"/>
      <c r="E725" s="916"/>
      <c r="F725" s="917"/>
      <c r="G725" s="956"/>
      <c r="H725" s="957"/>
      <c r="I725" s="65" t="str">
        <f t="shared" si="113"/>
        <v/>
      </c>
      <c r="J725" s="958"/>
      <c r="K725" s="958"/>
      <c r="L725" s="65" t="str">
        <f t="shared" si="114"/>
        <v/>
      </c>
      <c r="M725" s="66"/>
      <c r="N725" s="949"/>
      <c r="O725" s="950"/>
      <c r="P725" s="950"/>
      <c r="Q725" s="950"/>
      <c r="R725" s="950"/>
      <c r="S725" s="950"/>
      <c r="T725" s="950"/>
      <c r="U725" s="950"/>
      <c r="V725" s="950"/>
      <c r="W725" s="950"/>
      <c r="X725" s="950"/>
      <c r="Y725" s="950"/>
      <c r="Z725" s="950"/>
      <c r="AA725" s="950"/>
      <c r="AB725" s="950"/>
      <c r="AC725" s="950"/>
      <c r="AD725" s="950"/>
      <c r="AE725" s="950"/>
      <c r="AF725" s="95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95" t="s">
        <v>691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5">
      <c r="A727" s="604"/>
      <c r="B727" s="605"/>
      <c r="C727" s="683" t="s">
        <v>56</v>
      </c>
      <c r="D727" s="684"/>
      <c r="E727" s="684"/>
      <c r="F727" s="685"/>
      <c r="G727" s="793" t="s">
        <v>692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2">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5">
      <c r="A729" s="752"/>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c r="B731" s="600"/>
      <c r="C731" s="600"/>
      <c r="D731" s="600"/>
      <c r="E731" s="601"/>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c r="B733" s="600"/>
      <c r="C733" s="600"/>
      <c r="D733" s="600"/>
      <c r="E733" s="601"/>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61" t="s">
        <v>273</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2">
      <c r="A737" s="142" t="s">
        <v>591</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t="s">
        <v>629</v>
      </c>
      <c r="F746" s="98"/>
      <c r="G746" s="98"/>
      <c r="H746" s="85" t="str">
        <f>IF(E746="","","-")</f>
        <v>-</v>
      </c>
      <c r="I746" s="98" t="s">
        <v>652</v>
      </c>
      <c r="J746" s="98"/>
      <c r="K746" s="85" t="str">
        <f>IF(I746="","","-")</f>
        <v>-</v>
      </c>
      <c r="L746" s="89">
        <v>64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673</v>
      </c>
      <c r="F747" s="98"/>
      <c r="G747" s="98"/>
      <c r="H747" s="85" t="str">
        <f>IF(E747="","","-")</f>
        <v>-</v>
      </c>
      <c r="I747" s="98" t="s">
        <v>674</v>
      </c>
      <c r="J747" s="98"/>
      <c r="K747" s="85" t="str">
        <f>IF(I747="","","-")</f>
        <v>-</v>
      </c>
      <c r="L747" s="89">
        <v>64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82"/>
      <c r="B786" s="783"/>
      <c r="C786" s="783"/>
      <c r="D786" s="783"/>
      <c r="E786" s="783"/>
      <c r="F786" s="78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7" t="s">
        <v>305</v>
      </c>
      <c r="B787" s="748"/>
      <c r="C787" s="748"/>
      <c r="D787" s="748"/>
      <c r="E787" s="748"/>
      <c r="F787" s="749"/>
      <c r="G787" s="420" t="s">
        <v>654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50"/>
      <c r="C788" s="750"/>
      <c r="D788" s="750"/>
      <c r="E788" s="750"/>
      <c r="F788" s="751"/>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50"/>
      <c r="C789" s="750"/>
      <c r="D789" s="750"/>
      <c r="E789" s="750"/>
      <c r="F789" s="751"/>
      <c r="G789" s="430" t="s">
        <v>669</v>
      </c>
      <c r="H789" s="431"/>
      <c r="I789" s="431"/>
      <c r="J789" s="431"/>
      <c r="K789" s="432"/>
      <c r="L789" s="433" t="s">
        <v>655</v>
      </c>
      <c r="M789" s="434"/>
      <c r="N789" s="434"/>
      <c r="O789" s="434"/>
      <c r="P789" s="434"/>
      <c r="Q789" s="434"/>
      <c r="R789" s="434"/>
      <c r="S789" s="434"/>
      <c r="T789" s="434"/>
      <c r="U789" s="434"/>
      <c r="V789" s="434"/>
      <c r="W789" s="434"/>
      <c r="X789" s="435"/>
      <c r="Y789" s="436">
        <v>1</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50"/>
      <c r="C790" s="750"/>
      <c r="D790" s="750"/>
      <c r="E790" s="750"/>
      <c r="F790" s="751"/>
      <c r="G790" s="333" t="s">
        <v>669</v>
      </c>
      <c r="H790" s="737"/>
      <c r="I790" s="737"/>
      <c r="J790" s="737"/>
      <c r="K790" s="738"/>
      <c r="L790" s="383" t="s">
        <v>667</v>
      </c>
      <c r="M790" s="384"/>
      <c r="N790" s="384"/>
      <c r="O790" s="384"/>
      <c r="P790" s="384"/>
      <c r="Q790" s="384"/>
      <c r="R790" s="384"/>
      <c r="S790" s="384"/>
      <c r="T790" s="384"/>
      <c r="U790" s="384"/>
      <c r="V790" s="384"/>
      <c r="W790" s="384"/>
      <c r="X790" s="385"/>
      <c r="Y790" s="380">
        <v>1</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2">
      <c r="A791" s="537"/>
      <c r="B791" s="750"/>
      <c r="C791" s="750"/>
      <c r="D791" s="750"/>
      <c r="E791" s="750"/>
      <c r="F791" s="751"/>
      <c r="G791" s="333" t="s">
        <v>669</v>
      </c>
      <c r="H791" s="737"/>
      <c r="I791" s="737"/>
      <c r="J791" s="737"/>
      <c r="K791" s="738"/>
      <c r="L791" s="383" t="s">
        <v>668</v>
      </c>
      <c r="M791" s="384"/>
      <c r="N791" s="384"/>
      <c r="O791" s="384"/>
      <c r="P791" s="384"/>
      <c r="Q791" s="384"/>
      <c r="R791" s="384"/>
      <c r="S791" s="384"/>
      <c r="T791" s="384"/>
      <c r="U791" s="384"/>
      <c r="V791" s="384"/>
      <c r="W791" s="384"/>
      <c r="X791" s="385"/>
      <c r="Y791" s="380">
        <v>0.2</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2">
      <c r="A792" s="537"/>
      <c r="B792" s="750"/>
      <c r="C792" s="750"/>
      <c r="D792" s="750"/>
      <c r="E792" s="750"/>
      <c r="F792" s="751"/>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2">
      <c r="A793" s="537"/>
      <c r="B793" s="750"/>
      <c r="C793" s="750"/>
      <c r="D793" s="750"/>
      <c r="E793" s="750"/>
      <c r="F793" s="751"/>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2">
      <c r="A794" s="537"/>
      <c r="B794" s="750"/>
      <c r="C794" s="750"/>
      <c r="D794" s="750"/>
      <c r="E794" s="750"/>
      <c r="F794" s="751"/>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2">
      <c r="A795" s="537"/>
      <c r="B795" s="750"/>
      <c r="C795" s="750"/>
      <c r="D795" s="750"/>
      <c r="E795" s="750"/>
      <c r="F795" s="751"/>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2">
      <c r="A796" s="537"/>
      <c r="B796" s="750"/>
      <c r="C796" s="750"/>
      <c r="D796" s="750"/>
      <c r="E796" s="750"/>
      <c r="F796" s="751"/>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2">
      <c r="A797" s="537"/>
      <c r="B797" s="750"/>
      <c r="C797" s="750"/>
      <c r="D797" s="750"/>
      <c r="E797" s="750"/>
      <c r="F797" s="751"/>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2">
      <c r="A798" s="537"/>
      <c r="B798" s="750"/>
      <c r="C798" s="750"/>
      <c r="D798" s="750"/>
      <c r="E798" s="750"/>
      <c r="F798" s="751"/>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37"/>
      <c r="B799" s="750"/>
      <c r="C799" s="750"/>
      <c r="D799" s="750"/>
      <c r="E799" s="750"/>
      <c r="F799" s="751"/>
      <c r="G799" s="391" t="s">
        <v>20</v>
      </c>
      <c r="H799" s="392"/>
      <c r="I799" s="392"/>
      <c r="J799" s="392"/>
      <c r="K799" s="392"/>
      <c r="L799" s="393"/>
      <c r="M799" s="394"/>
      <c r="N799" s="394"/>
      <c r="O799" s="394"/>
      <c r="P799" s="394"/>
      <c r="Q799" s="394"/>
      <c r="R799" s="394"/>
      <c r="S799" s="394"/>
      <c r="T799" s="394"/>
      <c r="U799" s="394"/>
      <c r="V799" s="394"/>
      <c r="W799" s="394"/>
      <c r="X799" s="395"/>
      <c r="Y799" s="396">
        <f>SUM(Y789:AB798)</f>
        <v>2.2000000000000002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50"/>
      <c r="C800" s="750"/>
      <c r="D800" s="750"/>
      <c r="E800" s="750"/>
      <c r="F800" s="751"/>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50"/>
      <c r="C801" s="750"/>
      <c r="D801" s="750"/>
      <c r="E801" s="750"/>
      <c r="F801" s="751"/>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50"/>
      <c r="C802" s="750"/>
      <c r="D802" s="750"/>
      <c r="E802" s="750"/>
      <c r="F802" s="751"/>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v>0</v>
      </c>
      <c r="AV802" s="437"/>
      <c r="AW802" s="437"/>
      <c r="AX802" s="438"/>
      <c r="AY802">
        <f t="shared" ref="AY802:AY812" si="115">$AY$800</f>
        <v>0</v>
      </c>
    </row>
    <row r="803" spans="1:51" ht="24.75" hidden="1" customHeight="1" x14ac:dyDescent="0.2">
      <c r="A803" s="537"/>
      <c r="B803" s="750"/>
      <c r="C803" s="750"/>
      <c r="D803" s="750"/>
      <c r="E803" s="750"/>
      <c r="F803" s="751"/>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50"/>
      <c r="C804" s="750"/>
      <c r="D804" s="750"/>
      <c r="E804" s="750"/>
      <c r="F804" s="751"/>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50"/>
      <c r="C805" s="750"/>
      <c r="D805" s="750"/>
      <c r="E805" s="750"/>
      <c r="F805" s="751"/>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50"/>
      <c r="C806" s="750"/>
      <c r="D806" s="750"/>
      <c r="E806" s="750"/>
      <c r="F806" s="751"/>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50"/>
      <c r="C807" s="750"/>
      <c r="D807" s="750"/>
      <c r="E807" s="750"/>
      <c r="F807" s="751"/>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50"/>
      <c r="C808" s="750"/>
      <c r="D808" s="750"/>
      <c r="E808" s="750"/>
      <c r="F808" s="751"/>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50"/>
      <c r="C809" s="750"/>
      <c r="D809" s="750"/>
      <c r="E809" s="750"/>
      <c r="F809" s="751"/>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50"/>
      <c r="C810" s="750"/>
      <c r="D810" s="750"/>
      <c r="E810" s="750"/>
      <c r="F810" s="751"/>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50"/>
      <c r="C811" s="750"/>
      <c r="D811" s="750"/>
      <c r="E811" s="750"/>
      <c r="F811" s="751"/>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50"/>
      <c r="C812" s="750"/>
      <c r="D812" s="750"/>
      <c r="E812" s="750"/>
      <c r="F812" s="751"/>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50"/>
      <c r="C813" s="750"/>
      <c r="D813" s="750"/>
      <c r="E813" s="750"/>
      <c r="F813" s="751"/>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50"/>
      <c r="C814" s="750"/>
      <c r="D814" s="750"/>
      <c r="E814" s="750"/>
      <c r="F814" s="751"/>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50"/>
      <c r="C815" s="750"/>
      <c r="D815" s="750"/>
      <c r="E815" s="750"/>
      <c r="F815" s="751"/>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50"/>
      <c r="C816" s="750"/>
      <c r="D816" s="750"/>
      <c r="E816" s="750"/>
      <c r="F816" s="751"/>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50"/>
      <c r="C817" s="750"/>
      <c r="D817" s="750"/>
      <c r="E817" s="750"/>
      <c r="F817" s="751"/>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50"/>
      <c r="C818" s="750"/>
      <c r="D818" s="750"/>
      <c r="E818" s="750"/>
      <c r="F818" s="751"/>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50"/>
      <c r="C819" s="750"/>
      <c r="D819" s="750"/>
      <c r="E819" s="750"/>
      <c r="F819" s="751"/>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50"/>
      <c r="C820" s="750"/>
      <c r="D820" s="750"/>
      <c r="E820" s="750"/>
      <c r="F820" s="751"/>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50"/>
      <c r="C821" s="750"/>
      <c r="D821" s="750"/>
      <c r="E821" s="750"/>
      <c r="F821" s="751"/>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50"/>
      <c r="C822" s="750"/>
      <c r="D822" s="750"/>
      <c r="E822" s="750"/>
      <c r="F822" s="751"/>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50"/>
      <c r="C823" s="750"/>
      <c r="D823" s="750"/>
      <c r="E823" s="750"/>
      <c r="F823" s="751"/>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50"/>
      <c r="C824" s="750"/>
      <c r="D824" s="750"/>
      <c r="E824" s="750"/>
      <c r="F824" s="751"/>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50"/>
      <c r="C825" s="750"/>
      <c r="D825" s="750"/>
      <c r="E825" s="750"/>
      <c r="F825" s="751"/>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50"/>
      <c r="C826" s="750"/>
      <c r="D826" s="750"/>
      <c r="E826" s="750"/>
      <c r="F826" s="751"/>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50"/>
      <c r="C827" s="750"/>
      <c r="D827" s="750"/>
      <c r="E827" s="750"/>
      <c r="F827" s="751"/>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50"/>
      <c r="C828" s="750"/>
      <c r="D828" s="750"/>
      <c r="E828" s="750"/>
      <c r="F828" s="751"/>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50"/>
      <c r="C829" s="750"/>
      <c r="D829" s="750"/>
      <c r="E829" s="750"/>
      <c r="F829" s="751"/>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50"/>
      <c r="C830" s="750"/>
      <c r="D830" s="750"/>
      <c r="E830" s="750"/>
      <c r="F830" s="751"/>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50"/>
      <c r="C831" s="750"/>
      <c r="D831" s="750"/>
      <c r="E831" s="750"/>
      <c r="F831" s="751"/>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50"/>
      <c r="C832" s="750"/>
      <c r="D832" s="750"/>
      <c r="E832" s="750"/>
      <c r="F832" s="751"/>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50"/>
      <c r="C833" s="750"/>
      <c r="D833" s="750"/>
      <c r="E833" s="750"/>
      <c r="F833" s="751"/>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50"/>
      <c r="C834" s="750"/>
      <c r="D834" s="750"/>
      <c r="E834" s="750"/>
      <c r="F834" s="751"/>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50"/>
      <c r="C835" s="750"/>
      <c r="D835" s="750"/>
      <c r="E835" s="750"/>
      <c r="F835" s="751"/>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50"/>
      <c r="C836" s="750"/>
      <c r="D836" s="750"/>
      <c r="E836" s="750"/>
      <c r="F836" s="751"/>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50"/>
      <c r="C837" s="750"/>
      <c r="D837" s="750"/>
      <c r="E837" s="750"/>
      <c r="F837" s="751"/>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50"/>
      <c r="C838" s="750"/>
      <c r="D838" s="750"/>
      <c r="E838" s="750"/>
      <c r="F838" s="751"/>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52" t="s">
        <v>265</v>
      </c>
      <c r="AM839" s="953"/>
      <c r="AN839" s="953"/>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9.5" customHeight="1" x14ac:dyDescent="0.2">
      <c r="A845" s="386">
        <v>1</v>
      </c>
      <c r="B845" s="386">
        <v>1</v>
      </c>
      <c r="C845" s="400" t="s">
        <v>656</v>
      </c>
      <c r="D845" s="400"/>
      <c r="E845" s="400"/>
      <c r="F845" s="400"/>
      <c r="G845" s="400"/>
      <c r="H845" s="400"/>
      <c r="I845" s="400"/>
      <c r="J845" s="401">
        <v>7040001106249</v>
      </c>
      <c r="K845" s="402"/>
      <c r="L845" s="402"/>
      <c r="M845" s="402"/>
      <c r="N845" s="402"/>
      <c r="O845" s="402"/>
      <c r="P845" s="302" t="s">
        <v>655</v>
      </c>
      <c r="Q845" s="302"/>
      <c r="R845" s="302"/>
      <c r="S845" s="302"/>
      <c r="T845" s="302"/>
      <c r="U845" s="302"/>
      <c r="V845" s="302"/>
      <c r="W845" s="302"/>
      <c r="X845" s="302"/>
      <c r="Y845" s="303">
        <v>1</v>
      </c>
      <c r="Z845" s="304"/>
      <c r="AA845" s="304"/>
      <c r="AB845" s="305"/>
      <c r="AC845" s="307" t="s">
        <v>297</v>
      </c>
      <c r="AD845" s="308"/>
      <c r="AE845" s="308"/>
      <c r="AF845" s="308"/>
      <c r="AG845" s="308"/>
      <c r="AH845" s="403" t="s">
        <v>635</v>
      </c>
      <c r="AI845" s="404"/>
      <c r="AJ845" s="404"/>
      <c r="AK845" s="404"/>
      <c r="AL845" s="311" t="s">
        <v>635</v>
      </c>
      <c r="AM845" s="312"/>
      <c r="AN845" s="312"/>
      <c r="AO845" s="313"/>
      <c r="AP845" s="306"/>
      <c r="AQ845" s="306"/>
      <c r="AR845" s="306"/>
      <c r="AS845" s="306"/>
      <c r="AT845" s="306"/>
      <c r="AU845" s="306"/>
      <c r="AV845" s="306"/>
      <c r="AW845" s="306"/>
      <c r="AX845" s="306"/>
    </row>
    <row r="846" spans="1:51" ht="49.5" customHeight="1" x14ac:dyDescent="0.2">
      <c r="A846" s="386">
        <v>2</v>
      </c>
      <c r="B846" s="386">
        <v>1</v>
      </c>
      <c r="C846" s="405" t="s">
        <v>656</v>
      </c>
      <c r="D846" s="400"/>
      <c r="E846" s="400"/>
      <c r="F846" s="400"/>
      <c r="G846" s="400"/>
      <c r="H846" s="400"/>
      <c r="I846" s="400"/>
      <c r="J846" s="401">
        <v>7040001106249</v>
      </c>
      <c r="K846" s="402"/>
      <c r="L846" s="402"/>
      <c r="M846" s="402"/>
      <c r="N846" s="402"/>
      <c r="O846" s="402"/>
      <c r="P846" s="406" t="s">
        <v>667</v>
      </c>
      <c r="Q846" s="302"/>
      <c r="R846" s="302"/>
      <c r="S846" s="302"/>
      <c r="T846" s="302"/>
      <c r="U846" s="302"/>
      <c r="V846" s="302"/>
      <c r="W846" s="302"/>
      <c r="X846" s="302"/>
      <c r="Y846" s="303">
        <v>1</v>
      </c>
      <c r="Z846" s="304"/>
      <c r="AA846" s="304"/>
      <c r="AB846" s="305"/>
      <c r="AC846" s="307" t="s">
        <v>695</v>
      </c>
      <c r="AD846" s="308"/>
      <c r="AE846" s="308"/>
      <c r="AF846" s="308"/>
      <c r="AG846" s="308"/>
      <c r="AH846" s="403" t="s">
        <v>635</v>
      </c>
      <c r="AI846" s="404"/>
      <c r="AJ846" s="404"/>
      <c r="AK846" s="404"/>
      <c r="AL846" s="311" t="s">
        <v>635</v>
      </c>
      <c r="AM846" s="312"/>
      <c r="AN846" s="312"/>
      <c r="AO846" s="313"/>
      <c r="AP846" s="306"/>
      <c r="AQ846" s="306"/>
      <c r="AR846" s="306"/>
      <c r="AS846" s="306"/>
      <c r="AT846" s="306"/>
      <c r="AU846" s="306"/>
      <c r="AV846" s="306"/>
      <c r="AW846" s="306"/>
      <c r="AX846" s="306"/>
      <c r="AY846">
        <f>COUNTA($C$846)</f>
        <v>1</v>
      </c>
    </row>
    <row r="847" spans="1:51" ht="49.5" customHeight="1" x14ac:dyDescent="0.2">
      <c r="A847" s="386">
        <v>3</v>
      </c>
      <c r="B847" s="386">
        <v>1</v>
      </c>
      <c r="C847" s="405" t="s">
        <v>656</v>
      </c>
      <c r="D847" s="400"/>
      <c r="E847" s="400"/>
      <c r="F847" s="400"/>
      <c r="G847" s="400"/>
      <c r="H847" s="400"/>
      <c r="I847" s="400"/>
      <c r="J847" s="401">
        <v>7040001106249</v>
      </c>
      <c r="K847" s="402"/>
      <c r="L847" s="402"/>
      <c r="M847" s="402"/>
      <c r="N847" s="402"/>
      <c r="O847" s="402"/>
      <c r="P847" s="406" t="s">
        <v>668</v>
      </c>
      <c r="Q847" s="302"/>
      <c r="R847" s="302"/>
      <c r="S847" s="302"/>
      <c r="T847" s="302"/>
      <c r="U847" s="302"/>
      <c r="V847" s="302"/>
      <c r="W847" s="302"/>
      <c r="X847" s="302"/>
      <c r="Y847" s="303">
        <v>0.2</v>
      </c>
      <c r="Z847" s="304"/>
      <c r="AA847" s="304"/>
      <c r="AB847" s="305"/>
      <c r="AC847" s="307" t="s">
        <v>695</v>
      </c>
      <c r="AD847" s="308"/>
      <c r="AE847" s="308"/>
      <c r="AF847" s="308"/>
      <c r="AG847" s="308"/>
      <c r="AH847" s="309" t="s">
        <v>635</v>
      </c>
      <c r="AI847" s="310"/>
      <c r="AJ847" s="310"/>
      <c r="AK847" s="310"/>
      <c r="AL847" s="311" t="s">
        <v>635</v>
      </c>
      <c r="AM847" s="312"/>
      <c r="AN847" s="312"/>
      <c r="AO847" s="313"/>
      <c r="AP847" s="306"/>
      <c r="AQ847" s="306"/>
      <c r="AR847" s="306"/>
      <c r="AS847" s="306"/>
      <c r="AT847" s="306"/>
      <c r="AU847" s="306"/>
      <c r="AV847" s="306"/>
      <c r="AW847" s="306"/>
      <c r="AX847" s="306"/>
      <c r="AY847">
        <f>COUNTA($C$847)</f>
        <v>1</v>
      </c>
    </row>
    <row r="848" spans="1:51" ht="49.5" customHeight="1" x14ac:dyDescent="0.2">
      <c r="A848" s="386">
        <v>4</v>
      </c>
      <c r="B848" s="386">
        <v>1</v>
      </c>
      <c r="C848" s="405" t="s">
        <v>657</v>
      </c>
      <c r="D848" s="400"/>
      <c r="E848" s="400"/>
      <c r="F848" s="400"/>
      <c r="G848" s="400"/>
      <c r="H848" s="400"/>
      <c r="I848" s="400"/>
      <c r="J848" s="401">
        <v>5010001080226</v>
      </c>
      <c r="K848" s="402"/>
      <c r="L848" s="402"/>
      <c r="M848" s="402"/>
      <c r="N848" s="402"/>
      <c r="O848" s="402"/>
      <c r="P848" s="406" t="s">
        <v>676</v>
      </c>
      <c r="Q848" s="302"/>
      <c r="R848" s="302"/>
      <c r="S848" s="302"/>
      <c r="T848" s="302"/>
      <c r="U848" s="302"/>
      <c r="V848" s="302"/>
      <c r="W848" s="302"/>
      <c r="X848" s="302"/>
      <c r="Y848" s="303">
        <v>0.9</v>
      </c>
      <c r="Z848" s="304"/>
      <c r="AA848" s="304"/>
      <c r="AB848" s="305"/>
      <c r="AC848" s="307" t="s">
        <v>695</v>
      </c>
      <c r="AD848" s="308"/>
      <c r="AE848" s="308"/>
      <c r="AF848" s="308"/>
      <c r="AG848" s="308"/>
      <c r="AH848" s="309" t="s">
        <v>635</v>
      </c>
      <c r="AI848" s="310"/>
      <c r="AJ848" s="310"/>
      <c r="AK848" s="310"/>
      <c r="AL848" s="311" t="s">
        <v>635</v>
      </c>
      <c r="AM848" s="312"/>
      <c r="AN848" s="312"/>
      <c r="AO848" s="313"/>
      <c r="AP848" s="306"/>
      <c r="AQ848" s="306"/>
      <c r="AR848" s="306"/>
      <c r="AS848" s="306"/>
      <c r="AT848" s="306"/>
      <c r="AU848" s="306"/>
      <c r="AV848" s="306"/>
      <c r="AW848" s="306"/>
      <c r="AX848" s="306"/>
      <c r="AY848">
        <f>COUNTA($C$848)</f>
        <v>1</v>
      </c>
    </row>
    <row r="849" spans="1:51" ht="49.5" customHeight="1" x14ac:dyDescent="0.2">
      <c r="A849" s="386">
        <v>5</v>
      </c>
      <c r="B849" s="386">
        <v>1</v>
      </c>
      <c r="C849" s="405" t="s">
        <v>657</v>
      </c>
      <c r="D849" s="400"/>
      <c r="E849" s="400"/>
      <c r="F849" s="400"/>
      <c r="G849" s="400"/>
      <c r="H849" s="400"/>
      <c r="I849" s="400"/>
      <c r="J849" s="401">
        <v>5010001080226</v>
      </c>
      <c r="K849" s="402"/>
      <c r="L849" s="402"/>
      <c r="M849" s="402"/>
      <c r="N849" s="402"/>
      <c r="O849" s="402"/>
      <c r="P849" s="406" t="s">
        <v>675</v>
      </c>
      <c r="Q849" s="302"/>
      <c r="R849" s="302"/>
      <c r="S849" s="302"/>
      <c r="T849" s="302"/>
      <c r="U849" s="302"/>
      <c r="V849" s="302"/>
      <c r="W849" s="302"/>
      <c r="X849" s="302"/>
      <c r="Y849" s="303">
        <v>0.9</v>
      </c>
      <c r="Z849" s="304"/>
      <c r="AA849" s="304"/>
      <c r="AB849" s="305"/>
      <c r="AC849" s="307" t="s">
        <v>695</v>
      </c>
      <c r="AD849" s="308"/>
      <c r="AE849" s="308"/>
      <c r="AF849" s="308"/>
      <c r="AG849" s="308"/>
      <c r="AH849" s="309" t="s">
        <v>635</v>
      </c>
      <c r="AI849" s="310"/>
      <c r="AJ849" s="310"/>
      <c r="AK849" s="310"/>
      <c r="AL849" s="311" t="s">
        <v>635</v>
      </c>
      <c r="AM849" s="312"/>
      <c r="AN849" s="312"/>
      <c r="AO849" s="313"/>
      <c r="AP849" s="306"/>
      <c r="AQ849" s="306"/>
      <c r="AR849" s="306"/>
      <c r="AS849" s="306"/>
      <c r="AT849" s="306"/>
      <c r="AU849" s="306"/>
      <c r="AV849" s="306"/>
      <c r="AW849" s="306"/>
      <c r="AX849" s="306"/>
      <c r="AY849">
        <f>COUNTA($C$849)</f>
        <v>1</v>
      </c>
    </row>
    <row r="850" spans="1:51" ht="49.5" customHeight="1" x14ac:dyDescent="0.2">
      <c r="A850" s="386">
        <v>6</v>
      </c>
      <c r="B850" s="386">
        <v>1</v>
      </c>
      <c r="C850" s="405" t="s">
        <v>658</v>
      </c>
      <c r="D850" s="400"/>
      <c r="E850" s="400"/>
      <c r="F850" s="400"/>
      <c r="G850" s="400"/>
      <c r="H850" s="400"/>
      <c r="I850" s="400"/>
      <c r="J850" s="401" t="s">
        <v>659</v>
      </c>
      <c r="K850" s="402"/>
      <c r="L850" s="402"/>
      <c r="M850" s="402"/>
      <c r="N850" s="402"/>
      <c r="O850" s="402"/>
      <c r="P850" s="302" t="s">
        <v>660</v>
      </c>
      <c r="Q850" s="302"/>
      <c r="R850" s="302"/>
      <c r="S850" s="302"/>
      <c r="T850" s="302"/>
      <c r="U850" s="302"/>
      <c r="V850" s="302"/>
      <c r="W850" s="302"/>
      <c r="X850" s="302"/>
      <c r="Y850" s="303">
        <v>0.7</v>
      </c>
      <c r="Z850" s="304"/>
      <c r="AA850" s="304"/>
      <c r="AB850" s="305"/>
      <c r="AC850" s="307" t="s">
        <v>695</v>
      </c>
      <c r="AD850" s="308"/>
      <c r="AE850" s="308"/>
      <c r="AF850" s="308"/>
      <c r="AG850" s="308"/>
      <c r="AH850" s="309" t="s">
        <v>635</v>
      </c>
      <c r="AI850" s="310"/>
      <c r="AJ850" s="310"/>
      <c r="AK850" s="310"/>
      <c r="AL850" s="311" t="s">
        <v>635</v>
      </c>
      <c r="AM850" s="312"/>
      <c r="AN850" s="312"/>
      <c r="AO850" s="313"/>
      <c r="AP850" s="306"/>
      <c r="AQ850" s="306"/>
      <c r="AR850" s="306"/>
      <c r="AS850" s="306"/>
      <c r="AT850" s="306"/>
      <c r="AU850" s="306"/>
      <c r="AV850" s="306"/>
      <c r="AW850" s="306"/>
      <c r="AX850" s="306"/>
      <c r="AY850">
        <f>COUNTA($C$850)</f>
        <v>1</v>
      </c>
    </row>
    <row r="851" spans="1:51" ht="49.5" customHeight="1" x14ac:dyDescent="0.2">
      <c r="A851" s="386">
        <v>7</v>
      </c>
      <c r="B851" s="386">
        <v>1</v>
      </c>
      <c r="C851" s="405" t="s">
        <v>661</v>
      </c>
      <c r="D851" s="400"/>
      <c r="E851" s="400"/>
      <c r="F851" s="400"/>
      <c r="G851" s="400"/>
      <c r="H851" s="400"/>
      <c r="I851" s="400"/>
      <c r="J851" s="401">
        <v>8050001016108</v>
      </c>
      <c r="K851" s="402"/>
      <c r="L851" s="402"/>
      <c r="M851" s="402"/>
      <c r="N851" s="402"/>
      <c r="O851" s="402"/>
      <c r="P851" s="302" t="s">
        <v>662</v>
      </c>
      <c r="Q851" s="302"/>
      <c r="R851" s="302"/>
      <c r="S851" s="302"/>
      <c r="T851" s="302"/>
      <c r="U851" s="302"/>
      <c r="V851" s="302"/>
      <c r="W851" s="302"/>
      <c r="X851" s="302"/>
      <c r="Y851" s="303">
        <v>0.7</v>
      </c>
      <c r="Z851" s="304"/>
      <c r="AA851" s="304"/>
      <c r="AB851" s="305"/>
      <c r="AC851" s="307" t="s">
        <v>695</v>
      </c>
      <c r="AD851" s="308"/>
      <c r="AE851" s="308"/>
      <c r="AF851" s="308"/>
      <c r="AG851" s="308"/>
      <c r="AH851" s="309" t="s">
        <v>635</v>
      </c>
      <c r="AI851" s="310"/>
      <c r="AJ851" s="310"/>
      <c r="AK851" s="310"/>
      <c r="AL851" s="311" t="s">
        <v>635</v>
      </c>
      <c r="AM851" s="312"/>
      <c r="AN851" s="312"/>
      <c r="AO851" s="313"/>
      <c r="AP851" s="306"/>
      <c r="AQ851" s="306"/>
      <c r="AR851" s="306"/>
      <c r="AS851" s="306"/>
      <c r="AT851" s="306"/>
      <c r="AU851" s="306"/>
      <c r="AV851" s="306"/>
      <c r="AW851" s="306"/>
      <c r="AX851" s="306"/>
      <c r="AY851">
        <f>COUNTA($C$851)</f>
        <v>1</v>
      </c>
    </row>
    <row r="852" spans="1:51" ht="49.5" customHeight="1" x14ac:dyDescent="0.2">
      <c r="A852" s="386">
        <v>8</v>
      </c>
      <c r="B852" s="386">
        <v>1</v>
      </c>
      <c r="C852" s="400" t="s">
        <v>663</v>
      </c>
      <c r="D852" s="400"/>
      <c r="E852" s="400"/>
      <c r="F852" s="400"/>
      <c r="G852" s="400"/>
      <c r="H852" s="400"/>
      <c r="I852" s="400"/>
      <c r="J852" s="401">
        <v>7050002040000</v>
      </c>
      <c r="K852" s="402"/>
      <c r="L852" s="402"/>
      <c r="M852" s="402"/>
      <c r="N852" s="402"/>
      <c r="O852" s="402"/>
      <c r="P852" s="302" t="s">
        <v>664</v>
      </c>
      <c r="Q852" s="302"/>
      <c r="R852" s="302"/>
      <c r="S852" s="302"/>
      <c r="T852" s="302"/>
      <c r="U852" s="302"/>
      <c r="V852" s="302"/>
      <c r="W852" s="302"/>
      <c r="X852" s="302"/>
      <c r="Y852" s="303">
        <v>0.4</v>
      </c>
      <c r="Z852" s="304"/>
      <c r="AA852" s="304"/>
      <c r="AB852" s="305"/>
      <c r="AC852" s="307" t="s">
        <v>695</v>
      </c>
      <c r="AD852" s="308"/>
      <c r="AE852" s="308"/>
      <c r="AF852" s="308"/>
      <c r="AG852" s="308"/>
      <c r="AH852" s="309" t="s">
        <v>635</v>
      </c>
      <c r="AI852" s="310"/>
      <c r="AJ852" s="310"/>
      <c r="AK852" s="310"/>
      <c r="AL852" s="311" t="s">
        <v>635</v>
      </c>
      <c r="AM852" s="312"/>
      <c r="AN852" s="312"/>
      <c r="AO852" s="313"/>
      <c r="AP852" s="306"/>
      <c r="AQ852" s="306"/>
      <c r="AR852" s="306"/>
      <c r="AS852" s="306"/>
      <c r="AT852" s="306"/>
      <c r="AU852" s="306"/>
      <c r="AV852" s="306"/>
      <c r="AW852" s="306"/>
      <c r="AX852" s="306"/>
      <c r="AY852">
        <f>COUNTA($C$852)</f>
        <v>1</v>
      </c>
    </row>
    <row r="853" spans="1:51" ht="49.5" customHeight="1" x14ac:dyDescent="0.2">
      <c r="A853" s="386">
        <v>9</v>
      </c>
      <c r="B853" s="386">
        <v>1</v>
      </c>
      <c r="C853" s="400" t="s">
        <v>665</v>
      </c>
      <c r="D853" s="400"/>
      <c r="E853" s="400"/>
      <c r="F853" s="400"/>
      <c r="G853" s="400"/>
      <c r="H853" s="400"/>
      <c r="I853" s="400"/>
      <c r="J853" s="401">
        <v>6010001024025</v>
      </c>
      <c r="K853" s="402"/>
      <c r="L853" s="402"/>
      <c r="M853" s="402"/>
      <c r="N853" s="402"/>
      <c r="O853" s="402"/>
      <c r="P853" s="302" t="s">
        <v>666</v>
      </c>
      <c r="Q853" s="302"/>
      <c r="R853" s="302"/>
      <c r="S853" s="302"/>
      <c r="T853" s="302"/>
      <c r="U853" s="302"/>
      <c r="V853" s="302"/>
      <c r="W853" s="302"/>
      <c r="X853" s="302"/>
      <c r="Y853" s="303">
        <v>0.3</v>
      </c>
      <c r="Z853" s="304"/>
      <c r="AA853" s="304"/>
      <c r="AB853" s="305"/>
      <c r="AC853" s="307" t="s">
        <v>695</v>
      </c>
      <c r="AD853" s="308"/>
      <c r="AE853" s="308"/>
      <c r="AF853" s="308"/>
      <c r="AG853" s="308"/>
      <c r="AH853" s="309" t="s">
        <v>635</v>
      </c>
      <c r="AI853" s="310"/>
      <c r="AJ853" s="310"/>
      <c r="AK853" s="310"/>
      <c r="AL853" s="311" t="s">
        <v>635</v>
      </c>
      <c r="AM853" s="312"/>
      <c r="AN853" s="312"/>
      <c r="AO853" s="313"/>
      <c r="AP853" s="306"/>
      <c r="AQ853" s="306"/>
      <c r="AR853" s="306"/>
      <c r="AS853" s="306"/>
      <c r="AT853" s="306"/>
      <c r="AU853" s="306"/>
      <c r="AV853" s="306"/>
      <c r="AW853" s="306"/>
      <c r="AX853" s="306"/>
      <c r="AY853">
        <f>COUNTA($C$853)</f>
        <v>1</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84" t="s">
        <v>250</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4" t="s">
        <v>265</v>
      </c>
      <c r="AM1106" s="955"/>
      <c r="AN1106" s="955"/>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87"/>
      <c r="E1109" s="262" t="s">
        <v>214</v>
      </c>
      <c r="F1109" s="887"/>
      <c r="G1109" s="887"/>
      <c r="H1109" s="887"/>
      <c r="I1109" s="887"/>
      <c r="J1109" s="262" t="s">
        <v>221</v>
      </c>
      <c r="K1109" s="262"/>
      <c r="L1109" s="262"/>
      <c r="M1109" s="262"/>
      <c r="N1109" s="262"/>
      <c r="O1109" s="262"/>
      <c r="P1109" s="330" t="s">
        <v>27</v>
      </c>
      <c r="Q1109" s="330"/>
      <c r="R1109" s="330"/>
      <c r="S1109" s="330"/>
      <c r="T1109" s="330"/>
      <c r="U1109" s="330"/>
      <c r="V1109" s="330"/>
      <c r="W1109" s="330"/>
      <c r="X1109" s="330"/>
      <c r="Y1109" s="262" t="s">
        <v>223</v>
      </c>
      <c r="Z1109" s="887"/>
      <c r="AA1109" s="887"/>
      <c r="AB1109" s="887"/>
      <c r="AC1109" s="262" t="s">
        <v>197</v>
      </c>
      <c r="AD1109" s="262"/>
      <c r="AE1109" s="262"/>
      <c r="AF1109" s="262"/>
      <c r="AG1109" s="262"/>
      <c r="AH1109" s="330" t="s">
        <v>210</v>
      </c>
      <c r="AI1109" s="331"/>
      <c r="AJ1109" s="331"/>
      <c r="AK1109" s="331"/>
      <c r="AL1109" s="331" t="s">
        <v>21</v>
      </c>
      <c r="AM1109" s="331"/>
      <c r="AN1109" s="331"/>
      <c r="AO1109" s="890"/>
      <c r="AP1109" s="408" t="s">
        <v>251</v>
      </c>
      <c r="AQ1109" s="408"/>
      <c r="AR1109" s="408"/>
      <c r="AS1109" s="408"/>
      <c r="AT1109" s="408"/>
      <c r="AU1109" s="408"/>
      <c r="AV1109" s="408"/>
      <c r="AW1109" s="408"/>
      <c r="AX1109" s="408"/>
    </row>
    <row r="1110" spans="1:51" ht="30" customHeight="1" x14ac:dyDescent="0.2">
      <c r="A1110" s="386">
        <v>1</v>
      </c>
      <c r="B1110" s="386">
        <v>1</v>
      </c>
      <c r="C1110" s="889"/>
      <c r="D1110" s="889"/>
      <c r="E1110" s="888"/>
      <c r="F1110" s="888"/>
      <c r="G1110" s="888"/>
      <c r="H1110" s="888"/>
      <c r="I1110" s="888"/>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89"/>
      <c r="D1111" s="889"/>
      <c r="E1111" s="888"/>
      <c r="F1111" s="888"/>
      <c r="G1111" s="888"/>
      <c r="H1111" s="888"/>
      <c r="I1111" s="888"/>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89"/>
      <c r="D1112" s="889"/>
      <c r="E1112" s="888"/>
      <c r="F1112" s="888"/>
      <c r="G1112" s="888"/>
      <c r="H1112" s="888"/>
      <c r="I1112" s="888"/>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89"/>
      <c r="D1113" s="889"/>
      <c r="E1113" s="888"/>
      <c r="F1113" s="888"/>
      <c r="G1113" s="888"/>
      <c r="H1113" s="888"/>
      <c r="I1113" s="888"/>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89"/>
      <c r="D1114" s="889"/>
      <c r="E1114" s="888"/>
      <c r="F1114" s="888"/>
      <c r="G1114" s="888"/>
      <c r="H1114" s="888"/>
      <c r="I1114" s="888"/>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89"/>
      <c r="D1115" s="889"/>
      <c r="E1115" s="888"/>
      <c r="F1115" s="888"/>
      <c r="G1115" s="888"/>
      <c r="H1115" s="888"/>
      <c r="I1115" s="888"/>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89"/>
      <c r="D1116" s="889"/>
      <c r="E1116" s="888"/>
      <c r="F1116" s="888"/>
      <c r="G1116" s="888"/>
      <c r="H1116" s="888"/>
      <c r="I1116" s="888"/>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89"/>
      <c r="D1117" s="889"/>
      <c r="E1117" s="888"/>
      <c r="F1117" s="888"/>
      <c r="G1117" s="888"/>
      <c r="H1117" s="888"/>
      <c r="I1117" s="888"/>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89"/>
      <c r="D1118" s="889"/>
      <c r="E1118" s="888"/>
      <c r="F1118" s="888"/>
      <c r="G1118" s="888"/>
      <c r="H1118" s="888"/>
      <c r="I1118" s="888"/>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89"/>
      <c r="D1119" s="889"/>
      <c r="E1119" s="888"/>
      <c r="F1119" s="888"/>
      <c r="G1119" s="888"/>
      <c r="H1119" s="888"/>
      <c r="I1119" s="888"/>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89"/>
      <c r="D1120" s="889"/>
      <c r="E1120" s="888"/>
      <c r="F1120" s="888"/>
      <c r="G1120" s="888"/>
      <c r="H1120" s="888"/>
      <c r="I1120" s="888"/>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89"/>
      <c r="D1121" s="889"/>
      <c r="E1121" s="888"/>
      <c r="F1121" s="888"/>
      <c r="G1121" s="888"/>
      <c r="H1121" s="888"/>
      <c r="I1121" s="888"/>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89"/>
      <c r="D1122" s="889"/>
      <c r="E1122" s="888"/>
      <c r="F1122" s="888"/>
      <c r="G1122" s="888"/>
      <c r="H1122" s="888"/>
      <c r="I1122" s="888"/>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89"/>
      <c r="D1123" s="889"/>
      <c r="E1123" s="888"/>
      <c r="F1123" s="888"/>
      <c r="G1123" s="888"/>
      <c r="H1123" s="888"/>
      <c r="I1123" s="888"/>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89"/>
      <c r="D1124" s="889"/>
      <c r="E1124" s="888"/>
      <c r="F1124" s="888"/>
      <c r="G1124" s="888"/>
      <c r="H1124" s="888"/>
      <c r="I1124" s="888"/>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89"/>
      <c r="D1125" s="889"/>
      <c r="E1125" s="888"/>
      <c r="F1125" s="888"/>
      <c r="G1125" s="888"/>
      <c r="H1125" s="888"/>
      <c r="I1125" s="888"/>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89"/>
      <c r="D1126" s="889"/>
      <c r="E1126" s="888"/>
      <c r="F1126" s="888"/>
      <c r="G1126" s="888"/>
      <c r="H1126" s="888"/>
      <c r="I1126" s="888"/>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89"/>
      <c r="D1127" s="889"/>
      <c r="E1127" s="247"/>
      <c r="F1127" s="888"/>
      <c r="G1127" s="888"/>
      <c r="H1127" s="888"/>
      <c r="I1127" s="888"/>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89"/>
      <c r="D1128" s="889"/>
      <c r="E1128" s="888"/>
      <c r="F1128" s="888"/>
      <c r="G1128" s="888"/>
      <c r="H1128" s="888"/>
      <c r="I1128" s="888"/>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89"/>
      <c r="D1129" s="889"/>
      <c r="E1129" s="888"/>
      <c r="F1129" s="888"/>
      <c r="G1129" s="888"/>
      <c r="H1129" s="888"/>
      <c r="I1129" s="888"/>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89"/>
      <c r="D1130" s="889"/>
      <c r="E1130" s="888"/>
      <c r="F1130" s="888"/>
      <c r="G1130" s="888"/>
      <c r="H1130" s="888"/>
      <c r="I1130" s="888"/>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89"/>
      <c r="D1131" s="889"/>
      <c r="E1131" s="888"/>
      <c r="F1131" s="888"/>
      <c r="G1131" s="888"/>
      <c r="H1131" s="888"/>
      <c r="I1131" s="888"/>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89"/>
      <c r="D1132" s="889"/>
      <c r="E1132" s="888"/>
      <c r="F1132" s="888"/>
      <c r="G1132" s="888"/>
      <c r="H1132" s="888"/>
      <c r="I1132" s="888"/>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89"/>
      <c r="D1133" s="889"/>
      <c r="E1133" s="888"/>
      <c r="F1133" s="888"/>
      <c r="G1133" s="888"/>
      <c r="H1133" s="888"/>
      <c r="I1133" s="888"/>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89"/>
      <c r="D1134" s="889"/>
      <c r="E1134" s="888"/>
      <c r="F1134" s="888"/>
      <c r="G1134" s="888"/>
      <c r="H1134" s="888"/>
      <c r="I1134" s="888"/>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89"/>
      <c r="D1135" s="889"/>
      <c r="E1135" s="888"/>
      <c r="F1135" s="888"/>
      <c r="G1135" s="888"/>
      <c r="H1135" s="888"/>
      <c r="I1135" s="888"/>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89"/>
      <c r="D1136" s="889"/>
      <c r="E1136" s="888"/>
      <c r="F1136" s="888"/>
      <c r="G1136" s="888"/>
      <c r="H1136" s="888"/>
      <c r="I1136" s="888"/>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89"/>
      <c r="D1137" s="889"/>
      <c r="E1137" s="888"/>
      <c r="F1137" s="888"/>
      <c r="G1137" s="888"/>
      <c r="H1137" s="888"/>
      <c r="I1137" s="888"/>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89"/>
      <c r="D1138" s="889"/>
      <c r="E1138" s="888"/>
      <c r="F1138" s="888"/>
      <c r="G1138" s="888"/>
      <c r="H1138" s="888"/>
      <c r="I1138" s="888"/>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89"/>
      <c r="D1139" s="889"/>
      <c r="E1139" s="888"/>
      <c r="F1139" s="888"/>
      <c r="G1139" s="888"/>
      <c r="H1139" s="888"/>
      <c r="I1139" s="888"/>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52 AL854: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52 Y854: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53:AO853">
    <cfRule type="expression" dxfId="5" priority="3">
      <formula>IF(AND(AL853&gt;=0, RIGHT(TEXT(AL853,"0.#"),1)&lt;&gt;"."),TRUE,FALSE)</formula>
    </cfRule>
    <cfRule type="expression" dxfId="4" priority="4">
      <formula>IF(AND(AL853&gt;=0, RIGHT(TEXT(AL853,"0.#"),1)="."),TRUE,FALSE)</formula>
    </cfRule>
    <cfRule type="expression" dxfId="3" priority="5">
      <formula>IF(AND(AL853&lt;0, RIGHT(TEXT(AL853,"0.#"),1)&lt;&gt;"."),TRUE,FALSE)</formula>
    </cfRule>
    <cfRule type="expression" dxfId="2" priority="6">
      <formula>IF(AND(AL853&lt;0, RIGHT(TEXT(AL853,"0.#"),1)="."),TRUE,FALSE)</formula>
    </cfRule>
  </conditionalFormatting>
  <conditionalFormatting sqref="Y853">
    <cfRule type="expression" dxfId="1" priority="1">
      <formula>IF(RIGHT(TEXT(Y853,"0.#"),1)=".",FALSE,TRUE)</formula>
    </cfRule>
    <cfRule type="expression" dxfId="0" priority="2">
      <formula>IF(RIGHT(TEXT(Y853,"0.#"),1)=".",TRUE,FALSE)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47" max="49" man="1"/>
    <brk id="76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653</v>
      </c>
      <c r="M3" s="13" t="str">
        <f t="shared" ref="M3:M11" si="2">IF(L3="","",K3)</f>
        <v>文教及び科学振興</v>
      </c>
      <c r="N3" s="13" t="str">
        <f>IF(M3="",N2,IF(N2&lt;&gt;"",CONCATENATE(N2,"、",M3),M3))</f>
        <v>文教及び科学振興</v>
      </c>
      <c r="O3" s="13"/>
      <c r="P3" s="12" t="s">
        <v>74</v>
      </c>
      <c r="Q3" s="17" t="s">
        <v>653</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長﨑 雅也</dc:creator>
  <cp:lastModifiedBy>宮田 由美</cp:lastModifiedBy>
  <cp:lastPrinted>2021-05-21T05:46:45Z</cp:lastPrinted>
  <dcterms:created xsi:type="dcterms:W3CDTF">2012-03-13T00:50:25Z</dcterms:created>
  <dcterms:modified xsi:type="dcterms:W3CDTF">2021-06-28T09:00:47Z</dcterms:modified>
</cp:coreProperties>
</file>