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3001B604-F3FD-4088-9F72-FCF922657360}"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3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<sst xmlns="http://schemas.openxmlformats.org/spreadsheetml/2006/main" count="2307" uniqueCount="676">
  <si>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</si>
  <si>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</si>
  <si>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</si>
  <si>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</si>
  <si>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</si>
  <si>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</si>
  <si>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</si>
  <si>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</si>
  <si>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</si>
  <si>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</si>
  <si>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</si>
  <si>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</si>
  <si>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</si>
  <si>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</si>
  <si>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</si>
  <si>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</si>
  <si>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</si>
  <si>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</si>
  <si>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</si>
  <si>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</si>
  <si>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</si>
  <si>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</si>
  <si>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</si>
  <si>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</si>
  <si>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</si>
  <si>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</si>
  <si>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</si>
  <si>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</si>
  <si>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</si>
  <si>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</si>
  <si>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</si>
  <si>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</si>
  <si>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</si>
  <si>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</si>
  <si>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</si>
  <si>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</si>
  <si>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</si>
  <si>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</si>
  <si>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</si>
  <si>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</si>
  <si>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</si>
  <si>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</si>
  <si>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</si>
  <si>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</si>
  <si>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</si>
  <si>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</si>
  <si>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</si>
  <si>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</si>
  <si>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</si>
  <si>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</si>
  <si>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</si>
  <si>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</si>
  <si>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</si>
  <si>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</si>
  <si>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</si>
  <si>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</si>
  <si>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</si>
  <si>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</si>
  <si>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</si>
  <si>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</si>
  <si>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</si>
  <si>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</si>
  <si>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</si>
  <si>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</si>
  <si>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</si>
  <si>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</si>
  <si>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</si>
  <si>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</si>
  <si>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</si>
  <si>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</si>
  <si>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</si>
  <si>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</si>
  <si>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</si>
  <si>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</si>
  <si>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</si>
  <si>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</si>
  <si>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</si>
  <si>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</si>
  <si>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</si>
  <si>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</si>
  <si>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</si>
  <si>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</si>
  <si>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</si>
  <si>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</si>
  <si>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</si>
  <si>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</si>
  <si>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</si>
  <si>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</si>
  <si>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</si>
  <si>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</si>
  <si>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</si>
  <si>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</si>
  <si>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</si>
  <si>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</si>
  <si>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</si>
  <si>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</si>
  <si>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</si>
  <si>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</si>
  <si>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</si>
  <si>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</si>
  <si>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</si>
  <si>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</si>
  <si>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</si>
  <si>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</si>
  <si>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</si>
  <si>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</si>
  <si>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</si>
  <si>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</si>
  <si>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</si>
  <si>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</si>
  <si>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</si>
  <si>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</si>
  <si>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</si>
  <si>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</si>
  <si>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</si>
  <si>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</si>
  <si>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</si>
  <si>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</si>
  <si>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</si>
  <si>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</si>
  <si>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</si>
  <si>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</si>
  <si>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</si>
  <si>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</si>
  <si>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</si>
  <si>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</si>
  <si>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</si>
  <si>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</si>
  <si>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</si>
  <si>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</si>
  <si>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</si>
  <si>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</si>
  <si>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</si>
  <si>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</si>
  <si>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</si>
  <si>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</si>
  <si>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</si>
  <si>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</si>
  <si>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</si>
  <si>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</si>
  <si>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</si>
  <si>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</si>
  <si>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</si>
  <si>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</si>
  <si>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</si>
  <si>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</si>
  <si>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</si>
  <si>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</si>
  <si>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</si>
  <si>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</si>
  <si>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</si>
  <si>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</si>
  <si>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</si>
  <si>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</si>
  <si>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</si>
  <si>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</si>
  <si>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</si>
  <si>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</si>
  <si>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</si>
  <si>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</si>
  <si>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</si>
  <si>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</si>
  <si>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</si>
  <si>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</si>
  <si>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</si>
  <si>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</si>
  <si>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</si>
  <si>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</si>
  <si>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</si>
  <si>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</si>
  <si>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</si>
  <si>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</si>
  <si>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</si>
  <si>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</si>
  <si>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</si>
  <si>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</si>
  <si>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</si>
  <si>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</si>
  <si>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</si>
  <si>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</si>
  <si>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</si>
  <si>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</si>
  <si>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</si>
  <si>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</si>
  <si>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</si>
  <si>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</si>
  <si>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</si>
  <si>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</si>
  <si>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</si>
  <si>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</si>
  <si>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</si>
  <si>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</si>
  <si>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</si>
  <si>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</si>
  <si>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</si>
  <si>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</si>
  <si>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</si>
  <si>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</si>
  <si>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</si>
  <si>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</si>
  <si>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</si>
  <si>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</si>
  <si>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</si>
  <si>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</si>
  <si>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</si>
  <si>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</si>
  <si>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</si>
  <si>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</si>
  <si>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</si>
  <si>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</si>
  <si>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</si>
  <si>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</si>
  <si>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</si>
  <si>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</si>
  <si>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</si>
  <si>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</si>
  <si>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</si>
  <si>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</si>
  <si>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</si>
  <si>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</si>
  <si>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</si>
  <si>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</si>
  <si>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</si>
  <si>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</si>
  <si>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</si>
  <si>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</si>
  <si>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</si>
  <si>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</si>
  <si>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</si>
  <si>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</si>
  <si>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</si>
  <si>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</si>
  <si>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</si>
  <si>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</si>
  <si>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</si>
  <si>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</si>
  <si>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</si>
  <si>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</si>
  <si>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</si>
  <si>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</si>
  <si>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</si>
  <si>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</si>
  <si>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</si>
  <si>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</si>
  <si>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</si>
  <si>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</si>
  <si>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</si>
  <si>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</si>
  <si>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</si>
  <si>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</si>
  <si>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</si>
  <si>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</si>
  <si>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</si>
  <si>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</si>
  <si>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</si>
  <si>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</si>
  <si>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</si>
  <si>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</si>
  <si>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</si>
  <si>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</si>
  <si>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</si>
  <si>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</si>
  <si>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</si>
  <si>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</si>
  <si>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</si>
  <si>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</si>
  <si>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</si>
  <si>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</si>
  <si>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</si>
  <si>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</si>
  <si>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</si>
  <si>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</si>
  <si>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</si>
  <si>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</si>
  <si>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</si>
  <si>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</si>
  <si>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</si>
  <si>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</si>
  <si>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</si>
  <si>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</si>
  <si>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</si>
  <si>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</si>
  <si>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</si>
  <si>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</si>
  <si>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</si>
  <si>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</si>
  <si>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</si>
  <si>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</si>
  <si>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</si>
  <si>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</si>
  <si>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</si>
  <si>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</si>
  <si>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</si>
  <si>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</si>
  <si>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</si>
  <si>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</si>
  <si>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</si>
  <si>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</si>
  <si>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</si>
  <si>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</si>
  <si>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</si>
  <si>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</si>
  <si>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</si>
  <si>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</si>
  <si>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</si>
  <si>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</si>
  <si>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</si>
  <si>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</si>
  <si>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</si>
  <si>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</si>
  <si>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</si>
  <si>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</si>
  <si>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</si>
  <si>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</si>
  <si>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</si>
  <si>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</si>
  <si>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</si>
  <si>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</si>
  <si>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</si>
  <si>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</si>
  <si>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</si>
  <si>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</si>
  <si>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</si>
  <si>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</si>
  <si>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</si>
  <si>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</si>
  <si>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</si>
  <si>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</si>
  <si>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</si>
  <si>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</si>
  <si>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</si>
  <si>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</si>
  <si>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</si>
  <si>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</si>
  <si>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</si>
  <si>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</si>
  <si>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</si>
  <si>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</si>
  <si>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</si>
  <si>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</si>
  <si>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</si>
  <si>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</si>
  <si>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</si>
  <si>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</si>
  <si>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</si>
  <si>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</si>
  <si>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</si>
  <si>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</si>
  <si>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</si>
  <si>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</si>
  <si>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</si>
  <si>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</si>
  <si>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</si>
  <si>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</si>
  <si>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</si>
  <si>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</si>
  <si>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</si>
  <si>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</si>
  <si>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</si>
  <si>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</si>
  <si>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</si>
  <si>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</si>
  <si>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</si>
  <si>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</si>
  <si>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</si>
  <si>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</si>
  <si>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</si>
  <si>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</si>
  <si>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</si>
  <si>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</si>
  <si>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</si>
  <si>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</si>
  <si>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</si>
  <si>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</si>
  <si>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</si>
  <si>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</si>
  <si>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</si>
  <si>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</si>
  <si>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</si>
  <si>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</si>
  <si>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</si>
  <si>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</si>
  <si>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</si>
  <si>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</si>
  <si>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</si>
  <si>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</si>
  <si>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</si>
  <si>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</si>
  <si>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</si>
  <si>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</si>
  <si>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</si>
  <si>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</si>
  <si>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</si>
  <si>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</si>
  <si>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</si>
  <si>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</si>
  <si>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</si>
  <si>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</si>
  <si>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</si>
  <si>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</si>
  <si>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</si>
  <si>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</si>
  <si>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</si>
  <si>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</si>
  <si>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</si>
  <si>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</si>
  <si>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</si>
  <si>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</si>
  <si>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</si>
  <si>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</si>
  <si>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</si>
  <si>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</si>
  <si>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</si>
  <si>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</si>
  <si>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</si>
  <si>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</si>
  <si>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</si>
  <si>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</si>
  <si>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</si>
  <si>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</si>
  <si>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</si>
  <si>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</si>
  <si>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</si>
  <si>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</si>
  <si>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</si>
  <si>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</si>
  <si>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</si>
  <si>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</si>
  <si>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</si>
  <si>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</si>
  <si>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</si>
  <si>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</si>
  <si>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</si>
  <si>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</si>
  <si>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</si>
  <si>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</si>
  <si>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</si>
  <si>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</si>
  <si>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</si>
  <si>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</si>
  <si>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</si>
  <si>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</si>
  <si>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</si>
  <si>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</si>
  <si>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</si>
  <si>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</si>
  <si>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</si>
  <si>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</si>
  <si>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</si>
  <si>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</si>
  <si>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</si>
  <si>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</si>
  <si>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</si>
  <si>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</si>
  <si>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</si>
  <si>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</si>
  <si>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</si>
  <si>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</si>
  <si>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</si>
  <si>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</si>
  <si>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</si>
  <si>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</si>
  <si>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</si>
  <si>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</si>
  <si>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</si>
  <si>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</si>
  <si>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</si>
  <si>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</si>
  <si>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</si>
  <si>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</si>
  <si>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</si>
  <si>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</si>
  <si>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</si>
  <si>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</si>
  <si>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</si>
  <si>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</si>
  <si>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</si>
  <si>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</si>
  <si>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</si>
  <si>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</si>
  <si>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</si>
  <si>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</si>
  <si>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</si>
  <si>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</si>
  <si>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</si>
  <si>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</si>
  <si>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</si>
  <si>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</si>
  <si>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</si>
  <si>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</si>
  <si>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</si>
  <si>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</si>
  <si>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</si>
  <si>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</si>
  <si>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</si>
  <si>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</si>
  <si>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</si>
  <si>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</si>
  <si>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</si>
  <si>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</si>
  <si>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</si>
  <si>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</si>
  <si>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</si>
  <si>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</si>
  <si>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</si>
  <si>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</si>
  <si>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</si>
  <si>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</si>
  <si>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</si>
  <si>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</si>
  <si>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</si>
  <si>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</si>
  <si>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</si>
  <si>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</si>
  <si>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</si>
  <si>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</si>
  <si>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</si>
  <si>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</si>
  <si>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</si>
  <si>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</si>
  <si>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</si>
  <si>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</si>
  <si>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</si>
  <si>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</si>
  <si>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</si>
  <si>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</si>
  <si>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</si>
  <si>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</si>
  <si>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</si>
  <si>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</si>
  <si>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</si>
  <si>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</si>
  <si>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</si>
  <si>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</si>
  <si>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</si>
  <si>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</si>
  <si>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</si>
  <si>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</si>
  <si>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</si>
  <si>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</si>
  <si>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</si>
  <si>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</si>
  <si>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</si>
  <si>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</si>
  <si>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</si>
  <si>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</si>
  <si>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</si>
  <si>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</si>
  <si>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</si>
  <si>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</si>
  <si>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</si>
  <si>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</si>
  <si>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</si>
  <si>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</si>
  <si>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</si>
  <si>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</si>
  <si>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</si>
  <si>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</si>
  <si>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</si>
  <si>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</si>
  <si>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</si>
  <si>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</si>
  <si>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</si>
  <si>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</si>
  <si>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</si>
  <si>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</si>
  <si>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</si>
  <si>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</si>
  <si>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</si>
  <si>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</si>
  <si>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</si>
  <si>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</si>
  <si>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</si>
  <si>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</si>
  <si>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</si>
  <si>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</si>
  <si>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</si>
  <si>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</si>
  <si>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</si>
  <si>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</si>
  <si>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</si>
  <si>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</si>
  <si>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</si>
  <si>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</si>
  <si>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</si>
  <si>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</si>
  <si>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</si>
  <si>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</si>
  <si>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</si>
  <si>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</si>
  <si>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</si>
  <si>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</si>
  <si>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</si>
  <si>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</si>
  <si>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</si>
  <si>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</si>
  <si>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</si>
  <si>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</si>
  <si>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</si>
  <si>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</si>
  <si>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</si>
  <si>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</si>
  <si>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</si>
  <si>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</si>
  <si>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</si>
  <si>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</si>
  <si>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</si>
  <si>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</si>
  <si>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</si>
  <si>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</si>
  <si>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</si>
  <si>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</si>
  <si>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</si>
  <si>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</si>
  <si>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</si>
  <si>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</si>
  <si>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</si>
  <si>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</si>
  <si>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</si>
  <si>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</si>
  <si>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</si>
  <si>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</si>
  <si>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</si>
  <si>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</si>
  <si>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</si>
  <si>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</si>
  <si>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</si>
  <si>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</si>
  <si>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</si>
  <si>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</si>
  <si>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現場の環境変化を考慮した土木施工の安全対策の高度化に関する研究</t>
  </si>
  <si>
    <t>国土技術政策総合研究所</t>
  </si>
  <si>
    <t>室長　山下　尚</t>
  </si>
  <si>
    <t>令和2年度</t>
  </si>
  <si>
    <t>令和4年度</t>
  </si>
  <si>
    <t>社会資本マネジメント研究センター社会資本施工高度化研究室</t>
  </si>
  <si>
    <t>-</t>
  </si>
  <si>
    <t>建設工事従業者の安全及び健康の確保に関する基本的な計画（平成２９年６月閣議決定）
経済財政運営と改革の基本方針２０１９（令和元年６月閣議決定）</t>
  </si>
  <si>
    <t>全産業での死亡災害の１／３を占める建設業において、その建設現場をとりまく各種環境の変化（就業者の高齢化・多国籍化、猛暑日の増加など）が進み、災害発生のリスクが上昇している。この環境変化に対応出来るよう、リスクアセスメント手法を適用した安全対策の導入促進に向けた検討を行う。</t>
  </si>
  <si>
    <t xml:space="preserve">本研究は、建設現場の安全確保に関する現状分析として、担い手の変化（外国人労働者数、年齢と経験年数、現場での編成実態）、自然環境の変化（気温・湿度、時間帯）、工事形態（工種や規模、契約の重層構造）の各種変化の把握を統計データの活用と現場ヒアリングを通じて行う。当該調査の整理結果を踏まえ、事故の多い具体作業を選定し、リスクアセスメントプロセスの実施例の作成及び、実現場の体制・規模に応じて安全対策を効果的に検討する手法の提案を行う。
</t>
  </si>
  <si>
    <t>試験研究費</t>
  </si>
  <si>
    <t>職員旅費</t>
  </si>
  <si>
    <t>令和４年度までに土木施工の安全対策に関するマニュアル等へ１件反映又は策定する。</t>
  </si>
  <si>
    <t>土木施工の安全対策に関するマニュアル等への反映・策定数</t>
  </si>
  <si>
    <t>件</t>
  </si>
  <si>
    <t>国土技術政策総合研究所調べ</t>
  </si>
  <si>
    <t>現場の環境変化を考慮した土木施工の安全対策の高度化に関する研究項目の終了件数</t>
  </si>
  <si>
    <t>執行額（百万円）／　現場の環境変化を考慮した土木施工の安全対策の高度化に関する研究項目　　　　　　</t>
    <phoneticPr fontId="5"/>
  </si>
  <si>
    <t>百万円/件</t>
  </si>
  <si>
    <t>11 ICTの利活用及び技術研究開発の推進</t>
  </si>
  <si>
    <t>41 技術研究開発を推進する</t>
  </si>
  <si>
    <t>目標を達成した技術研究開発課題の割合</t>
  </si>
  <si>
    <t>－</t>
  </si>
  <si>
    <t>新32</t>
  </si>
  <si>
    <t>○</t>
  </si>
  <si>
    <t>-</t>
    <phoneticPr fontId="5"/>
  </si>
  <si>
    <t>国交</t>
    <rPh sb="0" eb="2">
      <t>コッコウ</t>
    </rPh>
    <phoneticPr fontId="5"/>
  </si>
  <si>
    <t>国土交通省</t>
    <phoneticPr fontId="5"/>
  </si>
  <si>
    <t>-</t>
    <phoneticPr fontId="5"/>
  </si>
  <si>
    <t>国土交通省が実施している技術研究開発課題を効果的・効率的に推進することに資する。</t>
  </si>
  <si>
    <t>1百万円/1</t>
    <rPh sb="1" eb="3">
      <t>ヒャクマン</t>
    </rPh>
    <rPh sb="3" eb="4">
      <t>エン</t>
    </rPh>
    <phoneticPr fontId="5"/>
  </si>
  <si>
    <t>建設業は、労働災害一件当たりの労働損失が大きい産業であり、人口減少局面に移行する中、若手入職者が減少し、慢性化する人手不足の中で、就業者構成は、高齢化と多国籍化が進みつつある。この変化に対しても、事故防止効果を維持・向上するような安全対策の検討が効果的に実施可能となる研究は、国民や社会のニーズを的確に反映している。</t>
    <phoneticPr fontId="5"/>
  </si>
  <si>
    <t>建設工事従業者の安全及び健康の確保に関する法律及びそれに基づく基本計画（閣議決定）においても、政府（国）が総合的かつ計画的に講ずべき施策として、リスクアセスメント等の基礎情報となる災害事例の分析の充実等を通じ、建設業者の活動に対する支援を効果的に実施するとされており、国自らが実施する必要がある。</t>
    <phoneticPr fontId="5"/>
  </si>
  <si>
    <t>経済財政運営と改革の基本方針２０１９において、新・担い手３法も踏まえ、現場の担い手を確保するため、就業者の処遇改善を進めるとしている。また、新・担い手３法の審議における付帯決議(令和元年6月5日)において、“建設業は、労働災害による死亡者数が全産業中最も多いことを踏まえ、墜落・転落、交通事故、熱中症等に係る安全対策が適切に行われるよう、事業者等に対する指導を徹底し、好事例の収集、周知等を通じ、その取組を支援すること”とされている。これらに資する本事業の必要性及び優先度は高い。</t>
    <phoneticPr fontId="5"/>
  </si>
  <si>
    <t>‐</t>
  </si>
  <si>
    <t>事業に必要な経費のみ支出している。</t>
    <rPh sb="0" eb="2">
      <t>ジギョウ</t>
    </rPh>
    <rPh sb="3" eb="5">
      <t>ヒツヨウ</t>
    </rPh>
    <rPh sb="6" eb="8">
      <t>ケイヒ</t>
    </rPh>
    <rPh sb="10" eb="12">
      <t>シシュツ</t>
    </rPh>
    <phoneticPr fontId="5"/>
  </si>
  <si>
    <t>R2に実施予定の現地調査が、新型コロナウィルスの影響により実施出来なかったため、繰り越している。</t>
    <rPh sb="3" eb="5">
      <t>ジッシ</t>
    </rPh>
    <rPh sb="5" eb="7">
      <t>ヨテイ</t>
    </rPh>
    <rPh sb="8" eb="10">
      <t>ゲンチ</t>
    </rPh>
    <rPh sb="10" eb="12">
      <t>チョウサ</t>
    </rPh>
    <rPh sb="14" eb="16">
      <t>シンガタ</t>
    </rPh>
    <rPh sb="24" eb="26">
      <t>エイキョウ</t>
    </rPh>
    <rPh sb="29" eb="33">
      <t>ジッシデキ</t>
    </rPh>
    <rPh sb="40" eb="41">
      <t>ク</t>
    </rPh>
    <rPh sb="42" eb="43">
      <t>コ</t>
    </rPh>
    <phoneticPr fontId="5"/>
  </si>
  <si>
    <t>類似業務等を参考してコスト水準の妥当性を確認している。</t>
    <rPh sb="0" eb="2">
      <t>ルイジ</t>
    </rPh>
    <rPh sb="2" eb="5">
      <t>ギョウムトウ</t>
    </rPh>
    <rPh sb="6" eb="8">
      <t>サンコウ</t>
    </rPh>
    <rPh sb="13" eb="15">
      <t>スイジュン</t>
    </rPh>
    <rPh sb="16" eb="19">
      <t>ダトウセイ</t>
    </rPh>
    <rPh sb="20" eb="22">
      <t>カクニン</t>
    </rPh>
    <phoneticPr fontId="5"/>
  </si>
  <si>
    <t>施工会社の団体に存在する安全施策の件等WGに協力頂き、必要な情報の収集や現地調査の調整等について効率化を図っている。</t>
    <rPh sb="0" eb="2">
      <t>セコウ</t>
    </rPh>
    <rPh sb="2" eb="4">
      <t>ガイシャ</t>
    </rPh>
    <rPh sb="5" eb="7">
      <t>ダンタイ</t>
    </rPh>
    <rPh sb="8" eb="10">
      <t>ソンザイ</t>
    </rPh>
    <rPh sb="12" eb="14">
      <t>アンゼン</t>
    </rPh>
    <rPh sb="14" eb="16">
      <t>シサク</t>
    </rPh>
    <rPh sb="17" eb="19">
      <t>ケントウ</t>
    </rPh>
    <rPh sb="22" eb="24">
      <t>キョウリョク</t>
    </rPh>
    <rPh sb="24" eb="25">
      <t>イタダ</t>
    </rPh>
    <rPh sb="27" eb="29">
      <t>ヒツヨウ</t>
    </rPh>
    <rPh sb="30" eb="32">
      <t>ジョウホウ</t>
    </rPh>
    <rPh sb="33" eb="35">
      <t>シュウシュウ</t>
    </rPh>
    <rPh sb="36" eb="38">
      <t>ゲンチ</t>
    </rPh>
    <rPh sb="38" eb="40">
      <t>チョウサ</t>
    </rPh>
    <rPh sb="41" eb="43">
      <t>チョウセイ</t>
    </rPh>
    <rPh sb="43" eb="44">
      <t>トウ</t>
    </rPh>
    <rPh sb="48" eb="51">
      <t>コウリツカ</t>
    </rPh>
    <rPh sb="52" eb="53">
      <t>ハカ</t>
    </rPh>
    <phoneticPr fontId="5"/>
  </si>
  <si>
    <t>現地調査等の実施時期をずらすなどの調整を行っているが必要な検討や調整は進捗している。</t>
    <rPh sb="0" eb="2">
      <t>ゲンチ</t>
    </rPh>
    <rPh sb="2" eb="4">
      <t>チョウサ</t>
    </rPh>
    <rPh sb="4" eb="5">
      <t>トウ</t>
    </rPh>
    <rPh sb="6" eb="8">
      <t>ジッシ</t>
    </rPh>
    <rPh sb="8" eb="10">
      <t>ジキ</t>
    </rPh>
    <rPh sb="17" eb="19">
      <t>チョウセイ</t>
    </rPh>
    <rPh sb="20" eb="21">
      <t>オコナ</t>
    </rPh>
    <rPh sb="26" eb="28">
      <t>ヒツヨウ</t>
    </rPh>
    <rPh sb="29" eb="31">
      <t>ケントウ</t>
    </rPh>
    <rPh sb="32" eb="34">
      <t>チョウセイ</t>
    </rPh>
    <rPh sb="35" eb="37">
      <t>シンチョク</t>
    </rPh>
    <phoneticPr fontId="5"/>
  </si>
  <si>
    <t>現地調査等の実施時期をずらすなどの調整を行っているが必要な検討や調整は進捗している。</t>
    <phoneticPr fontId="5"/>
  </si>
  <si>
    <t>・発注にあたっては、価格競争や企画競争により競争性の確保に努める。
・新型コロナウィルスの影響により、繰り越した研究・業務について、適正な執行に務める。</t>
    <rPh sb="66" eb="68">
      <t>テキセイ</t>
    </rPh>
    <rPh sb="69" eb="71">
      <t>シッコウ</t>
    </rPh>
    <rPh sb="72" eb="73">
      <t>ツト</t>
    </rPh>
    <phoneticPr fontId="5"/>
  </si>
  <si>
    <t>・本事業は、外部有識者による評価委員会において「事前評価」を受け、建設業において、就業者の高齢化や多国籍化等の多様化が進む一方、猛暑日の増加など、建設現場を取り巻く環境が変化していることを踏まえ、リスクアセスメントの現場へ導入、促進することにより建設現場の安全性の向上を行うもので、建設現場の労働環境の向上や慢性的な人手不足の解消に資する研究であり、国土技術政策総合研究所において実施すべきと評価された。
・新型コロナウィルスの影響により、繰り越した研究・業務がある。</t>
    <rPh sb="204" eb="206">
      <t>シンガタ</t>
    </rPh>
    <rPh sb="214" eb="216">
      <t>エイキョウ</t>
    </rPh>
    <rPh sb="220" eb="221">
      <t>ク</t>
    </rPh>
    <rPh sb="222" eb="223">
      <t>コ</t>
    </rPh>
    <rPh sb="225" eb="227">
      <t>ケンキュウ</t>
    </rPh>
    <rPh sb="228" eb="230">
      <t>ギョウム</t>
    </rPh>
    <phoneticPr fontId="5"/>
  </si>
  <si>
    <t>15百万円/5</t>
    <rPh sb="2" eb="3">
      <t>ヒャク</t>
    </rPh>
    <rPh sb="3" eb="5">
      <t>マンエン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</si>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</sst>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749</xdr:row>
      <xdr:rowOff>270779</xdr:rowOff>
    </xdr:from>
    <xdr:to>
      <xdr:col>24</xdr:col>
      <xdr:colOff>197430</xdr:colOff>
      <xdr:row>751</xdr:row>
      <xdr:rowOff>303764</xdr:rowOff>
    </xdr:to>
    <xdr:sp macro="" textlink="">
      <xdr:nvSpPr>
        <xdr:cNvPr id="23" name="機関名">
          <a:extLst>
            <a:ext uri="{FF2B5EF4-FFF2-40B4-BE49-F238E27FC236}">
              <a16:creationId xmlns:a16="http://schemas.microsoft.com/office/drawing/2014/main" id="{3594E06D-0F26-426F-A8DC-D139039E3627}"/>
            </a:ext>
          </a:extLst>
        </xdr:cNvPr>
        <xdr:cNvSpPr txBox="1"/>
      </xdr:nvSpPr>
      <xdr:spPr>
        <a:xfrm>
          <a:off x="1747157" y="38561279"/>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１百万円</a:t>
          </a:r>
        </a:p>
      </xdr:txBody>
    </xdr:sp>
    <xdr:clientData/>
  </xdr:twoCellAnchor>
  <xdr:twoCellAnchor>
    <xdr:from>
      <xdr:col>16</xdr:col>
      <xdr:colOff>51067</xdr:colOff>
      <xdr:row>755</xdr:row>
      <xdr:rowOff>340179</xdr:rowOff>
    </xdr:from>
    <xdr:to>
      <xdr:col>16</xdr:col>
      <xdr:colOff>51067</xdr:colOff>
      <xdr:row>755</xdr:row>
      <xdr:rowOff>340179</xdr:rowOff>
    </xdr:to>
    <xdr:cxnSp macro="">
      <xdr:nvCxnSpPr>
        <xdr:cNvPr id="25" name="直線コネクタ 24">
          <a:extLst>
            <a:ext uri="{FF2B5EF4-FFF2-40B4-BE49-F238E27FC236}">
              <a16:creationId xmlns:a16="http://schemas.microsoft.com/office/drawing/2014/main" id="{967587EF-8348-4E0F-A3D6-C66C2FD55904}"/>
            </a:ext>
          </a:extLst>
        </xdr:cNvPr>
        <xdr:cNvCxnSpPr/>
      </xdr:nvCxnSpPr>
      <xdr:spPr>
        <a:xfrm>
          <a:off x="3316781" y="40753393"/>
          <a:ext cx="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195745</xdr:colOff>
      <xdr:row>752</xdr:row>
      <xdr:rowOff>161464</xdr:rowOff>
    </xdr:from>
    <xdr:ext cx="3013362" cy="913725"/>
    <xdr:sp macro="" textlink="">
      <xdr:nvSpPr>
        <xdr:cNvPr id="26" name="契約方式大かっこ">
          <a:extLst>
            <a:ext uri="{FF2B5EF4-FFF2-40B4-BE49-F238E27FC236}">
              <a16:creationId xmlns:a16="http://schemas.microsoft.com/office/drawing/2014/main" id="{FA961CCB-56BD-41F2-9B79-B13D2ACB3638}"/>
            </a:ext>
          </a:extLst>
        </xdr:cNvPr>
        <xdr:cNvSpPr/>
      </xdr:nvSpPr>
      <xdr:spPr>
        <a:xfrm>
          <a:off x="1821345" y="44687664"/>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a:solidFill>
                <a:sysClr val="windowText" lastClr="000000"/>
              </a:solidFill>
              <a:effectLst/>
            </a:rPr>
            <a:t>・施工会社団体の安全ＷＧへの出席と意見交換、調査協力依頼の調整</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・本省における建設機械安全施工マニュアルへの成果入れ込みに向けた調整</a:t>
          </a:r>
          <a:endParaRPr lang="en-US" altLang="ja-JP">
            <a:solidFill>
              <a:sysClr val="windowText" lastClr="000000"/>
            </a:solidFill>
            <a:effectLst/>
          </a:endParaRPr>
        </a:p>
      </xdr:txBody>
    </xdr:sp>
    <xdr:clientData/>
  </xdr:oneCellAnchor>
  <xdr:twoCellAnchor>
    <xdr:from>
      <xdr:col>32</xdr:col>
      <xdr:colOff>171450</xdr:colOff>
      <xdr:row>751</xdr:row>
      <xdr:rowOff>146507</xdr:rowOff>
    </xdr:from>
    <xdr:to>
      <xdr:col>46</xdr:col>
      <xdr:colOff>115034</xdr:colOff>
      <xdr:row>755</xdr:row>
      <xdr:rowOff>188031</xdr:rowOff>
    </xdr:to>
    <xdr:sp macro="" textlink="">
      <xdr:nvSpPr>
        <xdr:cNvPr id="27" name="大かっこ 26">
          <a:extLst>
            <a:ext uri="{FF2B5EF4-FFF2-40B4-BE49-F238E27FC236}">
              <a16:creationId xmlns:a16="http://schemas.microsoft.com/office/drawing/2014/main" id="{4B081D98-18AA-45E5-9585-9438478C33A4}"/>
            </a:ext>
          </a:extLst>
        </xdr:cNvPr>
        <xdr:cNvSpPr/>
      </xdr:nvSpPr>
      <xdr:spPr>
        <a:xfrm>
          <a:off x="6702879" y="39144578"/>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147815</xdr:colOff>
      <xdr:row>754</xdr:row>
      <xdr:rowOff>40169</xdr:rowOff>
    </xdr:from>
    <xdr:to>
      <xdr:col>46</xdr:col>
      <xdr:colOff>152531</xdr:colOff>
      <xdr:row>754</xdr:row>
      <xdr:rowOff>337766</xdr:rowOff>
    </xdr:to>
    <xdr:sp macro="" textlink="">
      <xdr:nvSpPr>
        <xdr:cNvPr id="28" name="職員旅費">
          <a:extLst>
            <a:ext uri="{FF2B5EF4-FFF2-40B4-BE49-F238E27FC236}">
              <a16:creationId xmlns:a16="http://schemas.microsoft.com/office/drawing/2014/main" id="{E0D03C81-CB28-472D-AB7B-29807D4F920B}"/>
            </a:ext>
          </a:extLst>
        </xdr:cNvPr>
        <xdr:cNvSpPr/>
      </xdr:nvSpPr>
      <xdr:spPr>
        <a:xfrm>
          <a:off x="7291565" y="40099598"/>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１百万円</a:t>
          </a:r>
          <a:endParaRPr kumimoji="1" lang="en-US" altLang="en-US" sz="1100">
            <a:solidFill>
              <a:sysClr val="windowText" lastClr="000000"/>
            </a:solidFill>
            <a:latin typeface="+mj-ea"/>
            <a:ea typeface="+mj-ea"/>
          </a:endParaRPr>
        </a:p>
      </xdr:txBody>
    </xdr:sp>
    <xdr:clientData/>
  </xdr:twoCellAnchor>
  <xdr:twoCellAnchor>
    <xdr:from>
      <xdr:col>35</xdr:col>
      <xdr:colOff>147815</xdr:colOff>
      <xdr:row>752</xdr:row>
      <xdr:rowOff>282363</xdr:rowOff>
    </xdr:from>
    <xdr:to>
      <xdr:col>46</xdr:col>
      <xdr:colOff>159789</xdr:colOff>
      <xdr:row>753</xdr:row>
      <xdr:rowOff>230708</xdr:rowOff>
    </xdr:to>
    <xdr:sp macro="" textlink="">
      <xdr:nvSpPr>
        <xdr:cNvPr id="29" name="試験研究費">
          <a:extLst>
            <a:ext uri="{FF2B5EF4-FFF2-40B4-BE49-F238E27FC236}">
              <a16:creationId xmlns:a16="http://schemas.microsoft.com/office/drawing/2014/main" id="{0A270422-8C95-4618-82B8-A14CD78148DF}"/>
            </a:ext>
          </a:extLst>
        </xdr:cNvPr>
        <xdr:cNvSpPr/>
      </xdr:nvSpPr>
      <xdr:spPr>
        <a:xfrm>
          <a:off x="7291565" y="39634220"/>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en-US" sz="1100">
            <a:solidFill>
              <a:sysClr val="windowText" lastClr="000000"/>
            </a:solidFill>
            <a:effectLst/>
            <a:latin typeface="+mn-ea"/>
            <a:ea typeface="+mn-ea"/>
          </a:endParaRPr>
        </a:p>
      </xdr:txBody>
    </xdr:sp>
    <xdr:clientData/>
  </xdr:twoCellAnchor>
  <xdr:twoCellAnchor>
    <xdr:from>
      <xdr:col>34</xdr:col>
      <xdr:colOff>66676</xdr:colOff>
      <xdr:row>751</xdr:row>
      <xdr:rowOff>228139</xdr:rowOff>
    </xdr:from>
    <xdr:to>
      <xdr:col>45</xdr:col>
      <xdr:colOff>84567</xdr:colOff>
      <xdr:row>752</xdr:row>
      <xdr:rowOff>172955</xdr:rowOff>
    </xdr:to>
    <xdr:sp macro="" textlink="">
      <xdr:nvSpPr>
        <xdr:cNvPr id="30" name="事務費">
          <a:extLst>
            <a:ext uri="{FF2B5EF4-FFF2-40B4-BE49-F238E27FC236}">
              <a16:creationId xmlns:a16="http://schemas.microsoft.com/office/drawing/2014/main" id="{1C3CB381-10A1-453E-8EF4-7B381ED9AC67}"/>
            </a:ext>
          </a:extLst>
        </xdr:cNvPr>
        <xdr:cNvSpPr/>
      </xdr:nvSpPr>
      <xdr:spPr>
        <a:xfrm>
          <a:off x="7006319" y="39226210"/>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656</v>
      </c>
      <c r="AK2" s="191"/>
      <c r="AL2" s="191"/>
      <c r="AM2" s="191"/>
      <c r="AN2" s="83" t="s">
        <v>325</v>
      </c>
      <c r="AO2" s="191">
        <v>20</v>
      </c>
      <c r="AP2" s="191"/>
      <c r="AQ2" s="191"/>
      <c r="AR2" s="84" t="s">
        <v>628</v>
      </c>
      <c r="AS2" s="192">
        <v>533</v>
      </c>
      <c r="AT2" s="192"/>
      <c r="AU2" s="192"/>
      <c r="AV2" s="83" t="str">
        <f>IF(AW2="","","-")</f>
        <v/>
      </c>
      <c r="AW2" s="379"/>
      <c r="AX2" s="379"/>
    </row>
    <row r="3" spans="1:50" ht="21" customHeight="1" thickBot="1" x14ac:dyDescent="0.25">
      <c r="A3" s="505" t="s">
        <v>621</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629</v>
      </c>
      <c r="AK3" s="507"/>
      <c r="AL3" s="507"/>
      <c r="AM3" s="507"/>
      <c r="AN3" s="507"/>
      <c r="AO3" s="507"/>
      <c r="AP3" s="507"/>
      <c r="AQ3" s="507"/>
      <c r="AR3" s="507"/>
      <c r="AS3" s="507"/>
      <c r="AT3" s="507"/>
      <c r="AU3" s="507"/>
      <c r="AV3" s="507"/>
      <c r="AW3" s="507"/>
      <c r="AX3" s="24" t="s">
        <v>64</v>
      </c>
    </row>
    <row r="4" spans="1:50" ht="24.75" customHeight="1" x14ac:dyDescent="0.2">
      <c r="A4" s="707" t="s">
        <v>25</v>
      </c>
      <c r="B4" s="708"/>
      <c r="C4" s="708"/>
      <c r="D4" s="708"/>
      <c r="E4" s="708"/>
      <c r="F4" s="708"/>
      <c r="G4" s="683" t="s">
        <v>630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66</v>
      </c>
      <c r="B5" s="694"/>
      <c r="C5" s="694"/>
      <c r="D5" s="694"/>
      <c r="E5" s="694"/>
      <c r="F5" s="695"/>
      <c r="G5" s="540" t="s">
        <v>633</v>
      </c>
      <c r="H5" s="541"/>
      <c r="I5" s="541"/>
      <c r="J5" s="541"/>
      <c r="K5" s="541"/>
      <c r="L5" s="541"/>
      <c r="M5" s="542" t="s">
        <v>65</v>
      </c>
      <c r="N5" s="543"/>
      <c r="O5" s="543"/>
      <c r="P5" s="543"/>
      <c r="Q5" s="543"/>
      <c r="R5" s="544"/>
      <c r="S5" s="545" t="s">
        <v>634</v>
      </c>
      <c r="T5" s="541"/>
      <c r="U5" s="541"/>
      <c r="V5" s="541"/>
      <c r="W5" s="541"/>
      <c r="X5" s="546"/>
      <c r="Y5" s="699" t="s">
        <v>3</v>
      </c>
      <c r="Z5" s="700"/>
      <c r="AA5" s="700"/>
      <c r="AB5" s="700"/>
      <c r="AC5" s="700"/>
      <c r="AD5" s="701"/>
      <c r="AE5" s="702" t="s">
        <v>635</v>
      </c>
      <c r="AF5" s="702"/>
      <c r="AG5" s="702"/>
      <c r="AH5" s="702"/>
      <c r="AI5" s="702"/>
      <c r="AJ5" s="702"/>
      <c r="AK5" s="702"/>
      <c r="AL5" s="702"/>
      <c r="AM5" s="702"/>
      <c r="AN5" s="702"/>
      <c r="AO5" s="702"/>
      <c r="AP5" s="703"/>
      <c r="AQ5" s="704" t="s">
        <v>632</v>
      </c>
      <c r="AR5" s="705"/>
      <c r="AS5" s="705"/>
      <c r="AT5" s="705"/>
      <c r="AU5" s="705"/>
      <c r="AV5" s="705"/>
      <c r="AW5" s="705"/>
      <c r="AX5" s="706"/>
    </row>
    <row r="6" spans="1:50" ht="39" customHeight="1" x14ac:dyDescent="0.2">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73.5" customHeight="1" x14ac:dyDescent="0.2">
      <c r="A7" s="806" t="s">
        <v>22</v>
      </c>
      <c r="B7" s="807"/>
      <c r="C7" s="807"/>
      <c r="D7" s="807"/>
      <c r="E7" s="807"/>
      <c r="F7" s="808"/>
      <c r="G7" s="809" t="s">
        <v>636</v>
      </c>
      <c r="H7" s="810"/>
      <c r="I7" s="810"/>
      <c r="J7" s="810"/>
      <c r="K7" s="810"/>
      <c r="L7" s="810"/>
      <c r="M7" s="810"/>
      <c r="N7" s="810"/>
      <c r="O7" s="810"/>
      <c r="P7" s="810"/>
      <c r="Q7" s="810"/>
      <c r="R7" s="810"/>
      <c r="S7" s="810"/>
      <c r="T7" s="810"/>
      <c r="U7" s="810"/>
      <c r="V7" s="810"/>
      <c r="W7" s="810"/>
      <c r="X7" s="811"/>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6" t="s">
        <v>208</v>
      </c>
      <c r="B8" s="807"/>
      <c r="C8" s="807"/>
      <c r="D8" s="807"/>
      <c r="E8" s="807"/>
      <c r="F8" s="808"/>
      <c r="G8" s="203" t="str">
        <f>入力規則等!A27</f>
        <v>科学技術・イノベーション</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2">
      <c r="A9" s="108" t="s">
        <v>23</v>
      </c>
      <c r="B9" s="109"/>
      <c r="C9" s="109"/>
      <c r="D9" s="109"/>
      <c r="E9" s="109"/>
      <c r="F9" s="109"/>
      <c r="G9" s="554" t="s">
        <v>638</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2">
      <c r="A10" s="724" t="s">
        <v>29</v>
      </c>
      <c r="B10" s="725"/>
      <c r="C10" s="725"/>
      <c r="D10" s="725"/>
      <c r="E10" s="725"/>
      <c r="F10" s="725"/>
      <c r="G10" s="657" t="s">
        <v>639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2">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102" t="s">
        <v>24</v>
      </c>
      <c r="B12" s="103"/>
      <c r="C12" s="103"/>
      <c r="D12" s="103"/>
      <c r="E12" s="103"/>
      <c r="F12" s="104"/>
      <c r="G12" s="663"/>
      <c r="H12" s="664"/>
      <c r="I12" s="664"/>
      <c r="J12" s="664"/>
      <c r="K12" s="664"/>
      <c r="L12" s="664"/>
      <c r="M12" s="664"/>
      <c r="N12" s="664"/>
      <c r="O12" s="664"/>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6"/>
    </row>
    <row r="13" spans="1:50" ht="21" customHeight="1" x14ac:dyDescent="0.2">
      <c r="A13" s="105"/>
      <c r="B13" s="106"/>
      <c r="C13" s="106"/>
      <c r="D13" s="106"/>
      <c r="E13" s="106"/>
      <c r="F13" s="107"/>
      <c r="G13" s="727" t="s">
        <v>6</v>
      </c>
      <c r="H13" s="728"/>
      <c r="I13" s="620" t="s">
        <v>7</v>
      </c>
      <c r="J13" s="621"/>
      <c r="K13" s="621"/>
      <c r="L13" s="621"/>
      <c r="M13" s="621"/>
      <c r="N13" s="621"/>
      <c r="O13" s="622"/>
      <c r="P13" s="148" t="s">
        <v>636</v>
      </c>
      <c r="Q13" s="149"/>
      <c r="R13" s="149"/>
      <c r="S13" s="149"/>
      <c r="T13" s="149"/>
      <c r="U13" s="149"/>
      <c r="V13" s="150"/>
      <c r="W13" s="148">
        <v>0</v>
      </c>
      <c r="X13" s="149"/>
      <c r="Y13" s="149"/>
      <c r="Z13" s="149"/>
      <c r="AA13" s="149"/>
      <c r="AB13" s="149"/>
      <c r="AC13" s="150"/>
      <c r="AD13" s="148">
        <v>8</v>
      </c>
      <c r="AE13" s="149"/>
      <c r="AF13" s="149"/>
      <c r="AG13" s="149"/>
      <c r="AH13" s="149"/>
      <c r="AI13" s="149"/>
      <c r="AJ13" s="150"/>
      <c r="AK13" s="148">
        <v>8</v>
      </c>
      <c r="AL13" s="149"/>
      <c r="AM13" s="149"/>
      <c r="AN13" s="149"/>
      <c r="AO13" s="149"/>
      <c r="AP13" s="149"/>
      <c r="AQ13" s="150"/>
      <c r="AR13" s="145" t="s">
        <v>658</v>
      </c>
      <c r="AS13" s="146"/>
      <c r="AT13" s="146"/>
      <c r="AU13" s="146"/>
      <c r="AV13" s="146"/>
      <c r="AW13" s="146"/>
      <c r="AX13" s="376"/>
    </row>
    <row r="14" spans="1:50" ht="21" customHeight="1" x14ac:dyDescent="0.2">
      <c r="A14" s="105"/>
      <c r="B14" s="106"/>
      <c r="C14" s="106"/>
      <c r="D14" s="106"/>
      <c r="E14" s="106"/>
      <c r="F14" s="107"/>
      <c r="G14" s="729"/>
      <c r="H14" s="730"/>
      <c r="I14" s="557" t="s">
        <v>8</v>
      </c>
      <c r="J14" s="611"/>
      <c r="K14" s="611"/>
      <c r="L14" s="611"/>
      <c r="M14" s="611"/>
      <c r="N14" s="611"/>
      <c r="O14" s="612"/>
      <c r="P14" s="148" t="s">
        <v>636</v>
      </c>
      <c r="Q14" s="149"/>
      <c r="R14" s="149"/>
      <c r="S14" s="149"/>
      <c r="T14" s="149"/>
      <c r="U14" s="149"/>
      <c r="V14" s="150"/>
      <c r="W14" s="148" t="s">
        <v>636</v>
      </c>
      <c r="X14" s="149"/>
      <c r="Y14" s="149"/>
      <c r="Z14" s="149"/>
      <c r="AA14" s="149"/>
      <c r="AB14" s="149"/>
      <c r="AC14" s="150"/>
      <c r="AD14" s="148">
        <v>0</v>
      </c>
      <c r="AE14" s="149"/>
      <c r="AF14" s="149"/>
      <c r="AG14" s="149"/>
      <c r="AH14" s="149"/>
      <c r="AI14" s="149"/>
      <c r="AJ14" s="150"/>
      <c r="AK14" s="148">
        <v>0</v>
      </c>
      <c r="AL14" s="149"/>
      <c r="AM14" s="149"/>
      <c r="AN14" s="149"/>
      <c r="AO14" s="149"/>
      <c r="AP14" s="149"/>
      <c r="AQ14" s="150"/>
      <c r="AR14" s="647"/>
      <c r="AS14" s="647"/>
      <c r="AT14" s="647"/>
      <c r="AU14" s="647"/>
      <c r="AV14" s="647"/>
      <c r="AW14" s="647"/>
      <c r="AX14" s="648"/>
    </row>
    <row r="15" spans="1:50" ht="21" customHeight="1" x14ac:dyDescent="0.2">
      <c r="A15" s="105"/>
      <c r="B15" s="106"/>
      <c r="C15" s="106"/>
      <c r="D15" s="106"/>
      <c r="E15" s="106"/>
      <c r="F15" s="107"/>
      <c r="G15" s="729"/>
      <c r="H15" s="730"/>
      <c r="I15" s="557" t="s">
        <v>50</v>
      </c>
      <c r="J15" s="558"/>
      <c r="K15" s="558"/>
      <c r="L15" s="558"/>
      <c r="M15" s="558"/>
      <c r="N15" s="558"/>
      <c r="O15" s="559"/>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7</v>
      </c>
      <c r="AL15" s="149"/>
      <c r="AM15" s="149"/>
      <c r="AN15" s="149"/>
      <c r="AO15" s="149"/>
      <c r="AP15" s="149"/>
      <c r="AQ15" s="150"/>
      <c r="AR15" s="148" t="s">
        <v>658</v>
      </c>
      <c r="AS15" s="149"/>
      <c r="AT15" s="149"/>
      <c r="AU15" s="149"/>
      <c r="AV15" s="149"/>
      <c r="AW15" s="149"/>
      <c r="AX15" s="610"/>
    </row>
    <row r="16" spans="1:50" ht="21" customHeight="1" x14ac:dyDescent="0.2">
      <c r="A16" s="105"/>
      <c r="B16" s="106"/>
      <c r="C16" s="106"/>
      <c r="D16" s="106"/>
      <c r="E16" s="106"/>
      <c r="F16" s="107"/>
      <c r="G16" s="729"/>
      <c r="H16" s="730"/>
      <c r="I16" s="557" t="s">
        <v>51</v>
      </c>
      <c r="J16" s="558"/>
      <c r="K16" s="558"/>
      <c r="L16" s="558"/>
      <c r="M16" s="558"/>
      <c r="N16" s="558"/>
      <c r="O16" s="559"/>
      <c r="P16" s="148" t="s">
        <v>636</v>
      </c>
      <c r="Q16" s="149"/>
      <c r="R16" s="149"/>
      <c r="S16" s="149"/>
      <c r="T16" s="149"/>
      <c r="U16" s="149"/>
      <c r="V16" s="150"/>
      <c r="W16" s="148" t="s">
        <v>636</v>
      </c>
      <c r="X16" s="149"/>
      <c r="Y16" s="149"/>
      <c r="Z16" s="149"/>
      <c r="AA16" s="149"/>
      <c r="AB16" s="149"/>
      <c r="AC16" s="150"/>
      <c r="AD16" s="148">
        <v>-7</v>
      </c>
      <c r="AE16" s="149"/>
      <c r="AF16" s="149"/>
      <c r="AG16" s="149"/>
      <c r="AH16" s="149"/>
      <c r="AI16" s="149"/>
      <c r="AJ16" s="150"/>
      <c r="AK16" s="148" t="s">
        <v>636</v>
      </c>
      <c r="AL16" s="149"/>
      <c r="AM16" s="149"/>
      <c r="AN16" s="149"/>
      <c r="AO16" s="149"/>
      <c r="AP16" s="149"/>
      <c r="AQ16" s="150"/>
      <c r="AR16" s="660"/>
      <c r="AS16" s="661"/>
      <c r="AT16" s="661"/>
      <c r="AU16" s="661"/>
      <c r="AV16" s="661"/>
      <c r="AW16" s="661"/>
      <c r="AX16" s="662"/>
    </row>
    <row r="17" spans="1:50" ht="24.75" customHeight="1" x14ac:dyDescent="0.2">
      <c r="A17" s="105"/>
      <c r="B17" s="106"/>
      <c r="C17" s="106"/>
      <c r="D17" s="106"/>
      <c r="E17" s="106"/>
      <c r="F17" s="107"/>
      <c r="G17" s="729"/>
      <c r="H17" s="730"/>
      <c r="I17" s="557" t="s">
        <v>49</v>
      </c>
      <c r="J17" s="611"/>
      <c r="K17" s="611"/>
      <c r="L17" s="611"/>
      <c r="M17" s="611"/>
      <c r="N17" s="611"/>
      <c r="O17" s="612"/>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1"/>
      <c r="H18" s="732"/>
      <c r="I18" s="719" t="s">
        <v>20</v>
      </c>
      <c r="J18" s="720"/>
      <c r="K18" s="720"/>
      <c r="L18" s="720"/>
      <c r="M18" s="720"/>
      <c r="N18" s="720"/>
      <c r="O18" s="721"/>
      <c r="P18" s="154">
        <f>SUM(P13:V17)</f>
        <v>0</v>
      </c>
      <c r="Q18" s="155"/>
      <c r="R18" s="155"/>
      <c r="S18" s="155"/>
      <c r="T18" s="155"/>
      <c r="U18" s="155"/>
      <c r="V18" s="156"/>
      <c r="W18" s="154">
        <f>SUM(W13:AC17)</f>
        <v>0</v>
      </c>
      <c r="X18" s="155"/>
      <c r="Y18" s="155"/>
      <c r="Z18" s="155"/>
      <c r="AA18" s="155"/>
      <c r="AB18" s="155"/>
      <c r="AC18" s="156"/>
      <c r="AD18" s="154">
        <f>SUM(AD13:AJ17)</f>
        <v>1</v>
      </c>
      <c r="AE18" s="155"/>
      <c r="AF18" s="155"/>
      <c r="AG18" s="155"/>
      <c r="AH18" s="155"/>
      <c r="AI18" s="155"/>
      <c r="AJ18" s="156"/>
      <c r="AK18" s="154">
        <f>SUM(AK13:AQ17)</f>
        <v>15</v>
      </c>
      <c r="AL18" s="155"/>
      <c r="AM18" s="155"/>
      <c r="AN18" s="155"/>
      <c r="AO18" s="155"/>
      <c r="AP18" s="155"/>
      <c r="AQ18" s="156"/>
      <c r="AR18" s="154">
        <f>SUM(AR13:AX17)</f>
        <v>0</v>
      </c>
      <c r="AS18" s="155"/>
      <c r="AT18" s="155"/>
      <c r="AU18" s="155"/>
      <c r="AV18" s="155"/>
      <c r="AW18" s="155"/>
      <c r="AX18" s="519"/>
    </row>
    <row r="19" spans="1:50" ht="24.75" customHeight="1" x14ac:dyDescent="0.2">
      <c r="A19" s="105"/>
      <c r="B19" s="106"/>
      <c r="C19" s="106"/>
      <c r="D19" s="106"/>
      <c r="E19" s="106"/>
      <c r="F19" s="107"/>
      <c r="G19" s="517" t="s">
        <v>9</v>
      </c>
      <c r="H19" s="518"/>
      <c r="I19" s="518"/>
      <c r="J19" s="518"/>
      <c r="K19" s="518"/>
      <c r="L19" s="518"/>
      <c r="M19" s="518"/>
      <c r="N19" s="518"/>
      <c r="O19" s="518"/>
      <c r="P19" s="148">
        <v>0</v>
      </c>
      <c r="Q19" s="149"/>
      <c r="R19" s="149"/>
      <c r="S19" s="149"/>
      <c r="T19" s="149"/>
      <c r="U19" s="149"/>
      <c r="V19" s="150"/>
      <c r="W19" s="148">
        <v>0</v>
      </c>
      <c r="X19" s="149"/>
      <c r="Y19" s="149"/>
      <c r="Z19" s="149"/>
      <c r="AA19" s="149"/>
      <c r="AB19" s="149"/>
      <c r="AC19" s="150"/>
      <c r="AD19" s="148">
        <v>1</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2">
      <c r="A20" s="105"/>
      <c r="B20" s="106"/>
      <c r="C20" s="106"/>
      <c r="D20" s="106"/>
      <c r="E20" s="106"/>
      <c r="F20" s="107"/>
      <c r="G20" s="517" t="s">
        <v>10</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f t="shared" ref="AD20" si="1">IF(AD18=0, "-", SUM(AD19)/AD18)</f>
        <v>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2">
      <c r="A21" s="108"/>
      <c r="B21" s="109"/>
      <c r="C21" s="109"/>
      <c r="D21" s="109"/>
      <c r="E21" s="109"/>
      <c r="F21" s="110"/>
      <c r="G21" s="904" t="s">
        <v>274</v>
      </c>
      <c r="H21" s="905"/>
      <c r="I21" s="905"/>
      <c r="J21" s="905"/>
      <c r="K21" s="905"/>
      <c r="L21" s="905"/>
      <c r="M21" s="905"/>
      <c r="N21" s="905"/>
      <c r="O21" s="905"/>
      <c r="P21" s="521" t="str">
        <f>IF(P19=0, "-", SUM(P19)/SUM(P13,P14))</f>
        <v>-</v>
      </c>
      <c r="Q21" s="521"/>
      <c r="R21" s="521"/>
      <c r="S21" s="521"/>
      <c r="T21" s="521"/>
      <c r="U21" s="521"/>
      <c r="V21" s="521"/>
      <c r="W21" s="521" t="str">
        <f t="shared" ref="W21" si="2">IF(W19=0, "-", SUM(W19)/SUM(W13,W14))</f>
        <v>-</v>
      </c>
      <c r="X21" s="521"/>
      <c r="Y21" s="521"/>
      <c r="Z21" s="521"/>
      <c r="AA21" s="521"/>
      <c r="AB21" s="521"/>
      <c r="AC21" s="521"/>
      <c r="AD21" s="521">
        <f t="shared" ref="AD21" si="3">IF(AD19=0, "-", SUM(AD19)/SUM(AD13,AD14))</f>
        <v>0.125</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640</v>
      </c>
      <c r="H23" s="118"/>
      <c r="I23" s="118"/>
      <c r="J23" s="118"/>
      <c r="K23" s="118"/>
      <c r="L23" s="118"/>
      <c r="M23" s="118"/>
      <c r="N23" s="118"/>
      <c r="O23" s="119"/>
      <c r="P23" s="145">
        <v>7</v>
      </c>
      <c r="Q23" s="146"/>
      <c r="R23" s="146"/>
      <c r="S23" s="146"/>
      <c r="T23" s="146"/>
      <c r="U23" s="146"/>
      <c r="V23" s="147"/>
      <c r="W23" s="145" t="s">
        <v>655</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641</v>
      </c>
      <c r="H24" s="121"/>
      <c r="I24" s="121"/>
      <c r="J24" s="121"/>
      <c r="K24" s="121"/>
      <c r="L24" s="121"/>
      <c r="M24" s="121"/>
      <c r="N24" s="121"/>
      <c r="O24" s="122"/>
      <c r="P24" s="148">
        <v>1</v>
      </c>
      <c r="Q24" s="149"/>
      <c r="R24" s="149"/>
      <c r="S24" s="149"/>
      <c r="T24" s="149"/>
      <c r="U24" s="149"/>
      <c r="V24" s="150"/>
      <c r="W24" s="148" t="s">
        <v>655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f>AK13</f>
        <v>8</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309</v>
      </c>
      <c r="AF30" s="368"/>
      <c r="AG30" s="368"/>
      <c r="AH30" s="369"/>
      <c r="AI30" s="370" t="s">
        <v>331</v>
      </c>
      <c r="AJ30" s="370"/>
      <c r="AK30" s="370"/>
      <c r="AL30" s="367"/>
      <c r="AM30" s="370" t="s">
        <v>428</v>
      </c>
      <c r="AN30" s="370"/>
      <c r="AO30" s="370"/>
      <c r="AP30" s="367"/>
      <c r="AQ30" s="623" t="s">
        <v>184</v>
      </c>
      <c r="AR30" s="624"/>
      <c r="AS30" s="624"/>
      <c r="AT30" s="625"/>
      <c r="AU30" s="372" t="s">
        <v>133</v>
      </c>
      <c r="AV30" s="372"/>
      <c r="AW30" s="372"/>
      <c r="AX30" s="373"/>
    </row>
    <row r="31" spans="1:50" ht="18.75" customHeight="1" x14ac:dyDescent="0.2">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4</v>
      </c>
      <c r="AV31" s="256"/>
      <c r="AW31" s="360" t="s">
        <v>175</v>
      </c>
      <c r="AX31" s="361"/>
    </row>
    <row r="32" spans="1:50" ht="23.25" customHeight="1" x14ac:dyDescent="0.2">
      <c r="A32" s="497"/>
      <c r="B32" s="495"/>
      <c r="C32" s="495"/>
      <c r="D32" s="495"/>
      <c r="E32" s="495"/>
      <c r="F32" s="496"/>
      <c r="G32" s="522" t="s">
        <v>642</v>
      </c>
      <c r="H32" s="523"/>
      <c r="I32" s="523"/>
      <c r="J32" s="523"/>
      <c r="K32" s="523"/>
      <c r="L32" s="523"/>
      <c r="M32" s="523"/>
      <c r="N32" s="523"/>
      <c r="O32" s="524"/>
      <c r="P32" s="176" t="s">
        <v>643</v>
      </c>
      <c r="Q32" s="176"/>
      <c r="R32" s="176"/>
      <c r="S32" s="176"/>
      <c r="T32" s="176"/>
      <c r="U32" s="176"/>
      <c r="V32" s="176"/>
      <c r="W32" s="176"/>
      <c r="X32" s="218"/>
      <c r="Y32" s="324" t="s">
        <v>12</v>
      </c>
      <c r="Z32" s="531"/>
      <c r="AA32" s="532"/>
      <c r="AB32" s="533" t="s">
        <v>644</v>
      </c>
      <c r="AC32" s="533"/>
      <c r="AD32" s="533"/>
      <c r="AE32" s="348" t="s">
        <v>636</v>
      </c>
      <c r="AF32" s="349"/>
      <c r="AG32" s="349"/>
      <c r="AH32" s="349"/>
      <c r="AI32" s="348" t="s">
        <v>636</v>
      </c>
      <c r="AJ32" s="349"/>
      <c r="AK32" s="349"/>
      <c r="AL32" s="349"/>
      <c r="AM32" s="348">
        <v>0</v>
      </c>
      <c r="AN32" s="349"/>
      <c r="AO32" s="349"/>
      <c r="AP32" s="349"/>
      <c r="AQ32" s="151" t="s">
        <v>636</v>
      </c>
      <c r="AR32" s="152"/>
      <c r="AS32" s="152"/>
      <c r="AT32" s="153"/>
      <c r="AU32" s="349" t="s">
        <v>636</v>
      </c>
      <c r="AV32" s="349"/>
      <c r="AW32" s="349"/>
      <c r="AX32" s="350"/>
    </row>
    <row r="33" spans="1:51" ht="23.25" customHeight="1" x14ac:dyDescent="0.2">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644</v>
      </c>
      <c r="AC33" s="504"/>
      <c r="AD33" s="504"/>
      <c r="AE33" s="348" t="s">
        <v>636</v>
      </c>
      <c r="AF33" s="349"/>
      <c r="AG33" s="349"/>
      <c r="AH33" s="349"/>
      <c r="AI33" s="348" t="s">
        <v>636</v>
      </c>
      <c r="AJ33" s="349"/>
      <c r="AK33" s="349"/>
      <c r="AL33" s="349"/>
      <c r="AM33" s="348">
        <v>0</v>
      </c>
      <c r="AN33" s="349"/>
      <c r="AO33" s="349"/>
      <c r="AP33" s="349"/>
      <c r="AQ33" s="151" t="s">
        <v>636</v>
      </c>
      <c r="AR33" s="152"/>
      <c r="AS33" s="152"/>
      <c r="AT33" s="153"/>
      <c r="AU33" s="349">
        <v>1</v>
      </c>
      <c r="AV33" s="349"/>
      <c r="AW33" s="349"/>
      <c r="AX33" s="350"/>
    </row>
    <row r="34" spans="1:51" ht="23.25" customHeight="1" x14ac:dyDescent="0.2">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t="s">
        <v>636</v>
      </c>
      <c r="AF34" s="349"/>
      <c r="AG34" s="349"/>
      <c r="AH34" s="349"/>
      <c r="AI34" s="348" t="s">
        <v>636</v>
      </c>
      <c r="AJ34" s="349"/>
      <c r="AK34" s="349"/>
      <c r="AL34" s="349"/>
      <c r="AM34" s="348" t="s">
        <v>675</v>
      </c>
      <c r="AN34" s="349"/>
      <c r="AO34" s="349"/>
      <c r="AP34" s="349"/>
      <c r="AQ34" s="151" t="s">
        <v>636</v>
      </c>
      <c r="AR34" s="152"/>
      <c r="AS34" s="152"/>
      <c r="AT34" s="153"/>
      <c r="AU34" s="349" t="s">
        <v>636</v>
      </c>
      <c r="AV34" s="349"/>
      <c r="AW34" s="349"/>
      <c r="AX34" s="350"/>
    </row>
    <row r="35" spans="1:51" ht="23.25" customHeight="1" x14ac:dyDescent="0.2">
      <c r="A35" s="877" t="s">
        <v>299</v>
      </c>
      <c r="B35" s="878"/>
      <c r="C35" s="878"/>
      <c r="D35" s="878"/>
      <c r="E35" s="878"/>
      <c r="F35" s="879"/>
      <c r="G35" s="883" t="s">
        <v>645</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2">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7" t="s">
        <v>299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2">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7" t="s">
        <v>299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2">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7" t="s">
        <v>299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2">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7" t="s">
        <v>299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2">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2">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309</v>
      </c>
      <c r="AF65" s="320"/>
      <c r="AG65" s="320"/>
      <c r="AH65" s="320"/>
      <c r="AI65" s="320" t="s">
        <v>331</v>
      </c>
      <c r="AJ65" s="320"/>
      <c r="AK65" s="320"/>
      <c r="AL65" s="320"/>
      <c r="AM65" s="320" t="s">
        <v>428</v>
      </c>
      <c r="AN65" s="320"/>
      <c r="AO65" s="320"/>
      <c r="AP65" s="320"/>
      <c r="AQ65" s="200" t="s">
        <v>184</v>
      </c>
      <c r="AR65" s="184"/>
      <c r="AS65" s="184"/>
      <c r="AT65" s="185"/>
      <c r="AU65" s="956" t="s">
        <v>133</v>
      </c>
      <c r="AV65" s="956"/>
      <c r="AW65" s="956"/>
      <c r="AX65" s="957"/>
      <c r="AY65">
        <f>COUNTA($H$67)</f>
        <v>0</v>
      </c>
    </row>
    <row r="66" spans="1:51" ht="18.75" hidden="1" customHeight="1" x14ac:dyDescent="0.2">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2">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289</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2">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289</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2">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290</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2">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288</v>
      </c>
      <c r="X70" s="924"/>
      <c r="Y70" s="929" t="s">
        <v>12</v>
      </c>
      <c r="Z70" s="929"/>
      <c r="AA70" s="930"/>
      <c r="AB70" s="931" t="s">
        <v>289</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2">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289</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2">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290</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2">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2" t="s">
        <v>302</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2">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hidden="1" customHeight="1" x14ac:dyDescent="0.2">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619</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2">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2">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2">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2">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2">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309</v>
      </c>
      <c r="AF100" s="804"/>
      <c r="AG100" s="804"/>
      <c r="AH100" s="805"/>
      <c r="AI100" s="803" t="s">
        <v>331</v>
      </c>
      <c r="AJ100" s="804"/>
      <c r="AK100" s="804"/>
      <c r="AL100" s="805"/>
      <c r="AM100" s="803" t="s">
        <v>428</v>
      </c>
      <c r="AN100" s="804"/>
      <c r="AO100" s="804"/>
      <c r="AP100" s="805"/>
      <c r="AQ100" s="906" t="s">
        <v>336</v>
      </c>
      <c r="AR100" s="907"/>
      <c r="AS100" s="907"/>
      <c r="AT100" s="908"/>
      <c r="AU100" s="906" t="s">
        <v>460</v>
      </c>
      <c r="AV100" s="907"/>
      <c r="AW100" s="907"/>
      <c r="AX100" s="909"/>
    </row>
    <row r="101" spans="1:60" ht="23.25" customHeight="1" x14ac:dyDescent="0.2">
      <c r="A101" s="473"/>
      <c r="B101" s="474"/>
      <c r="C101" s="474"/>
      <c r="D101" s="474"/>
      <c r="E101" s="474"/>
      <c r="F101" s="475"/>
      <c r="G101" s="176" t="s">
        <v>646</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644</v>
      </c>
      <c r="AC101" s="533"/>
      <c r="AD101" s="533"/>
      <c r="AE101" s="343" t="s">
        <v>636</v>
      </c>
      <c r="AF101" s="343"/>
      <c r="AG101" s="343"/>
      <c r="AH101" s="343"/>
      <c r="AI101" s="343" t="s">
        <v>636</v>
      </c>
      <c r="AJ101" s="343"/>
      <c r="AK101" s="343"/>
      <c r="AL101" s="343"/>
      <c r="AM101" s="343">
        <v>1</v>
      </c>
      <c r="AN101" s="343"/>
      <c r="AO101" s="343"/>
      <c r="AP101" s="343"/>
      <c r="AQ101" s="343" t="s">
        <v>674</v>
      </c>
      <c r="AR101" s="343"/>
      <c r="AS101" s="343"/>
      <c r="AT101" s="343"/>
      <c r="AU101" s="348" t="s">
        <v>674</v>
      </c>
      <c r="AV101" s="349"/>
      <c r="AW101" s="349"/>
      <c r="AX101" s="350"/>
    </row>
    <row r="102" spans="1:60" ht="23.25" customHeight="1" x14ac:dyDescent="0.2">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644</v>
      </c>
      <c r="AC102" s="533"/>
      <c r="AD102" s="533"/>
      <c r="AE102" s="343" t="s">
        <v>636</v>
      </c>
      <c r="AF102" s="343"/>
      <c r="AG102" s="343"/>
      <c r="AH102" s="343"/>
      <c r="AI102" s="343" t="s">
        <v>636</v>
      </c>
      <c r="AJ102" s="343"/>
      <c r="AK102" s="343"/>
      <c r="AL102" s="343"/>
      <c r="AM102" s="343">
        <v>3</v>
      </c>
      <c r="AN102" s="343"/>
      <c r="AO102" s="343"/>
      <c r="AP102" s="343"/>
      <c r="AQ102" s="343"/>
      <c r="AR102" s="343"/>
      <c r="AS102" s="343"/>
      <c r="AT102" s="343"/>
      <c r="AU102" s="356" t="s">
        <v>674</v>
      </c>
      <c r="AV102" s="357"/>
      <c r="AW102" s="357"/>
      <c r="AX102" s="910"/>
    </row>
    <row r="103" spans="1:60" ht="31.5" hidden="1" customHeight="1" x14ac:dyDescent="0.2">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2">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636</v>
      </c>
      <c r="AF116" s="343"/>
      <c r="AG116" s="343"/>
      <c r="AH116" s="343"/>
      <c r="AI116" s="343" t="s">
        <v>636</v>
      </c>
      <c r="AJ116" s="343"/>
      <c r="AK116" s="343"/>
      <c r="AL116" s="343"/>
      <c r="AM116" s="343">
        <v>1</v>
      </c>
      <c r="AN116" s="343"/>
      <c r="AO116" s="343"/>
      <c r="AP116" s="343"/>
      <c r="AQ116" s="348">
        <v>3</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636</v>
      </c>
      <c r="AF117" s="291"/>
      <c r="AG117" s="291"/>
      <c r="AH117" s="291"/>
      <c r="AI117" s="291" t="s">
        <v>636</v>
      </c>
      <c r="AJ117" s="291"/>
      <c r="AK117" s="291"/>
      <c r="AL117" s="291"/>
      <c r="AM117" s="439" t="s">
        <v>660</v>
      </c>
      <c r="AN117" s="291"/>
      <c r="AO117" s="291"/>
      <c r="AP117" s="291"/>
      <c r="AQ117" s="291" t="s">
        <v>673</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3" t="s">
        <v>324</v>
      </c>
      <c r="B130" s="971"/>
      <c r="C130" s="970" t="s">
        <v>188</v>
      </c>
      <c r="D130" s="971"/>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4"/>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4</v>
      </c>
      <c r="AV133" s="163"/>
      <c r="AW133" s="164" t="s">
        <v>175</v>
      </c>
      <c r="AX133" s="165"/>
      <c r="AY133">
        <f>$AY$132</f>
        <v>1</v>
      </c>
    </row>
    <row r="134" spans="1:51" ht="39.75" customHeight="1" x14ac:dyDescent="0.2">
      <c r="A134" s="974"/>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t="s">
        <v>636</v>
      </c>
      <c r="AF134" s="152"/>
      <c r="AG134" s="152"/>
      <c r="AH134" s="152"/>
      <c r="AI134" s="251" t="s">
        <v>636</v>
      </c>
      <c r="AJ134" s="152"/>
      <c r="AK134" s="152"/>
      <c r="AL134" s="152"/>
      <c r="AM134" s="251"/>
      <c r="AN134" s="152"/>
      <c r="AO134" s="152"/>
      <c r="AP134" s="152"/>
      <c r="AQ134" s="251" t="s">
        <v>636</v>
      </c>
      <c r="AR134" s="152"/>
      <c r="AS134" s="152"/>
      <c r="AT134" s="152"/>
      <c r="AU134" s="251"/>
      <c r="AV134" s="152"/>
      <c r="AW134" s="152"/>
      <c r="AX134" s="196"/>
      <c r="AY134">
        <f t="shared" ref="AY134:AY135" si="13">$AY$132</f>
        <v>1</v>
      </c>
    </row>
    <row r="135" spans="1:51" ht="39.75" customHeight="1" x14ac:dyDescent="0.2">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290</v>
      </c>
      <c r="AC135" s="160"/>
      <c r="AD135" s="160"/>
      <c r="AE135" s="251" t="s">
        <v>636</v>
      </c>
      <c r="AF135" s="152"/>
      <c r="AG135" s="152"/>
      <c r="AH135" s="152"/>
      <c r="AI135" s="251" t="s">
        <v>636</v>
      </c>
      <c r="AJ135" s="152"/>
      <c r="AK135" s="152"/>
      <c r="AL135" s="152"/>
      <c r="AM135" s="251">
        <v>90</v>
      </c>
      <c r="AN135" s="152"/>
      <c r="AO135" s="152"/>
      <c r="AP135" s="152"/>
      <c r="AQ135" s="251" t="s">
        <v>636</v>
      </c>
      <c r="AR135" s="152"/>
      <c r="AS135" s="152"/>
      <c r="AT135" s="152"/>
      <c r="AU135" s="251">
        <v>90</v>
      </c>
      <c r="AV135" s="152"/>
      <c r="AW135" s="152"/>
      <c r="AX135" s="196"/>
      <c r="AY135">
        <f t="shared" si="13"/>
        <v>1</v>
      </c>
    </row>
    <row r="136" spans="1:51" ht="18.75" hidden="1" customHeight="1" x14ac:dyDescent="0.2">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2">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4"/>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2">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2">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2">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2">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4"/>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7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652</v>
      </c>
      <c r="AC433" s="160"/>
      <c r="AD433" s="160"/>
      <c r="AE433" s="151" t="s">
        <v>636</v>
      </c>
      <c r="AF433" s="152"/>
      <c r="AG433" s="152"/>
      <c r="AH433" s="152"/>
      <c r="AI433" s="151" t="s">
        <v>636</v>
      </c>
      <c r="AJ433" s="152"/>
      <c r="AK433" s="152"/>
      <c r="AL433" s="152"/>
      <c r="AM433" s="151" t="s">
        <v>655</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2">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652</v>
      </c>
      <c r="AC434" s="209"/>
      <c r="AD434" s="209"/>
      <c r="AE434" s="151" t="s">
        <v>636</v>
      </c>
      <c r="AF434" s="152"/>
      <c r="AG434" s="152"/>
      <c r="AH434" s="153"/>
      <c r="AI434" s="151" t="s">
        <v>636</v>
      </c>
      <c r="AJ434" s="152"/>
      <c r="AK434" s="152"/>
      <c r="AL434" s="152"/>
      <c r="AM434" s="151" t="s">
        <v>655</v>
      </c>
      <c r="AN434" s="152"/>
      <c r="AO434" s="152"/>
      <c r="AP434" s="153"/>
      <c r="AQ434" s="151" t="s">
        <v>636</v>
      </c>
      <c r="AR434" s="152"/>
      <c r="AS434" s="152"/>
      <c r="AT434" s="153"/>
      <c r="AU434" s="152" t="s">
        <v>636</v>
      </c>
      <c r="AV434" s="152"/>
      <c r="AW434" s="152"/>
      <c r="AX434" s="196"/>
      <c r="AY434">
        <f t="shared" si="63"/>
        <v>1</v>
      </c>
    </row>
    <row r="435" spans="1:51" ht="23.25" customHeight="1" x14ac:dyDescent="0.2">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655</v>
      </c>
      <c r="AN435" s="152"/>
      <c r="AO435" s="152"/>
      <c r="AP435" s="153"/>
      <c r="AQ435" s="151" t="s">
        <v>636</v>
      </c>
      <c r="AR435" s="152"/>
      <c r="AS435" s="152"/>
      <c r="AT435" s="153"/>
      <c r="AU435" s="152" t="s">
        <v>636</v>
      </c>
      <c r="AV435" s="152"/>
      <c r="AW435" s="152"/>
      <c r="AX435" s="196"/>
      <c r="AY435">
        <f t="shared" si="63"/>
        <v>1</v>
      </c>
    </row>
    <row r="436" spans="1:51" ht="18.75" hidden="1" customHeight="1" x14ac:dyDescent="0.2">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2">
      <c r="A458" s="974"/>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652</v>
      </c>
      <c r="AC458" s="160"/>
      <c r="AD458" s="160"/>
      <c r="AE458" s="151" t="s">
        <v>636</v>
      </c>
      <c r="AF458" s="152"/>
      <c r="AG458" s="152"/>
      <c r="AH458" s="152"/>
      <c r="AI458" s="151" t="s">
        <v>636</v>
      </c>
      <c r="AJ458" s="152"/>
      <c r="AK458" s="152"/>
      <c r="AL458" s="152"/>
      <c r="AM458" s="151" t="s">
        <v>655</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2">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652</v>
      </c>
      <c r="AC459" s="209"/>
      <c r="AD459" s="209"/>
      <c r="AE459" s="151" t="s">
        <v>636</v>
      </c>
      <c r="AF459" s="152"/>
      <c r="AG459" s="152"/>
      <c r="AH459" s="153"/>
      <c r="AI459" s="151" t="s">
        <v>636</v>
      </c>
      <c r="AJ459" s="152"/>
      <c r="AK459" s="152"/>
      <c r="AL459" s="152"/>
      <c r="AM459" s="151" t="s">
        <v>655</v>
      </c>
      <c r="AN459" s="152"/>
      <c r="AO459" s="152"/>
      <c r="AP459" s="153"/>
      <c r="AQ459" s="151" t="s">
        <v>636</v>
      </c>
      <c r="AR459" s="152"/>
      <c r="AS459" s="152"/>
      <c r="AT459" s="153"/>
      <c r="AU459" s="152" t="s">
        <v>636</v>
      </c>
      <c r="AV459" s="152"/>
      <c r="AW459" s="152"/>
      <c r="AX459" s="196"/>
      <c r="AY459">
        <f t="shared" si="68"/>
        <v>1</v>
      </c>
    </row>
    <row r="460" spans="1:51" ht="23.25" customHeight="1" thickBot="1" x14ac:dyDescent="0.2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655</v>
      </c>
      <c r="AN460" s="152"/>
      <c r="AO460" s="152"/>
      <c r="AP460" s="153"/>
      <c r="AQ460" s="151" t="s">
        <v>636</v>
      </c>
      <c r="AR460" s="152"/>
      <c r="AS460" s="152"/>
      <c r="AT460" s="153"/>
      <c r="AU460" s="152" t="s">
        <v>636</v>
      </c>
      <c r="AV460" s="152"/>
      <c r="AW460" s="152"/>
      <c r="AX460" s="196"/>
      <c r="AY460">
        <f t="shared" si="68"/>
        <v>1</v>
      </c>
    </row>
    <row r="461" spans="1:51" ht="18.75" hidden="1" customHeight="1" x14ac:dyDescent="0.2">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108.75" customHeight="1" x14ac:dyDescent="0.2">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654</v>
      </c>
      <c r="AE702" s="876"/>
      <c r="AF702" s="876"/>
      <c r="AG702" s="865" t="s">
        <v>661</v>
      </c>
      <c r="AH702" s="866"/>
      <c r="AI702" s="866"/>
      <c r="AJ702" s="866"/>
      <c r="AK702" s="866"/>
      <c r="AL702" s="866"/>
      <c r="AM702" s="866"/>
      <c r="AN702" s="866"/>
      <c r="AO702" s="866"/>
      <c r="AP702" s="866"/>
      <c r="AQ702" s="866"/>
      <c r="AR702" s="866"/>
      <c r="AS702" s="866"/>
      <c r="AT702" s="866"/>
      <c r="AU702" s="866"/>
      <c r="AV702" s="866"/>
      <c r="AW702" s="866"/>
      <c r="AX702" s="867"/>
    </row>
    <row r="703" spans="1:51" ht="99.75" customHeight="1" x14ac:dyDescent="0.2">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654</v>
      </c>
      <c r="AE703" s="170"/>
      <c r="AF703" s="170"/>
      <c r="AG703" s="649" t="s">
        <v>662</v>
      </c>
      <c r="AH703" s="650"/>
      <c r="AI703" s="650"/>
      <c r="AJ703" s="650"/>
      <c r="AK703" s="650"/>
      <c r="AL703" s="650"/>
      <c r="AM703" s="650"/>
      <c r="AN703" s="650"/>
      <c r="AO703" s="650"/>
      <c r="AP703" s="650"/>
      <c r="AQ703" s="650"/>
      <c r="AR703" s="650"/>
      <c r="AS703" s="650"/>
      <c r="AT703" s="650"/>
      <c r="AU703" s="650"/>
      <c r="AV703" s="650"/>
      <c r="AW703" s="650"/>
      <c r="AX703" s="651"/>
    </row>
    <row r="704" spans="1:51" ht="144" customHeight="1" x14ac:dyDescent="0.2">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654</v>
      </c>
      <c r="AE704" s="568"/>
      <c r="AF704" s="568"/>
      <c r="AG704" s="409" t="s">
        <v>663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664</v>
      </c>
      <c r="AE705" s="718"/>
      <c r="AF705" s="718"/>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0"/>
      <c r="B706" s="752"/>
      <c r="C706" s="596"/>
      <c r="D706" s="597"/>
      <c r="E706" s="668" t="s">
        <v>300</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664</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2">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654</v>
      </c>
      <c r="AE709" s="170"/>
      <c r="AF709" s="170"/>
      <c r="AG709" s="649" t="s">
        <v>667</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2">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664</v>
      </c>
      <c r="AE710" s="170"/>
      <c r="AF710" s="17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2">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654</v>
      </c>
      <c r="AE711" s="170"/>
      <c r="AF711" s="170"/>
      <c r="AG711" s="649" t="s">
        <v>665</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2">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664</v>
      </c>
      <c r="AE712" s="568"/>
      <c r="AF712" s="568"/>
      <c r="AG712" s="576"/>
      <c r="AH712" s="577"/>
      <c r="AI712" s="577"/>
      <c r="AJ712" s="577"/>
      <c r="AK712" s="577"/>
      <c r="AL712" s="577"/>
      <c r="AM712" s="577"/>
      <c r="AN712" s="577"/>
      <c r="AO712" s="577"/>
      <c r="AP712" s="577"/>
      <c r="AQ712" s="577"/>
      <c r="AR712" s="577"/>
      <c r="AS712" s="577"/>
      <c r="AT712" s="577"/>
      <c r="AU712" s="577"/>
      <c r="AV712" s="577"/>
      <c r="AW712" s="577"/>
      <c r="AX712" s="578"/>
    </row>
    <row r="713" spans="1:50" ht="40.5" customHeight="1" x14ac:dyDescent="0.2">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49" t="s">
        <v>666</v>
      </c>
      <c r="AH713" s="650"/>
      <c r="AI713" s="650"/>
      <c r="AJ713" s="650"/>
      <c r="AK713" s="650"/>
      <c r="AL713" s="650"/>
      <c r="AM713" s="650"/>
      <c r="AN713" s="650"/>
      <c r="AO713" s="650"/>
      <c r="AP713" s="650"/>
      <c r="AQ713" s="650"/>
      <c r="AR713" s="650"/>
      <c r="AS713" s="650"/>
      <c r="AT713" s="650"/>
      <c r="AU713" s="650"/>
      <c r="AV713" s="650"/>
      <c r="AW713" s="650"/>
      <c r="AX713" s="651"/>
    </row>
    <row r="714" spans="1:50" ht="42" customHeight="1" x14ac:dyDescent="0.2">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654</v>
      </c>
      <c r="AE714" s="574"/>
      <c r="AF714" s="575"/>
      <c r="AG714" s="674" t="s">
        <v>668</v>
      </c>
      <c r="AH714" s="675"/>
      <c r="AI714" s="675"/>
      <c r="AJ714" s="675"/>
      <c r="AK714" s="675"/>
      <c r="AL714" s="675"/>
      <c r="AM714" s="675"/>
      <c r="AN714" s="675"/>
      <c r="AO714" s="675"/>
      <c r="AP714" s="675"/>
      <c r="AQ714" s="675"/>
      <c r="AR714" s="675"/>
      <c r="AS714" s="675"/>
      <c r="AT714" s="675"/>
      <c r="AU714" s="675"/>
      <c r="AV714" s="675"/>
      <c r="AW714" s="675"/>
      <c r="AX714" s="676"/>
    </row>
    <row r="715" spans="1:50" ht="36.75" customHeight="1" x14ac:dyDescent="0.2">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654</v>
      </c>
      <c r="AE715" s="653"/>
      <c r="AF715" s="759"/>
      <c r="AG715" s="508" t="s">
        <v>669</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2">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664</v>
      </c>
      <c r="AE716" s="741"/>
      <c r="AF716" s="741"/>
      <c r="AG716" s="649"/>
      <c r="AH716" s="650"/>
      <c r="AI716" s="650"/>
      <c r="AJ716" s="650"/>
      <c r="AK716" s="650"/>
      <c r="AL716" s="650"/>
      <c r="AM716" s="650"/>
      <c r="AN716" s="650"/>
      <c r="AO716" s="650"/>
      <c r="AP716" s="650"/>
      <c r="AQ716" s="650"/>
      <c r="AR716" s="650"/>
      <c r="AS716" s="650"/>
      <c r="AT716" s="650"/>
      <c r="AU716" s="650"/>
      <c r="AV716" s="650"/>
      <c r="AW716" s="650"/>
      <c r="AX716" s="651"/>
    </row>
    <row r="717" spans="1:50" ht="32.25" customHeight="1" x14ac:dyDescent="0.2">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654</v>
      </c>
      <c r="AE717" s="170"/>
      <c r="AF717" s="170"/>
      <c r="AG717" s="649" t="s">
        <v>670</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2">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664</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5"/>
      <c r="B721" s="636"/>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89.25" customHeight="1" x14ac:dyDescent="0.2">
      <c r="A726" s="603" t="s">
        <v>47</v>
      </c>
      <c r="B726" s="604"/>
      <c r="C726" s="424" t="s">
        <v>52</v>
      </c>
      <c r="D726" s="563"/>
      <c r="E726" s="563"/>
      <c r="F726" s="564"/>
      <c r="G726" s="779" t="s">
        <v>672</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5">
      <c r="A727" s="605"/>
      <c r="B727" s="606"/>
      <c r="C727" s="680" t="s">
        <v>56</v>
      </c>
      <c r="D727" s="681"/>
      <c r="E727" s="681"/>
      <c r="F727" s="682"/>
      <c r="G727" s="777" t="s">
        <v>671</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2">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5">
      <c r="A729" s="747"/>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2">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5">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2">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5">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2">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5">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2">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2">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t="s">
        <v>629</v>
      </c>
      <c r="F746" s="98"/>
      <c r="G746" s="98"/>
      <c r="H746" s="85" t="str">
        <f>IF(E746="","","-")</f>
        <v>-</v>
      </c>
      <c r="I746" s="98" t="s">
        <v>653</v>
      </c>
      <c r="J746" s="98"/>
      <c r="K746" s="85" t="str">
        <f>IF(I746="","","-")</f>
        <v>-</v>
      </c>
      <c r="L746" s="89">
        <v>60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657</v>
      </c>
      <c r="F747" s="98"/>
      <c r="G747" s="98"/>
      <c r="H747" s="85" t="str">
        <f>IF(E747="","","-")</f>
        <v>-</v>
      </c>
      <c r="I747" s="98" t="s">
        <v>332</v>
      </c>
      <c r="J747" s="98"/>
      <c r="K747" s="85" t="str">
        <f>IF(I747="","","-")</f>
        <v>-</v>
      </c>
      <c r="L747" s="89">
        <v>60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hidden="1"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hidden="1"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742" t="s">
        <v>305</v>
      </c>
      <c r="B787" s="743"/>
      <c r="C787" s="743"/>
      <c r="D787" s="743"/>
      <c r="E787" s="743"/>
      <c r="F787" s="744"/>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2">
      <c r="A788" s="538"/>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2">
      <c r="A789" s="538"/>
      <c r="B789" s="745"/>
      <c r="C789" s="745"/>
      <c r="D789" s="745"/>
      <c r="E789" s="745"/>
      <c r="F789" s="746"/>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9"/>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2">
      <c r="A790" s="538"/>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5">
      <c r="A799" s="538"/>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8"/>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8"/>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8"/>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8"/>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8"/>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8"/>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8"/>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8"/>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8"/>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8"/>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8"/>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8"/>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customHeight="1" x14ac:dyDescent="0.2">
      <c r="A1110" s="386">
        <v>1</v>
      </c>
      <c r="B1110" s="386">
        <v>1</v>
      </c>
      <c r="C1110" s="873"/>
      <c r="D1110" s="873"/>
      <c r="E1110" s="872"/>
      <c r="F1110" s="872"/>
      <c r="G1110" s="872"/>
      <c r="H1110" s="872"/>
      <c r="I1110" s="87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宮田 由美</cp:lastModifiedBy>
  <cp:lastPrinted>2021-05-24T02:07:50Z</cp:lastPrinted>
  <dcterms:created xsi:type="dcterms:W3CDTF">2012-03-13T00:50:25Z</dcterms:created>
  <dcterms:modified xsi:type="dcterms:W3CDTF">2021-06-28T08:57:46Z</dcterms:modified>
</cp:coreProperties>
</file>