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210625【中間公表】最終確認\02_確認\【継続課題】国総研（つくば）\★番号修正済\"/>
    </mc:Choice>
  </mc:AlternateContent>
  <xr:revisionPtr revIDLastSave="0" documentId="13_ncr:1_{437E9E60-D516-4B2F-B0C4-E153285E480B}"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6"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<sst xmlns="http://schemas.openxmlformats.org/spreadsheetml/2006/main" count="2314" uniqueCount="682">
  <si>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</si>
  <si>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</si>
  <si>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</si>
  <si>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</si>
  <si>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</si>
  <si>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</si>
  <si>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</si>
  <si>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</si>
  <si>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</si>
  <si>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</si>
  <si>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</si>
  <si>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</si>
  <si>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</si>
  <si>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</si>
  <si>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</si>
  <si>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</si>
  <si>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</si>
  <si>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</si>
  <si>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</si>
  <si>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</si>
  <si>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</si>
  <si>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</si>
  <si>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</si>
  <si>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</si>
  <si>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</si>
  <si>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</si>
  <si>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</si>
  <si>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</si>
  <si>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</si>
  <si>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</si>
  <si>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</si>
  <si>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</si>
  <si>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</si>
  <si>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</si>
  <si>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</si>
  <si>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</si>
  <si>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</si>
  <si>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</si>
  <si>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</si>
  <si>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</si>
  <si>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</si>
  <si>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</si>
  <si>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</si>
  <si>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</si>
  <si>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</si>
  <si>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</si>
  <si>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</si>
  <si>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</si>
  <si>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</si>
  <si>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</si>
  <si>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</si>
  <si>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</si>
  <si>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</si>
  <si>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</si>
  <si>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</si>
  <si>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</si>
  <si>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</si>
  <si>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</si>
  <si>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</si>
  <si>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</si>
  <si>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</si>
  <si>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</si>
  <si>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</si>
  <si>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</si>
  <si>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</si>
  <si>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</si>
  <si>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</si>
  <si>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</si>
  <si>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</si>
  <si>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</si>
  <si>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</si>
  <si>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</si>
  <si>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</si>
  <si>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</si>
  <si>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</si>
  <si>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</si>
  <si>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</si>
  <si>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</si>
  <si>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</si>
  <si>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</si>
  <si>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</si>
  <si>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</si>
  <si>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</si>
  <si>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</si>
  <si>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</si>
  <si>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</si>
  <si>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</si>
  <si>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</si>
  <si>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</si>
  <si>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</si>
  <si>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</si>
  <si>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</si>
  <si>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</si>
  <si>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</si>
  <si>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</si>
  <si>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</si>
  <si>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</si>
  <si>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</si>
  <si>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</si>
  <si>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</si>
  <si>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</si>
  <si>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</si>
  <si>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</si>
  <si>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</si>
  <si>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</si>
  <si>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</si>
  <si>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</si>
  <si>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</si>
  <si>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</si>
  <si>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</si>
  <si>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</si>
  <si>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</si>
  <si>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</si>
  <si>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</si>
  <si>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</si>
  <si>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</si>
  <si>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</si>
  <si>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</si>
  <si>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</si>
  <si>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</si>
  <si>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</si>
  <si>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</si>
  <si>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</si>
  <si>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</si>
  <si>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</si>
  <si>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</si>
  <si>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</si>
  <si>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</si>
  <si>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</si>
  <si>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</si>
  <si>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</si>
  <si>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</si>
  <si>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</si>
  <si>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</si>
  <si>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</si>
  <si>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</si>
  <si>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</si>
  <si>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</si>
  <si>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</si>
  <si>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</si>
  <si>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</si>
  <si>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</si>
  <si>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</si>
  <si>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</si>
  <si>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</si>
  <si>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</si>
  <si>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</si>
  <si>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</si>
  <si>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</si>
  <si>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</si>
  <si>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</si>
  <si>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</si>
  <si>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</si>
  <si>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</si>
  <si>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</si>
  <si>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</si>
  <si>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</si>
  <si>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</si>
  <si>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</si>
  <si>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</si>
  <si>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</si>
  <si>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</si>
  <si>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</si>
  <si>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</si>
  <si>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</si>
  <si>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</si>
  <si>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</si>
  <si>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</si>
  <si>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</si>
  <si>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</si>
  <si>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</si>
  <si>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</si>
  <si>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</si>
  <si>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</si>
  <si>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</si>
  <si>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</si>
  <si>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</si>
  <si>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</si>
  <si>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</si>
  <si>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</si>
  <si>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</si>
  <si>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</si>
  <si>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</si>
  <si>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</si>
  <si>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</si>
  <si>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</si>
  <si>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</si>
  <si>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</si>
  <si>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</si>
  <si>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</si>
  <si>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</si>
  <si>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</si>
  <si>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</si>
  <si>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</si>
  <si>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</si>
  <si>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</si>
  <si>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</si>
  <si>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</si>
  <si>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</si>
  <si>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</si>
  <si>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</si>
  <si>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</si>
  <si>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</si>
  <si>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</si>
  <si>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</si>
  <si>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</si>
  <si>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</si>
  <si>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</si>
  <si>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</si>
  <si>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</si>
  <si>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</si>
  <si>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</si>
  <si>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</si>
  <si>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</si>
  <si>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</si>
  <si>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</si>
  <si>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</si>
  <si>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</si>
  <si>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</si>
  <si>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</si>
  <si>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</si>
  <si>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</si>
  <si>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</si>
  <si>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</si>
  <si>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</si>
  <si>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</si>
  <si>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</si>
  <si>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</si>
  <si>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</si>
  <si>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</si>
  <si>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</si>
  <si>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</si>
  <si>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</si>
  <si>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</si>
  <si>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</si>
  <si>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</si>
  <si>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</si>
  <si>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</si>
  <si>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</si>
  <si>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</si>
  <si>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</si>
  <si>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</si>
  <si>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</si>
  <si>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</si>
  <si>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</si>
  <si>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</si>
  <si>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</si>
  <si>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</si>
  <si>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</si>
  <si>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</si>
  <si>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</si>
  <si>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</si>
  <si>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</si>
  <si>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</si>
  <si>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</si>
  <si>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</si>
  <si>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</si>
  <si>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</si>
  <si>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</si>
  <si>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</si>
  <si>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</si>
  <si>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</si>
  <si>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</si>
  <si>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</si>
  <si>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</si>
  <si>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</si>
  <si>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</si>
  <si>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</si>
  <si>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</si>
  <si>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</si>
  <si>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</si>
  <si>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</si>
  <si>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</si>
  <si>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</si>
  <si>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</si>
  <si>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</si>
  <si>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</si>
  <si>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</si>
  <si>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</si>
  <si>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</si>
  <si>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</si>
  <si>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</si>
  <si>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</si>
  <si>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</si>
  <si>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</si>
  <si>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</si>
  <si>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</si>
  <si>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</si>
  <si>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</si>
  <si>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</si>
  <si>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</si>
  <si>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</si>
  <si>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</si>
  <si>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</si>
  <si>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</si>
  <si>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</si>
  <si>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</si>
  <si>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</si>
  <si>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</si>
  <si>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</si>
  <si>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</si>
  <si>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</si>
  <si>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</si>
  <si>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</si>
  <si>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</si>
  <si>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</si>
  <si>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</si>
  <si>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</si>
  <si>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</si>
  <si>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</si>
  <si>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</si>
  <si>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</si>
  <si>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</si>
  <si>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</si>
  <si>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</si>
  <si>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</si>
  <si>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</si>
  <si>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</si>
  <si>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</si>
  <si>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</si>
  <si>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</si>
  <si>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</si>
  <si>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</si>
  <si>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</si>
  <si>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</si>
  <si>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</si>
  <si>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</si>
  <si>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</si>
  <si>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</si>
  <si>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</si>
  <si>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</si>
  <si>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</si>
  <si>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</si>
  <si>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</si>
  <si>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</si>
  <si>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</si>
  <si>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</si>
  <si>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</si>
  <si>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</si>
  <si>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</si>
  <si>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</si>
  <si>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</si>
  <si>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</si>
  <si>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</si>
  <si>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</si>
  <si>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</si>
  <si>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</si>
  <si>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</si>
  <si>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</si>
  <si>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</si>
  <si>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</si>
  <si>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</si>
  <si>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</si>
  <si>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</si>
  <si>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</si>
  <si>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</si>
  <si>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</si>
  <si>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</si>
  <si>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</si>
  <si>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</si>
  <si>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</si>
  <si>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</si>
  <si>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</si>
  <si>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</si>
  <si>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</si>
  <si>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</si>
  <si>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</si>
  <si>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</si>
  <si>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</si>
  <si>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</si>
  <si>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</si>
  <si>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</si>
  <si>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</si>
  <si>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</si>
  <si>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</si>
  <si>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</si>
  <si>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</si>
  <si>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</si>
  <si>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</si>
  <si>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</si>
  <si>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</si>
  <si>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</si>
  <si>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</si>
  <si>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</si>
  <si>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</si>
  <si>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</si>
  <si>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</si>
  <si>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</si>
  <si>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</si>
  <si>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</si>
  <si>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</si>
  <si>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</si>
  <si>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</si>
  <si>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</si>
  <si>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</si>
  <si>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</si>
  <si>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</si>
  <si>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</si>
  <si>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</si>
  <si>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</si>
  <si>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</si>
  <si>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</si>
  <si>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</si>
  <si>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</si>
  <si>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</si>
  <si>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</si>
  <si>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</si>
  <si>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</si>
  <si>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</si>
  <si>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</si>
  <si>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</si>
  <si>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</si>
  <si>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</si>
  <si>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</si>
  <si>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</si>
  <si>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</si>
  <si>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</si>
  <si>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</si>
  <si>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</si>
  <si>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</si>
  <si>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</si>
  <si>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</si>
  <si>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</si>
  <si>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</si>
  <si>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</si>
  <si>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</si>
  <si>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</si>
  <si>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</si>
  <si>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</si>
  <si>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</si>
  <si>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</si>
  <si>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</si>
  <si>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</si>
  <si>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</si>
  <si>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</si>
  <si>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</si>
  <si>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</si>
  <si>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</si>
  <si>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</si>
  <si>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</si>
  <si>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</si>
  <si>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</si>
  <si>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</si>
  <si>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</si>
  <si>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</si>
  <si>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</si>
  <si>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</si>
  <si>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</si>
  <si>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</si>
  <si>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</si>
  <si>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</si>
  <si>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</si>
  <si>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</si>
  <si>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</si>
  <si>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</si>
  <si>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</si>
  <si>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</si>
  <si>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</si>
  <si>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</si>
  <si>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</si>
  <si>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</si>
  <si>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</si>
  <si>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</si>
  <si>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</si>
  <si>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</si>
  <si>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</si>
  <si>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</si>
  <si>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</si>
  <si>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</si>
  <si>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</si>
  <si>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</si>
  <si>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</si>
  <si>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</si>
  <si>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</si>
  <si>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</si>
  <si>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</si>
  <si>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</si>
  <si>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</si>
  <si>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</si>
  <si>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</si>
  <si>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</si>
  <si>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</si>
  <si>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</si>
  <si>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</si>
  <si>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</si>
  <si>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</si>
  <si>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</si>
  <si>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</si>
  <si>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</si>
  <si>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</si>
  <si>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</si>
  <si>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</si>
  <si>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</si>
  <si>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</si>
  <si>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</si>
  <si>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</si>
  <si>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</si>
  <si>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</si>
  <si>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</si>
  <si>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</si>
  <si>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</si>
  <si>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</si>
  <si>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</si>
  <si>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</si>
  <si>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</si>
  <si>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</si>
  <si>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</si>
  <si>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</si>
  <si>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</si>
  <si>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</si>
  <si>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</si>
  <si>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</si>
  <si>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</si>
  <si>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</si>
  <si>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</si>
  <si>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</si>
  <si>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</si>
  <si>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</si>
  <si>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</si>
  <si>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</si>
  <si>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</si>
  <si>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</si>
  <si>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</si>
  <si>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</si>
  <si>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</si>
  <si>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</si>
  <si>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</si>
  <si>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</si>
  <si>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</si>
  <si>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</si>
  <si>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</si>
  <si>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</si>
  <si>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</si>
  <si>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</si>
  <si>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</si>
  <si>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</si>
  <si>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</si>
  <si>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</si>
  <si>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</si>
  <si>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</si>
  <si>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</si>
  <si>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</si>
  <si>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</si>
  <si>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</si>
  <si>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</si>
  <si>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</si>
  <si>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</si>
  <si>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</si>
  <si>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</si>
  <si>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</si>
  <si>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</si>
  <si>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</si>
  <si>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</si>
  <si>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</si>
  <si>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</si>
  <si>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</si>
  <si>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</si>
  <si>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</si>
  <si>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</si>
  <si>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</si>
  <si>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</si>
  <si>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</si>
  <si>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</si>
  <si>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</si>
  <si>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</si>
  <si>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</si>
  <si>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</si>
  <si>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</si>
  <si>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</si>
  <si>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</si>
  <si>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</si>
  <si>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</si>
  <si>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</si>
  <si>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</si>
  <si>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</si>
  <si>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</si>
  <si>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</si>
  <si>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</si>
  <si>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</si>
  <si>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</si>
  <si>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</si>
  <si>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</si>
  <si>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</si>
  <si>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</si>
  <si>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</si>
  <si>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</si>
  <si>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</si>
  <si>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</si>
  <si>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</si>
  <si>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</si>
  <si>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</si>
  <si>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</si>
  <si>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</si>
  <si>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</si>
  <si>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</si>
  <si>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</si>
  <si>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</si>
  <si>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</si>
  <si>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</si>
  <si>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</si>
  <si>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</si>
  <si>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</si>
  <si>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</si>
  <si>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</si>
  <si>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</si>
  <si>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</si>
  <si>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</si>
  <si>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</si>
  <si>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</si>
  <si>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</si>
  <si>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</si>
  <si>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</si>
  <si>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</si>
  <si>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</si>
  <si>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</si>
  <si>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</si>
  <si>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</si>
  <si>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</si>
  <si>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</si>
  <si>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</si>
  <si>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</si>
  <si>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</si>
  <si>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</si>
  <si>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</si>
  <si>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</si>
  <si>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</si>
  <si>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</si>
  <si>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</si>
  <si>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</si>
  <si>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</si>
  <si>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避難・水防に即応可能な情報伝達のための決壊覚知・氾濫実況予測に関する研究</t>
  </si>
  <si>
    <t>国土技術政策総合研究所</t>
  </si>
  <si>
    <t>令和元年度</t>
  </si>
  <si>
    <t>令和2年度</t>
  </si>
  <si>
    <t>河川研究部</t>
  </si>
  <si>
    <t>水防法第32条
水防法施行令第2条</t>
  </si>
  <si>
    <t>第5期科学技術基本計画（平成28年１月22日閣議決定）、日本再興戦略2016（平成28年6月2日閣議決定）、未来投資戦略2018（平成30年6月15日閣議決定）、国土強靱化基本計画（平成30年12月14日閣議決定）</t>
  </si>
  <si>
    <t>これまでの河川水位等に加え、氾濫状況に関する国河川管理者ならではの信頼性の高い情報を提供することで、市町村などに向けた情報提供・助言のさらなる充実をはかり、水防災意識社会の再構築に寄与し、逃げ遅れゼロを達成することを目的とする。</t>
  </si>
  <si>
    <t>本事業では、① 決壊の覚知および氾濫発生の実況予測システムの開発と、② 氾濫水の到達見込みなど上記技術より得られる情報を想定最大浸水範囲・水深や避難場所などの情報と地図上に重ね合わせて表示するなど情報提供の仕方の提案を行うものである。 これら成果は、市町村等による水防活動に即応可能な形で決壊・氾濫状況に関する情報提供を行うことに利用されるものである。</t>
  </si>
  <si>
    <t>-</t>
  </si>
  <si>
    <t>令和2年度までに決壊覚知・氾濫実況予測に関する手引き・仕様等を3本策定する。</t>
  </si>
  <si>
    <t>決壊覚知・氾濫実況予測に関する手引き・仕様等の策定数</t>
  </si>
  <si>
    <t>本</t>
  </si>
  <si>
    <t>国土技術政策総合研究所調べ</t>
  </si>
  <si>
    <t>水防活動に即応できる情報提供の提案に関する研究項目の終了件数</t>
  </si>
  <si>
    <t>執行額（百万円）／水防活動に即応できる情報提供の
提案に関する研究項目　　　　　　</t>
    <phoneticPr fontId="5"/>
  </si>
  <si>
    <t>百万円/件</t>
  </si>
  <si>
    <t>15百万円/１</t>
  </si>
  <si>
    <t>11 ICTの利活用及び技術研究開発の推進</t>
  </si>
  <si>
    <t>41 技術研究開発を推進する</t>
  </si>
  <si>
    <t>目標を達成した技術研究開発の割合</t>
  </si>
  <si>
    <t>%</t>
  </si>
  <si>
    <t>新31-0054</t>
  </si>
  <si>
    <t>新31</t>
  </si>
  <si>
    <t>○</t>
  </si>
  <si>
    <t>粒子フィルタを活用した河川氾濫推算業務</t>
  </si>
  <si>
    <t>A.株式会社建設技術研究所</t>
    <phoneticPr fontId="5"/>
  </si>
  <si>
    <t>役務費</t>
  </si>
  <si>
    <t>株式会社建設技術研究所</t>
    <phoneticPr fontId="5"/>
  </si>
  <si>
    <t>粒子フィルタを活用した河川氾濫推算業務</t>
    <phoneticPr fontId="5"/>
  </si>
  <si>
    <t>国交</t>
    <rPh sb="0" eb="2">
      <t>コッコウ</t>
    </rPh>
    <phoneticPr fontId="5"/>
  </si>
  <si>
    <t>-</t>
    <phoneticPr fontId="5"/>
  </si>
  <si>
    <t>-</t>
    <phoneticPr fontId="5"/>
  </si>
  <si>
    <t>国土交通省が実施している技術研究開発課題を効果的・効率的に推進することに資する。</t>
    <phoneticPr fontId="5"/>
  </si>
  <si>
    <t>15百万円/2</t>
    <phoneticPr fontId="5"/>
  </si>
  <si>
    <t>無</t>
  </si>
  <si>
    <t>当初見込み通りの活動実績をあげている。</t>
  </si>
  <si>
    <t>事業に必要な経費のみに支出している。</t>
    <rPh sb="0" eb="2">
      <t>ジギョウ</t>
    </rPh>
    <rPh sb="3" eb="5">
      <t>ヒツヨウ</t>
    </rPh>
    <rPh sb="6" eb="8">
      <t>ケイヒ</t>
    </rPh>
    <rPh sb="11" eb="13">
      <t>シシュツ</t>
    </rPh>
    <phoneticPr fontId="5"/>
  </si>
  <si>
    <t>昨年度業務等を参考にしてコスト水準の妥当性を確認している。</t>
    <rPh sb="0" eb="3">
      <t>サクネンド</t>
    </rPh>
    <rPh sb="3" eb="5">
      <t>ギョウム</t>
    </rPh>
    <rPh sb="5" eb="6">
      <t>トウ</t>
    </rPh>
    <rPh sb="7" eb="9">
      <t>サンコウ</t>
    </rPh>
    <rPh sb="15" eb="17">
      <t>スイジュン</t>
    </rPh>
    <rPh sb="18" eb="21">
      <t>ダトウセイ</t>
    </rPh>
    <rPh sb="22" eb="24">
      <t>カクニン</t>
    </rPh>
    <phoneticPr fontId="5"/>
  </si>
  <si>
    <t>業務内容が専門的かつ高度であることから、第三者機関である技術提案評価審査会に諮ったうえで、支出先を選定しており、妥当性や競争性を確保している。</t>
    <rPh sb="0" eb="2">
      <t>ギョウム</t>
    </rPh>
    <phoneticPr fontId="5"/>
  </si>
  <si>
    <t>災害対策基本法（平成25年改正）により、国土交通省は市町村長からの要請に応じて助言を行うこととされている。また防災基本計画の修正（平成29年中央防災会議決定）において、国の市町村に対する助言･情報提供等の充実に関する事項が加えられている。国自らが上記計画や法的責務をより的確に履行する責務を有する。</t>
    <rPh sb="13" eb="15">
      <t>カイセイ</t>
    </rPh>
    <rPh sb="119" eb="120">
      <t>クニ</t>
    </rPh>
    <rPh sb="120" eb="121">
      <t>ミズカ</t>
    </rPh>
    <rPh sb="142" eb="144">
      <t>セキム</t>
    </rPh>
    <rPh sb="145" eb="146">
      <t>ユウ</t>
    </rPh>
    <phoneticPr fontId="5"/>
  </si>
  <si>
    <t>第5期科学技術基本計画、日本再興戦略2016、未来投資戦略2018において、国民の安全な避難行動に資する技術等の技術開発・実証及び導入・普及等を推進させていくこととしており、本事業の優先度は高い。</t>
    <rPh sb="56" eb="58">
      <t>ギジュツ</t>
    </rPh>
    <rPh sb="58" eb="60">
      <t>カイハツ</t>
    </rPh>
    <rPh sb="61" eb="63">
      <t>ジッショウ</t>
    </rPh>
    <rPh sb="63" eb="64">
      <t>オヨ</t>
    </rPh>
    <rPh sb="65" eb="67">
      <t>ドウニュウ</t>
    </rPh>
    <rPh sb="68" eb="70">
      <t>フキュウ</t>
    </rPh>
    <rPh sb="70" eb="71">
      <t>トウ</t>
    </rPh>
    <phoneticPr fontId="5"/>
  </si>
  <si>
    <t>昨年度まで6年続けて死者数が2桁に及ぶ洪水災害が生じている。令和元年東日本台風災害では、ある時間帯に氾濫が集中多発したが、こうした状況下においても越水・決壊発生を迅速に把握・提供する重要性が明らかとなった。市町村長等の行う避難勧告・指示や水防活動に即応できる形で決壊・氾濫に関わる情報を提供することは国民・社会のニーズを的確に反映している。</t>
    <rPh sb="0" eb="3">
      <t>サクネンド</t>
    </rPh>
    <rPh sb="6" eb="7">
      <t>ネン</t>
    </rPh>
    <rPh sb="19" eb="21">
      <t>コウズイ</t>
    </rPh>
    <rPh sb="21" eb="23">
      <t>サイガイ</t>
    </rPh>
    <rPh sb="24" eb="25">
      <t>ショウ</t>
    </rPh>
    <rPh sb="30" eb="32">
      <t>レイワ</t>
    </rPh>
    <rPh sb="32" eb="34">
      <t>ガンネン</t>
    </rPh>
    <rPh sb="37" eb="39">
      <t>タイフウ</t>
    </rPh>
    <rPh sb="39" eb="41">
      <t>サイガイ</t>
    </rPh>
    <rPh sb="81" eb="83">
      <t>ジンソク</t>
    </rPh>
    <rPh sb="87" eb="89">
      <t>テイキョウ</t>
    </rPh>
    <rPh sb="91" eb="94">
      <t>ジュウヨウセイ</t>
    </rPh>
    <rPh sb="111" eb="113">
      <t>ヒナン</t>
    </rPh>
    <rPh sb="143" eb="145">
      <t>テイキョウ</t>
    </rPh>
    <rPh sb="150" eb="152">
      <t>コクミン</t>
    </rPh>
    <rPh sb="153" eb="155">
      <t>シャカイ</t>
    </rPh>
    <rPh sb="160" eb="162">
      <t>テキカク</t>
    </rPh>
    <rPh sb="163" eb="165">
      <t>ハンエイ</t>
    </rPh>
    <phoneticPr fontId="5"/>
  </si>
  <si>
    <t>令和2年度で事業終了</t>
    <rPh sb="0" eb="2">
      <t>レイワ</t>
    </rPh>
    <rPh sb="3" eb="5">
      <t>ネンド</t>
    </rPh>
    <rPh sb="6" eb="8">
      <t>ジギョウ</t>
    </rPh>
    <rPh sb="8" eb="10">
      <t>シュウリョウ</t>
    </rPh>
    <phoneticPr fontId="5"/>
  </si>
  <si>
    <t>‐</t>
  </si>
  <si>
    <t>△</t>
  </si>
  <si>
    <t>・本事業は、外部有識者による評価委員会において「事前評価」を受け、決壊・氾濫に関わる情報に基づいた市町村などへの助言のさらなる充実を目的として、決壊を覚知し氾濫発生の実況予測情報を提供する氾濫発生覚知・即時マップ化システムの開発を行うという重要な研究であり国土技術政策総合研究所において実施すべきと評価された。
・発注にあたっては、企画競争により競争性の確保に努めた。</t>
    <phoneticPr fontId="5"/>
  </si>
  <si>
    <t>競争性を高めるため、参加資格の拡大などに努めている。</t>
    <phoneticPr fontId="5"/>
  </si>
  <si>
    <t>研究計画に従って進めており、順調に進捗している。</t>
    <phoneticPr fontId="5"/>
  </si>
  <si>
    <t>成果の一部を洪水予測業務に応用する検討を進めている。</t>
    <rPh sb="0" eb="2">
      <t>セイカ</t>
    </rPh>
    <rPh sb="3" eb="5">
      <t>イチブ</t>
    </rPh>
    <rPh sb="6" eb="8">
      <t>コウズイ</t>
    </rPh>
    <rPh sb="8" eb="10">
      <t>ヨソク</t>
    </rPh>
    <rPh sb="10" eb="12">
      <t>ギョウム</t>
    </rPh>
    <rPh sb="13" eb="15">
      <t>オウヨウ</t>
    </rPh>
    <rPh sb="17" eb="19">
      <t>ケントウ</t>
    </rPh>
    <rPh sb="20" eb="21">
      <t>スス</t>
    </rPh>
    <phoneticPr fontId="5"/>
  </si>
  <si>
    <t>随意契約
（企画競争）</t>
    <phoneticPr fontId="5"/>
  </si>
  <si>
    <t>水環境研究官
服部　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</si>
</sst>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173531</xdr:colOff>
      <xdr:row>773</xdr:row>
      <xdr:rowOff>255042</xdr:rowOff>
    </xdr:from>
    <xdr:to>
      <xdr:col>32</xdr:col>
      <xdr:colOff>189747</xdr:colOff>
      <xdr:row>781</xdr:row>
      <xdr:rowOff>23612</xdr:rowOff>
    </xdr:to>
    <xdr:grpSp>
      <xdr:nvGrpSpPr>
        <xdr:cNvPr id="3" name="契約方式４線" hidden="1">
          <a:extLst>
            <a:ext uri="{FF2B5EF4-FFF2-40B4-BE49-F238E27FC236}">
              <a16:creationId xmlns:a16="http://schemas.microsoft.com/office/drawing/2014/main" id="{4154EB58-7C29-46CD-81EA-1598721C963C}"/>
            </a:ext>
          </a:extLst>
        </xdr:cNvPr>
        <xdr:cNvGrpSpPr/>
      </xdr:nvGrpSpPr>
      <xdr:grpSpPr>
        <a:xfrm>
          <a:off x="2884346" y="43957875"/>
          <a:ext cx="3087076" cy="0"/>
          <a:chOff x="3354265" y="240789069"/>
          <a:chExt cx="3413465" cy="2298591"/>
        </a:xfrm>
      </xdr:grpSpPr>
      <xdr:cxnSp macro="">
        <xdr:nvCxnSpPr>
          <xdr:cNvPr id="4" name="直線コネクタ 3" hidden="1">
            <a:extLst>
              <a:ext uri="{FF2B5EF4-FFF2-40B4-BE49-F238E27FC236}">
                <a16:creationId xmlns:a16="http://schemas.microsoft.com/office/drawing/2014/main" id="{6AFD615D-F05E-4CA0-9951-071B5F288953}"/>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 name="直線矢印コネクタ 4" hidden="1">
            <a:extLst>
              <a:ext uri="{FF2B5EF4-FFF2-40B4-BE49-F238E27FC236}">
                <a16:creationId xmlns:a16="http://schemas.microsoft.com/office/drawing/2014/main" id="{DF1463F2-4A3A-4646-95FA-3CA5E135779A}"/>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782</xdr:row>
      <xdr:rowOff>59754</xdr:rowOff>
    </xdr:from>
    <xdr:ext cx="3013362" cy="1116618"/>
    <xdr:sp macro="" textlink="">
      <xdr:nvSpPr>
        <xdr:cNvPr id="6" name="契約方式４大かっこ" hidden="1">
          <a:extLst>
            <a:ext uri="{FF2B5EF4-FFF2-40B4-BE49-F238E27FC236}">
              <a16:creationId xmlns:a16="http://schemas.microsoft.com/office/drawing/2014/main" id="{FBBB8570-4F75-451F-9536-99238B540A12}"/>
            </a:ext>
          </a:extLst>
        </xdr:cNvPr>
        <xdr:cNvSpPr/>
      </xdr:nvSpPr>
      <xdr:spPr>
        <a:xfrm>
          <a:off x="6541437" y="247262079"/>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85188</xdr:colOff>
      <xdr:row>779</xdr:row>
      <xdr:rowOff>265187</xdr:rowOff>
    </xdr:from>
    <xdr:to>
      <xdr:col>46</xdr:col>
      <xdr:colOff>100298</xdr:colOff>
      <xdr:row>782</xdr:row>
      <xdr:rowOff>72090</xdr:rowOff>
    </xdr:to>
    <xdr:sp macro="" textlink="">
      <xdr:nvSpPr>
        <xdr:cNvPr id="7" name="契約方式４上位" hidden="1">
          <a:extLst>
            <a:ext uri="{FF2B5EF4-FFF2-40B4-BE49-F238E27FC236}">
              <a16:creationId xmlns:a16="http://schemas.microsoft.com/office/drawing/2014/main" id="{E64ED8F8-1FB5-446F-A762-8AD5CA5033D4}"/>
            </a:ext>
          </a:extLst>
        </xdr:cNvPr>
        <xdr:cNvSpPr txBox="1"/>
      </xdr:nvSpPr>
      <xdr:spPr>
        <a:xfrm>
          <a:off x="6686013" y="246524537"/>
          <a:ext cx="2615435" cy="7498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en-US"/>
        </a:p>
      </xdr:txBody>
    </xdr:sp>
    <xdr:clientData/>
  </xdr:twoCellAnchor>
  <xdr:oneCellAnchor>
    <xdr:from>
      <xdr:col>33</xdr:col>
      <xdr:colOff>49015</xdr:colOff>
      <xdr:row>778</xdr:row>
      <xdr:rowOff>180975</xdr:rowOff>
    </xdr:from>
    <xdr:ext cx="2313214" cy="264560"/>
    <xdr:sp macro="" textlink="">
      <xdr:nvSpPr>
        <xdr:cNvPr id="8" name="契約方式４" hidden="1">
          <a:extLst>
            <a:ext uri="{FF2B5EF4-FFF2-40B4-BE49-F238E27FC236}">
              <a16:creationId xmlns:a16="http://schemas.microsoft.com/office/drawing/2014/main" id="{07088B18-81C1-46CB-AE02-15BDFA2B804E}"/>
            </a:ext>
          </a:extLst>
        </xdr:cNvPr>
        <xdr:cNvSpPr txBox="1"/>
      </xdr:nvSpPr>
      <xdr:spPr>
        <a:xfrm>
          <a:off x="6649840" y="24612600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p>
      </xdr:txBody>
    </xdr:sp>
    <xdr:clientData/>
  </xdr:oneCellAnchor>
  <xdr:twoCellAnchor>
    <xdr:from>
      <xdr:col>15</xdr:col>
      <xdr:colOff>173531</xdr:colOff>
      <xdr:row>766</xdr:row>
      <xdr:rowOff>530920</xdr:rowOff>
    </xdr:from>
    <xdr:to>
      <xdr:col>32</xdr:col>
      <xdr:colOff>189747</xdr:colOff>
      <xdr:row>773</xdr:row>
      <xdr:rowOff>257377</xdr:rowOff>
    </xdr:to>
    <xdr:grpSp>
      <xdr:nvGrpSpPr>
        <xdr:cNvPr id="9" name="契約方式３線" hidden="1">
          <a:extLst>
            <a:ext uri="{FF2B5EF4-FFF2-40B4-BE49-F238E27FC236}">
              <a16:creationId xmlns:a16="http://schemas.microsoft.com/office/drawing/2014/main" id="{92748BF5-5C8F-4915-98D9-32BF414BD8B1}"/>
            </a:ext>
          </a:extLst>
        </xdr:cNvPr>
        <xdr:cNvGrpSpPr/>
      </xdr:nvGrpSpPr>
      <xdr:grpSpPr>
        <a:xfrm>
          <a:off x="2884346" y="43957875"/>
          <a:ext cx="3087076" cy="0"/>
          <a:chOff x="3354265" y="238342610"/>
          <a:chExt cx="3413465" cy="2439268"/>
        </a:xfrm>
      </xdr:grpSpPr>
      <xdr:cxnSp macro="">
        <xdr:nvCxnSpPr>
          <xdr:cNvPr id="10" name="直線コネクタ 9" hidden="1">
            <a:extLst>
              <a:ext uri="{FF2B5EF4-FFF2-40B4-BE49-F238E27FC236}">
                <a16:creationId xmlns:a16="http://schemas.microsoft.com/office/drawing/2014/main" id="{6D83D996-280F-48D1-916B-2FD076875EE4}"/>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1" name="直線矢印コネクタ 10" hidden="1">
            <a:extLst>
              <a:ext uri="{FF2B5EF4-FFF2-40B4-BE49-F238E27FC236}">
                <a16:creationId xmlns:a16="http://schemas.microsoft.com/office/drawing/2014/main" id="{B9E0D569-1FD6-4E64-89D4-51CE36ACCE0E}"/>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775</xdr:row>
      <xdr:rowOff>14114</xdr:rowOff>
    </xdr:from>
    <xdr:ext cx="3013362" cy="1116618"/>
    <xdr:sp macro="" textlink="">
      <xdr:nvSpPr>
        <xdr:cNvPr id="12" name="契約方式３大かっこ" hidden="1">
          <a:extLst>
            <a:ext uri="{FF2B5EF4-FFF2-40B4-BE49-F238E27FC236}">
              <a16:creationId xmlns:a16="http://schemas.microsoft.com/office/drawing/2014/main" id="{1907591C-54D1-4465-B07A-3451305F24E1}"/>
            </a:ext>
          </a:extLst>
        </xdr:cNvPr>
        <xdr:cNvSpPr/>
      </xdr:nvSpPr>
      <xdr:spPr>
        <a:xfrm>
          <a:off x="6541437" y="245016164"/>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85251</xdr:colOff>
      <xdr:row>772</xdr:row>
      <xdr:rowOff>227236</xdr:rowOff>
    </xdr:from>
    <xdr:to>
      <xdr:col>46</xdr:col>
      <xdr:colOff>80474</xdr:colOff>
      <xdr:row>774</xdr:row>
      <xdr:rowOff>314296</xdr:rowOff>
    </xdr:to>
    <xdr:sp macro="" textlink="">
      <xdr:nvSpPr>
        <xdr:cNvPr id="13" name="契約方式３上位" hidden="1">
          <a:extLst>
            <a:ext uri="{FF2B5EF4-FFF2-40B4-BE49-F238E27FC236}">
              <a16:creationId xmlns:a16="http://schemas.microsoft.com/office/drawing/2014/main" id="{1273F66D-9992-4FA3-95FA-1E3B8F6C593C}"/>
            </a:ext>
          </a:extLst>
        </xdr:cNvPr>
        <xdr:cNvSpPr txBox="1"/>
      </xdr:nvSpPr>
      <xdr:spPr>
        <a:xfrm>
          <a:off x="6686076" y="244286311"/>
          <a:ext cx="2595548" cy="7157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一般社団法人全国地質調査業協会連合会
　　３２２．３百万円</a:t>
          </a:r>
          <a:endParaRPr kumimoji="1" lang="en-US" altLang="en-US" sz="1100"/>
        </a:p>
      </xdr:txBody>
    </xdr:sp>
    <xdr:clientData/>
  </xdr:twoCellAnchor>
  <xdr:oneCellAnchor>
    <xdr:from>
      <xdr:col>33</xdr:col>
      <xdr:colOff>49015</xdr:colOff>
      <xdr:row>771</xdr:row>
      <xdr:rowOff>199330</xdr:rowOff>
    </xdr:from>
    <xdr:ext cx="2313214" cy="275717"/>
    <xdr:sp macro="" textlink="">
      <xdr:nvSpPr>
        <xdr:cNvPr id="14" name="契約方式３" hidden="1">
          <a:extLst>
            <a:ext uri="{FF2B5EF4-FFF2-40B4-BE49-F238E27FC236}">
              <a16:creationId xmlns:a16="http://schemas.microsoft.com/office/drawing/2014/main" id="{68362321-BB31-429E-ADB8-90F747A90195}"/>
            </a:ext>
          </a:extLst>
        </xdr:cNvPr>
        <xdr:cNvSpPr txBox="1"/>
      </xdr:nvSpPr>
      <xdr:spPr>
        <a:xfrm>
          <a:off x="6649840" y="24394408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15</xdr:col>
      <xdr:colOff>173531</xdr:colOff>
      <xdr:row>762</xdr:row>
      <xdr:rowOff>223490</xdr:rowOff>
    </xdr:from>
    <xdr:to>
      <xdr:col>32</xdr:col>
      <xdr:colOff>189747</xdr:colOff>
      <xdr:row>766</xdr:row>
      <xdr:rowOff>568827</xdr:rowOff>
    </xdr:to>
    <xdr:grpSp>
      <xdr:nvGrpSpPr>
        <xdr:cNvPr id="15" name="契約方式２線" hidden="1">
          <a:extLst>
            <a:ext uri="{FF2B5EF4-FFF2-40B4-BE49-F238E27FC236}">
              <a16:creationId xmlns:a16="http://schemas.microsoft.com/office/drawing/2014/main" id="{373C3C97-7D3A-4BB4-B0B9-BF9944AEA7E5}"/>
            </a:ext>
          </a:extLst>
        </xdr:cNvPr>
        <xdr:cNvGrpSpPr/>
      </xdr:nvGrpSpPr>
      <xdr:grpSpPr>
        <a:xfrm>
          <a:off x="3221531" y="46159390"/>
          <a:ext cx="3470616" cy="132110"/>
          <a:chOff x="3354265" y="236000925"/>
          <a:chExt cx="3413465" cy="2378455"/>
        </a:xfrm>
      </xdr:grpSpPr>
      <xdr:cxnSp macro="">
        <xdr:nvCxnSpPr>
          <xdr:cNvPr id="16" name="直線コネクタ 15" hidden="1">
            <a:extLst>
              <a:ext uri="{FF2B5EF4-FFF2-40B4-BE49-F238E27FC236}">
                <a16:creationId xmlns:a16="http://schemas.microsoft.com/office/drawing/2014/main" id="{6964C61C-0D64-4792-959B-E081CD78832F}"/>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hidden="1">
            <a:extLst>
              <a:ext uri="{FF2B5EF4-FFF2-40B4-BE49-F238E27FC236}">
                <a16:creationId xmlns:a16="http://schemas.microsoft.com/office/drawing/2014/main" id="{22D8C5F3-F0F9-4D03-AE2F-5255552B5124}"/>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767</xdr:row>
      <xdr:rowOff>269999</xdr:rowOff>
    </xdr:from>
    <xdr:ext cx="3013362" cy="1116618"/>
    <xdr:sp macro="" textlink="">
      <xdr:nvSpPr>
        <xdr:cNvPr id="18" name="契約方式２大かっこ" hidden="1">
          <a:extLst>
            <a:ext uri="{FF2B5EF4-FFF2-40B4-BE49-F238E27FC236}">
              <a16:creationId xmlns:a16="http://schemas.microsoft.com/office/drawing/2014/main" id="{FA1264A5-CADB-4A9E-A832-0D618AFCD063}"/>
            </a:ext>
          </a:extLst>
        </xdr:cNvPr>
        <xdr:cNvSpPr/>
      </xdr:nvSpPr>
      <xdr:spPr>
        <a:xfrm>
          <a:off x="6541437" y="242585999"/>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55943</xdr:colOff>
      <xdr:row>766</xdr:row>
      <xdr:rowOff>192931</xdr:rowOff>
    </xdr:from>
    <xdr:to>
      <xdr:col>46</xdr:col>
      <xdr:colOff>51166</xdr:colOff>
      <xdr:row>767</xdr:row>
      <xdr:rowOff>257227</xdr:rowOff>
    </xdr:to>
    <xdr:sp macro="" textlink="">
      <xdr:nvSpPr>
        <xdr:cNvPr id="19" name="契約方式２上位" hidden="1">
          <a:extLst>
            <a:ext uri="{FF2B5EF4-FFF2-40B4-BE49-F238E27FC236}">
              <a16:creationId xmlns:a16="http://schemas.microsoft.com/office/drawing/2014/main" id="{EBED5C88-69EC-4A46-B2D2-CEB8D2B1852B}"/>
            </a:ext>
          </a:extLst>
        </xdr:cNvPr>
        <xdr:cNvSpPr txBox="1"/>
      </xdr:nvSpPr>
      <xdr:spPr>
        <a:xfrm>
          <a:off x="6656768" y="241842181"/>
          <a:ext cx="2595548"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株式会社長大
　　３４．９０百万円</a:t>
          </a:r>
          <a:endParaRPr kumimoji="1" lang="en-US" altLang="en-US" sz="1100"/>
        </a:p>
      </xdr:txBody>
    </xdr:sp>
    <xdr:clientData/>
  </xdr:twoCellAnchor>
  <xdr:oneCellAnchor>
    <xdr:from>
      <xdr:col>33</xdr:col>
      <xdr:colOff>49015</xdr:colOff>
      <xdr:row>765</xdr:row>
      <xdr:rowOff>508620</xdr:rowOff>
    </xdr:from>
    <xdr:ext cx="2313214" cy="275717"/>
    <xdr:sp macro="" textlink="">
      <xdr:nvSpPr>
        <xdr:cNvPr id="20" name="契約方式２" hidden="1">
          <a:extLst>
            <a:ext uri="{FF2B5EF4-FFF2-40B4-BE49-F238E27FC236}">
              <a16:creationId xmlns:a16="http://schemas.microsoft.com/office/drawing/2014/main" id="{3A59DEFC-3F61-4C5D-9289-853CCEE8395F}"/>
            </a:ext>
          </a:extLst>
        </xdr:cNvPr>
        <xdr:cNvSpPr txBox="1"/>
      </xdr:nvSpPr>
      <xdr:spPr>
        <a:xfrm>
          <a:off x="6649840" y="24149112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32</xdr:col>
      <xdr:colOff>60355</xdr:colOff>
      <xdr:row>758</xdr:row>
      <xdr:rowOff>341082</xdr:rowOff>
    </xdr:from>
    <xdr:ext cx="3013362" cy="1116618"/>
    <xdr:sp macro="" textlink="">
      <xdr:nvSpPr>
        <xdr:cNvPr id="21" name="契約方式大かっこ">
          <a:extLst>
            <a:ext uri="{FF2B5EF4-FFF2-40B4-BE49-F238E27FC236}">
              <a16:creationId xmlns:a16="http://schemas.microsoft.com/office/drawing/2014/main" id="{5A686999-4FE8-46AD-8E3F-BA4B14446382}"/>
            </a:ext>
          </a:extLst>
        </xdr:cNvPr>
        <xdr:cNvSpPr/>
      </xdr:nvSpPr>
      <xdr:spPr>
        <a:xfrm>
          <a:off x="5851555" y="44527557"/>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・プログラムの改良</a:t>
          </a:r>
        </a:p>
        <a:p>
          <a:pPr eaLnBrk="1" fontAlgn="auto" latinLnBrk="0" hangingPunct="1"/>
          <a:r>
            <a:rPr kumimoji="1" lang="ja-JP" altLang="en-US" sz="1100" b="0" i="0" baseline="0">
              <a:solidFill>
                <a:schemeClr val="tx1"/>
              </a:solidFill>
              <a:effectLst/>
              <a:latin typeface="+mn-lt"/>
              <a:ea typeface="+mn-ea"/>
              <a:cs typeface="+mn-cs"/>
            </a:rPr>
            <a:t>・改良したプログラムによる河川水位・氾濫流量の試算と観測値等との比較による検証</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・情報提供画像の作成</a:t>
          </a: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34</xdr:col>
      <xdr:colOff>42336</xdr:colOff>
      <xdr:row>756</xdr:row>
      <xdr:rowOff>230156</xdr:rowOff>
    </xdr:from>
    <xdr:to>
      <xdr:col>47</xdr:col>
      <xdr:colOff>35653</xdr:colOff>
      <xdr:row>758</xdr:row>
      <xdr:rowOff>300420</xdr:rowOff>
    </xdr:to>
    <xdr:sp macro="" textlink="">
      <xdr:nvSpPr>
        <xdr:cNvPr id="22" name="契約方式上位">
          <a:extLst>
            <a:ext uri="{FF2B5EF4-FFF2-40B4-BE49-F238E27FC236}">
              <a16:creationId xmlns:a16="http://schemas.microsoft.com/office/drawing/2014/main" id="{DB28FF85-1AD3-46AD-9E77-977FE070759E}"/>
            </a:ext>
          </a:extLst>
        </xdr:cNvPr>
        <xdr:cNvSpPr txBox="1"/>
      </xdr:nvSpPr>
      <xdr:spPr>
        <a:xfrm>
          <a:off x="6981979" y="41133227"/>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株式会社建設技術研究所
　　１５百万円</a:t>
          </a:r>
          <a:endParaRPr lang="en-US" altLang="en-US">
            <a:effectLst/>
          </a:endParaRPr>
        </a:p>
      </xdr:txBody>
    </xdr:sp>
    <xdr:clientData/>
  </xdr:twoCellAnchor>
  <xdr:oneCellAnchor>
    <xdr:from>
      <xdr:col>34</xdr:col>
      <xdr:colOff>35408</xdr:colOff>
      <xdr:row>755</xdr:row>
      <xdr:rowOff>226856</xdr:rowOff>
    </xdr:from>
    <xdr:ext cx="2313214" cy="275717"/>
    <xdr:sp macro="" textlink="">
      <xdr:nvSpPr>
        <xdr:cNvPr id="23" name="契約方式">
          <a:extLst>
            <a:ext uri="{FF2B5EF4-FFF2-40B4-BE49-F238E27FC236}">
              <a16:creationId xmlns:a16="http://schemas.microsoft.com/office/drawing/2014/main" id="{94976ACE-E6FF-4DCC-BD82-76F64726E9F2}"/>
            </a:ext>
          </a:extLst>
        </xdr:cNvPr>
        <xdr:cNvSpPr txBox="1"/>
      </xdr:nvSpPr>
      <xdr:spPr>
        <a:xfrm>
          <a:off x="6975051" y="40776142"/>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9</xdr:col>
      <xdr:colOff>19050</xdr:colOff>
      <xdr:row>748</xdr:row>
      <xdr:rowOff>325207</xdr:rowOff>
    </xdr:from>
    <xdr:to>
      <xdr:col>25</xdr:col>
      <xdr:colOff>106261</xdr:colOff>
      <xdr:row>751</xdr:row>
      <xdr:rowOff>4407</xdr:rowOff>
    </xdr:to>
    <xdr:sp macro="" textlink="">
      <xdr:nvSpPr>
        <xdr:cNvPr id="27" name="機関名">
          <a:extLst>
            <a:ext uri="{FF2B5EF4-FFF2-40B4-BE49-F238E27FC236}">
              <a16:creationId xmlns:a16="http://schemas.microsoft.com/office/drawing/2014/main" id="{9DAACD3B-D366-4FF3-9276-52C6B5683534}"/>
            </a:ext>
          </a:extLst>
        </xdr:cNvPr>
        <xdr:cNvSpPr txBox="1"/>
      </xdr:nvSpPr>
      <xdr:spPr>
        <a:xfrm>
          <a:off x="1856014" y="38397993"/>
          <a:ext cx="3352926"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１５百万円</a:t>
          </a:r>
        </a:p>
      </xdr:txBody>
    </xdr:sp>
    <xdr:clientData/>
  </xdr:twoCellAnchor>
  <xdr:twoCellAnchor>
    <xdr:from>
      <xdr:col>16</xdr:col>
      <xdr:colOff>159924</xdr:colOff>
      <xdr:row>757</xdr:row>
      <xdr:rowOff>267686</xdr:rowOff>
    </xdr:from>
    <xdr:to>
      <xdr:col>33</xdr:col>
      <xdr:colOff>172964</xdr:colOff>
      <xdr:row>757</xdr:row>
      <xdr:rowOff>267686</xdr:rowOff>
    </xdr:to>
    <xdr:cxnSp macro="">
      <xdr:nvCxnSpPr>
        <xdr:cNvPr id="28" name="直線矢印コネクタ 27">
          <a:extLst>
            <a:ext uri="{FF2B5EF4-FFF2-40B4-BE49-F238E27FC236}">
              <a16:creationId xmlns:a16="http://schemas.microsoft.com/office/drawing/2014/main" id="{58000AB4-5C21-4CE2-BE61-A63F30FACDEB}"/>
            </a:ext>
          </a:extLst>
        </xdr:cNvPr>
        <xdr:cNvCxnSpPr/>
      </xdr:nvCxnSpPr>
      <xdr:spPr>
        <a:xfrm>
          <a:off x="3425638" y="41524543"/>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161829</xdr:colOff>
      <xdr:row>755</xdr:row>
      <xdr:rowOff>0</xdr:rowOff>
    </xdr:from>
    <xdr:to>
      <xdr:col>16</xdr:col>
      <xdr:colOff>161829</xdr:colOff>
      <xdr:row>757</xdr:row>
      <xdr:rowOff>266192</xdr:rowOff>
    </xdr:to>
    <xdr:cxnSp macro="">
      <xdr:nvCxnSpPr>
        <xdr:cNvPr id="29" name="直線コネクタ 28">
          <a:extLst>
            <a:ext uri="{FF2B5EF4-FFF2-40B4-BE49-F238E27FC236}">
              <a16:creationId xmlns:a16="http://schemas.microsoft.com/office/drawing/2014/main" id="{ACDA0A61-18DD-4279-BD6E-48605AA49690}"/>
            </a:ext>
          </a:extLst>
        </xdr:cNvPr>
        <xdr:cNvCxnSpPr/>
      </xdr:nvCxnSpPr>
      <xdr:spPr>
        <a:xfrm>
          <a:off x="3057429" y="43100625"/>
          <a:ext cx="0" cy="9900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37630</xdr:colOff>
      <xdr:row>751</xdr:row>
      <xdr:rowOff>208272</xdr:rowOff>
    </xdr:from>
    <xdr:ext cx="3013362" cy="1116618"/>
    <xdr:sp macro="" textlink="">
      <xdr:nvSpPr>
        <xdr:cNvPr id="30" name="契約方式大かっこ">
          <a:extLst>
            <a:ext uri="{FF2B5EF4-FFF2-40B4-BE49-F238E27FC236}">
              <a16:creationId xmlns:a16="http://schemas.microsoft.com/office/drawing/2014/main" id="{CDF66574-6063-4E4C-8709-2DEAF43C54B6}"/>
            </a:ext>
          </a:extLst>
        </xdr:cNvPr>
        <xdr:cNvSpPr/>
      </xdr:nvSpPr>
      <xdr:spPr>
        <a:xfrm>
          <a:off x="1666405" y="41880147"/>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・氾濫流量の推算精度向上のための計算手法とパラメータ設定などプログラム改良案を提示</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・観測値等のデータ提供と検証手順の提示</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情報提供画像</a:t>
          </a:r>
          <a:r>
            <a:rPr lang="ja-JP" altLang="en-US" sz="1100">
              <a:solidFill>
                <a:schemeClr val="tx1"/>
              </a:solidFill>
              <a:effectLst/>
              <a:latin typeface="+mn-lt"/>
              <a:ea typeface="+mn-ea"/>
              <a:cs typeface="+mn-cs"/>
            </a:rPr>
            <a:t>の仕様設定</a:t>
          </a:r>
          <a:endParaRPr kumimoji="1" lang="ja-JP" altLang="en-US" sz="1100" b="0" i="0" baseline="0">
            <a:solidFill>
              <a:schemeClr val="tx1"/>
            </a:solidFill>
            <a:effectLst/>
            <a:latin typeface="+mn-lt"/>
            <a:ea typeface="+mn-ea"/>
            <a:cs typeface="+mn-cs"/>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BH8" sqref="BH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660</v>
      </c>
      <c r="AK2" s="925"/>
      <c r="AL2" s="925"/>
      <c r="AM2" s="925"/>
      <c r="AN2" s="83" t="s">
        <v>325</v>
      </c>
      <c r="AO2" s="925">
        <v>20</v>
      </c>
      <c r="AP2" s="925"/>
      <c r="AQ2" s="925"/>
      <c r="AR2" s="84" t="s">
        <v>628</v>
      </c>
      <c r="AS2" s="931">
        <v>526</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681</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60"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639</v>
      </c>
      <c r="Q13" s="641"/>
      <c r="R13" s="641"/>
      <c r="S13" s="641"/>
      <c r="T13" s="641"/>
      <c r="U13" s="641"/>
      <c r="V13" s="642"/>
      <c r="W13" s="640">
        <v>15</v>
      </c>
      <c r="X13" s="641"/>
      <c r="Y13" s="641"/>
      <c r="Z13" s="641"/>
      <c r="AA13" s="641"/>
      <c r="AB13" s="641"/>
      <c r="AC13" s="642"/>
      <c r="AD13" s="640">
        <v>15</v>
      </c>
      <c r="AE13" s="641"/>
      <c r="AF13" s="641"/>
      <c r="AG13" s="641"/>
      <c r="AH13" s="641"/>
      <c r="AI13" s="641"/>
      <c r="AJ13" s="642"/>
      <c r="AK13" s="640" t="s">
        <v>661</v>
      </c>
      <c r="AL13" s="641"/>
      <c r="AM13" s="641"/>
      <c r="AN13" s="641"/>
      <c r="AO13" s="641"/>
      <c r="AP13" s="641"/>
      <c r="AQ13" s="642"/>
      <c r="AR13" s="900" t="s">
        <v>661</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v>0</v>
      </c>
      <c r="AE14" s="641"/>
      <c r="AF14" s="641"/>
      <c r="AG14" s="641"/>
      <c r="AH14" s="641"/>
      <c r="AI14" s="641"/>
      <c r="AJ14" s="642"/>
      <c r="AK14" s="640" t="s">
        <v>661</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661</v>
      </c>
      <c r="AL15" s="641"/>
      <c r="AM15" s="641"/>
      <c r="AN15" s="641"/>
      <c r="AO15" s="641"/>
      <c r="AP15" s="641"/>
      <c r="AQ15" s="642"/>
      <c r="AR15" s="640" t="s">
        <v>661</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v>0</v>
      </c>
      <c r="AE16" s="641"/>
      <c r="AF16" s="641"/>
      <c r="AG16" s="641"/>
      <c r="AH16" s="641"/>
      <c r="AI16" s="641"/>
      <c r="AJ16" s="642"/>
      <c r="AK16" s="640" t="s">
        <v>639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t="s">
        <v>639</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15</v>
      </c>
      <c r="X18" s="859"/>
      <c r="Y18" s="859"/>
      <c r="Z18" s="859"/>
      <c r="AA18" s="859"/>
      <c r="AB18" s="859"/>
      <c r="AC18" s="860"/>
      <c r="AD18" s="858">
        <f>SUM(AD13:AJ17)</f>
        <v>15</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15</v>
      </c>
      <c r="X19" s="641"/>
      <c r="Y19" s="641"/>
      <c r="Z19" s="641"/>
      <c r="AA19" s="641"/>
      <c r="AB19" s="641"/>
      <c r="AC19" s="642"/>
      <c r="AD19" s="640">
        <v>15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661</v>
      </c>
      <c r="H23" s="951"/>
      <c r="I23" s="951"/>
      <c r="J23" s="951"/>
      <c r="K23" s="951"/>
      <c r="L23" s="951"/>
      <c r="M23" s="951"/>
      <c r="N23" s="951"/>
      <c r="O23" s="952"/>
      <c r="P23" s="900" t="s">
        <v>661</v>
      </c>
      <c r="Q23" s="901"/>
      <c r="R23" s="901"/>
      <c r="S23" s="901"/>
      <c r="T23" s="901"/>
      <c r="U23" s="901"/>
      <c r="V23" s="915"/>
      <c r="W23" s="900" t="s">
        <v>661</v>
      </c>
      <c r="X23" s="901"/>
      <c r="Y23" s="901"/>
      <c r="Z23" s="901"/>
      <c r="AA23" s="901"/>
      <c r="AB23" s="901"/>
      <c r="AC23" s="915"/>
      <c r="AD23" s="963" t="s">
        <v>662</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661</v>
      </c>
      <c r="H24" s="917"/>
      <c r="I24" s="917"/>
      <c r="J24" s="917"/>
      <c r="K24" s="917"/>
      <c r="L24" s="917"/>
      <c r="M24" s="917"/>
      <c r="N24" s="917"/>
      <c r="O24" s="918"/>
      <c r="P24" s="640" t="s">
        <v>661</v>
      </c>
      <c r="Q24" s="641"/>
      <c r="R24" s="641"/>
      <c r="S24" s="641"/>
      <c r="T24" s="641"/>
      <c r="U24" s="641"/>
      <c r="V24" s="642"/>
      <c r="W24" s="640" t="s">
        <v>661</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t="e">
        <f>P29-SUM(P23:P27)</f>
        <v>#VALUE!</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932" t="str">
        <f>AK13</f>
        <v>-</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639</v>
      </c>
      <c r="AR31" s="186"/>
      <c r="AS31" s="121" t="s">
        <v>185</v>
      </c>
      <c r="AT31" s="122"/>
      <c r="AU31" s="185">
        <v>2</v>
      </c>
      <c r="AV31" s="185"/>
      <c r="AW31" s="377" t="s">
        <v>175</v>
      </c>
      <c r="AX31" s="378"/>
    </row>
    <row r="32" spans="1:50" ht="23.2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642</v>
      </c>
      <c r="AC32" s="445"/>
      <c r="AD32" s="445"/>
      <c r="AE32" s="203" t="s">
        <v>639</v>
      </c>
      <c r="AF32" s="204"/>
      <c r="AG32" s="204"/>
      <c r="AH32" s="204"/>
      <c r="AI32" s="203">
        <v>0</v>
      </c>
      <c r="AJ32" s="204"/>
      <c r="AK32" s="204"/>
      <c r="AL32" s="204"/>
      <c r="AM32" s="203">
        <v>3</v>
      </c>
      <c r="AN32" s="204"/>
      <c r="AO32" s="204"/>
      <c r="AP32" s="204"/>
      <c r="AQ32" s="321" t="s">
        <v>639</v>
      </c>
      <c r="AR32" s="193"/>
      <c r="AS32" s="193"/>
      <c r="AT32" s="322"/>
      <c r="AU32" s="204">
        <v>3</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t="s">
        <v>639</v>
      </c>
      <c r="AF33" s="204"/>
      <c r="AG33" s="204"/>
      <c r="AH33" s="204"/>
      <c r="AI33" s="203">
        <v>0</v>
      </c>
      <c r="AJ33" s="204"/>
      <c r="AK33" s="204"/>
      <c r="AL33" s="204"/>
      <c r="AM33" s="203">
        <v>3</v>
      </c>
      <c r="AN33" s="204"/>
      <c r="AO33" s="204"/>
      <c r="AP33" s="204"/>
      <c r="AQ33" s="321" t="s">
        <v>639</v>
      </c>
      <c r="AR33" s="193"/>
      <c r="AS33" s="193"/>
      <c r="AT33" s="322"/>
      <c r="AU33" s="204">
        <v>3</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v>0</v>
      </c>
      <c r="AJ34" s="204"/>
      <c r="AK34" s="204"/>
      <c r="AL34" s="204"/>
      <c r="AM34" s="203">
        <v>100</v>
      </c>
      <c r="AN34" s="204"/>
      <c r="AO34" s="204"/>
      <c r="AP34" s="204"/>
      <c r="AQ34" s="321" t="s">
        <v>639</v>
      </c>
      <c r="AR34" s="193"/>
      <c r="AS34" s="193"/>
      <c r="AT34" s="322"/>
      <c r="AU34" s="204">
        <v>100</v>
      </c>
      <c r="AV34" s="204"/>
      <c r="AW34" s="204"/>
      <c r="AX34" s="206"/>
    </row>
    <row r="35" spans="1:51" ht="23.25" customHeight="1" x14ac:dyDescent="0.15">
      <c r="A35" s="213" t="s">
        <v>299</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639</v>
      </c>
      <c r="AC101" s="445"/>
      <c r="AD101" s="445"/>
      <c r="AE101" s="267" t="s">
        <v>639</v>
      </c>
      <c r="AF101" s="267"/>
      <c r="AG101" s="267"/>
      <c r="AH101" s="267"/>
      <c r="AI101" s="267">
        <v>1</v>
      </c>
      <c r="AJ101" s="267"/>
      <c r="AK101" s="267"/>
      <c r="AL101" s="267"/>
      <c r="AM101" s="267">
        <v>2</v>
      </c>
      <c r="AN101" s="267"/>
      <c r="AO101" s="267"/>
      <c r="AP101" s="267"/>
      <c r="AQ101" s="267" t="s">
        <v>661</v>
      </c>
      <c r="AR101" s="267"/>
      <c r="AS101" s="267"/>
      <c r="AT101" s="267"/>
      <c r="AU101" s="203" t="s">
        <v>661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639</v>
      </c>
      <c r="AC102" s="445"/>
      <c r="AD102" s="445"/>
      <c r="AE102" s="267" t="s">
        <v>639</v>
      </c>
      <c r="AF102" s="267"/>
      <c r="AG102" s="267"/>
      <c r="AH102" s="267"/>
      <c r="AI102" s="267">
        <v>0</v>
      </c>
      <c r="AJ102" s="267"/>
      <c r="AK102" s="267"/>
      <c r="AL102" s="267"/>
      <c r="AM102" s="267">
        <v>3</v>
      </c>
      <c r="AN102" s="267"/>
      <c r="AO102" s="267"/>
      <c r="AP102" s="267"/>
      <c r="AQ102" s="267" t="s">
        <v>661</v>
      </c>
      <c r="AR102" s="267"/>
      <c r="AS102" s="267"/>
      <c r="AT102" s="267"/>
      <c r="AU102" s="210" t="s">
        <v>661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t="s">
        <v>639</v>
      </c>
      <c r="AF116" s="267"/>
      <c r="AG116" s="267"/>
      <c r="AH116" s="267"/>
      <c r="AI116" s="267">
        <v>15</v>
      </c>
      <c r="AJ116" s="267"/>
      <c r="AK116" s="267"/>
      <c r="AL116" s="267"/>
      <c r="AM116" s="267">
        <v>7.5</v>
      </c>
      <c r="AN116" s="267"/>
      <c r="AO116" s="267"/>
      <c r="AP116" s="267"/>
      <c r="AQ116" s="203" t="s">
        <v>661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639</v>
      </c>
      <c r="AF117" s="535"/>
      <c r="AG117" s="535"/>
      <c r="AH117" s="535"/>
      <c r="AI117" s="535" t="s">
        <v>647</v>
      </c>
      <c r="AJ117" s="535"/>
      <c r="AK117" s="535"/>
      <c r="AL117" s="535"/>
      <c r="AM117" s="535" t="s">
        <v>664</v>
      </c>
      <c r="AN117" s="535"/>
      <c r="AO117" s="535"/>
      <c r="AP117" s="535"/>
      <c r="AQ117" s="535" t="s">
        <v>661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t="s">
        <v>639</v>
      </c>
      <c r="AF134" s="193"/>
      <c r="AG134" s="193"/>
      <c r="AH134" s="193"/>
      <c r="AI134" s="192">
        <v>96.2</v>
      </c>
      <c r="AJ134" s="193"/>
      <c r="AK134" s="193"/>
      <c r="AL134" s="193"/>
      <c r="AM134" s="192"/>
      <c r="AN134" s="193"/>
      <c r="AO134" s="193"/>
      <c r="AP134" s="193"/>
      <c r="AQ134" s="192" t="s">
        <v>639</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t="s">
        <v>639</v>
      </c>
      <c r="AF135" s="193"/>
      <c r="AG135" s="193"/>
      <c r="AH135" s="193"/>
      <c r="AI135" s="192">
        <v>90</v>
      </c>
      <c r="AJ135" s="193"/>
      <c r="AK135" s="193"/>
      <c r="AL135" s="193"/>
      <c r="AM135" s="192">
        <v>90</v>
      </c>
      <c r="AN135" s="193"/>
      <c r="AO135" s="193"/>
      <c r="AP135" s="193"/>
      <c r="AQ135" s="192" t="s">
        <v>639</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2"/>
      <c r="E430" s="160" t="s">
        <v>318</v>
      </c>
      <c r="F430" s="878"/>
      <c r="G430" s="879" t="s">
        <v>204</v>
      </c>
      <c r="H430" s="111"/>
      <c r="I430" s="111"/>
      <c r="J430" s="880" t="s">
        <v>639</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661</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661</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661</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661</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661</v>
      </c>
      <c r="AN459" s="193"/>
      <c r="AO459" s="193"/>
      <c r="AP459" s="322"/>
      <c r="AQ459" s="321" t="s">
        <v>639</v>
      </c>
      <c r="AR459" s="193"/>
      <c r="AS459" s="193"/>
      <c r="AT459" s="322"/>
      <c r="AU459" s="193" t="s">
        <v>639</v>
      </c>
      <c r="AV459" s="193"/>
      <c r="AW459" s="193"/>
      <c r="AX459" s="194"/>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661</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97.9"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654</v>
      </c>
      <c r="AE702" s="327"/>
      <c r="AF702" s="327"/>
      <c r="AG702" s="364" t="s">
        <v>672</v>
      </c>
      <c r="AH702" s="365"/>
      <c r="AI702" s="365"/>
      <c r="AJ702" s="365"/>
      <c r="AK702" s="365"/>
      <c r="AL702" s="365"/>
      <c r="AM702" s="365"/>
      <c r="AN702" s="365"/>
      <c r="AO702" s="365"/>
      <c r="AP702" s="365"/>
      <c r="AQ702" s="365"/>
      <c r="AR702" s="365"/>
      <c r="AS702" s="365"/>
      <c r="AT702" s="365"/>
      <c r="AU702" s="365"/>
      <c r="AV702" s="365"/>
      <c r="AW702" s="365"/>
      <c r="AX702" s="366"/>
    </row>
    <row r="703" spans="1:51" ht="82.1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654</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60.6"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654</v>
      </c>
      <c r="AE704" s="766"/>
      <c r="AF704" s="766"/>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654</v>
      </c>
      <c r="AE705" s="698"/>
      <c r="AF705" s="698"/>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665</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674</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654</v>
      </c>
      <c r="AE709" s="308"/>
      <c r="AF709" s="308"/>
      <c r="AG709" s="89" t="s">
        <v>668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674</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654</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674</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674</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654</v>
      </c>
      <c r="AE714" s="788"/>
      <c r="AF714" s="789"/>
      <c r="AG714" s="719" t="s">
        <v>677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654</v>
      </c>
      <c r="AE715" s="588"/>
      <c r="AF715" s="639"/>
      <c r="AG715" s="725" t="s">
        <v>678</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674</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654</v>
      </c>
      <c r="AE717" s="308"/>
      <c r="AF717" s="308"/>
      <c r="AG717" s="89" t="s">
        <v>666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675</v>
      </c>
      <c r="AE718" s="308"/>
      <c r="AF718" s="308"/>
      <c r="AG718" s="115" t="s">
        <v>679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674</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639</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639</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639</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639</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639</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639</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639</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639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652</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t="s">
        <v>653</v>
      </c>
      <c r="J746" s="939"/>
      <c r="K746" s="85" t="str">
        <f>IF(I746="","","-")</f>
        <v>-</v>
      </c>
      <c r="L746" s="940">
        <v>62</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629</v>
      </c>
      <c r="F747" s="939"/>
      <c r="G747" s="939"/>
      <c r="H747" s="85" t="str">
        <f>IF(E747="","","-")</f>
        <v>-</v>
      </c>
      <c r="I747" s="939"/>
      <c r="J747" s="939"/>
      <c r="K747" s="85" t="str">
        <f>IF(I747="","","-")</f>
        <v/>
      </c>
      <c r="L747" s="940">
        <v>493</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656</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657</v>
      </c>
      <c r="H789" s="654"/>
      <c r="I789" s="654"/>
      <c r="J789" s="654"/>
      <c r="K789" s="655"/>
      <c r="L789" s="647" t="s">
        <v>655</v>
      </c>
      <c r="M789" s="648"/>
      <c r="N789" s="648"/>
      <c r="O789" s="648"/>
      <c r="P789" s="648"/>
      <c r="Q789" s="648"/>
      <c r="R789" s="648"/>
      <c r="S789" s="648"/>
      <c r="T789" s="648"/>
      <c r="U789" s="648"/>
      <c r="V789" s="648"/>
      <c r="W789" s="648"/>
      <c r="X789" s="649"/>
      <c r="Y789" s="367">
        <v>15</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658</v>
      </c>
      <c r="D845" s="328"/>
      <c r="E845" s="328"/>
      <c r="F845" s="328"/>
      <c r="G845" s="328"/>
      <c r="H845" s="328"/>
      <c r="I845" s="328"/>
      <c r="J845" s="329">
        <v>7010001042703</v>
      </c>
      <c r="K845" s="330"/>
      <c r="L845" s="330"/>
      <c r="M845" s="330"/>
      <c r="N845" s="330"/>
      <c r="O845" s="330"/>
      <c r="P845" s="331" t="s">
        <v>659</v>
      </c>
      <c r="Q845" s="331"/>
      <c r="R845" s="331"/>
      <c r="S845" s="331"/>
      <c r="T845" s="331"/>
      <c r="U845" s="331"/>
      <c r="V845" s="331"/>
      <c r="W845" s="331"/>
      <c r="X845" s="331"/>
      <c r="Y845" s="332">
        <v>15</v>
      </c>
      <c r="Z845" s="333"/>
      <c r="AA845" s="333"/>
      <c r="AB845" s="334"/>
      <c r="AC845" s="335" t="s">
        <v>680</v>
      </c>
      <c r="AD845" s="336"/>
      <c r="AE845" s="336"/>
      <c r="AF845" s="336"/>
      <c r="AG845" s="336"/>
      <c r="AH845" s="351">
        <v>2</v>
      </c>
      <c r="AI845" s="352"/>
      <c r="AJ845" s="352"/>
      <c r="AK845" s="352"/>
      <c r="AL845" s="339">
        <v>99.7</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90">
    <cfRule type="expression" dxfId="2093" priority="13879">
      <formula>IF(RIGHT(TEXT(Y790,"0.#"),1)=".",FALSE,TRUE)</formula>
    </cfRule>
    <cfRule type="expression" dxfId="2092" priority="13880">
      <formula>IF(RIGHT(TEXT(Y790,"0.#"),1)=".",TRUE,FALSE)</formula>
    </cfRule>
  </conditionalFormatting>
  <conditionalFormatting sqref="Y799">
    <cfRule type="expression" dxfId="2091" priority="13875">
      <formula>IF(RIGHT(TEXT(Y799,"0.#"),1)=".",FALSE,TRUE)</formula>
    </cfRule>
    <cfRule type="expression" dxfId="2090" priority="13876">
      <formula>IF(RIGHT(TEXT(Y799,"0.#"),1)=".",TRUE,FALSE)</formula>
    </cfRule>
  </conditionalFormatting>
  <conditionalFormatting sqref="Y830:Y837 Y828 Y817:Y824 Y815 Y804:Y811 Y802">
    <cfRule type="expression" dxfId="2089" priority="13657">
      <formula>IF(RIGHT(TEXT(Y802,"0.#"),1)=".",FALSE,TRUE)</formula>
    </cfRule>
    <cfRule type="expression" dxfId="2088" priority="13658">
      <formula>IF(RIGHT(TEXT(Y802,"0.#"),1)=".",TRUE,FALSE)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91:Y798 Y789">
    <cfRule type="expression" dxfId="2081" priority="13681">
      <formula>IF(RIGHT(TEXT(Y789,"0.#"),1)=".",FALSE,TRUE)</formula>
    </cfRule>
    <cfRule type="expression" dxfId="2080" priority="13682">
      <formula>IF(RIGHT(TEXT(Y789,"0.#"),1)=".",TRUE,FALSE)</formula>
    </cfRule>
  </conditionalFormatting>
  <conditionalFormatting sqref="AU790">
    <cfRule type="expression" dxfId="2079" priority="13679">
      <formula>IF(RIGHT(TEXT(AU790,"0.#"),1)=".",FALSE,TRUE)</formula>
    </cfRule>
    <cfRule type="expression" dxfId="2078" priority="13680">
      <formula>IF(RIGHT(TEXT(AU790,"0.#"),1)=".",TRUE,FALSE)</formula>
    </cfRule>
  </conditionalFormatting>
  <conditionalFormatting sqref="AU799">
    <cfRule type="expression" dxfId="2077" priority="13677">
      <formula>IF(RIGHT(TEXT(AU799,"0.#"),1)=".",FALSE,TRUE)</formula>
    </cfRule>
    <cfRule type="expression" dxfId="2076" priority="13678">
      <formula>IF(RIGHT(TEXT(AU799,"0.#"),1)=".",TRUE,FALSE)</formula>
    </cfRule>
  </conditionalFormatting>
  <conditionalFormatting sqref="AU791:AU798 AU789">
    <cfRule type="expression" dxfId="2075" priority="13675">
      <formula>IF(RIGHT(TEXT(AU789,"0.#"),1)=".",FALSE,TRUE)</formula>
    </cfRule>
    <cfRule type="expression" dxfId="2074" priority="13676">
      <formula>IF(RIGHT(TEXT(AU789,"0.#"),1)=".",TRUE,FALSE)</formula>
    </cfRule>
  </conditionalFormatting>
  <conditionalFormatting sqref="Y829 Y816 Y803">
    <cfRule type="expression" dxfId="2073" priority="13661">
      <formula>IF(RIGHT(TEXT(Y803,"0.#"),1)=".",FALSE,TRUE)</formula>
    </cfRule>
    <cfRule type="expression" dxfId="2072" priority="13662">
      <formula>IF(RIGHT(TEXT(Y803,"0.#"),1)=".",TRUE,FALSE)</formula>
    </cfRule>
  </conditionalFormatting>
  <conditionalFormatting sqref="Y838 Y825 Y812">
    <cfRule type="expression" dxfId="2071" priority="13659">
      <formula>IF(RIGHT(TEXT(Y812,"0.#"),1)=".",FALSE,TRUE)</formula>
    </cfRule>
    <cfRule type="expression" dxfId="2070" priority="13660">
      <formula>IF(RIGHT(TEXT(Y812,"0.#"),1)=".",TRUE,FALSE)</formula>
    </cfRule>
  </conditionalFormatting>
  <conditionalFormatting sqref="AU829 AU816 AU803">
    <cfRule type="expression" dxfId="2069" priority="13655">
      <formula>IF(RIGHT(TEXT(AU803,"0.#"),1)=".",FALSE,TRUE)</formula>
    </cfRule>
    <cfRule type="expression" dxfId="2068" priority="13656">
      <formula>IF(RIGHT(TEXT(AU803,"0.#"),1)=".",TRUE,FALSE)</formula>
    </cfRule>
  </conditionalFormatting>
  <conditionalFormatting sqref="AU838 AU825 AU812">
    <cfRule type="expression" dxfId="2067" priority="13653">
      <formula>IF(RIGHT(TEXT(AU812,"0.#"),1)=".",FALSE,TRUE)</formula>
    </cfRule>
    <cfRule type="expression" dxfId="2066" priority="13654">
      <formula>IF(RIGHT(TEXT(AU812,"0.#"),1)=".",TRUE,FALSE)</formula>
    </cfRule>
  </conditionalFormatting>
  <conditionalFormatting sqref="AU830:AU837 AU828 AU817:AU824 AU815 AU804:AU811 AU802">
    <cfRule type="expression" dxfId="2065" priority="13651">
      <formula>IF(RIGHT(TEXT(AU802,"0.#"),1)=".",FALSE,TRUE)</formula>
    </cfRule>
    <cfRule type="expression" dxfId="2064" priority="13652">
      <formula>IF(RIGHT(TEXT(AU802,"0.#"),1)=".",TRUE,FALSE)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E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16383" man="1"/>
    <brk id="718" max="16383" man="1"/>
    <brk id="747" max="16383" man="1"/>
    <brk id="111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654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長﨑 雅也</dc:creator>
  <cp:lastModifiedBy>長﨑 雅也</cp:lastModifiedBy>
  <cp:lastPrinted>2021-06-29T23:36:34Z</cp:lastPrinted>
  <dcterms:created xsi:type="dcterms:W3CDTF">2012-03-13T00:50:25Z</dcterms:created>
  <dcterms:modified xsi:type="dcterms:W3CDTF">2021-06-29T23:36:41Z</dcterms:modified>
</cp:coreProperties>
</file>