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codeName="ThisWorkbook" defaultThemeVersion="124226"/>
  <mc:AlternateContent xmlns:mc="http://schemas.openxmlformats.org/markup-compatibility/2006">
    <mc:Choice Requires="x15">
      <x15ac:absPath xmlns:x15ac="http://schemas.microsoft.com/office/spreadsheetml/2010/11/ac" url="\\10.194.50.222\企画課共用\調整係関係\01_行政部費概算要求\R4概算要求関係\行政事業レビュー\21210625【中間公表】最終確認\02_確認\【継続課題】国総研（つくば）\"/>
    </mc:Choice>
  </mc:AlternateContent>
  <xr:revisionPtr revIDLastSave="0" documentId="13_ncr:1_{447764CB-5D42-402E-8E07-19A393A894ED}" xr6:coauthVersionLast="36" xr6:coauthVersionMax="36" xr10:uidLastSave="{00000000-0000-0000-0000-000000000000}"/>
  <bookViews>
    <workbookView xWindow="0" yWindow="0" windowWidth="19200" windowHeight="6860" xr2:uid="{00000000-000D-0000-FFFF-FFFF00000000}"/>
  </bookViews>
  <sheets>
    <sheet name="行政事業レビューシート" sheetId="3" r:id="rId1"/>
    <sheet name="入力規則等" sheetId="4" r:id="rId2"/>
  </sheets>
  <definedNames>
    <definedName name="_xlnm.Print_Area" localSheetId="0">行政事業レビューシート!$A$1:$AX$1137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35" i="3" l="1"/>
  <c r="AY616" i="3"/>
  <c r="AY645" i="3"/>
  <c r="AY417" i="3"/>
  <c r="AY134" i="3"/>
  <c r="AY271" i="3"/>
  <c r="AY459" i="3"/>
  <c r="AY213" i="3"/>
  <c r="AY604" i="3"/>
  <c r="AY255" i="3"/>
  <c r="AY369"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N3" i="4" l="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<sst xmlns="http://schemas.openxmlformats.org/spreadsheetml/2006/main" count="2308" uniqueCount="682">
  <si>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</si>
  <si>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</si>
  <si>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</si>
  <si>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</si>
  <si>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</si>
  <si>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</si>
  <si>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</si>
  <si>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</si>
  <si>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</si>
  <si>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</si>
  <si>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</si>
  <si>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</si>
  <si>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</si>
  <si>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</si>
  <si>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</si>
  <si>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</si>
  <si>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</si>
  <si>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</si>
  <si>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</si>
  <si>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</si>
  <si>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</si>
  <si>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</si>
  <si>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</si>
  <si>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</si>
  <si>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</si>
  <si>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</si>
  <si>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</si>
  <si>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</si>
  <si>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</si>
  <si>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</si>
  <si>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</si>
  <si>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</si>
  <si>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</si>
  <si>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</si>
  <si>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</si>
  <si>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</si>
  <si>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</si>
  <si>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</si>
  <si>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</si>
  <si>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</si>
  <si>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</si>
  <si>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</si>
  <si>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</si>
  <si>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</si>
  <si>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</si>
  <si>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</si>
  <si>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</si>
  <si>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</si>
  <si>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</si>
  <si>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</si>
  <si>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</si>
  <si>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</si>
  <si>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</si>
  <si>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</si>
  <si>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</si>
  <si>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</si>
  <si>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</si>
  <si>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</si>
  <si>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</si>
  <si>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</si>
  <si>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</si>
  <si>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</si>
  <si>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</si>
  <si>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</si>
  <si>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</si>
  <si>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</si>
  <si>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</si>
  <si>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</si>
  <si>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</si>
  <si>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</si>
  <si>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</si>
  <si>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</si>
  <si>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</si>
  <si>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</si>
  <si>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</si>
  <si>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</si>
  <si>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</si>
  <si>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</si>
  <si>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</si>
  <si>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</si>
  <si>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</si>
  <si>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</si>
  <si>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</si>
  <si>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</si>
  <si>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</si>
  <si>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</si>
  <si>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</si>
  <si>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</si>
  <si>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</si>
  <si>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</si>
  <si>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</si>
  <si>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</si>
  <si>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</si>
  <si>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</si>
  <si>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</si>
  <si>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</si>
  <si>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</si>
  <si>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</si>
  <si>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</si>
  <si>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</si>
  <si>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</si>
  <si>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</si>
  <si>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</si>
  <si>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</si>
  <si>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</si>
  <si>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</si>
  <si>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</si>
  <si>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</si>
  <si>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</si>
  <si>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</si>
  <si>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</si>
  <si>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</si>
  <si>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</si>
  <si>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</si>
  <si>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</si>
  <si>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</si>
  <si>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</si>
  <si>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</si>
  <si>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</si>
  <si>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</si>
  <si>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</si>
  <si>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</si>
  <si>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</si>
  <si>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</si>
  <si>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</si>
  <si>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</si>
  <si>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</si>
  <si>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</si>
  <si>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</si>
  <si>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</si>
  <si>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</si>
  <si>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</si>
  <si>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</si>
  <si>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</si>
  <si>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</si>
  <si>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</si>
  <si>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</si>
  <si>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</si>
  <si>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</si>
  <si>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</si>
  <si>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</si>
  <si>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</si>
  <si>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</si>
  <si>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</si>
  <si>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</si>
  <si>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</si>
  <si>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</si>
  <si>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</si>
  <si>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</si>
  <si>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</si>
  <si>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</si>
  <si>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</si>
  <si>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</si>
  <si>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</si>
  <si>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</si>
  <si>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</si>
  <si>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</si>
  <si>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</si>
  <si>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</si>
  <si>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</si>
  <si>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</si>
  <si>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</si>
  <si>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</si>
  <si>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</si>
  <si>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</si>
  <si>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</si>
  <si>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</si>
  <si>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</si>
  <si>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</si>
  <si>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</si>
  <si>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</si>
  <si>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</si>
  <si>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</si>
  <si>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</si>
  <si>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</si>
  <si>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</si>
  <si>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</si>
  <si>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</si>
  <si>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</si>
  <si>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</si>
  <si>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</si>
  <si>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</si>
  <si>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</si>
  <si>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</si>
  <si>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</si>
  <si>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</si>
  <si>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</si>
  <si>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</si>
  <si>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</si>
  <si>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</si>
  <si>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</si>
  <si>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</si>
  <si>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</si>
  <si>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</si>
  <si>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</si>
  <si>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</si>
  <si>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</si>
  <si>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</si>
  <si>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</si>
  <si>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</si>
  <si>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</si>
  <si>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</si>
  <si>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</si>
  <si>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</si>
  <si>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</si>
  <si>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</si>
  <si>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</si>
  <si>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</si>
  <si>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</si>
  <si>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</si>
  <si>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</si>
  <si>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</si>
  <si>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</si>
  <si>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</si>
  <si>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</si>
  <si>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</si>
  <si>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</si>
  <si>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</si>
  <si>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</si>
  <si>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</si>
  <si>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</si>
  <si>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</si>
  <si>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</si>
  <si>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</si>
  <si>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</si>
  <si>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</si>
  <si>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</si>
  <si>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</si>
  <si>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</si>
  <si>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</si>
  <si>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</si>
  <si>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</si>
  <si>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</si>
  <si>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</si>
  <si>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</si>
  <si>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</si>
  <si>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</si>
  <si>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</si>
  <si>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</si>
  <si>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</si>
  <si>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</si>
  <si>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</si>
  <si>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</si>
  <si>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</si>
  <si>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</si>
  <si>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</si>
  <si>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</si>
  <si>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</si>
  <si>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</si>
  <si>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</si>
  <si>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</si>
  <si>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</si>
  <si>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</si>
  <si>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</si>
  <si>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</si>
  <si>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</si>
  <si>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</si>
  <si>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</si>
  <si>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</si>
  <si>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</si>
  <si>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</si>
  <si>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</si>
  <si>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</si>
  <si>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</si>
  <si>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</si>
  <si>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</si>
  <si>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</si>
  <si>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</si>
  <si>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</si>
  <si>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</si>
  <si>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</si>
  <si>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</si>
  <si>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</si>
  <si>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</si>
  <si>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</si>
  <si>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</si>
  <si>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</si>
  <si>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</si>
  <si>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</si>
  <si>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</si>
  <si>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</si>
  <si>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</si>
  <si>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</si>
  <si>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</si>
  <si>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</si>
  <si>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</si>
  <si>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</si>
  <si>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</si>
  <si>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</si>
  <si>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</si>
  <si>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</si>
  <si>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</si>
  <si>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</si>
  <si>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</si>
  <si>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</si>
  <si>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</si>
  <si>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</si>
  <si>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</si>
  <si>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</si>
  <si>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</si>
  <si>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</si>
  <si>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</si>
  <si>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</si>
  <si>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</si>
  <si>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</si>
  <si>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</si>
  <si>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</si>
  <si>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</si>
  <si>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</si>
  <si>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</si>
  <si>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</si>
  <si>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</si>
  <si>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</si>
  <si>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</si>
  <si>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</si>
  <si>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</si>
  <si>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</si>
  <si>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</si>
  <si>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</si>
  <si>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</si>
  <si>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</si>
  <si>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</si>
  <si>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</si>
  <si>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</si>
  <si>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</si>
  <si>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</si>
  <si>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</si>
  <si>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</si>
  <si>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</si>
  <si>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</si>
  <si>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</si>
  <si>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</si>
  <si>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</si>
  <si>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</si>
  <si>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</si>
  <si>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</si>
  <si>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</si>
  <si>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</si>
  <si>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</si>
  <si>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</si>
  <si>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</si>
  <si>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</si>
  <si>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</si>
  <si>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</si>
  <si>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</si>
  <si>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</si>
  <si>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</si>
  <si>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</si>
  <si>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</si>
  <si>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</si>
  <si>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</si>
  <si>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</si>
  <si>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</si>
  <si>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</si>
  <si>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</si>
  <si>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</si>
  <si>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</si>
  <si>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</si>
  <si>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</si>
  <si>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</si>
  <si>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</si>
  <si>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</si>
  <si>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</si>
  <si>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</si>
  <si>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</si>
  <si>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</si>
  <si>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</si>
  <si>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</si>
  <si>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</si>
  <si>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</si>
  <si>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</si>
  <si>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</si>
  <si>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</si>
  <si>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</si>
  <si>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</si>
  <si>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</si>
  <si>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</si>
  <si>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</si>
  <si>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</si>
  <si>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</si>
  <si>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</si>
  <si>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</si>
  <si>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</si>
  <si>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</si>
  <si>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</si>
  <si>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</si>
  <si>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</si>
  <si>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</si>
  <si>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</si>
  <si>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</si>
  <si>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</si>
  <si>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</si>
  <si>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</si>
  <si>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</si>
  <si>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</si>
  <si>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</si>
  <si>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</si>
  <si>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</si>
  <si>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</si>
  <si>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</si>
  <si>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</si>
  <si>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</si>
  <si>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</si>
  <si>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</si>
  <si>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</si>
  <si>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</si>
  <si>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</si>
  <si>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</si>
  <si>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</si>
  <si>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</si>
  <si>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</si>
  <si>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</si>
  <si>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</si>
  <si>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</si>
  <si>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</si>
  <si>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</si>
  <si>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</si>
  <si>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</si>
  <si>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</si>
  <si>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</si>
  <si>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</si>
  <si>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</si>
  <si>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</si>
  <si>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</si>
  <si>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</si>
  <si>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</si>
  <si>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</si>
  <si>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</si>
  <si>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</si>
  <si>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</si>
  <si>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</si>
  <si>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</si>
  <si>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</si>
  <si>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</si>
  <si>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</si>
  <si>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</si>
  <si>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</si>
  <si>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</si>
  <si>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</si>
  <si>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</si>
  <si>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</si>
  <si>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</si>
  <si>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</si>
  <si>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</si>
  <si>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</si>
  <si>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</si>
  <si>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</si>
  <si>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</si>
  <si>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</si>
  <si>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</si>
  <si>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</si>
  <si>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</si>
  <si>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</si>
  <si>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</si>
  <si>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</si>
  <si>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</si>
  <si>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</si>
  <si>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</si>
  <si>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</si>
  <si>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</si>
  <si>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</si>
  <si>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</si>
  <si>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</si>
  <si>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</si>
  <si>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</si>
  <si>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</si>
  <si>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</si>
  <si>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</si>
  <si>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</si>
  <si>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</si>
  <si>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</si>
  <si>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</si>
  <si>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</si>
  <si>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</si>
  <si>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</si>
  <si>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</si>
  <si>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</si>
  <si>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</si>
  <si>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</si>
  <si>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</si>
  <si>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</si>
  <si>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</si>
  <si>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</si>
  <si>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</si>
  <si>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</si>
  <si>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</si>
  <si>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</si>
  <si>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</si>
  <si>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</si>
  <si>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</si>
  <si>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</si>
  <si>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</si>
  <si>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</si>
  <si>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</si>
  <si>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</si>
  <si>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</si>
  <si>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</si>
  <si>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</si>
  <si>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</si>
  <si>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</si>
  <si>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</si>
  <si>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</si>
  <si>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</si>
  <si>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</si>
  <si>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</si>
  <si>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</si>
  <si>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</si>
  <si>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</si>
  <si>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</si>
  <si>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</si>
  <si>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</si>
  <si>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</si>
  <si>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</si>
  <si>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</si>
  <si>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</si>
  <si>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</si>
  <si>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</si>
  <si>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</si>
  <si>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</si>
  <si>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</si>
  <si>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</si>
  <si>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</si>
  <si>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</si>
  <si>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</si>
  <si>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</si>
  <si>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</si>
  <si>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</si>
  <si>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</si>
  <si>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</si>
  <si>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</si>
  <si>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</si>
  <si>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</si>
  <si>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</si>
  <si>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</si>
  <si>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</si>
  <si>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</si>
  <si>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</si>
  <si>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</si>
  <si>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</si>
  <si>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</si>
  <si>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</si>
  <si>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</si>
  <si>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</si>
  <si>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</si>
  <si>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</si>
  <si>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</si>
  <si>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</si>
  <si>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</si>
  <si>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</si>
  <si>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</si>
  <si>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</si>
  <si>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</si>
  <si>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</si>
  <si>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</si>
  <si>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</si>
  <si>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</si>
  <si>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</si>
  <si>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</si>
  <si>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</si>
  <si>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</si>
  <si>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</si>
  <si>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</si>
  <si>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</si>
  <si>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</si>
  <si>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</si>
  <si>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</si>
  <si>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</si>
  <si>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</si>
  <si>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</si>
  <si>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</si>
  <si>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</si>
  <si>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</si>
  <si>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</si>
  <si>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</si>
  <si>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</si>
  <si>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</si>
  <si>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</si>
  <si>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</si>
  <si>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</si>
  <si>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</si>
  <si>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</si>
  <si>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</si>
  <si>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</si>
  <si>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</si>
  <si>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</si>
  <si>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</si>
  <si>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</si>
  <si>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</si>
  <si>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</si>
  <si>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</si>
  <si>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</si>
  <si>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</si>
  <si>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</si>
  <si>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</si>
  <si>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</si>
  <si>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</si>
  <si>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</si>
  <si>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</si>
  <si>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</si>
  <si>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</si>
  <si>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</si>
  <si>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</si>
  <si>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</si>
  <si>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</si>
  <si>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</si>
  <si>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</si>
  <si>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</si>
  <si>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</si>
  <si>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</si>
  <si>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</si>
  <si>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</si>
  <si>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</si>
  <si>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</si>
  <si>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</si>
  <si>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</si>
  <si>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</si>
  <si>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</si>
  <si>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</si>
  <si>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</si>
  <si>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</si>
  <si>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</si>
  <si>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</si>
  <si>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</si>
  <si>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</si>
  <si>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</si>
  <si>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</si>
  <si>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</si>
  <si>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</si>
  <si>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</si>
  <si>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緑地等による都市環境改善効果の定量的評価手法に関する研究</t>
  </si>
  <si>
    <t>国土技術政策総合研究所</t>
  </si>
  <si>
    <t>室長　石井 儀光</t>
  </si>
  <si>
    <t>平成30年度</t>
  </si>
  <si>
    <t>令和2年度</t>
  </si>
  <si>
    <t>都市研究部 都市開発研究室</t>
  </si>
  <si>
    <t>-</t>
  </si>
  <si>
    <t>都市緑地法等の一部を改正する法律（平成２９年６月）</t>
  </si>
  <si>
    <t>都市の緑の総量が大幅に減少している状況において、緑の効用を効果的に発揮させるために、「緑の質」に着目して、都市の緑地等の多面的な効果を定量的に評価する手法を開発し、緑の保全・創出による良好な都市環境の形成を支援する。</t>
  </si>
  <si>
    <t>　都市の緑の総量の大幅な減少により、都市環境の改善に寄与する緑の効用が大幅に低下している中、地球温暖化等により都市環境問題は厳しさを増している。本研究は、少なくなった緑の効用を効果的に発揮させ都市環境の改善を図るために、都市の緑の状況を、総量だけでなく効果の違いを把握できる「緑の質」に着目して広域的に調査する手法を開発し、その緑の多面的な効用を定量的に評価する技術を開発する。これにより、都市緑地法等による施策展開の推進基盤の充実を図り、地方公共団体による緑の保全・創出による良好な都市環境の形成を支援するものである。</t>
  </si>
  <si>
    <t>令和2年度までに、定量的な評価に基づく緑地の保全・創出計画のためのマニュアル案1本を作成する</t>
  </si>
  <si>
    <t>定量的な評価に基づく緑地の保全・創出計画のためのマニュアル案の数</t>
  </si>
  <si>
    <t>本</t>
  </si>
  <si>
    <t>国土技術政策総合研究所調べ</t>
  </si>
  <si>
    <t>緑地等による都市環境改善効果の定量的評価手法に関する研究項目の終了件数</t>
  </si>
  <si>
    <t>執行額（百万円）／　緑地等による都市環境改善効果の定量的評価手法に関する研究項目　　　　　　　　　　　　　　　　</t>
    <phoneticPr fontId="5"/>
  </si>
  <si>
    <t>百万円/件</t>
  </si>
  <si>
    <t>17百万円/2</t>
  </si>
  <si>
    <t>16百万円/3</t>
  </si>
  <si>
    <t>11 ICTの利活用及び技術研究開発の推進</t>
  </si>
  <si>
    <t>41 技術研究開発を推進する</t>
  </si>
  <si>
    <t>目標を達成した技術研究開発の割合</t>
  </si>
  <si>
    <t>%</t>
  </si>
  <si>
    <t>新30-0054</t>
  </si>
  <si>
    <t>新30-0052</t>
  </si>
  <si>
    <t>○</t>
  </si>
  <si>
    <t>A.朝日航洋株式会社</t>
    <phoneticPr fontId="5"/>
  </si>
  <si>
    <t>役務費</t>
  </si>
  <si>
    <t>緑視率調査の高度化に関する調査業務</t>
  </si>
  <si>
    <t>朝日航洋株式会社</t>
  </si>
  <si>
    <t>緑化による延焼遅延効果のシミュレーションに関する業務</t>
  </si>
  <si>
    <t>株式会社ハオ技術コンサルタント事務所</t>
  </si>
  <si>
    <t>-</t>
    <phoneticPr fontId="5"/>
  </si>
  <si>
    <t>国土交通省</t>
    <phoneticPr fontId="5"/>
  </si>
  <si>
    <t>B.</t>
    <phoneticPr fontId="5"/>
  </si>
  <si>
    <t>百万円未満</t>
    <rPh sb="0" eb="3">
      <t>ヒャクマンエン</t>
    </rPh>
    <rPh sb="3" eb="5">
      <t>ミマン</t>
    </rPh>
    <phoneticPr fontId="5"/>
  </si>
  <si>
    <t>国交</t>
    <rPh sb="0" eb="2">
      <t>コッコウ</t>
    </rPh>
    <phoneticPr fontId="5"/>
  </si>
  <si>
    <t>令和2年度で事業終了</t>
    <phoneticPr fontId="5"/>
  </si>
  <si>
    <t>-</t>
    <phoneticPr fontId="5"/>
  </si>
  <si>
    <t>国土交通省が実施している技術研究開発課題を効果的・効率的に推進することに資する。</t>
    <phoneticPr fontId="5"/>
  </si>
  <si>
    <t>無</t>
  </si>
  <si>
    <t>‐</t>
  </si>
  <si>
    <t>見込み通りの成果実績を上げている。</t>
    <phoneticPr fontId="5"/>
  </si>
  <si>
    <t>見込み通りの研究項目を実施した。</t>
    <phoneticPr fontId="5"/>
  </si>
  <si>
    <t>類似業務等を参考にしてコスト水準の妥当性を確認している。</t>
    <phoneticPr fontId="5"/>
  </si>
  <si>
    <t>事業に必要な経費のみに支出している。</t>
    <phoneticPr fontId="5"/>
  </si>
  <si>
    <t>地方公共団体の協力を得て必要なデータを効率的に収集するなどの工夫を行っている。</t>
    <phoneticPr fontId="5"/>
  </si>
  <si>
    <t>調査内容が専門的かつ高度であることから、第三者機関である技術提案評価審査会に諮ったうえで、支出先を選定しており、妥当性や競争性の確保に努めている。</t>
    <phoneticPr fontId="5"/>
  </si>
  <si>
    <t>近年厳しさを増す都市環境問題に対し、都市緑地法に基づく施策ツールを用いてより的確に対応していくためには、緑の多面的な効果を定量的に評価にするための調査研究の推進が必要であり、本事業の優先度は高い。</t>
    <phoneticPr fontId="5"/>
  </si>
  <si>
    <t>都市緑地法に基づく良好な都市環境の形成は国の課題である。また、地方公共団体を支援する関係マニュアル類を整備し知見・技術力が集積した国が実施することが効率的である。</t>
    <phoneticPr fontId="5"/>
  </si>
  <si>
    <t>近年、都市緑地等は減少、都市環境が悪化傾向にあり、対策の強化を図ることは社会のニーズを的確に反映している。</t>
    <phoneticPr fontId="5"/>
  </si>
  <si>
    <t>14百万円/2</t>
    <rPh sb="2" eb="5">
      <t>ヒャクマンエン</t>
    </rPh>
    <phoneticPr fontId="5"/>
  </si>
  <si>
    <t>・本事業は、外部有識者による評価委員会において「事前評価」を受け、都市気候の変化や都市空間の変容等により緑の必要度が高まっている中、緑の質・量の両者を総合的に評価する手法を開発するタイムリーかつ重要な研究であり国土技術政策総合研究所において実施すべきと評価された。
・研究成果の利用主体である地方公共団体と意見交換を行い、本研究の成果が実効性のあるものとなるように留意して技術開発を実施した。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</si>
</sst>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32</xdr:col>
      <xdr:colOff>130699</xdr:colOff>
      <xdr:row>750</xdr:row>
      <xdr:rowOff>254058</xdr:rowOff>
    </xdr:from>
    <xdr:to>
      <xdr:col>46</xdr:col>
      <xdr:colOff>10783</xdr:colOff>
      <xdr:row>754</xdr:row>
      <xdr:rowOff>292408</xdr:rowOff>
    </xdr:to>
    <xdr:sp macro="" textlink="">
      <xdr:nvSpPr>
        <xdr:cNvPr id="2" name="大かっこ 1">
          <a:extLst>
            <a:ext uri="{FF2B5EF4-FFF2-40B4-BE49-F238E27FC236}">
              <a16:creationId xmlns:a16="http://schemas.microsoft.com/office/drawing/2014/main" id="{41902286-87F9-45FF-B2C7-27A2D5D5680A}"/>
            </a:ext>
          </a:extLst>
        </xdr:cNvPr>
        <xdr:cNvSpPr/>
      </xdr:nvSpPr>
      <xdr:spPr>
        <a:xfrm>
          <a:off x="6780881" y="39116058"/>
          <a:ext cx="2789538" cy="146998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150440</xdr:colOff>
      <xdr:row>758</xdr:row>
      <xdr:rowOff>30392</xdr:rowOff>
    </xdr:from>
    <xdr:to>
      <xdr:col>32</xdr:col>
      <xdr:colOff>166656</xdr:colOff>
      <xdr:row>764</xdr:row>
      <xdr:rowOff>280191</xdr:rowOff>
    </xdr:to>
    <xdr:grpSp>
      <xdr:nvGrpSpPr>
        <xdr:cNvPr id="15" name="契約方式２線">
          <a:extLst>
            <a:ext uri="{FF2B5EF4-FFF2-40B4-BE49-F238E27FC236}">
              <a16:creationId xmlns:a16="http://schemas.microsoft.com/office/drawing/2014/main" id="{303CC969-3C44-4B1C-888B-A83029265336}"/>
            </a:ext>
          </a:extLst>
        </xdr:cNvPr>
        <xdr:cNvGrpSpPr/>
      </xdr:nvGrpSpPr>
      <xdr:grpSpPr>
        <a:xfrm>
          <a:off x="2865065" y="44470867"/>
          <a:ext cx="3089616" cy="2364349"/>
          <a:chOff x="3354265" y="236000925"/>
          <a:chExt cx="3413465" cy="2378455"/>
        </a:xfrm>
      </xdr:grpSpPr>
      <xdr:cxnSp macro="">
        <xdr:nvCxnSpPr>
          <xdr:cNvPr id="16" name="直線コネクタ 15">
            <a:extLst>
              <a:ext uri="{FF2B5EF4-FFF2-40B4-BE49-F238E27FC236}">
                <a16:creationId xmlns:a16="http://schemas.microsoft.com/office/drawing/2014/main" id="{D2646ABC-526E-4171-87EA-5D8377E05225}"/>
              </a:ext>
            </a:extLst>
          </xdr:cNvPr>
          <xdr:cNvCxnSpPr/>
        </xdr:nvCxnSpPr>
        <xdr:spPr>
          <a:xfrm>
            <a:off x="3354265" y="236000925"/>
            <a:ext cx="0" cy="2377494"/>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17" name="直線矢印コネクタ 16">
            <a:extLst>
              <a:ext uri="{FF2B5EF4-FFF2-40B4-BE49-F238E27FC236}">
                <a16:creationId xmlns:a16="http://schemas.microsoft.com/office/drawing/2014/main" id="{94AA2E9D-1812-4465-A898-C22469537D2C}"/>
              </a:ext>
            </a:extLst>
          </xdr:cNvPr>
          <xdr:cNvCxnSpPr/>
        </xdr:nvCxnSpPr>
        <xdr:spPr>
          <a:xfrm>
            <a:off x="3354265" y="238379380"/>
            <a:ext cx="3413465"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grpSp>
    <xdr:clientData/>
  </xdr:twoCellAnchor>
  <xdr:oneCellAnchor>
    <xdr:from>
      <xdr:col>32</xdr:col>
      <xdr:colOff>120721</xdr:colOff>
      <xdr:row>764</xdr:row>
      <xdr:rowOff>650999</xdr:rowOff>
    </xdr:from>
    <xdr:ext cx="3013362" cy="507940"/>
    <xdr:sp macro="" textlink="">
      <xdr:nvSpPr>
        <xdr:cNvPr id="18" name="契約方式２大かっこ">
          <a:extLst>
            <a:ext uri="{FF2B5EF4-FFF2-40B4-BE49-F238E27FC236}">
              <a16:creationId xmlns:a16="http://schemas.microsoft.com/office/drawing/2014/main" id="{E1263CD9-0128-4CF7-B5A9-754F13D653CC}"/>
            </a:ext>
          </a:extLst>
        </xdr:cNvPr>
        <xdr:cNvSpPr/>
      </xdr:nvSpPr>
      <xdr:spPr>
        <a:xfrm>
          <a:off x="6521521" y="44989874"/>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延焼シミュレーションプログラムを用いて樹木等による延焼遅延効果のシミュレーションを実施</a:t>
          </a:r>
          <a:endParaRPr kumimoji="1" lang="ja-JP" altLang="en-US" sz="1100">
            <a:latin typeface="ＭＳ ゴシック" panose="020B0609070205080204" pitchFamily="49" charset="-128"/>
            <a:ea typeface="ＭＳ ゴシック" panose="020B0609070205080204" pitchFamily="49" charset="-128"/>
          </a:endParaRPr>
        </a:p>
      </xdr:txBody>
    </xdr:sp>
    <xdr:clientData/>
  </xdr:oneCellAnchor>
  <xdr:twoCellAnchor>
    <xdr:from>
      <xdr:col>33</xdr:col>
      <xdr:colOff>32852</xdr:colOff>
      <xdr:row>763</xdr:row>
      <xdr:rowOff>262204</xdr:rowOff>
    </xdr:from>
    <xdr:to>
      <xdr:col>46</xdr:col>
      <xdr:colOff>31250</xdr:colOff>
      <xdr:row>764</xdr:row>
      <xdr:rowOff>641402</xdr:rowOff>
    </xdr:to>
    <xdr:sp macro="" textlink="">
      <xdr:nvSpPr>
        <xdr:cNvPr id="19" name="契約方式２上位">
          <a:extLst>
            <a:ext uri="{FF2B5EF4-FFF2-40B4-BE49-F238E27FC236}">
              <a16:creationId xmlns:a16="http://schemas.microsoft.com/office/drawing/2014/main" id="{599C22D0-EA0A-474A-A1CB-B9338BB6C463}"/>
            </a:ext>
          </a:extLst>
        </xdr:cNvPr>
        <xdr:cNvSpPr txBox="1"/>
      </xdr:nvSpPr>
      <xdr:spPr>
        <a:xfrm>
          <a:off x="6890852" y="43777022"/>
          <a:ext cx="2700034" cy="73710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en-US" sz="1100"/>
            <a:t>Ｂ. </a:t>
          </a:r>
          <a:r>
            <a:rPr kumimoji="1" lang="ja-JP" altLang="en-US" sz="1100"/>
            <a:t>株式会社ハオ技術コンサルタント事務所
　　０．８百万円</a:t>
          </a:r>
          <a:endParaRPr kumimoji="1" lang="en-US" altLang="en-US" sz="1100"/>
        </a:p>
      </xdr:txBody>
    </xdr:sp>
    <xdr:clientData/>
  </xdr:twoCellAnchor>
  <xdr:oneCellAnchor>
    <xdr:from>
      <xdr:col>33</xdr:col>
      <xdr:colOff>29099</xdr:colOff>
      <xdr:row>762</xdr:row>
      <xdr:rowOff>269341</xdr:rowOff>
    </xdr:from>
    <xdr:ext cx="2313214" cy="275717"/>
    <xdr:sp macro="" textlink="">
      <xdr:nvSpPr>
        <xdr:cNvPr id="20" name="契約方式２">
          <a:extLst>
            <a:ext uri="{FF2B5EF4-FFF2-40B4-BE49-F238E27FC236}">
              <a16:creationId xmlns:a16="http://schemas.microsoft.com/office/drawing/2014/main" id="{D2A474EC-562E-4842-9867-B694A7D584D8}"/>
            </a:ext>
          </a:extLst>
        </xdr:cNvPr>
        <xdr:cNvSpPr txBox="1"/>
      </xdr:nvSpPr>
      <xdr:spPr>
        <a:xfrm>
          <a:off x="6887099" y="43426250"/>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oneCellAnchor>
  <xdr:oneCellAnchor>
    <xdr:from>
      <xdr:col>32</xdr:col>
      <xdr:colOff>120721</xdr:colOff>
      <xdr:row>759</xdr:row>
      <xdr:rowOff>103988</xdr:rowOff>
    </xdr:from>
    <xdr:ext cx="3013362" cy="507940"/>
    <xdr:sp macro="" textlink="">
      <xdr:nvSpPr>
        <xdr:cNvPr id="21" name="契約方式大かっこ">
          <a:extLst>
            <a:ext uri="{FF2B5EF4-FFF2-40B4-BE49-F238E27FC236}">
              <a16:creationId xmlns:a16="http://schemas.microsoft.com/office/drawing/2014/main" id="{858A5CF0-F671-485F-9A50-8D6727787184}"/>
            </a:ext>
          </a:extLst>
        </xdr:cNvPr>
        <xdr:cNvSpPr/>
      </xdr:nvSpPr>
      <xdr:spPr>
        <a:xfrm>
          <a:off x="6521521" y="42680738"/>
          <a:ext cx="3013362" cy="507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緑視率調査の高度化に関する検討に必要な、緑視率調査データの取得及び分析を実施</a:t>
          </a:r>
          <a:endParaRPr kumimoji="1" lang="en-US" altLang="ja-JP" sz="1100" b="0" i="0" baseline="0">
            <a:solidFill>
              <a:schemeClr val="tx1"/>
            </a:solidFill>
            <a:effectLst/>
            <a:latin typeface="+mn-lt"/>
            <a:ea typeface="+mn-ea"/>
            <a:cs typeface="+mn-cs"/>
          </a:endParaRPr>
        </a:p>
      </xdr:txBody>
    </xdr:sp>
    <xdr:clientData/>
  </xdr:oneCellAnchor>
  <xdr:twoCellAnchor>
    <xdr:from>
      <xdr:col>33</xdr:col>
      <xdr:colOff>32852</xdr:colOff>
      <xdr:row>756</xdr:row>
      <xdr:rowOff>350970</xdr:rowOff>
    </xdr:from>
    <xdr:to>
      <xdr:col>46</xdr:col>
      <xdr:colOff>29344</xdr:colOff>
      <xdr:row>759</xdr:row>
      <xdr:rowOff>66501</xdr:rowOff>
    </xdr:to>
    <xdr:sp macro="" textlink="">
      <xdr:nvSpPr>
        <xdr:cNvPr id="22" name="契約方式上位">
          <a:extLst>
            <a:ext uri="{FF2B5EF4-FFF2-40B4-BE49-F238E27FC236}">
              <a16:creationId xmlns:a16="http://schemas.microsoft.com/office/drawing/2014/main" id="{1EDA16DA-00AC-4E52-AEF7-987DCDD9A0FA}"/>
            </a:ext>
          </a:extLst>
        </xdr:cNvPr>
        <xdr:cNvSpPr txBox="1"/>
      </xdr:nvSpPr>
      <xdr:spPr>
        <a:xfrm>
          <a:off x="6890852" y="41360425"/>
          <a:ext cx="2698128" cy="78925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en-US">
              <a:effectLst/>
            </a:rPr>
            <a:t>Ａ. </a:t>
          </a:r>
          <a:r>
            <a:rPr lang="ja-JP" altLang="en-US">
              <a:effectLst/>
            </a:rPr>
            <a:t>朝日航洋株式会社
　　１０百万円</a:t>
          </a:r>
          <a:endParaRPr lang="en-US" altLang="en-US">
            <a:effectLst/>
          </a:endParaRPr>
        </a:p>
      </xdr:txBody>
    </xdr:sp>
    <xdr:clientData/>
  </xdr:twoCellAnchor>
  <xdr:oneCellAnchor>
    <xdr:from>
      <xdr:col>33</xdr:col>
      <xdr:colOff>29099</xdr:colOff>
      <xdr:row>755</xdr:row>
      <xdr:rowOff>347672</xdr:rowOff>
    </xdr:from>
    <xdr:ext cx="2313214" cy="275717"/>
    <xdr:sp macro="" textlink="">
      <xdr:nvSpPr>
        <xdr:cNvPr id="23" name="契約方式">
          <a:extLst>
            <a:ext uri="{FF2B5EF4-FFF2-40B4-BE49-F238E27FC236}">
              <a16:creationId xmlns:a16="http://schemas.microsoft.com/office/drawing/2014/main" id="{277A2162-9FAE-4D17-83B6-B51ED80C1488}"/>
            </a:ext>
          </a:extLst>
        </xdr:cNvPr>
        <xdr:cNvSpPr txBox="1"/>
      </xdr:nvSpPr>
      <xdr:spPr>
        <a:xfrm>
          <a:off x="6887099" y="40999217"/>
          <a:ext cx="2313214" cy="2757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35</xdr:col>
      <xdr:colOff>164167</xdr:colOff>
      <xdr:row>753</xdr:row>
      <xdr:rowOff>218241</xdr:rowOff>
    </xdr:from>
    <xdr:to>
      <xdr:col>46</xdr:col>
      <xdr:colOff>118990</xdr:colOff>
      <xdr:row>754</xdr:row>
      <xdr:rowOff>163413</xdr:rowOff>
    </xdr:to>
    <xdr:sp macro="" textlink="">
      <xdr:nvSpPr>
        <xdr:cNvPr id="24" name="職員旅費">
          <a:extLst>
            <a:ext uri="{FF2B5EF4-FFF2-40B4-BE49-F238E27FC236}">
              <a16:creationId xmlns:a16="http://schemas.microsoft.com/office/drawing/2014/main" id="{73224B69-ED3B-45FB-8CB5-372FDF134C34}"/>
            </a:ext>
          </a:extLst>
        </xdr:cNvPr>
        <xdr:cNvSpPr/>
      </xdr:nvSpPr>
      <xdr:spPr>
        <a:xfrm>
          <a:off x="7437803" y="40153968"/>
          <a:ext cx="2240823" cy="30308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en-US" sz="1100">
            <a:solidFill>
              <a:sysClr val="windowText" lastClr="000000"/>
            </a:solidFill>
            <a:latin typeface="+mj-ea"/>
            <a:ea typeface="+mj-ea"/>
          </a:endParaRPr>
        </a:p>
      </xdr:txBody>
    </xdr:sp>
    <xdr:clientData/>
  </xdr:twoCellAnchor>
  <xdr:twoCellAnchor>
    <xdr:from>
      <xdr:col>35</xdr:col>
      <xdr:colOff>164167</xdr:colOff>
      <xdr:row>752</xdr:row>
      <xdr:rowOff>108429</xdr:rowOff>
    </xdr:from>
    <xdr:to>
      <xdr:col>46</xdr:col>
      <xdr:colOff>123072</xdr:colOff>
      <xdr:row>753</xdr:row>
      <xdr:rowOff>53600</xdr:rowOff>
    </xdr:to>
    <xdr:sp macro="" textlink="">
      <xdr:nvSpPr>
        <xdr:cNvPr id="25" name="試験研究費">
          <a:extLst>
            <a:ext uri="{FF2B5EF4-FFF2-40B4-BE49-F238E27FC236}">
              <a16:creationId xmlns:a16="http://schemas.microsoft.com/office/drawing/2014/main" id="{0773CF5A-B632-455E-A182-AD35139DCC9B}"/>
            </a:ext>
          </a:extLst>
        </xdr:cNvPr>
        <xdr:cNvSpPr/>
      </xdr:nvSpPr>
      <xdr:spPr>
        <a:xfrm>
          <a:off x="7437803" y="39686247"/>
          <a:ext cx="2244905" cy="30308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a:solidFill>
                <a:sysClr val="windowText" lastClr="000000"/>
              </a:solidFill>
              <a:effectLst/>
              <a:latin typeface="+mn-ea"/>
              <a:ea typeface="+mn-ea"/>
            </a:rPr>
            <a:t>①試験研究費　　　　２．２百万円</a:t>
          </a:r>
          <a:endParaRPr lang="en-US" altLang="en-US" sz="1100">
            <a:solidFill>
              <a:sysClr val="windowText" lastClr="000000"/>
            </a:solidFill>
            <a:effectLst/>
            <a:latin typeface="+mn-ea"/>
            <a:ea typeface="+mn-ea"/>
          </a:endParaRPr>
        </a:p>
      </xdr:txBody>
    </xdr:sp>
    <xdr:clientData/>
  </xdr:twoCellAnchor>
  <xdr:twoCellAnchor>
    <xdr:from>
      <xdr:col>34</xdr:col>
      <xdr:colOff>92552</xdr:colOff>
      <xdr:row>751</xdr:row>
      <xdr:rowOff>55569</xdr:rowOff>
    </xdr:from>
    <xdr:to>
      <xdr:col>45</xdr:col>
      <xdr:colOff>53294</xdr:colOff>
      <xdr:row>751</xdr:row>
      <xdr:rowOff>353759</xdr:rowOff>
    </xdr:to>
    <xdr:sp macro="" textlink="">
      <xdr:nvSpPr>
        <xdr:cNvPr id="26" name="事務費">
          <a:extLst>
            <a:ext uri="{FF2B5EF4-FFF2-40B4-BE49-F238E27FC236}">
              <a16:creationId xmlns:a16="http://schemas.microsoft.com/office/drawing/2014/main" id="{4B7A2E3A-1D68-42C7-8365-DB774A7E62DF}"/>
            </a:ext>
          </a:extLst>
        </xdr:cNvPr>
        <xdr:cNvSpPr/>
      </xdr:nvSpPr>
      <xdr:spPr>
        <a:xfrm>
          <a:off x="7158370" y="39275478"/>
          <a:ext cx="2246742" cy="29819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事務費　　　　２．２百万円</a:t>
          </a:r>
        </a:p>
      </xdr:txBody>
    </xdr:sp>
    <xdr:clientData/>
  </xdr:twoCellAnchor>
  <xdr:twoCellAnchor>
    <xdr:from>
      <xdr:col>8</xdr:col>
      <xdr:colOff>12741</xdr:colOff>
      <xdr:row>749</xdr:row>
      <xdr:rowOff>88113</xdr:rowOff>
    </xdr:from>
    <xdr:to>
      <xdr:col>24</xdr:col>
      <xdr:colOff>99953</xdr:colOff>
      <xdr:row>751</xdr:row>
      <xdr:rowOff>124273</xdr:rowOff>
    </xdr:to>
    <xdr:sp macro="" textlink="">
      <xdr:nvSpPr>
        <xdr:cNvPr id="27" name="機関名">
          <a:extLst>
            <a:ext uri="{FF2B5EF4-FFF2-40B4-BE49-F238E27FC236}">
              <a16:creationId xmlns:a16="http://schemas.microsoft.com/office/drawing/2014/main" id="{40B17104-249F-4D5C-A243-8D474B5290B9}"/>
            </a:ext>
          </a:extLst>
        </xdr:cNvPr>
        <xdr:cNvSpPr txBox="1"/>
      </xdr:nvSpPr>
      <xdr:spPr>
        <a:xfrm>
          <a:off x="1675286" y="38592204"/>
          <a:ext cx="3412303" cy="75197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en-US">
              <a:effectLst/>
            </a:rPr>
            <a:t>国土技術政策総合研究所
１３．０百万円</a:t>
          </a:r>
        </a:p>
      </xdr:txBody>
    </xdr:sp>
    <xdr:clientData/>
  </xdr:twoCellAnchor>
  <xdr:twoCellAnchor>
    <xdr:from>
      <xdr:col>15</xdr:col>
      <xdr:colOff>150440</xdr:colOff>
      <xdr:row>758</xdr:row>
      <xdr:rowOff>30591</xdr:rowOff>
    </xdr:from>
    <xdr:to>
      <xdr:col>32</xdr:col>
      <xdr:colOff>163480</xdr:colOff>
      <xdr:row>758</xdr:row>
      <xdr:rowOff>30591</xdr:rowOff>
    </xdr:to>
    <xdr:cxnSp macro="">
      <xdr:nvCxnSpPr>
        <xdr:cNvPr id="28" name="直線矢印コネクタ 27">
          <a:extLst>
            <a:ext uri="{FF2B5EF4-FFF2-40B4-BE49-F238E27FC236}">
              <a16:creationId xmlns:a16="http://schemas.microsoft.com/office/drawing/2014/main" id="{A18EE138-F2BE-4625-9566-2803F1B3FD9B}"/>
            </a:ext>
          </a:extLst>
        </xdr:cNvPr>
        <xdr:cNvCxnSpPr/>
      </xdr:nvCxnSpPr>
      <xdr:spPr>
        <a:xfrm>
          <a:off x="3267713" y="41755864"/>
          <a:ext cx="3545949" cy="0"/>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150440</xdr:colOff>
      <xdr:row>755</xdr:row>
      <xdr:rowOff>76200</xdr:rowOff>
    </xdr:from>
    <xdr:to>
      <xdr:col>15</xdr:col>
      <xdr:colOff>161925</xdr:colOff>
      <xdr:row>758</xdr:row>
      <xdr:rowOff>29097</xdr:rowOff>
    </xdr:to>
    <xdr:cxnSp macro="">
      <xdr:nvCxnSpPr>
        <xdr:cNvPr id="29" name="直線コネクタ 28">
          <a:extLst>
            <a:ext uri="{FF2B5EF4-FFF2-40B4-BE49-F238E27FC236}">
              <a16:creationId xmlns:a16="http://schemas.microsoft.com/office/drawing/2014/main" id="{D5F26E90-6C11-46AA-8865-4A1EF688B6C0}"/>
            </a:ext>
          </a:extLst>
        </xdr:cNvPr>
        <xdr:cNvCxnSpPr/>
      </xdr:nvCxnSpPr>
      <xdr:spPr>
        <a:xfrm flipH="1">
          <a:off x="3150815" y="41243250"/>
          <a:ext cx="11485" cy="101017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oneCellAnchor>
    <xdr:from>
      <xdr:col>8</xdr:col>
      <xdr:colOff>91011</xdr:colOff>
      <xdr:row>751</xdr:row>
      <xdr:rowOff>336708</xdr:rowOff>
    </xdr:from>
    <xdr:ext cx="3013362" cy="1116618"/>
    <xdr:sp macro="" textlink="">
      <xdr:nvSpPr>
        <xdr:cNvPr id="30" name="契約方式大かっこ">
          <a:extLst>
            <a:ext uri="{FF2B5EF4-FFF2-40B4-BE49-F238E27FC236}">
              <a16:creationId xmlns:a16="http://schemas.microsoft.com/office/drawing/2014/main" id="{D1C3D066-9D7C-4B7B-A2A9-572FE511D386}"/>
            </a:ext>
          </a:extLst>
        </xdr:cNvPr>
        <xdr:cNvSpPr/>
      </xdr:nvSpPr>
      <xdr:spPr>
        <a:xfrm>
          <a:off x="1691211" y="40094058"/>
          <a:ext cx="3013362" cy="111661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spAutoFit/>
        </a:bodyPr>
        <a:lstStyle/>
        <a:p>
          <a:pPr eaLnBrk="1" fontAlgn="auto" latinLnBrk="0" hangingPunct="1"/>
          <a:r>
            <a:rPr kumimoji="1" lang="ja-JP" altLang="en-US" sz="1100" b="0" i="0" baseline="0">
              <a:solidFill>
                <a:schemeClr val="tx1"/>
              </a:solidFill>
              <a:effectLst/>
              <a:latin typeface="+mn-lt"/>
              <a:ea typeface="+mn-ea"/>
              <a:cs typeface="+mn-cs"/>
            </a:rPr>
            <a:t>緑地等の多面的な機能を効果的に発揮させ計画的に活用するための</a:t>
          </a:r>
          <a:r>
            <a:rPr kumimoji="1" lang="ja-JP" altLang="ja-JP" sz="1100" b="0" i="0" baseline="0">
              <a:solidFill>
                <a:schemeClr val="tx1"/>
              </a:solidFill>
              <a:effectLst/>
              <a:latin typeface="+mn-lt"/>
              <a:ea typeface="+mn-ea"/>
              <a:cs typeface="+mn-cs"/>
            </a:rPr>
            <a:t>緑の定量的な計測・評価手法の開発</a:t>
          </a:r>
          <a:r>
            <a:rPr kumimoji="1" lang="ja-JP" altLang="en-US" sz="1100" b="0" i="0" baseline="0">
              <a:solidFill>
                <a:schemeClr val="tx1"/>
              </a:solidFill>
              <a:effectLst/>
              <a:latin typeface="+mn-lt"/>
              <a:ea typeface="+mn-ea"/>
              <a:cs typeface="+mn-cs"/>
            </a:rPr>
            <a:t>、地方公共団体による良好な都市環境の形成を支援するための技術開発を実施</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zoomScaleNormal="75" zoomScaleSheetLayoutView="100" zoomScalePageLayoutView="85" workbookViewId="0">
      <selection activeCell="AJ3" sqref="AJ3:AW3"/>
    </sheetView>
  </sheetViews>
  <sheetFormatPr defaultRowHeight="13" x14ac:dyDescent="0.2"/>
  <cols>
    <col min="1" max="49" width="2.6328125" customWidth="1"/>
    <col min="50" max="50" width="6.6328125" customWidth="1"/>
    <col min="51" max="51" width="8.6328125" hidden="1" customWidth="1"/>
    <col min="52"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324</v>
      </c>
      <c r="AJ2" s="191" t="s">
        <v>665</v>
      </c>
      <c r="AK2" s="191"/>
      <c r="AL2" s="191"/>
      <c r="AM2" s="191"/>
      <c r="AN2" s="83" t="s">
        <v>324</v>
      </c>
      <c r="AO2" s="191">
        <v>20</v>
      </c>
      <c r="AP2" s="191"/>
      <c r="AQ2" s="191"/>
      <c r="AR2" s="84" t="s">
        <v>627</v>
      </c>
      <c r="AS2" s="192">
        <v>523</v>
      </c>
      <c r="AT2" s="192"/>
      <c r="AU2" s="192"/>
      <c r="AV2" s="83" t="str">
        <f>IF(AW2="","","-")</f>
        <v/>
      </c>
      <c r="AW2" s="379"/>
      <c r="AX2" s="379"/>
    </row>
    <row r="3" spans="1:50" ht="21" customHeight="1" thickBot="1" x14ac:dyDescent="0.25">
      <c r="A3" s="504" t="s">
        <v>620</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628</v>
      </c>
      <c r="AK3" s="506"/>
      <c r="AL3" s="506"/>
      <c r="AM3" s="506"/>
      <c r="AN3" s="506"/>
      <c r="AO3" s="506"/>
      <c r="AP3" s="506"/>
      <c r="AQ3" s="506"/>
      <c r="AR3" s="506"/>
      <c r="AS3" s="506"/>
      <c r="AT3" s="506"/>
      <c r="AU3" s="506"/>
      <c r="AV3" s="506"/>
      <c r="AW3" s="506"/>
      <c r="AX3" s="24" t="s">
        <v>64</v>
      </c>
    </row>
    <row r="4" spans="1:50" ht="24.75" customHeight="1" x14ac:dyDescent="0.2">
      <c r="A4" s="706" t="s">
        <v>25</v>
      </c>
      <c r="B4" s="707"/>
      <c r="C4" s="707"/>
      <c r="D4" s="707"/>
      <c r="E4" s="707"/>
      <c r="F4" s="707"/>
      <c r="G4" s="682" t="s">
        <v>629</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630</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2">
      <c r="A5" s="692" t="s">
        <v>66</v>
      </c>
      <c r="B5" s="693"/>
      <c r="C5" s="693"/>
      <c r="D5" s="693"/>
      <c r="E5" s="693"/>
      <c r="F5" s="694"/>
      <c r="G5" s="539" t="s">
        <v>632</v>
      </c>
      <c r="H5" s="540"/>
      <c r="I5" s="540"/>
      <c r="J5" s="540"/>
      <c r="K5" s="540"/>
      <c r="L5" s="540"/>
      <c r="M5" s="541" t="s">
        <v>65</v>
      </c>
      <c r="N5" s="542"/>
      <c r="O5" s="542"/>
      <c r="P5" s="542"/>
      <c r="Q5" s="542"/>
      <c r="R5" s="543"/>
      <c r="S5" s="544" t="s">
        <v>633</v>
      </c>
      <c r="T5" s="540"/>
      <c r="U5" s="540"/>
      <c r="V5" s="540"/>
      <c r="W5" s="540"/>
      <c r="X5" s="545"/>
      <c r="Y5" s="698" t="s">
        <v>3</v>
      </c>
      <c r="Z5" s="699"/>
      <c r="AA5" s="699"/>
      <c r="AB5" s="699"/>
      <c r="AC5" s="699"/>
      <c r="AD5" s="700"/>
      <c r="AE5" s="701" t="s">
        <v>634</v>
      </c>
      <c r="AF5" s="701"/>
      <c r="AG5" s="701"/>
      <c r="AH5" s="701"/>
      <c r="AI5" s="701"/>
      <c r="AJ5" s="701"/>
      <c r="AK5" s="701"/>
      <c r="AL5" s="701"/>
      <c r="AM5" s="701"/>
      <c r="AN5" s="701"/>
      <c r="AO5" s="701"/>
      <c r="AP5" s="702"/>
      <c r="AQ5" s="703" t="s">
        <v>631</v>
      </c>
      <c r="AR5" s="704"/>
      <c r="AS5" s="704"/>
      <c r="AT5" s="704"/>
      <c r="AU5" s="704"/>
      <c r="AV5" s="704"/>
      <c r="AW5" s="704"/>
      <c r="AX5" s="705"/>
    </row>
    <row r="6" spans="1:50" ht="39" customHeight="1" x14ac:dyDescent="0.2">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2">
      <c r="A7" s="805" t="s">
        <v>22</v>
      </c>
      <c r="B7" s="806"/>
      <c r="C7" s="806"/>
      <c r="D7" s="806"/>
      <c r="E7" s="806"/>
      <c r="F7" s="807"/>
      <c r="G7" s="808" t="s">
        <v>635</v>
      </c>
      <c r="H7" s="809"/>
      <c r="I7" s="809"/>
      <c r="J7" s="809"/>
      <c r="K7" s="809"/>
      <c r="L7" s="809"/>
      <c r="M7" s="809"/>
      <c r="N7" s="809"/>
      <c r="O7" s="809"/>
      <c r="P7" s="809"/>
      <c r="Q7" s="809"/>
      <c r="R7" s="809"/>
      <c r="S7" s="809"/>
      <c r="T7" s="809"/>
      <c r="U7" s="809"/>
      <c r="V7" s="809"/>
      <c r="W7" s="809"/>
      <c r="X7" s="810"/>
      <c r="Y7" s="377" t="s">
        <v>307</v>
      </c>
      <c r="Z7" s="281"/>
      <c r="AA7" s="281"/>
      <c r="AB7" s="281"/>
      <c r="AC7" s="281"/>
      <c r="AD7" s="378"/>
      <c r="AE7" s="364" t="s">
        <v>636</v>
      </c>
      <c r="AF7" s="365"/>
      <c r="AG7" s="365"/>
      <c r="AH7" s="365"/>
      <c r="AI7" s="365"/>
      <c r="AJ7" s="365"/>
      <c r="AK7" s="365"/>
      <c r="AL7" s="365"/>
      <c r="AM7" s="365"/>
      <c r="AN7" s="365"/>
      <c r="AO7" s="365"/>
      <c r="AP7" s="365"/>
      <c r="AQ7" s="365"/>
      <c r="AR7" s="365"/>
      <c r="AS7" s="365"/>
      <c r="AT7" s="365"/>
      <c r="AU7" s="365"/>
      <c r="AV7" s="365"/>
      <c r="AW7" s="365"/>
      <c r="AX7" s="366"/>
    </row>
    <row r="8" spans="1:50" ht="53.25" customHeight="1" x14ac:dyDescent="0.2">
      <c r="A8" s="805" t="s">
        <v>208</v>
      </c>
      <c r="B8" s="806"/>
      <c r="C8" s="806"/>
      <c r="D8" s="806"/>
      <c r="E8" s="806"/>
      <c r="F8" s="807"/>
      <c r="G8" s="203" t="str">
        <f>入力規則等!A27</f>
        <v>科学技術・イノベーション</v>
      </c>
      <c r="H8" s="204"/>
      <c r="I8" s="204"/>
      <c r="J8" s="204"/>
      <c r="K8" s="204"/>
      <c r="L8" s="204"/>
      <c r="M8" s="204"/>
      <c r="N8" s="204"/>
      <c r="O8" s="204"/>
      <c r="P8" s="204"/>
      <c r="Q8" s="204"/>
      <c r="R8" s="204"/>
      <c r="S8" s="204"/>
      <c r="T8" s="204"/>
      <c r="U8" s="204"/>
      <c r="V8" s="204"/>
      <c r="W8" s="204"/>
      <c r="X8" s="205"/>
      <c r="Y8" s="550" t="s">
        <v>209</v>
      </c>
      <c r="Z8" s="551"/>
      <c r="AA8" s="551"/>
      <c r="AB8" s="551"/>
      <c r="AC8" s="551"/>
      <c r="AD8" s="552"/>
      <c r="AE8" s="721" t="str">
        <f>入力規則等!K13</f>
        <v>文教及び科学振興</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2">
      <c r="A9" s="108" t="s">
        <v>23</v>
      </c>
      <c r="B9" s="109"/>
      <c r="C9" s="109"/>
      <c r="D9" s="109"/>
      <c r="E9" s="109"/>
      <c r="F9" s="109"/>
      <c r="G9" s="553" t="s">
        <v>637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2">
      <c r="A10" s="723" t="s">
        <v>29</v>
      </c>
      <c r="B10" s="724"/>
      <c r="C10" s="724"/>
      <c r="D10" s="724"/>
      <c r="E10" s="724"/>
      <c r="F10" s="724"/>
      <c r="G10" s="656" t="s">
        <v>638</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2">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2">
      <c r="A12" s="102" t="s">
        <v>24</v>
      </c>
      <c r="B12" s="103"/>
      <c r="C12" s="103"/>
      <c r="D12" s="103"/>
      <c r="E12" s="103"/>
      <c r="F12" s="104"/>
      <c r="G12" s="662"/>
      <c r="H12" s="663"/>
      <c r="I12" s="663"/>
      <c r="J12" s="663"/>
      <c r="K12" s="663"/>
      <c r="L12" s="663"/>
      <c r="M12" s="663"/>
      <c r="N12" s="663"/>
      <c r="O12" s="663"/>
      <c r="P12" s="288" t="s">
        <v>308</v>
      </c>
      <c r="Q12" s="283"/>
      <c r="R12" s="283"/>
      <c r="S12" s="283"/>
      <c r="T12" s="283"/>
      <c r="U12" s="283"/>
      <c r="V12" s="284"/>
      <c r="W12" s="288" t="s">
        <v>330</v>
      </c>
      <c r="X12" s="283"/>
      <c r="Y12" s="283"/>
      <c r="Z12" s="283"/>
      <c r="AA12" s="283"/>
      <c r="AB12" s="283"/>
      <c r="AC12" s="284"/>
      <c r="AD12" s="288" t="s">
        <v>617</v>
      </c>
      <c r="AE12" s="283"/>
      <c r="AF12" s="283"/>
      <c r="AG12" s="283"/>
      <c r="AH12" s="283"/>
      <c r="AI12" s="283"/>
      <c r="AJ12" s="284"/>
      <c r="AK12" s="288" t="s">
        <v>621</v>
      </c>
      <c r="AL12" s="283"/>
      <c r="AM12" s="283"/>
      <c r="AN12" s="283"/>
      <c r="AO12" s="283"/>
      <c r="AP12" s="283"/>
      <c r="AQ12" s="284"/>
      <c r="AR12" s="288" t="s">
        <v>622</v>
      </c>
      <c r="AS12" s="283"/>
      <c r="AT12" s="283"/>
      <c r="AU12" s="283"/>
      <c r="AV12" s="283"/>
      <c r="AW12" s="283"/>
      <c r="AX12" s="725"/>
    </row>
    <row r="13" spans="1:50" ht="21" customHeight="1" x14ac:dyDescent="0.2">
      <c r="A13" s="105"/>
      <c r="B13" s="106"/>
      <c r="C13" s="106"/>
      <c r="D13" s="106"/>
      <c r="E13" s="106"/>
      <c r="F13" s="107"/>
      <c r="G13" s="726" t="s">
        <v>6</v>
      </c>
      <c r="H13" s="727"/>
      <c r="I13" s="619" t="s">
        <v>7</v>
      </c>
      <c r="J13" s="620"/>
      <c r="K13" s="620"/>
      <c r="L13" s="620"/>
      <c r="M13" s="620"/>
      <c r="N13" s="620"/>
      <c r="O13" s="621"/>
      <c r="P13" s="148">
        <v>17</v>
      </c>
      <c r="Q13" s="149"/>
      <c r="R13" s="149"/>
      <c r="S13" s="149"/>
      <c r="T13" s="149"/>
      <c r="U13" s="149"/>
      <c r="V13" s="150"/>
      <c r="W13" s="148">
        <v>16</v>
      </c>
      <c r="X13" s="149"/>
      <c r="Y13" s="149"/>
      <c r="Z13" s="149"/>
      <c r="AA13" s="149"/>
      <c r="AB13" s="149"/>
      <c r="AC13" s="150"/>
      <c r="AD13" s="148">
        <v>14</v>
      </c>
      <c r="AE13" s="149"/>
      <c r="AF13" s="149"/>
      <c r="AG13" s="149"/>
      <c r="AH13" s="149"/>
      <c r="AI13" s="149"/>
      <c r="AJ13" s="150"/>
      <c r="AK13" s="148" t="s">
        <v>661</v>
      </c>
      <c r="AL13" s="149"/>
      <c r="AM13" s="149"/>
      <c r="AN13" s="149"/>
      <c r="AO13" s="149"/>
      <c r="AP13" s="149"/>
      <c r="AQ13" s="150"/>
      <c r="AR13" s="145" t="s">
        <v>661</v>
      </c>
      <c r="AS13" s="146"/>
      <c r="AT13" s="146"/>
      <c r="AU13" s="146"/>
      <c r="AV13" s="146"/>
      <c r="AW13" s="146"/>
      <c r="AX13" s="376"/>
    </row>
    <row r="14" spans="1:50" ht="21" customHeight="1" x14ac:dyDescent="0.2">
      <c r="A14" s="105"/>
      <c r="B14" s="106"/>
      <c r="C14" s="106"/>
      <c r="D14" s="106"/>
      <c r="E14" s="106"/>
      <c r="F14" s="107"/>
      <c r="G14" s="728"/>
      <c r="H14" s="729"/>
      <c r="I14" s="556" t="s">
        <v>8</v>
      </c>
      <c r="J14" s="610"/>
      <c r="K14" s="610"/>
      <c r="L14" s="610"/>
      <c r="M14" s="610"/>
      <c r="N14" s="610"/>
      <c r="O14" s="611"/>
      <c r="P14" s="148" t="s">
        <v>635</v>
      </c>
      <c r="Q14" s="149"/>
      <c r="R14" s="149"/>
      <c r="S14" s="149"/>
      <c r="T14" s="149"/>
      <c r="U14" s="149"/>
      <c r="V14" s="150"/>
      <c r="W14" s="148" t="s">
        <v>635</v>
      </c>
      <c r="X14" s="149"/>
      <c r="Y14" s="149"/>
      <c r="Z14" s="149"/>
      <c r="AA14" s="149"/>
      <c r="AB14" s="149"/>
      <c r="AC14" s="150"/>
      <c r="AD14" s="148">
        <v>0</v>
      </c>
      <c r="AE14" s="149"/>
      <c r="AF14" s="149"/>
      <c r="AG14" s="149"/>
      <c r="AH14" s="149"/>
      <c r="AI14" s="149"/>
      <c r="AJ14" s="150"/>
      <c r="AK14" s="148" t="s">
        <v>661</v>
      </c>
      <c r="AL14" s="149"/>
      <c r="AM14" s="149"/>
      <c r="AN14" s="149"/>
      <c r="AO14" s="149"/>
      <c r="AP14" s="149"/>
      <c r="AQ14" s="150"/>
      <c r="AR14" s="646"/>
      <c r="AS14" s="646"/>
      <c r="AT14" s="646"/>
      <c r="AU14" s="646"/>
      <c r="AV14" s="646"/>
      <c r="AW14" s="646"/>
      <c r="AX14" s="647"/>
    </row>
    <row r="15" spans="1:50" ht="21" customHeight="1" x14ac:dyDescent="0.2">
      <c r="A15" s="105"/>
      <c r="B15" s="106"/>
      <c r="C15" s="106"/>
      <c r="D15" s="106"/>
      <c r="E15" s="106"/>
      <c r="F15" s="107"/>
      <c r="G15" s="728"/>
      <c r="H15" s="729"/>
      <c r="I15" s="556" t="s">
        <v>50</v>
      </c>
      <c r="J15" s="557"/>
      <c r="K15" s="557"/>
      <c r="L15" s="557"/>
      <c r="M15" s="557"/>
      <c r="N15" s="557"/>
      <c r="O15" s="558"/>
      <c r="P15" s="148" t="s">
        <v>635</v>
      </c>
      <c r="Q15" s="149"/>
      <c r="R15" s="149"/>
      <c r="S15" s="149"/>
      <c r="T15" s="149"/>
      <c r="U15" s="149"/>
      <c r="V15" s="150"/>
      <c r="W15" s="148" t="s">
        <v>635</v>
      </c>
      <c r="X15" s="149"/>
      <c r="Y15" s="149"/>
      <c r="Z15" s="149"/>
      <c r="AA15" s="149"/>
      <c r="AB15" s="149"/>
      <c r="AC15" s="150"/>
      <c r="AD15" s="148" t="s">
        <v>635</v>
      </c>
      <c r="AE15" s="149"/>
      <c r="AF15" s="149"/>
      <c r="AG15" s="149"/>
      <c r="AH15" s="149"/>
      <c r="AI15" s="149"/>
      <c r="AJ15" s="150"/>
      <c r="AK15" s="148" t="s">
        <v>661</v>
      </c>
      <c r="AL15" s="149"/>
      <c r="AM15" s="149"/>
      <c r="AN15" s="149"/>
      <c r="AO15" s="149"/>
      <c r="AP15" s="149"/>
      <c r="AQ15" s="150"/>
      <c r="AR15" s="148" t="s">
        <v>661</v>
      </c>
      <c r="AS15" s="149"/>
      <c r="AT15" s="149"/>
      <c r="AU15" s="149"/>
      <c r="AV15" s="149"/>
      <c r="AW15" s="149"/>
      <c r="AX15" s="609"/>
    </row>
    <row r="16" spans="1:50" ht="21" customHeight="1" x14ac:dyDescent="0.2">
      <c r="A16" s="105"/>
      <c r="B16" s="106"/>
      <c r="C16" s="106"/>
      <c r="D16" s="106"/>
      <c r="E16" s="106"/>
      <c r="F16" s="107"/>
      <c r="G16" s="728"/>
      <c r="H16" s="729"/>
      <c r="I16" s="556" t="s">
        <v>51</v>
      </c>
      <c r="J16" s="557"/>
      <c r="K16" s="557"/>
      <c r="L16" s="557"/>
      <c r="M16" s="557"/>
      <c r="N16" s="557"/>
      <c r="O16" s="558"/>
      <c r="P16" s="148" t="s">
        <v>635</v>
      </c>
      <c r="Q16" s="149"/>
      <c r="R16" s="149"/>
      <c r="S16" s="149"/>
      <c r="T16" s="149"/>
      <c r="U16" s="149"/>
      <c r="V16" s="150"/>
      <c r="W16" s="148" t="s">
        <v>635</v>
      </c>
      <c r="X16" s="149"/>
      <c r="Y16" s="149"/>
      <c r="Z16" s="149"/>
      <c r="AA16" s="149"/>
      <c r="AB16" s="149"/>
      <c r="AC16" s="150"/>
      <c r="AD16" s="148">
        <v>0</v>
      </c>
      <c r="AE16" s="149"/>
      <c r="AF16" s="149"/>
      <c r="AG16" s="149"/>
      <c r="AH16" s="149"/>
      <c r="AI16" s="149"/>
      <c r="AJ16" s="150"/>
      <c r="AK16" s="148" t="s">
        <v>635</v>
      </c>
      <c r="AL16" s="149"/>
      <c r="AM16" s="149"/>
      <c r="AN16" s="149"/>
      <c r="AO16" s="149"/>
      <c r="AP16" s="149"/>
      <c r="AQ16" s="150"/>
      <c r="AR16" s="659"/>
      <c r="AS16" s="660"/>
      <c r="AT16" s="660"/>
      <c r="AU16" s="660"/>
      <c r="AV16" s="660"/>
      <c r="AW16" s="660"/>
      <c r="AX16" s="661"/>
    </row>
    <row r="17" spans="1:50" ht="24.75" customHeight="1" x14ac:dyDescent="0.2">
      <c r="A17" s="105"/>
      <c r="B17" s="106"/>
      <c r="C17" s="106"/>
      <c r="D17" s="106"/>
      <c r="E17" s="106"/>
      <c r="F17" s="107"/>
      <c r="G17" s="728"/>
      <c r="H17" s="729"/>
      <c r="I17" s="556" t="s">
        <v>49</v>
      </c>
      <c r="J17" s="610"/>
      <c r="K17" s="610"/>
      <c r="L17" s="610"/>
      <c r="M17" s="610"/>
      <c r="N17" s="610"/>
      <c r="O17" s="611"/>
      <c r="P17" s="148" t="s">
        <v>635</v>
      </c>
      <c r="Q17" s="149"/>
      <c r="R17" s="149"/>
      <c r="S17" s="149"/>
      <c r="T17" s="149"/>
      <c r="U17" s="149"/>
      <c r="V17" s="150"/>
      <c r="W17" s="148" t="s">
        <v>635</v>
      </c>
      <c r="X17" s="149"/>
      <c r="Y17" s="149"/>
      <c r="Z17" s="149"/>
      <c r="AA17" s="149"/>
      <c r="AB17" s="149"/>
      <c r="AC17" s="150"/>
      <c r="AD17" s="148" t="s">
        <v>635</v>
      </c>
      <c r="AE17" s="149"/>
      <c r="AF17" s="149"/>
      <c r="AG17" s="149"/>
      <c r="AH17" s="149"/>
      <c r="AI17" s="149"/>
      <c r="AJ17" s="150"/>
      <c r="AK17" s="148" t="s">
        <v>635</v>
      </c>
      <c r="AL17" s="149"/>
      <c r="AM17" s="149"/>
      <c r="AN17" s="149"/>
      <c r="AO17" s="149"/>
      <c r="AP17" s="149"/>
      <c r="AQ17" s="150"/>
      <c r="AR17" s="374"/>
      <c r="AS17" s="374"/>
      <c r="AT17" s="374"/>
      <c r="AU17" s="374"/>
      <c r="AV17" s="374"/>
      <c r="AW17" s="374"/>
      <c r="AX17" s="375"/>
    </row>
    <row r="18" spans="1:50" ht="24.75" customHeight="1" x14ac:dyDescent="0.2">
      <c r="A18" s="105"/>
      <c r="B18" s="106"/>
      <c r="C18" s="106"/>
      <c r="D18" s="106"/>
      <c r="E18" s="106"/>
      <c r="F18" s="107"/>
      <c r="G18" s="730"/>
      <c r="H18" s="731"/>
      <c r="I18" s="718" t="s">
        <v>20</v>
      </c>
      <c r="J18" s="719"/>
      <c r="K18" s="719"/>
      <c r="L18" s="719"/>
      <c r="M18" s="719"/>
      <c r="N18" s="719"/>
      <c r="O18" s="720"/>
      <c r="P18" s="154">
        <f>SUM(P13:V17)</f>
        <v>17</v>
      </c>
      <c r="Q18" s="155"/>
      <c r="R18" s="155"/>
      <c r="S18" s="155"/>
      <c r="T18" s="155"/>
      <c r="U18" s="155"/>
      <c r="V18" s="156"/>
      <c r="W18" s="154">
        <f>SUM(W13:AC17)</f>
        <v>16</v>
      </c>
      <c r="X18" s="155"/>
      <c r="Y18" s="155"/>
      <c r="Z18" s="155"/>
      <c r="AA18" s="155"/>
      <c r="AB18" s="155"/>
      <c r="AC18" s="156"/>
      <c r="AD18" s="154">
        <f>SUM(AD13:AJ17)</f>
        <v>14</v>
      </c>
      <c r="AE18" s="155"/>
      <c r="AF18" s="155"/>
      <c r="AG18" s="155"/>
      <c r="AH18" s="155"/>
      <c r="AI18" s="155"/>
      <c r="AJ18" s="156"/>
      <c r="AK18" s="154">
        <f>SUM(AK13:AQ17)</f>
        <v>0</v>
      </c>
      <c r="AL18" s="155"/>
      <c r="AM18" s="155"/>
      <c r="AN18" s="155"/>
      <c r="AO18" s="155"/>
      <c r="AP18" s="155"/>
      <c r="AQ18" s="156"/>
      <c r="AR18" s="154">
        <f>SUM(AR13:AX17)</f>
        <v>0</v>
      </c>
      <c r="AS18" s="155"/>
      <c r="AT18" s="155"/>
      <c r="AU18" s="155"/>
      <c r="AV18" s="155"/>
      <c r="AW18" s="155"/>
      <c r="AX18" s="518"/>
    </row>
    <row r="19" spans="1:50" ht="24.75" customHeight="1" x14ac:dyDescent="0.2">
      <c r="A19" s="105"/>
      <c r="B19" s="106"/>
      <c r="C19" s="106"/>
      <c r="D19" s="106"/>
      <c r="E19" s="106"/>
      <c r="F19" s="107"/>
      <c r="G19" s="516" t="s">
        <v>9</v>
      </c>
      <c r="H19" s="517"/>
      <c r="I19" s="517"/>
      <c r="J19" s="517"/>
      <c r="K19" s="517"/>
      <c r="L19" s="517"/>
      <c r="M19" s="517"/>
      <c r="N19" s="517"/>
      <c r="O19" s="517"/>
      <c r="P19" s="148">
        <v>16</v>
      </c>
      <c r="Q19" s="149"/>
      <c r="R19" s="149"/>
      <c r="S19" s="149"/>
      <c r="T19" s="149"/>
      <c r="U19" s="149"/>
      <c r="V19" s="150"/>
      <c r="W19" s="148">
        <v>16</v>
      </c>
      <c r="X19" s="149"/>
      <c r="Y19" s="149"/>
      <c r="Z19" s="149"/>
      <c r="AA19" s="149"/>
      <c r="AB19" s="149"/>
      <c r="AC19" s="150"/>
      <c r="AD19" s="148">
        <v>13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2">
      <c r="A20" s="105"/>
      <c r="B20" s="106"/>
      <c r="C20" s="106"/>
      <c r="D20" s="106"/>
      <c r="E20" s="106"/>
      <c r="F20" s="107"/>
      <c r="G20" s="516" t="s">
        <v>10</v>
      </c>
      <c r="H20" s="517"/>
      <c r="I20" s="517"/>
      <c r="J20" s="517"/>
      <c r="K20" s="517"/>
      <c r="L20" s="517"/>
      <c r="M20" s="517"/>
      <c r="N20" s="517"/>
      <c r="O20" s="517"/>
      <c r="P20" s="520">
        <f>IF(P18=0, "-", SUM(P19)/P18)</f>
        <v>0.94117647058823528</v>
      </c>
      <c r="Q20" s="520"/>
      <c r="R20" s="520"/>
      <c r="S20" s="520"/>
      <c r="T20" s="520"/>
      <c r="U20" s="520"/>
      <c r="V20" s="520"/>
      <c r="W20" s="520">
        <f t="shared" ref="W20" si="0">IF(W18=0, "-", SUM(W19)/W18)</f>
        <v>1</v>
      </c>
      <c r="X20" s="520"/>
      <c r="Y20" s="520"/>
      <c r="Z20" s="520"/>
      <c r="AA20" s="520"/>
      <c r="AB20" s="520"/>
      <c r="AC20" s="520"/>
      <c r="AD20" s="520">
        <f t="shared" ref="AD20" si="1">IF(AD18=0, "-", SUM(AD19)/AD18)</f>
        <v>0.9285714285714286</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2">
      <c r="A21" s="108"/>
      <c r="B21" s="109"/>
      <c r="C21" s="109"/>
      <c r="D21" s="109"/>
      <c r="E21" s="109"/>
      <c r="F21" s="110"/>
      <c r="G21" s="903" t="s">
        <v>274</v>
      </c>
      <c r="H21" s="904"/>
      <c r="I21" s="904"/>
      <c r="J21" s="904"/>
      <c r="K21" s="904"/>
      <c r="L21" s="904"/>
      <c r="M21" s="904"/>
      <c r="N21" s="904"/>
      <c r="O21" s="904"/>
      <c r="P21" s="520">
        <f>IF(P19=0, "-", SUM(P19)/SUM(P13,P14))</f>
        <v>0.94117647058823528</v>
      </c>
      <c r="Q21" s="520"/>
      <c r="R21" s="520"/>
      <c r="S21" s="520"/>
      <c r="T21" s="520"/>
      <c r="U21" s="520"/>
      <c r="V21" s="520"/>
      <c r="W21" s="520">
        <f t="shared" ref="W21" si="2">IF(W19=0, "-", SUM(W19)/SUM(W13,W14))</f>
        <v>1</v>
      </c>
      <c r="X21" s="520"/>
      <c r="Y21" s="520"/>
      <c r="Z21" s="520"/>
      <c r="AA21" s="520"/>
      <c r="AB21" s="520"/>
      <c r="AC21" s="520"/>
      <c r="AD21" s="520">
        <f t="shared" ref="AD21" si="3">IF(AD19=0, "-", SUM(AD19)/SUM(AD13,AD14))</f>
        <v>0.9285714285714286</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2">
      <c r="A22" s="123" t="s">
        <v>625</v>
      </c>
      <c r="B22" s="124"/>
      <c r="C22" s="124"/>
      <c r="D22" s="124"/>
      <c r="E22" s="124"/>
      <c r="F22" s="125"/>
      <c r="G22" s="114" t="s">
        <v>254</v>
      </c>
      <c r="H22" s="115"/>
      <c r="I22" s="115"/>
      <c r="J22" s="115"/>
      <c r="K22" s="115"/>
      <c r="L22" s="115"/>
      <c r="M22" s="115"/>
      <c r="N22" s="115"/>
      <c r="O22" s="116"/>
      <c r="P22" s="132" t="s">
        <v>623</v>
      </c>
      <c r="Q22" s="115"/>
      <c r="R22" s="115"/>
      <c r="S22" s="115"/>
      <c r="T22" s="115"/>
      <c r="U22" s="115"/>
      <c r="V22" s="116"/>
      <c r="W22" s="132" t="s">
        <v>624</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2">
      <c r="A23" s="126"/>
      <c r="B23" s="127"/>
      <c r="C23" s="127"/>
      <c r="D23" s="127"/>
      <c r="E23" s="127"/>
      <c r="F23" s="128"/>
      <c r="G23" s="117" t="s">
        <v>661</v>
      </c>
      <c r="H23" s="118"/>
      <c r="I23" s="118"/>
      <c r="J23" s="118"/>
      <c r="K23" s="118"/>
      <c r="L23" s="118"/>
      <c r="M23" s="118"/>
      <c r="N23" s="118"/>
      <c r="O23" s="119"/>
      <c r="P23" s="145" t="s">
        <v>635</v>
      </c>
      <c r="Q23" s="146"/>
      <c r="R23" s="146"/>
      <c r="S23" s="146"/>
      <c r="T23" s="146"/>
      <c r="U23" s="146"/>
      <c r="V23" s="147"/>
      <c r="W23" s="145" t="s">
        <v>661</v>
      </c>
      <c r="X23" s="146"/>
      <c r="Y23" s="146"/>
      <c r="Z23" s="146"/>
      <c r="AA23" s="146"/>
      <c r="AB23" s="146"/>
      <c r="AC23" s="147"/>
      <c r="AD23" s="134" t="s">
        <v>667</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2">
      <c r="A24" s="126"/>
      <c r="B24" s="127"/>
      <c r="C24" s="127"/>
      <c r="D24" s="127"/>
      <c r="E24" s="127"/>
      <c r="F24" s="128"/>
      <c r="G24" s="120" t="s">
        <v>661</v>
      </c>
      <c r="H24" s="121"/>
      <c r="I24" s="121"/>
      <c r="J24" s="121"/>
      <c r="K24" s="121"/>
      <c r="L24" s="121"/>
      <c r="M24" s="121"/>
      <c r="N24" s="121"/>
      <c r="O24" s="122"/>
      <c r="P24" s="148" t="s">
        <v>635</v>
      </c>
      <c r="Q24" s="149"/>
      <c r="R24" s="149"/>
      <c r="S24" s="149"/>
      <c r="T24" s="149"/>
      <c r="U24" s="149"/>
      <c r="V24" s="150"/>
      <c r="W24" s="148" t="s">
        <v>661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2">
      <c r="A25" s="126"/>
      <c r="B25" s="127"/>
      <c r="C25" s="127"/>
      <c r="D25" s="127"/>
      <c r="E25" s="127"/>
      <c r="F25" s="128"/>
      <c r="G25" s="120"/>
      <c r="H25" s="121"/>
      <c r="I25" s="121"/>
      <c r="J25" s="121"/>
      <c r="K25" s="121"/>
      <c r="L25" s="121"/>
      <c r="M25" s="121"/>
      <c r="N25" s="121"/>
      <c r="O25" s="122"/>
      <c r="P25" s="148">
        <v>0</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2">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2">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hidden="1" customHeight="1" x14ac:dyDescent="0.2">
      <c r="A28" s="126"/>
      <c r="B28" s="127"/>
      <c r="C28" s="127"/>
      <c r="D28" s="127"/>
      <c r="E28" s="127"/>
      <c r="F28" s="128"/>
      <c r="G28" s="210" t="s">
        <v>258</v>
      </c>
      <c r="H28" s="211"/>
      <c r="I28" s="211"/>
      <c r="J28" s="211"/>
      <c r="K28" s="211"/>
      <c r="L28" s="211"/>
      <c r="M28" s="211"/>
      <c r="N28" s="211"/>
      <c r="O28" s="212"/>
      <c r="P28" s="154" t="e">
        <f>P29-SUM(P23:P27)</f>
        <v>#VALUE!</v>
      </c>
      <c r="Q28" s="155"/>
      <c r="R28" s="155"/>
      <c r="S28" s="155"/>
      <c r="T28" s="155"/>
      <c r="U28" s="155"/>
      <c r="V28" s="156"/>
      <c r="W28" s="154" t="e">
        <f>W29-SUM(W23:W27)</f>
        <v>#VALUE!</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5">
      <c r="A29" s="129"/>
      <c r="B29" s="130"/>
      <c r="C29" s="130"/>
      <c r="D29" s="130"/>
      <c r="E29" s="130"/>
      <c r="F29" s="131"/>
      <c r="G29" s="213" t="s">
        <v>255</v>
      </c>
      <c r="H29" s="214"/>
      <c r="I29" s="214"/>
      <c r="J29" s="214"/>
      <c r="K29" s="214"/>
      <c r="L29" s="214"/>
      <c r="M29" s="214"/>
      <c r="N29" s="214"/>
      <c r="O29" s="215"/>
      <c r="P29" s="193" t="str">
        <f>AK13</f>
        <v>-</v>
      </c>
      <c r="Q29" s="194"/>
      <c r="R29" s="194"/>
      <c r="S29" s="194"/>
      <c r="T29" s="194"/>
      <c r="U29" s="194"/>
      <c r="V29" s="195"/>
      <c r="W29" s="193" t="str">
        <f>AR13</f>
        <v>-</v>
      </c>
      <c r="X29" s="194"/>
      <c r="Y29" s="194"/>
      <c r="Z29" s="194"/>
      <c r="AA29" s="194"/>
      <c r="AB29" s="194"/>
      <c r="AC29" s="195"/>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2">
      <c r="A30" s="490" t="s">
        <v>270</v>
      </c>
      <c r="B30" s="491"/>
      <c r="C30" s="491"/>
      <c r="D30" s="491"/>
      <c r="E30" s="491"/>
      <c r="F30" s="492"/>
      <c r="G30" s="631" t="s">
        <v>145</v>
      </c>
      <c r="H30" s="372"/>
      <c r="I30" s="372"/>
      <c r="J30" s="372"/>
      <c r="K30" s="372"/>
      <c r="L30" s="372"/>
      <c r="M30" s="372"/>
      <c r="N30" s="372"/>
      <c r="O30" s="560"/>
      <c r="P30" s="559" t="s">
        <v>58</v>
      </c>
      <c r="Q30" s="372"/>
      <c r="R30" s="372"/>
      <c r="S30" s="372"/>
      <c r="T30" s="372"/>
      <c r="U30" s="372"/>
      <c r="V30" s="372"/>
      <c r="W30" s="372"/>
      <c r="X30" s="560"/>
      <c r="Y30" s="446"/>
      <c r="Z30" s="447"/>
      <c r="AA30" s="448"/>
      <c r="AB30" s="367" t="s">
        <v>11</v>
      </c>
      <c r="AC30" s="368"/>
      <c r="AD30" s="369"/>
      <c r="AE30" s="367" t="s">
        <v>308</v>
      </c>
      <c r="AF30" s="368"/>
      <c r="AG30" s="368"/>
      <c r="AH30" s="369"/>
      <c r="AI30" s="370" t="s">
        <v>330</v>
      </c>
      <c r="AJ30" s="370"/>
      <c r="AK30" s="370"/>
      <c r="AL30" s="367"/>
      <c r="AM30" s="370" t="s">
        <v>427</v>
      </c>
      <c r="AN30" s="370"/>
      <c r="AO30" s="370"/>
      <c r="AP30" s="367"/>
      <c r="AQ30" s="622" t="s">
        <v>184</v>
      </c>
      <c r="AR30" s="623"/>
      <c r="AS30" s="623"/>
      <c r="AT30" s="624"/>
      <c r="AU30" s="372" t="s">
        <v>133</v>
      </c>
      <c r="AV30" s="372"/>
      <c r="AW30" s="372"/>
      <c r="AX30" s="373"/>
    </row>
    <row r="31" spans="1:50" ht="18.75" customHeight="1" x14ac:dyDescent="0.2">
      <c r="A31" s="493"/>
      <c r="B31" s="494"/>
      <c r="C31" s="494"/>
      <c r="D31" s="494"/>
      <c r="E31" s="494"/>
      <c r="F31" s="495"/>
      <c r="G31" s="548"/>
      <c r="H31" s="360"/>
      <c r="I31" s="360"/>
      <c r="J31" s="360"/>
      <c r="K31" s="360"/>
      <c r="L31" s="360"/>
      <c r="M31" s="360"/>
      <c r="N31" s="360"/>
      <c r="O31" s="549"/>
      <c r="P31" s="561"/>
      <c r="Q31" s="360"/>
      <c r="R31" s="360"/>
      <c r="S31" s="360"/>
      <c r="T31" s="360"/>
      <c r="U31" s="360"/>
      <c r="V31" s="360"/>
      <c r="W31" s="360"/>
      <c r="X31" s="549"/>
      <c r="Y31" s="449"/>
      <c r="Z31" s="450"/>
      <c r="AA31" s="451"/>
      <c r="AB31" s="317"/>
      <c r="AC31" s="318"/>
      <c r="AD31" s="319"/>
      <c r="AE31" s="317"/>
      <c r="AF31" s="318"/>
      <c r="AG31" s="318"/>
      <c r="AH31" s="319"/>
      <c r="AI31" s="371"/>
      <c r="AJ31" s="371"/>
      <c r="AK31" s="371"/>
      <c r="AL31" s="317"/>
      <c r="AM31" s="371"/>
      <c r="AN31" s="371"/>
      <c r="AO31" s="371"/>
      <c r="AP31" s="317"/>
      <c r="AQ31" s="216" t="s">
        <v>635</v>
      </c>
      <c r="AR31" s="163"/>
      <c r="AS31" s="164" t="s">
        <v>185</v>
      </c>
      <c r="AT31" s="187"/>
      <c r="AU31" s="256">
        <v>2</v>
      </c>
      <c r="AV31" s="256"/>
      <c r="AW31" s="360" t="s">
        <v>175</v>
      </c>
      <c r="AX31" s="361"/>
    </row>
    <row r="32" spans="1:50" ht="23.25" customHeight="1" x14ac:dyDescent="0.2">
      <c r="A32" s="496"/>
      <c r="B32" s="494"/>
      <c r="C32" s="494"/>
      <c r="D32" s="494"/>
      <c r="E32" s="494"/>
      <c r="F32" s="495"/>
      <c r="G32" s="521" t="s">
        <v>639</v>
      </c>
      <c r="H32" s="522"/>
      <c r="I32" s="522"/>
      <c r="J32" s="522"/>
      <c r="K32" s="522"/>
      <c r="L32" s="522"/>
      <c r="M32" s="522"/>
      <c r="N32" s="522"/>
      <c r="O32" s="523"/>
      <c r="P32" s="176" t="s">
        <v>640</v>
      </c>
      <c r="Q32" s="176"/>
      <c r="R32" s="176"/>
      <c r="S32" s="176"/>
      <c r="T32" s="176"/>
      <c r="U32" s="176"/>
      <c r="V32" s="176"/>
      <c r="W32" s="176"/>
      <c r="X32" s="218"/>
      <c r="Y32" s="324" t="s">
        <v>12</v>
      </c>
      <c r="Z32" s="530"/>
      <c r="AA32" s="531"/>
      <c r="AB32" s="532" t="s">
        <v>641</v>
      </c>
      <c r="AC32" s="532"/>
      <c r="AD32" s="532"/>
      <c r="AE32" s="348">
        <v>0</v>
      </c>
      <c r="AF32" s="349"/>
      <c r="AG32" s="349"/>
      <c r="AH32" s="349"/>
      <c r="AI32" s="348">
        <v>0</v>
      </c>
      <c r="AJ32" s="349"/>
      <c r="AK32" s="349"/>
      <c r="AL32" s="349"/>
      <c r="AM32" s="348">
        <v>1</v>
      </c>
      <c r="AN32" s="349"/>
      <c r="AO32" s="349"/>
      <c r="AP32" s="349"/>
      <c r="AQ32" s="151" t="s">
        <v>635</v>
      </c>
      <c r="AR32" s="152"/>
      <c r="AS32" s="152"/>
      <c r="AT32" s="153"/>
      <c r="AU32" s="349">
        <v>1</v>
      </c>
      <c r="AV32" s="349"/>
      <c r="AW32" s="349"/>
      <c r="AX32" s="350"/>
    </row>
    <row r="33" spans="1:51" ht="23.25" customHeight="1" x14ac:dyDescent="0.2">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641</v>
      </c>
      <c r="AC33" s="503"/>
      <c r="AD33" s="503"/>
      <c r="AE33" s="348">
        <v>0</v>
      </c>
      <c r="AF33" s="349"/>
      <c r="AG33" s="349"/>
      <c r="AH33" s="349"/>
      <c r="AI33" s="348">
        <v>0</v>
      </c>
      <c r="AJ33" s="349"/>
      <c r="AK33" s="349"/>
      <c r="AL33" s="349"/>
      <c r="AM33" s="348">
        <v>1</v>
      </c>
      <c r="AN33" s="349"/>
      <c r="AO33" s="349"/>
      <c r="AP33" s="349"/>
      <c r="AQ33" s="151" t="s">
        <v>635</v>
      </c>
      <c r="AR33" s="152"/>
      <c r="AS33" s="152"/>
      <c r="AT33" s="153"/>
      <c r="AU33" s="349">
        <v>1</v>
      </c>
      <c r="AV33" s="349"/>
      <c r="AW33" s="349"/>
      <c r="AX33" s="350"/>
    </row>
    <row r="34" spans="1:51" ht="23.25" customHeight="1" x14ac:dyDescent="0.2">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8">
        <v>0</v>
      </c>
      <c r="AF34" s="349"/>
      <c r="AG34" s="349"/>
      <c r="AH34" s="349"/>
      <c r="AI34" s="348">
        <v>0</v>
      </c>
      <c r="AJ34" s="349"/>
      <c r="AK34" s="349"/>
      <c r="AL34" s="349"/>
      <c r="AM34" s="348">
        <v>100</v>
      </c>
      <c r="AN34" s="349"/>
      <c r="AO34" s="349"/>
      <c r="AP34" s="349"/>
      <c r="AQ34" s="151" t="s">
        <v>635</v>
      </c>
      <c r="AR34" s="152"/>
      <c r="AS34" s="152"/>
      <c r="AT34" s="153"/>
      <c r="AU34" s="349">
        <v>100</v>
      </c>
      <c r="AV34" s="349"/>
      <c r="AW34" s="349"/>
      <c r="AX34" s="350"/>
    </row>
    <row r="35" spans="1:51" ht="23.25" customHeight="1" x14ac:dyDescent="0.2">
      <c r="A35" s="876" t="s">
        <v>298</v>
      </c>
      <c r="B35" s="877"/>
      <c r="C35" s="877"/>
      <c r="D35" s="877"/>
      <c r="E35" s="877"/>
      <c r="F35" s="878"/>
      <c r="G35" s="882" t="s">
        <v>642</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thickBot="1" x14ac:dyDescent="0.2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2">
      <c r="A37" s="625" t="s">
        <v>270</v>
      </c>
      <c r="B37" s="626"/>
      <c r="C37" s="626"/>
      <c r="D37" s="626"/>
      <c r="E37" s="626"/>
      <c r="F37" s="627"/>
      <c r="G37" s="546" t="s">
        <v>145</v>
      </c>
      <c r="H37" s="362"/>
      <c r="I37" s="362"/>
      <c r="J37" s="362"/>
      <c r="K37" s="362"/>
      <c r="L37" s="362"/>
      <c r="M37" s="362"/>
      <c r="N37" s="362"/>
      <c r="O37" s="547"/>
      <c r="P37" s="612" t="s">
        <v>58</v>
      </c>
      <c r="Q37" s="362"/>
      <c r="R37" s="362"/>
      <c r="S37" s="362"/>
      <c r="T37" s="362"/>
      <c r="U37" s="362"/>
      <c r="V37" s="362"/>
      <c r="W37" s="362"/>
      <c r="X37" s="547"/>
      <c r="Y37" s="613"/>
      <c r="Z37" s="614"/>
      <c r="AA37" s="615"/>
      <c r="AB37" s="616" t="s">
        <v>11</v>
      </c>
      <c r="AC37" s="617"/>
      <c r="AD37" s="618"/>
      <c r="AE37" s="320" t="s">
        <v>308</v>
      </c>
      <c r="AF37" s="320"/>
      <c r="AG37" s="320"/>
      <c r="AH37" s="320"/>
      <c r="AI37" s="320" t="s">
        <v>330</v>
      </c>
      <c r="AJ37" s="320"/>
      <c r="AK37" s="320"/>
      <c r="AL37" s="320"/>
      <c r="AM37" s="320" t="s">
        <v>427</v>
      </c>
      <c r="AN37" s="320"/>
      <c r="AO37" s="320"/>
      <c r="AP37" s="320"/>
      <c r="AQ37" s="252" t="s">
        <v>184</v>
      </c>
      <c r="AR37" s="253"/>
      <c r="AS37" s="253"/>
      <c r="AT37" s="254"/>
      <c r="AU37" s="362" t="s">
        <v>133</v>
      </c>
      <c r="AV37" s="362"/>
      <c r="AW37" s="362"/>
      <c r="AX37" s="363"/>
      <c r="AY37">
        <f>COUNTA($G$39)</f>
        <v>0</v>
      </c>
    </row>
    <row r="38" spans="1:51" ht="18.75" hidden="1" customHeight="1" x14ac:dyDescent="0.2">
      <c r="A38" s="493"/>
      <c r="B38" s="494"/>
      <c r="C38" s="494"/>
      <c r="D38" s="494"/>
      <c r="E38" s="494"/>
      <c r="F38" s="495"/>
      <c r="G38" s="548"/>
      <c r="H38" s="360"/>
      <c r="I38" s="360"/>
      <c r="J38" s="360"/>
      <c r="K38" s="360"/>
      <c r="L38" s="360"/>
      <c r="M38" s="360"/>
      <c r="N38" s="360"/>
      <c r="O38" s="549"/>
      <c r="P38" s="561"/>
      <c r="Q38" s="360"/>
      <c r="R38" s="360"/>
      <c r="S38" s="360"/>
      <c r="T38" s="360"/>
      <c r="U38" s="360"/>
      <c r="V38" s="360"/>
      <c r="W38" s="360"/>
      <c r="X38" s="549"/>
      <c r="Y38" s="449"/>
      <c r="Z38" s="450"/>
      <c r="AA38" s="451"/>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2">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4" t="s">
        <v>12</v>
      </c>
      <c r="Z39" s="530"/>
      <c r="AA39" s="531"/>
      <c r="AB39" s="532"/>
      <c r="AC39" s="532"/>
      <c r="AD39" s="532"/>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2">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2">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2">
      <c r="A42" s="876" t="s">
        <v>298</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2">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2">
      <c r="A44" s="625" t="s">
        <v>270</v>
      </c>
      <c r="B44" s="626"/>
      <c r="C44" s="626"/>
      <c r="D44" s="626"/>
      <c r="E44" s="626"/>
      <c r="F44" s="627"/>
      <c r="G44" s="546" t="s">
        <v>145</v>
      </c>
      <c r="H44" s="362"/>
      <c r="I44" s="362"/>
      <c r="J44" s="362"/>
      <c r="K44" s="362"/>
      <c r="L44" s="362"/>
      <c r="M44" s="362"/>
      <c r="N44" s="362"/>
      <c r="O44" s="547"/>
      <c r="P44" s="612" t="s">
        <v>58</v>
      </c>
      <c r="Q44" s="362"/>
      <c r="R44" s="362"/>
      <c r="S44" s="362"/>
      <c r="T44" s="362"/>
      <c r="U44" s="362"/>
      <c r="V44" s="362"/>
      <c r="W44" s="362"/>
      <c r="X44" s="547"/>
      <c r="Y44" s="613"/>
      <c r="Z44" s="614"/>
      <c r="AA44" s="615"/>
      <c r="AB44" s="616" t="s">
        <v>11</v>
      </c>
      <c r="AC44" s="617"/>
      <c r="AD44" s="618"/>
      <c r="AE44" s="320" t="s">
        <v>308</v>
      </c>
      <c r="AF44" s="320"/>
      <c r="AG44" s="320"/>
      <c r="AH44" s="320"/>
      <c r="AI44" s="320" t="s">
        <v>330</v>
      </c>
      <c r="AJ44" s="320"/>
      <c r="AK44" s="320"/>
      <c r="AL44" s="320"/>
      <c r="AM44" s="320" t="s">
        <v>427</v>
      </c>
      <c r="AN44" s="320"/>
      <c r="AO44" s="320"/>
      <c r="AP44" s="320"/>
      <c r="AQ44" s="252" t="s">
        <v>184</v>
      </c>
      <c r="AR44" s="253"/>
      <c r="AS44" s="253"/>
      <c r="AT44" s="254"/>
      <c r="AU44" s="362" t="s">
        <v>133</v>
      </c>
      <c r="AV44" s="362"/>
      <c r="AW44" s="362"/>
      <c r="AX44" s="363"/>
      <c r="AY44">
        <f>COUNTA($G$46)</f>
        <v>0</v>
      </c>
    </row>
    <row r="45" spans="1:51" ht="18.75" hidden="1" customHeight="1" x14ac:dyDescent="0.2">
      <c r="A45" s="493"/>
      <c r="B45" s="494"/>
      <c r="C45" s="494"/>
      <c r="D45" s="494"/>
      <c r="E45" s="494"/>
      <c r="F45" s="495"/>
      <c r="G45" s="548"/>
      <c r="H45" s="360"/>
      <c r="I45" s="360"/>
      <c r="J45" s="360"/>
      <c r="K45" s="360"/>
      <c r="L45" s="360"/>
      <c r="M45" s="360"/>
      <c r="N45" s="360"/>
      <c r="O45" s="549"/>
      <c r="P45" s="561"/>
      <c r="Q45" s="360"/>
      <c r="R45" s="360"/>
      <c r="S45" s="360"/>
      <c r="T45" s="360"/>
      <c r="U45" s="360"/>
      <c r="V45" s="360"/>
      <c r="W45" s="360"/>
      <c r="X45" s="549"/>
      <c r="Y45" s="449"/>
      <c r="Z45" s="450"/>
      <c r="AA45" s="451"/>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2">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4" t="s">
        <v>12</v>
      </c>
      <c r="Z46" s="530"/>
      <c r="AA46" s="531"/>
      <c r="AB46" s="532"/>
      <c r="AC46" s="532"/>
      <c r="AD46" s="532"/>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2">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2">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2">
      <c r="A49" s="876" t="s">
        <v>298</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2">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2">
      <c r="A51" s="493" t="s">
        <v>270</v>
      </c>
      <c r="B51" s="494"/>
      <c r="C51" s="494"/>
      <c r="D51" s="494"/>
      <c r="E51" s="494"/>
      <c r="F51" s="495"/>
      <c r="G51" s="546" t="s">
        <v>145</v>
      </c>
      <c r="H51" s="362"/>
      <c r="I51" s="362"/>
      <c r="J51" s="362"/>
      <c r="K51" s="362"/>
      <c r="L51" s="362"/>
      <c r="M51" s="362"/>
      <c r="N51" s="362"/>
      <c r="O51" s="547"/>
      <c r="P51" s="612" t="s">
        <v>58</v>
      </c>
      <c r="Q51" s="362"/>
      <c r="R51" s="362"/>
      <c r="S51" s="362"/>
      <c r="T51" s="362"/>
      <c r="U51" s="362"/>
      <c r="V51" s="362"/>
      <c r="W51" s="362"/>
      <c r="X51" s="547"/>
      <c r="Y51" s="613"/>
      <c r="Z51" s="614"/>
      <c r="AA51" s="615"/>
      <c r="AB51" s="616" t="s">
        <v>11</v>
      </c>
      <c r="AC51" s="617"/>
      <c r="AD51" s="618"/>
      <c r="AE51" s="320" t="s">
        <v>308</v>
      </c>
      <c r="AF51" s="320"/>
      <c r="AG51" s="320"/>
      <c r="AH51" s="320"/>
      <c r="AI51" s="320" t="s">
        <v>330</v>
      </c>
      <c r="AJ51" s="320"/>
      <c r="AK51" s="320"/>
      <c r="AL51" s="320"/>
      <c r="AM51" s="320" t="s">
        <v>427</v>
      </c>
      <c r="AN51" s="320"/>
      <c r="AO51" s="320"/>
      <c r="AP51" s="320"/>
      <c r="AQ51" s="252" t="s">
        <v>184</v>
      </c>
      <c r="AR51" s="253"/>
      <c r="AS51" s="253"/>
      <c r="AT51" s="254"/>
      <c r="AU51" s="358" t="s">
        <v>133</v>
      </c>
      <c r="AV51" s="358"/>
      <c r="AW51" s="358"/>
      <c r="AX51" s="359"/>
      <c r="AY51">
        <f>COUNTA($G$53)</f>
        <v>0</v>
      </c>
    </row>
    <row r="52" spans="1:51" ht="18.75" hidden="1" customHeight="1" x14ac:dyDescent="0.2">
      <c r="A52" s="493"/>
      <c r="B52" s="494"/>
      <c r="C52" s="494"/>
      <c r="D52" s="494"/>
      <c r="E52" s="494"/>
      <c r="F52" s="495"/>
      <c r="G52" s="548"/>
      <c r="H52" s="360"/>
      <c r="I52" s="360"/>
      <c r="J52" s="360"/>
      <c r="K52" s="360"/>
      <c r="L52" s="360"/>
      <c r="M52" s="360"/>
      <c r="N52" s="360"/>
      <c r="O52" s="549"/>
      <c r="P52" s="561"/>
      <c r="Q52" s="360"/>
      <c r="R52" s="360"/>
      <c r="S52" s="360"/>
      <c r="T52" s="360"/>
      <c r="U52" s="360"/>
      <c r="V52" s="360"/>
      <c r="W52" s="360"/>
      <c r="X52" s="549"/>
      <c r="Y52" s="449"/>
      <c r="Z52" s="450"/>
      <c r="AA52" s="451"/>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2">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4" t="s">
        <v>12</v>
      </c>
      <c r="Z53" s="530"/>
      <c r="AA53" s="531"/>
      <c r="AB53" s="532"/>
      <c r="AC53" s="532"/>
      <c r="AD53" s="532"/>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2">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2">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2">
      <c r="A56" s="876" t="s">
        <v>298</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2">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2">
      <c r="A58" s="493" t="s">
        <v>270</v>
      </c>
      <c r="B58" s="494"/>
      <c r="C58" s="494"/>
      <c r="D58" s="494"/>
      <c r="E58" s="494"/>
      <c r="F58" s="495"/>
      <c r="G58" s="546" t="s">
        <v>145</v>
      </c>
      <c r="H58" s="362"/>
      <c r="I58" s="362"/>
      <c r="J58" s="362"/>
      <c r="K58" s="362"/>
      <c r="L58" s="362"/>
      <c r="M58" s="362"/>
      <c r="N58" s="362"/>
      <c r="O58" s="547"/>
      <c r="P58" s="612" t="s">
        <v>58</v>
      </c>
      <c r="Q58" s="362"/>
      <c r="R58" s="362"/>
      <c r="S58" s="362"/>
      <c r="T58" s="362"/>
      <c r="U58" s="362"/>
      <c r="V58" s="362"/>
      <c r="W58" s="362"/>
      <c r="X58" s="547"/>
      <c r="Y58" s="613"/>
      <c r="Z58" s="614"/>
      <c r="AA58" s="615"/>
      <c r="AB58" s="616" t="s">
        <v>11</v>
      </c>
      <c r="AC58" s="617"/>
      <c r="AD58" s="618"/>
      <c r="AE58" s="320" t="s">
        <v>308</v>
      </c>
      <c r="AF58" s="320"/>
      <c r="AG58" s="320"/>
      <c r="AH58" s="320"/>
      <c r="AI58" s="320" t="s">
        <v>330</v>
      </c>
      <c r="AJ58" s="320"/>
      <c r="AK58" s="320"/>
      <c r="AL58" s="320"/>
      <c r="AM58" s="320" t="s">
        <v>427</v>
      </c>
      <c r="AN58" s="320"/>
      <c r="AO58" s="320"/>
      <c r="AP58" s="320"/>
      <c r="AQ58" s="252" t="s">
        <v>184</v>
      </c>
      <c r="AR58" s="253"/>
      <c r="AS58" s="253"/>
      <c r="AT58" s="254"/>
      <c r="AU58" s="358" t="s">
        <v>133</v>
      </c>
      <c r="AV58" s="358"/>
      <c r="AW58" s="358"/>
      <c r="AX58" s="359"/>
      <c r="AY58">
        <f>COUNTA($G$60)</f>
        <v>0</v>
      </c>
    </row>
    <row r="59" spans="1:51" ht="18.75" hidden="1" customHeight="1" x14ac:dyDescent="0.2">
      <c r="A59" s="493"/>
      <c r="B59" s="494"/>
      <c r="C59" s="494"/>
      <c r="D59" s="494"/>
      <c r="E59" s="494"/>
      <c r="F59" s="495"/>
      <c r="G59" s="548"/>
      <c r="H59" s="360"/>
      <c r="I59" s="360"/>
      <c r="J59" s="360"/>
      <c r="K59" s="360"/>
      <c r="L59" s="360"/>
      <c r="M59" s="360"/>
      <c r="N59" s="360"/>
      <c r="O59" s="549"/>
      <c r="P59" s="561"/>
      <c r="Q59" s="360"/>
      <c r="R59" s="360"/>
      <c r="S59" s="360"/>
      <c r="T59" s="360"/>
      <c r="U59" s="360"/>
      <c r="V59" s="360"/>
      <c r="W59" s="360"/>
      <c r="X59" s="549"/>
      <c r="Y59" s="449"/>
      <c r="Z59" s="450"/>
      <c r="AA59" s="451"/>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2">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4" t="s">
        <v>12</v>
      </c>
      <c r="Z60" s="530"/>
      <c r="AA60" s="531"/>
      <c r="AB60" s="532"/>
      <c r="AC60" s="532"/>
      <c r="AD60" s="532"/>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2">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2">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2">
      <c r="A63" s="876" t="s">
        <v>298</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2">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2">
      <c r="A65" s="837" t="s">
        <v>271</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266</v>
      </c>
      <c r="X65" s="849"/>
      <c r="Y65" s="852"/>
      <c r="Z65" s="852"/>
      <c r="AA65" s="853"/>
      <c r="AB65" s="846" t="s">
        <v>11</v>
      </c>
      <c r="AC65" s="842"/>
      <c r="AD65" s="843"/>
      <c r="AE65" s="320" t="s">
        <v>308</v>
      </c>
      <c r="AF65" s="320"/>
      <c r="AG65" s="320"/>
      <c r="AH65" s="320"/>
      <c r="AI65" s="320" t="s">
        <v>330</v>
      </c>
      <c r="AJ65" s="320"/>
      <c r="AK65" s="320"/>
      <c r="AL65" s="320"/>
      <c r="AM65" s="320" t="s">
        <v>427</v>
      </c>
      <c r="AN65" s="320"/>
      <c r="AO65" s="320"/>
      <c r="AP65" s="320"/>
      <c r="AQ65" s="200" t="s">
        <v>184</v>
      </c>
      <c r="AR65" s="184"/>
      <c r="AS65" s="184"/>
      <c r="AT65" s="185"/>
      <c r="AU65" s="955" t="s">
        <v>133</v>
      </c>
      <c r="AV65" s="955"/>
      <c r="AW65" s="955"/>
      <c r="AX65" s="956"/>
      <c r="AY65">
        <f>COUNTA($H$67)</f>
        <v>0</v>
      </c>
    </row>
    <row r="66" spans="1:51" ht="18.75" hidden="1" customHeight="1" x14ac:dyDescent="0.2">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0"/>
      <c r="AF66" s="320"/>
      <c r="AG66" s="320"/>
      <c r="AH66" s="320"/>
      <c r="AI66" s="320"/>
      <c r="AJ66" s="320"/>
      <c r="AK66" s="320"/>
      <c r="AL66" s="320"/>
      <c r="AM66" s="320"/>
      <c r="AN66" s="320"/>
      <c r="AO66" s="320"/>
      <c r="AP66" s="320"/>
      <c r="AQ66" s="216"/>
      <c r="AR66" s="163"/>
      <c r="AS66" s="164" t="s">
        <v>185</v>
      </c>
      <c r="AT66" s="187"/>
      <c r="AU66" s="256"/>
      <c r="AV66" s="256"/>
      <c r="AW66" s="844" t="s">
        <v>269</v>
      </c>
      <c r="AX66" s="957"/>
      <c r="AY66">
        <f>$AY$65</f>
        <v>0</v>
      </c>
    </row>
    <row r="67" spans="1:51" ht="23.25" hidden="1" customHeight="1" x14ac:dyDescent="0.2">
      <c r="A67" s="830"/>
      <c r="B67" s="831"/>
      <c r="C67" s="831"/>
      <c r="D67" s="831"/>
      <c r="E67" s="831"/>
      <c r="F67" s="832"/>
      <c r="G67" s="958" t="s">
        <v>186</v>
      </c>
      <c r="H67" s="941"/>
      <c r="I67" s="942"/>
      <c r="J67" s="942"/>
      <c r="K67" s="942"/>
      <c r="L67" s="942"/>
      <c r="M67" s="942"/>
      <c r="N67" s="942"/>
      <c r="O67" s="943"/>
      <c r="P67" s="941"/>
      <c r="Q67" s="942"/>
      <c r="R67" s="942"/>
      <c r="S67" s="942"/>
      <c r="T67" s="942"/>
      <c r="U67" s="942"/>
      <c r="V67" s="943"/>
      <c r="W67" s="947"/>
      <c r="X67" s="948"/>
      <c r="Y67" s="928" t="s">
        <v>12</v>
      </c>
      <c r="Z67" s="928"/>
      <c r="AA67" s="929"/>
      <c r="AB67" s="930" t="s">
        <v>288</v>
      </c>
      <c r="AC67" s="930"/>
      <c r="AD67" s="930"/>
      <c r="AE67" s="348"/>
      <c r="AF67" s="349"/>
      <c r="AG67" s="349"/>
      <c r="AH67" s="349"/>
      <c r="AI67" s="348"/>
      <c r="AJ67" s="349"/>
      <c r="AK67" s="349"/>
      <c r="AL67" s="349"/>
      <c r="AM67" s="348"/>
      <c r="AN67" s="349"/>
      <c r="AO67" s="349"/>
      <c r="AP67" s="349"/>
      <c r="AQ67" s="348"/>
      <c r="AR67" s="349"/>
      <c r="AS67" s="349"/>
      <c r="AT67" s="795"/>
      <c r="AU67" s="349"/>
      <c r="AV67" s="349"/>
      <c r="AW67" s="349"/>
      <c r="AX67" s="350"/>
      <c r="AY67">
        <f t="shared" ref="AY67:AY72" si="8">$AY$65</f>
        <v>0</v>
      </c>
    </row>
    <row r="68" spans="1:51" ht="23.25" hidden="1" customHeight="1" x14ac:dyDescent="0.2">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288</v>
      </c>
      <c r="AC68" s="953"/>
      <c r="AD68" s="953"/>
      <c r="AE68" s="348"/>
      <c r="AF68" s="349"/>
      <c r="AG68" s="349"/>
      <c r="AH68" s="349"/>
      <c r="AI68" s="348"/>
      <c r="AJ68" s="349"/>
      <c r="AK68" s="349"/>
      <c r="AL68" s="349"/>
      <c r="AM68" s="348"/>
      <c r="AN68" s="349"/>
      <c r="AO68" s="349"/>
      <c r="AP68" s="349"/>
      <c r="AQ68" s="348"/>
      <c r="AR68" s="349"/>
      <c r="AS68" s="349"/>
      <c r="AT68" s="795"/>
      <c r="AU68" s="349"/>
      <c r="AV68" s="349"/>
      <c r="AW68" s="349"/>
      <c r="AX68" s="350"/>
      <c r="AY68">
        <f t="shared" si="8"/>
        <v>0</v>
      </c>
    </row>
    <row r="69" spans="1:51" ht="23.25" hidden="1" customHeight="1" x14ac:dyDescent="0.2">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289</v>
      </c>
      <c r="AC69" s="954"/>
      <c r="AD69" s="954"/>
      <c r="AE69" s="356"/>
      <c r="AF69" s="357"/>
      <c r="AG69" s="357"/>
      <c r="AH69" s="357"/>
      <c r="AI69" s="356"/>
      <c r="AJ69" s="357"/>
      <c r="AK69" s="357"/>
      <c r="AL69" s="357"/>
      <c r="AM69" s="356"/>
      <c r="AN69" s="357"/>
      <c r="AO69" s="357"/>
      <c r="AP69" s="357"/>
      <c r="AQ69" s="348"/>
      <c r="AR69" s="349"/>
      <c r="AS69" s="349"/>
      <c r="AT69" s="795"/>
      <c r="AU69" s="349"/>
      <c r="AV69" s="349"/>
      <c r="AW69" s="349"/>
      <c r="AX69" s="350"/>
      <c r="AY69">
        <f t="shared" si="8"/>
        <v>0</v>
      </c>
    </row>
    <row r="70" spans="1:51" ht="23.25" hidden="1" customHeight="1" x14ac:dyDescent="0.2">
      <c r="A70" s="830" t="s">
        <v>275</v>
      </c>
      <c r="B70" s="831"/>
      <c r="C70" s="831"/>
      <c r="D70" s="831"/>
      <c r="E70" s="831"/>
      <c r="F70" s="832"/>
      <c r="G70" s="918" t="s">
        <v>187</v>
      </c>
      <c r="H70" s="919"/>
      <c r="I70" s="919"/>
      <c r="J70" s="919"/>
      <c r="K70" s="919"/>
      <c r="L70" s="919"/>
      <c r="M70" s="919"/>
      <c r="N70" s="919"/>
      <c r="O70" s="919"/>
      <c r="P70" s="919"/>
      <c r="Q70" s="919"/>
      <c r="R70" s="919"/>
      <c r="S70" s="919"/>
      <c r="T70" s="919"/>
      <c r="U70" s="919"/>
      <c r="V70" s="919"/>
      <c r="W70" s="922" t="s">
        <v>287</v>
      </c>
      <c r="X70" s="923"/>
      <c r="Y70" s="928" t="s">
        <v>12</v>
      </c>
      <c r="Z70" s="928"/>
      <c r="AA70" s="929"/>
      <c r="AB70" s="930" t="s">
        <v>288</v>
      </c>
      <c r="AC70" s="930"/>
      <c r="AD70" s="930"/>
      <c r="AE70" s="348"/>
      <c r="AF70" s="349"/>
      <c r="AG70" s="349"/>
      <c r="AH70" s="349"/>
      <c r="AI70" s="348"/>
      <c r="AJ70" s="349"/>
      <c r="AK70" s="349"/>
      <c r="AL70" s="349"/>
      <c r="AM70" s="348"/>
      <c r="AN70" s="349"/>
      <c r="AO70" s="349"/>
      <c r="AP70" s="349"/>
      <c r="AQ70" s="348"/>
      <c r="AR70" s="349"/>
      <c r="AS70" s="349"/>
      <c r="AT70" s="795"/>
      <c r="AU70" s="349"/>
      <c r="AV70" s="349"/>
      <c r="AW70" s="349"/>
      <c r="AX70" s="350"/>
      <c r="AY70">
        <f t="shared" si="8"/>
        <v>0</v>
      </c>
    </row>
    <row r="71" spans="1:51" ht="23.25" hidden="1" customHeight="1" x14ac:dyDescent="0.2">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288</v>
      </c>
      <c r="AC71" s="953"/>
      <c r="AD71" s="953"/>
      <c r="AE71" s="348"/>
      <c r="AF71" s="349"/>
      <c r="AG71" s="349"/>
      <c r="AH71" s="349"/>
      <c r="AI71" s="348"/>
      <c r="AJ71" s="349"/>
      <c r="AK71" s="349"/>
      <c r="AL71" s="349"/>
      <c r="AM71" s="348"/>
      <c r="AN71" s="349"/>
      <c r="AO71" s="349"/>
      <c r="AP71" s="349"/>
      <c r="AQ71" s="348"/>
      <c r="AR71" s="349"/>
      <c r="AS71" s="349"/>
      <c r="AT71" s="795"/>
      <c r="AU71" s="349"/>
      <c r="AV71" s="349"/>
      <c r="AW71" s="349"/>
      <c r="AX71" s="350"/>
      <c r="AY71">
        <f t="shared" si="8"/>
        <v>0</v>
      </c>
    </row>
    <row r="72" spans="1:51" ht="23.25" hidden="1" customHeight="1" x14ac:dyDescent="0.2">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289</v>
      </c>
      <c r="AC72" s="954"/>
      <c r="AD72" s="954"/>
      <c r="AE72" s="356"/>
      <c r="AF72" s="357"/>
      <c r="AG72" s="357"/>
      <c r="AH72" s="357"/>
      <c r="AI72" s="356"/>
      <c r="AJ72" s="357"/>
      <c r="AK72" s="357"/>
      <c r="AL72" s="357"/>
      <c r="AM72" s="356"/>
      <c r="AN72" s="357"/>
      <c r="AO72" s="357"/>
      <c r="AP72" s="917"/>
      <c r="AQ72" s="348"/>
      <c r="AR72" s="349"/>
      <c r="AS72" s="349"/>
      <c r="AT72" s="795"/>
      <c r="AU72" s="349"/>
      <c r="AV72" s="349"/>
      <c r="AW72" s="349"/>
      <c r="AX72" s="350"/>
      <c r="AY72">
        <f t="shared" si="8"/>
        <v>0</v>
      </c>
    </row>
    <row r="73" spans="1:51" ht="18.75" hidden="1" customHeight="1" x14ac:dyDescent="0.2">
      <c r="A73" s="816" t="s">
        <v>271</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0" t="s">
        <v>308</v>
      </c>
      <c r="AF73" s="320"/>
      <c r="AG73" s="320"/>
      <c r="AH73" s="320"/>
      <c r="AI73" s="320" t="s">
        <v>330</v>
      </c>
      <c r="AJ73" s="320"/>
      <c r="AK73" s="320"/>
      <c r="AL73" s="320"/>
      <c r="AM73" s="320" t="s">
        <v>427</v>
      </c>
      <c r="AN73" s="320"/>
      <c r="AO73" s="320"/>
      <c r="AP73" s="320"/>
      <c r="AQ73" s="200" t="s">
        <v>184</v>
      </c>
      <c r="AR73" s="184"/>
      <c r="AS73" s="184"/>
      <c r="AT73" s="185"/>
      <c r="AU73" s="258" t="s">
        <v>133</v>
      </c>
      <c r="AV73" s="161"/>
      <c r="AW73" s="161"/>
      <c r="AX73" s="162"/>
      <c r="AY73">
        <f>COUNTA($H$75)</f>
        <v>0</v>
      </c>
    </row>
    <row r="74" spans="1:51" ht="18.75" hidden="1" customHeight="1" x14ac:dyDescent="0.2">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2">
      <c r="A75" s="819"/>
      <c r="B75" s="820"/>
      <c r="C75" s="820"/>
      <c r="D75" s="820"/>
      <c r="E75" s="820"/>
      <c r="F75" s="821"/>
      <c r="G75" s="76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2">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7"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2">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8" t="s">
        <v>14</v>
      </c>
      <c r="AC77" s="198"/>
      <c r="AD77" s="198"/>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2">
      <c r="A78" s="891" t="s">
        <v>301</v>
      </c>
      <c r="B78" s="892"/>
      <c r="C78" s="892"/>
      <c r="D78" s="892"/>
      <c r="E78" s="889" t="s">
        <v>249</v>
      </c>
      <c r="F78" s="890"/>
      <c r="G78" s="45" t="s">
        <v>187</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2">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265</v>
      </c>
      <c r="AP79" s="112"/>
      <c r="AQ79" s="112"/>
      <c r="AR79" s="62" t="s">
        <v>263</v>
      </c>
      <c r="AS79" s="111"/>
      <c r="AT79" s="112"/>
      <c r="AU79" s="112"/>
      <c r="AV79" s="112"/>
      <c r="AW79" s="112"/>
      <c r="AX79" s="113"/>
      <c r="AY79">
        <f>COUNTIF($AR$79,"☑")</f>
        <v>0</v>
      </c>
    </row>
    <row r="80" spans="1:51" ht="18.75" hidden="1" customHeight="1" x14ac:dyDescent="0.2">
      <c r="A80" s="500" t="s">
        <v>146</v>
      </c>
      <c r="B80" s="825" t="s">
        <v>262</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618</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0</v>
      </c>
    </row>
    <row r="81" spans="1:60" ht="22.5" hidden="1" customHeight="1" x14ac:dyDescent="0.2">
      <c r="A81" s="501"/>
      <c r="B81" s="828"/>
      <c r="C81" s="533"/>
      <c r="D81" s="533"/>
      <c r="E81" s="533"/>
      <c r="F81" s="534"/>
      <c r="G81" s="360"/>
      <c r="H81" s="360"/>
      <c r="I81" s="360"/>
      <c r="J81" s="360"/>
      <c r="K81" s="360"/>
      <c r="L81" s="360"/>
      <c r="M81" s="360"/>
      <c r="N81" s="360"/>
      <c r="O81" s="360"/>
      <c r="P81" s="360"/>
      <c r="Q81" s="360"/>
      <c r="R81" s="360"/>
      <c r="S81" s="360"/>
      <c r="T81" s="360"/>
      <c r="U81" s="360"/>
      <c r="V81" s="360"/>
      <c r="W81" s="360"/>
      <c r="X81" s="360"/>
      <c r="Y81" s="360"/>
      <c r="Z81" s="360"/>
      <c r="AA81" s="549"/>
      <c r="AB81" s="561"/>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2">
      <c r="A82" s="501"/>
      <c r="B82" s="828"/>
      <c r="C82" s="533"/>
      <c r="D82" s="533"/>
      <c r="E82" s="533"/>
      <c r="F82" s="534"/>
      <c r="G82" s="482"/>
      <c r="H82" s="482"/>
      <c r="I82" s="482"/>
      <c r="J82" s="482"/>
      <c r="K82" s="482"/>
      <c r="L82" s="482"/>
      <c r="M82" s="482"/>
      <c r="N82" s="482"/>
      <c r="O82" s="482"/>
      <c r="P82" s="482"/>
      <c r="Q82" s="482"/>
      <c r="R82" s="482"/>
      <c r="S82" s="482"/>
      <c r="T82" s="482"/>
      <c r="U82" s="482"/>
      <c r="V82" s="482"/>
      <c r="W82" s="482"/>
      <c r="X82" s="482"/>
      <c r="Y82" s="482"/>
      <c r="Z82" s="482"/>
      <c r="AA82" s="733"/>
      <c r="AB82" s="481"/>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0</v>
      </c>
    </row>
    <row r="83" spans="1:60" ht="22.5" hidden="1" customHeight="1" x14ac:dyDescent="0.2">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0</v>
      </c>
    </row>
    <row r="84" spans="1:60" ht="19.5" hidden="1" customHeight="1" x14ac:dyDescent="0.2">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0</v>
      </c>
    </row>
    <row r="85" spans="1:60" ht="18.75" hidden="1" customHeight="1" x14ac:dyDescent="0.2">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0" t="s">
        <v>308</v>
      </c>
      <c r="AF85" s="320"/>
      <c r="AG85" s="320"/>
      <c r="AH85" s="320"/>
      <c r="AI85" s="320" t="s">
        <v>330</v>
      </c>
      <c r="AJ85" s="320"/>
      <c r="AK85" s="320"/>
      <c r="AL85" s="320"/>
      <c r="AM85" s="320" t="s">
        <v>427</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2">
      <c r="A86" s="501"/>
      <c r="B86" s="533"/>
      <c r="C86" s="533"/>
      <c r="D86" s="533"/>
      <c r="E86" s="533"/>
      <c r="F86" s="534"/>
      <c r="G86" s="548"/>
      <c r="H86" s="360"/>
      <c r="I86" s="360"/>
      <c r="J86" s="360"/>
      <c r="K86" s="360"/>
      <c r="L86" s="360"/>
      <c r="M86" s="360"/>
      <c r="N86" s="360"/>
      <c r="O86" s="549"/>
      <c r="P86" s="561"/>
      <c r="Q86" s="360"/>
      <c r="R86" s="360"/>
      <c r="S86" s="360"/>
      <c r="T86" s="360"/>
      <c r="U86" s="360"/>
      <c r="V86" s="360"/>
      <c r="W86" s="360"/>
      <c r="X86" s="549"/>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2">
      <c r="A87" s="501"/>
      <c r="B87" s="533"/>
      <c r="C87" s="533"/>
      <c r="D87" s="533"/>
      <c r="E87" s="533"/>
      <c r="F87" s="534"/>
      <c r="G87" s="217"/>
      <c r="H87" s="176"/>
      <c r="I87" s="176"/>
      <c r="J87" s="176"/>
      <c r="K87" s="176"/>
      <c r="L87" s="176"/>
      <c r="M87" s="176"/>
      <c r="N87" s="176"/>
      <c r="O87" s="218"/>
      <c r="P87" s="176"/>
      <c r="Q87" s="780"/>
      <c r="R87" s="780"/>
      <c r="S87" s="780"/>
      <c r="T87" s="780"/>
      <c r="U87" s="780"/>
      <c r="V87" s="780"/>
      <c r="W87" s="780"/>
      <c r="X87" s="781"/>
      <c r="Y87" s="736" t="s">
        <v>61</v>
      </c>
      <c r="Z87" s="737"/>
      <c r="AA87" s="738"/>
      <c r="AB87" s="532"/>
      <c r="AC87" s="532"/>
      <c r="AD87" s="532"/>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2">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c r="AC88" s="503"/>
      <c r="AD88" s="50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2">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0" t="s">
        <v>308</v>
      </c>
      <c r="AF90" s="320"/>
      <c r="AG90" s="320"/>
      <c r="AH90" s="320"/>
      <c r="AI90" s="320" t="s">
        <v>330</v>
      </c>
      <c r="AJ90" s="320"/>
      <c r="AK90" s="320"/>
      <c r="AL90" s="320"/>
      <c r="AM90" s="320" t="s">
        <v>427</v>
      </c>
      <c r="AN90" s="320"/>
      <c r="AO90" s="320"/>
      <c r="AP90" s="320"/>
      <c r="AQ90" s="200" t="s">
        <v>184</v>
      </c>
      <c r="AR90" s="184"/>
      <c r="AS90" s="184"/>
      <c r="AT90" s="185"/>
      <c r="AU90" s="354" t="s">
        <v>133</v>
      </c>
      <c r="AV90" s="354"/>
      <c r="AW90" s="354"/>
      <c r="AX90" s="355"/>
      <c r="AY90">
        <f>COUNTA($G$92)</f>
        <v>0</v>
      </c>
    </row>
    <row r="91" spans="1:60" ht="18.75" hidden="1" customHeight="1" x14ac:dyDescent="0.2">
      <c r="A91" s="501"/>
      <c r="B91" s="533"/>
      <c r="C91" s="533"/>
      <c r="D91" s="533"/>
      <c r="E91" s="533"/>
      <c r="F91" s="534"/>
      <c r="G91" s="548"/>
      <c r="H91" s="360"/>
      <c r="I91" s="360"/>
      <c r="J91" s="360"/>
      <c r="K91" s="360"/>
      <c r="L91" s="360"/>
      <c r="M91" s="360"/>
      <c r="N91" s="360"/>
      <c r="O91" s="549"/>
      <c r="P91" s="561"/>
      <c r="Q91" s="360"/>
      <c r="R91" s="360"/>
      <c r="S91" s="360"/>
      <c r="T91" s="360"/>
      <c r="U91" s="360"/>
      <c r="V91" s="360"/>
      <c r="W91" s="360"/>
      <c r="X91" s="549"/>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2">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2">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2">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2">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0" t="s">
        <v>308</v>
      </c>
      <c r="AF95" s="320"/>
      <c r="AG95" s="320"/>
      <c r="AH95" s="320"/>
      <c r="AI95" s="320" t="s">
        <v>330</v>
      </c>
      <c r="AJ95" s="320"/>
      <c r="AK95" s="320"/>
      <c r="AL95" s="320"/>
      <c r="AM95" s="320" t="s">
        <v>427</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2">
      <c r="A96" s="501"/>
      <c r="B96" s="533"/>
      <c r="C96" s="533"/>
      <c r="D96" s="533"/>
      <c r="E96" s="533"/>
      <c r="F96" s="534"/>
      <c r="G96" s="548"/>
      <c r="H96" s="360"/>
      <c r="I96" s="360"/>
      <c r="J96" s="360"/>
      <c r="K96" s="360"/>
      <c r="L96" s="360"/>
      <c r="M96" s="360"/>
      <c r="N96" s="360"/>
      <c r="O96" s="549"/>
      <c r="P96" s="561"/>
      <c r="Q96" s="360"/>
      <c r="R96" s="360"/>
      <c r="S96" s="360"/>
      <c r="T96" s="360"/>
      <c r="U96" s="360"/>
      <c r="V96" s="360"/>
      <c r="W96" s="360"/>
      <c r="X96" s="549"/>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2">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8"/>
      <c r="AC97" s="389"/>
      <c r="AD97" s="390"/>
      <c r="AE97" s="348"/>
      <c r="AF97" s="349"/>
      <c r="AG97" s="349"/>
      <c r="AH97" s="795"/>
      <c r="AI97" s="348"/>
      <c r="AJ97" s="349"/>
      <c r="AK97" s="349"/>
      <c r="AL97" s="795"/>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2">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8"/>
      <c r="AF98" s="349"/>
      <c r="AG98" s="349"/>
      <c r="AH98" s="795"/>
      <c r="AI98" s="348"/>
      <c r="AJ98" s="349"/>
      <c r="AK98" s="349"/>
      <c r="AL98" s="795"/>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5">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2">
      <c r="A100" s="811" t="s">
        <v>272</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308</v>
      </c>
      <c r="AF100" s="803"/>
      <c r="AG100" s="803"/>
      <c r="AH100" s="804"/>
      <c r="AI100" s="802" t="s">
        <v>330</v>
      </c>
      <c r="AJ100" s="803"/>
      <c r="AK100" s="803"/>
      <c r="AL100" s="804"/>
      <c r="AM100" s="802" t="s">
        <v>427</v>
      </c>
      <c r="AN100" s="803"/>
      <c r="AO100" s="803"/>
      <c r="AP100" s="804"/>
      <c r="AQ100" s="905" t="s">
        <v>335</v>
      </c>
      <c r="AR100" s="906"/>
      <c r="AS100" s="906"/>
      <c r="AT100" s="907"/>
      <c r="AU100" s="905" t="s">
        <v>459</v>
      </c>
      <c r="AV100" s="906"/>
      <c r="AW100" s="906"/>
      <c r="AX100" s="908"/>
    </row>
    <row r="101" spans="1:60" ht="23.25" customHeight="1" x14ac:dyDescent="0.2">
      <c r="A101" s="472"/>
      <c r="B101" s="473"/>
      <c r="C101" s="473"/>
      <c r="D101" s="473"/>
      <c r="E101" s="473"/>
      <c r="F101" s="474"/>
      <c r="G101" s="176" t="s">
        <v>643</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635</v>
      </c>
      <c r="AC101" s="532"/>
      <c r="AD101" s="532"/>
      <c r="AE101" s="343">
        <v>2</v>
      </c>
      <c r="AF101" s="343"/>
      <c r="AG101" s="343"/>
      <c r="AH101" s="343"/>
      <c r="AI101" s="343">
        <v>3</v>
      </c>
      <c r="AJ101" s="343"/>
      <c r="AK101" s="343"/>
      <c r="AL101" s="343"/>
      <c r="AM101" s="343">
        <v>2</v>
      </c>
      <c r="AN101" s="343"/>
      <c r="AO101" s="343"/>
      <c r="AP101" s="343"/>
      <c r="AQ101" s="343" t="s">
        <v>661</v>
      </c>
      <c r="AR101" s="343"/>
      <c r="AS101" s="343"/>
      <c r="AT101" s="343"/>
      <c r="AU101" s="348" t="s">
        <v>661</v>
      </c>
      <c r="AV101" s="349"/>
      <c r="AW101" s="349"/>
      <c r="AX101" s="350"/>
    </row>
    <row r="102" spans="1:60" ht="23.25" customHeight="1" x14ac:dyDescent="0.2">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5"/>
      <c r="AA102" s="326"/>
      <c r="AB102" s="532" t="s">
        <v>635</v>
      </c>
      <c r="AC102" s="532"/>
      <c r="AD102" s="532"/>
      <c r="AE102" s="343">
        <v>2</v>
      </c>
      <c r="AF102" s="343"/>
      <c r="AG102" s="343"/>
      <c r="AH102" s="343"/>
      <c r="AI102" s="343">
        <v>3</v>
      </c>
      <c r="AJ102" s="343"/>
      <c r="AK102" s="343"/>
      <c r="AL102" s="343"/>
      <c r="AM102" s="343">
        <v>2</v>
      </c>
      <c r="AN102" s="343"/>
      <c r="AO102" s="343"/>
      <c r="AP102" s="343"/>
      <c r="AQ102" s="343" t="s">
        <v>661</v>
      </c>
      <c r="AR102" s="343"/>
      <c r="AS102" s="343"/>
      <c r="AT102" s="343"/>
      <c r="AU102" s="356" t="s">
        <v>661</v>
      </c>
      <c r="AV102" s="357"/>
      <c r="AW102" s="357"/>
      <c r="AX102" s="909"/>
    </row>
    <row r="103" spans="1:60" ht="31.5" hidden="1" customHeight="1" x14ac:dyDescent="0.2">
      <c r="A103" s="469" t="s">
        <v>272</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0" t="s">
        <v>308</v>
      </c>
      <c r="AF103" s="320"/>
      <c r="AG103" s="320"/>
      <c r="AH103" s="320"/>
      <c r="AI103" s="320" t="s">
        <v>330</v>
      </c>
      <c r="AJ103" s="320"/>
      <c r="AK103" s="320"/>
      <c r="AL103" s="320"/>
      <c r="AM103" s="320" t="s">
        <v>427</v>
      </c>
      <c r="AN103" s="320"/>
      <c r="AO103" s="320"/>
      <c r="AP103" s="320"/>
      <c r="AQ103" s="345" t="s">
        <v>335</v>
      </c>
      <c r="AR103" s="346"/>
      <c r="AS103" s="346"/>
      <c r="AT103" s="346"/>
      <c r="AU103" s="345" t="s">
        <v>459</v>
      </c>
      <c r="AV103" s="346"/>
      <c r="AW103" s="346"/>
      <c r="AX103" s="347"/>
      <c r="AY103">
        <f>COUNTA($G$104)</f>
        <v>0</v>
      </c>
    </row>
    <row r="104" spans="1:60" ht="23.25" hidden="1" customHeight="1" x14ac:dyDescent="0.2">
      <c r="A104" s="472"/>
      <c r="B104" s="473"/>
      <c r="C104" s="473"/>
      <c r="D104" s="473"/>
      <c r="E104" s="473"/>
      <c r="F104" s="474"/>
      <c r="G104" s="176"/>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c r="AC104" s="453"/>
      <c r="AD104" s="454"/>
      <c r="AE104" s="343"/>
      <c r="AF104" s="343"/>
      <c r="AG104" s="343"/>
      <c r="AH104" s="343"/>
      <c r="AI104" s="343"/>
      <c r="AJ104" s="343"/>
      <c r="AK104" s="343"/>
      <c r="AL104" s="343"/>
      <c r="AM104" s="343"/>
      <c r="AN104" s="343"/>
      <c r="AO104" s="343"/>
      <c r="AP104" s="343"/>
      <c r="AQ104" s="343"/>
      <c r="AR104" s="343"/>
      <c r="AS104" s="343"/>
      <c r="AT104" s="343"/>
      <c r="AU104" s="343"/>
      <c r="AV104" s="343"/>
      <c r="AW104" s="343"/>
      <c r="AX104" s="344"/>
      <c r="AY104">
        <f>$AY$103</f>
        <v>0</v>
      </c>
    </row>
    <row r="105" spans="1:60" ht="23.25" hidden="1" customHeight="1" x14ac:dyDescent="0.2">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8"/>
      <c r="AC105" s="389"/>
      <c r="AD105" s="390"/>
      <c r="AE105" s="343"/>
      <c r="AF105" s="343"/>
      <c r="AG105" s="343"/>
      <c r="AH105" s="343"/>
      <c r="AI105" s="343"/>
      <c r="AJ105" s="343"/>
      <c r="AK105" s="343"/>
      <c r="AL105" s="343"/>
      <c r="AM105" s="343"/>
      <c r="AN105" s="343"/>
      <c r="AO105" s="343"/>
      <c r="AP105" s="343"/>
      <c r="AQ105" s="343"/>
      <c r="AR105" s="343"/>
      <c r="AS105" s="343"/>
      <c r="AT105" s="343"/>
      <c r="AU105" s="343"/>
      <c r="AV105" s="343"/>
      <c r="AW105" s="343"/>
      <c r="AX105" s="344"/>
      <c r="AY105">
        <f>$AY$103</f>
        <v>0</v>
      </c>
    </row>
    <row r="106" spans="1:60" ht="31.5" hidden="1" customHeight="1" x14ac:dyDescent="0.2">
      <c r="A106" s="469" t="s">
        <v>272</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0" t="s">
        <v>308</v>
      </c>
      <c r="AF106" s="320"/>
      <c r="AG106" s="320"/>
      <c r="AH106" s="320"/>
      <c r="AI106" s="320" t="s">
        <v>330</v>
      </c>
      <c r="AJ106" s="320"/>
      <c r="AK106" s="320"/>
      <c r="AL106" s="320"/>
      <c r="AM106" s="320" t="s">
        <v>427</v>
      </c>
      <c r="AN106" s="320"/>
      <c r="AO106" s="320"/>
      <c r="AP106" s="320"/>
      <c r="AQ106" s="345" t="s">
        <v>335</v>
      </c>
      <c r="AR106" s="346"/>
      <c r="AS106" s="346"/>
      <c r="AT106" s="346"/>
      <c r="AU106" s="345" t="s">
        <v>459</v>
      </c>
      <c r="AV106" s="346"/>
      <c r="AW106" s="346"/>
      <c r="AX106" s="347"/>
      <c r="AY106">
        <f>COUNTA($G$107)</f>
        <v>0</v>
      </c>
    </row>
    <row r="107" spans="1:60" ht="23.25" hidden="1" customHeight="1" x14ac:dyDescent="0.2">
      <c r="A107" s="472"/>
      <c r="B107" s="473"/>
      <c r="C107" s="473"/>
      <c r="D107" s="473"/>
      <c r="E107" s="473"/>
      <c r="F107" s="474"/>
      <c r="G107" s="176"/>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c r="AC107" s="453"/>
      <c r="AD107" s="454"/>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2">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8"/>
      <c r="AC108" s="389"/>
      <c r="AD108" s="390"/>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2">
      <c r="A109" s="469" t="s">
        <v>272</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0" t="s">
        <v>308</v>
      </c>
      <c r="AF109" s="320"/>
      <c r="AG109" s="320"/>
      <c r="AH109" s="320"/>
      <c r="AI109" s="320" t="s">
        <v>330</v>
      </c>
      <c r="AJ109" s="320"/>
      <c r="AK109" s="320"/>
      <c r="AL109" s="320"/>
      <c r="AM109" s="320" t="s">
        <v>427</v>
      </c>
      <c r="AN109" s="320"/>
      <c r="AO109" s="320"/>
      <c r="AP109" s="320"/>
      <c r="AQ109" s="345" t="s">
        <v>335</v>
      </c>
      <c r="AR109" s="346"/>
      <c r="AS109" s="346"/>
      <c r="AT109" s="346"/>
      <c r="AU109" s="345" t="s">
        <v>459</v>
      </c>
      <c r="AV109" s="346"/>
      <c r="AW109" s="346"/>
      <c r="AX109" s="347"/>
      <c r="AY109">
        <f>COUNTA($G$110)</f>
        <v>0</v>
      </c>
    </row>
    <row r="110" spans="1:60" ht="23.25" hidden="1" customHeight="1" x14ac:dyDescent="0.2">
      <c r="A110" s="472"/>
      <c r="B110" s="473"/>
      <c r="C110" s="473"/>
      <c r="D110" s="473"/>
      <c r="E110" s="473"/>
      <c r="F110" s="474"/>
      <c r="G110" s="176"/>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c r="AC110" s="453"/>
      <c r="AD110" s="454"/>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2">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8"/>
      <c r="AC111" s="389"/>
      <c r="AD111" s="390"/>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2">
      <c r="A112" s="469" t="s">
        <v>272</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0" t="s">
        <v>308</v>
      </c>
      <c r="AF112" s="320"/>
      <c r="AG112" s="320"/>
      <c r="AH112" s="320"/>
      <c r="AI112" s="320" t="s">
        <v>330</v>
      </c>
      <c r="AJ112" s="320"/>
      <c r="AK112" s="320"/>
      <c r="AL112" s="320"/>
      <c r="AM112" s="320" t="s">
        <v>427</v>
      </c>
      <c r="AN112" s="320"/>
      <c r="AO112" s="320"/>
      <c r="AP112" s="320"/>
      <c r="AQ112" s="345" t="s">
        <v>335</v>
      </c>
      <c r="AR112" s="346"/>
      <c r="AS112" s="346"/>
      <c r="AT112" s="346"/>
      <c r="AU112" s="345" t="s">
        <v>459</v>
      </c>
      <c r="AV112" s="346"/>
      <c r="AW112" s="346"/>
      <c r="AX112" s="347"/>
      <c r="AY112">
        <f>COUNTA($G$113)</f>
        <v>0</v>
      </c>
    </row>
    <row r="113" spans="1:51" ht="23.25" hidden="1" customHeight="1" x14ac:dyDescent="0.2">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c r="AC113" s="453"/>
      <c r="AD113" s="454"/>
      <c r="AE113" s="343"/>
      <c r="AF113" s="343"/>
      <c r="AG113" s="343"/>
      <c r="AH113" s="343"/>
      <c r="AI113" s="343"/>
      <c r="AJ113" s="343"/>
      <c r="AK113" s="343"/>
      <c r="AL113" s="343"/>
      <c r="AM113" s="343"/>
      <c r="AN113" s="343"/>
      <c r="AO113" s="343"/>
      <c r="AP113" s="343"/>
      <c r="AQ113" s="348"/>
      <c r="AR113" s="349"/>
      <c r="AS113" s="349"/>
      <c r="AT113" s="795"/>
      <c r="AU113" s="343"/>
      <c r="AV113" s="343"/>
      <c r="AW113" s="343"/>
      <c r="AX113" s="344"/>
      <c r="AY113">
        <f>$AY$112</f>
        <v>0</v>
      </c>
    </row>
    <row r="114" spans="1:51" ht="23.25" hidden="1" customHeight="1" x14ac:dyDescent="0.2">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8"/>
      <c r="AC114" s="389"/>
      <c r="AD114" s="390"/>
      <c r="AE114" s="351"/>
      <c r="AF114" s="351"/>
      <c r="AG114" s="351"/>
      <c r="AH114" s="351"/>
      <c r="AI114" s="351"/>
      <c r="AJ114" s="351"/>
      <c r="AK114" s="351"/>
      <c r="AL114" s="351"/>
      <c r="AM114" s="351"/>
      <c r="AN114" s="351"/>
      <c r="AO114" s="351"/>
      <c r="AP114" s="351"/>
      <c r="AQ114" s="348"/>
      <c r="AR114" s="349"/>
      <c r="AS114" s="349"/>
      <c r="AT114" s="795"/>
      <c r="AU114" s="348"/>
      <c r="AV114" s="349"/>
      <c r="AW114" s="349"/>
      <c r="AX114" s="350"/>
      <c r="AY114">
        <f>$AY$112</f>
        <v>0</v>
      </c>
    </row>
    <row r="115" spans="1:51" ht="23.25" customHeight="1" x14ac:dyDescent="0.2">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0" t="s">
        <v>308</v>
      </c>
      <c r="AF115" s="320"/>
      <c r="AG115" s="320"/>
      <c r="AH115" s="320"/>
      <c r="AI115" s="320" t="s">
        <v>330</v>
      </c>
      <c r="AJ115" s="320"/>
      <c r="AK115" s="320"/>
      <c r="AL115" s="320"/>
      <c r="AM115" s="320" t="s">
        <v>427</v>
      </c>
      <c r="AN115" s="320"/>
      <c r="AO115" s="320"/>
      <c r="AP115" s="320"/>
      <c r="AQ115" s="321" t="s">
        <v>460</v>
      </c>
      <c r="AR115" s="322"/>
      <c r="AS115" s="322"/>
      <c r="AT115" s="322"/>
      <c r="AU115" s="322"/>
      <c r="AV115" s="322"/>
      <c r="AW115" s="322"/>
      <c r="AX115" s="323"/>
    </row>
    <row r="116" spans="1:51" ht="23.25" customHeight="1" x14ac:dyDescent="0.2">
      <c r="A116" s="277"/>
      <c r="B116" s="278"/>
      <c r="C116" s="278"/>
      <c r="D116" s="278"/>
      <c r="E116" s="278"/>
      <c r="F116" s="279"/>
      <c r="G116" s="336" t="s">
        <v>644</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645</v>
      </c>
      <c r="AC116" s="286"/>
      <c r="AD116" s="287"/>
      <c r="AE116" s="343">
        <v>8.5</v>
      </c>
      <c r="AF116" s="343"/>
      <c r="AG116" s="343"/>
      <c r="AH116" s="343"/>
      <c r="AI116" s="343">
        <v>5.3</v>
      </c>
      <c r="AJ116" s="343"/>
      <c r="AK116" s="343"/>
      <c r="AL116" s="343"/>
      <c r="AM116" s="343">
        <v>7</v>
      </c>
      <c r="AN116" s="343"/>
      <c r="AO116" s="343"/>
      <c r="AP116" s="343"/>
      <c r="AQ116" s="348" t="s">
        <v>661</v>
      </c>
      <c r="AR116" s="349"/>
      <c r="AS116" s="349"/>
      <c r="AT116" s="349"/>
      <c r="AU116" s="349"/>
      <c r="AV116" s="349"/>
      <c r="AW116" s="349"/>
      <c r="AX116" s="350"/>
    </row>
    <row r="117" spans="1:51" ht="46.5" customHeight="1" thickBot="1" x14ac:dyDescent="0.25">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278</v>
      </c>
      <c r="AC117" s="328"/>
      <c r="AD117" s="329"/>
      <c r="AE117" s="291" t="s">
        <v>646</v>
      </c>
      <c r="AF117" s="291"/>
      <c r="AG117" s="291"/>
      <c r="AH117" s="291"/>
      <c r="AI117" s="291" t="s">
        <v>647</v>
      </c>
      <c r="AJ117" s="291"/>
      <c r="AK117" s="291"/>
      <c r="AL117" s="291"/>
      <c r="AM117" s="291" t="s">
        <v>680</v>
      </c>
      <c r="AN117" s="291"/>
      <c r="AO117" s="291"/>
      <c r="AP117" s="291"/>
      <c r="AQ117" s="291" t="s">
        <v>661</v>
      </c>
      <c r="AR117" s="291"/>
      <c r="AS117" s="291"/>
      <c r="AT117" s="291"/>
      <c r="AU117" s="291"/>
      <c r="AV117" s="291"/>
      <c r="AW117" s="291"/>
      <c r="AX117" s="292"/>
    </row>
    <row r="118" spans="1:51" ht="23.25" hidden="1" customHeight="1" x14ac:dyDescent="0.2">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0" t="s">
        <v>308</v>
      </c>
      <c r="AF118" s="320"/>
      <c r="AG118" s="320"/>
      <c r="AH118" s="320"/>
      <c r="AI118" s="320" t="s">
        <v>330</v>
      </c>
      <c r="AJ118" s="320"/>
      <c r="AK118" s="320"/>
      <c r="AL118" s="320"/>
      <c r="AM118" s="320" t="s">
        <v>427</v>
      </c>
      <c r="AN118" s="320"/>
      <c r="AO118" s="320"/>
      <c r="AP118" s="320"/>
      <c r="AQ118" s="321" t="s">
        <v>460</v>
      </c>
      <c r="AR118" s="322"/>
      <c r="AS118" s="322"/>
      <c r="AT118" s="322"/>
      <c r="AU118" s="322"/>
      <c r="AV118" s="322"/>
      <c r="AW118" s="322"/>
      <c r="AX118" s="323"/>
      <c r="AY118" s="77">
        <f>IF(SUBSTITUTE(SUBSTITUTE($G$119,"／",""),"　","")="",0,1)</f>
        <v>0</v>
      </c>
    </row>
    <row r="119" spans="1:51" ht="23.25" hidden="1" customHeight="1" x14ac:dyDescent="0.2">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2">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2">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0" t="s">
        <v>308</v>
      </c>
      <c r="AF121" s="320"/>
      <c r="AG121" s="320"/>
      <c r="AH121" s="320"/>
      <c r="AI121" s="320" t="s">
        <v>330</v>
      </c>
      <c r="AJ121" s="320"/>
      <c r="AK121" s="320"/>
      <c r="AL121" s="320"/>
      <c r="AM121" s="320" t="s">
        <v>427</v>
      </c>
      <c r="AN121" s="320"/>
      <c r="AO121" s="320"/>
      <c r="AP121" s="320"/>
      <c r="AQ121" s="321" t="s">
        <v>460</v>
      </c>
      <c r="AR121" s="322"/>
      <c r="AS121" s="322"/>
      <c r="AT121" s="322"/>
      <c r="AU121" s="322"/>
      <c r="AV121" s="322"/>
      <c r="AW121" s="322"/>
      <c r="AX121" s="323"/>
      <c r="AY121" s="77">
        <f>IF(SUBSTITUTE(SUBSTITUTE($G$122,"／",""),"　","")="",0,1)</f>
        <v>0</v>
      </c>
    </row>
    <row r="122" spans="1:51" ht="23.25" hidden="1" customHeight="1" x14ac:dyDescent="0.2">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2">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278</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2">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0" t="s">
        <v>308</v>
      </c>
      <c r="AF124" s="320"/>
      <c r="AG124" s="320"/>
      <c r="AH124" s="320"/>
      <c r="AI124" s="320" t="s">
        <v>330</v>
      </c>
      <c r="AJ124" s="320"/>
      <c r="AK124" s="320"/>
      <c r="AL124" s="320"/>
      <c r="AM124" s="320" t="s">
        <v>427</v>
      </c>
      <c r="AN124" s="320"/>
      <c r="AO124" s="320"/>
      <c r="AP124" s="320"/>
      <c r="AQ124" s="321" t="s">
        <v>460</v>
      </c>
      <c r="AR124" s="322"/>
      <c r="AS124" s="322"/>
      <c r="AT124" s="322"/>
      <c r="AU124" s="322"/>
      <c r="AV124" s="322"/>
      <c r="AW124" s="322"/>
      <c r="AX124" s="323"/>
      <c r="AY124" s="77">
        <f>IF(SUBSTITUTE(SUBSTITUTE($G$125,"／",""),"　","")="",0,1)</f>
        <v>0</v>
      </c>
    </row>
    <row r="125" spans="1:51" ht="23.25" hidden="1" customHeight="1" x14ac:dyDescent="0.2">
      <c r="A125" s="277"/>
      <c r="B125" s="278"/>
      <c r="C125" s="278"/>
      <c r="D125" s="278"/>
      <c r="E125" s="278"/>
      <c r="F125" s="279"/>
      <c r="G125" s="336" t="s">
        <v>280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2">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2">
      <c r="A127" s="537"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308</v>
      </c>
      <c r="AF127" s="320"/>
      <c r="AG127" s="320"/>
      <c r="AH127" s="320"/>
      <c r="AI127" s="320" t="s">
        <v>330</v>
      </c>
      <c r="AJ127" s="320"/>
      <c r="AK127" s="320"/>
      <c r="AL127" s="320"/>
      <c r="AM127" s="320" t="s">
        <v>427</v>
      </c>
      <c r="AN127" s="320"/>
      <c r="AO127" s="320"/>
      <c r="AP127" s="320"/>
      <c r="AQ127" s="321" t="s">
        <v>460</v>
      </c>
      <c r="AR127" s="322"/>
      <c r="AS127" s="322"/>
      <c r="AT127" s="322"/>
      <c r="AU127" s="322"/>
      <c r="AV127" s="322"/>
      <c r="AW127" s="322"/>
      <c r="AX127" s="323"/>
      <c r="AY127" s="77">
        <f>IF(SUBSTITUTE(SUBSTITUTE($G$128,"／",""),"　","")="",0,1)</f>
        <v>0</v>
      </c>
    </row>
    <row r="128" spans="1:51" ht="23.25" hidden="1" customHeight="1" x14ac:dyDescent="0.2">
      <c r="A128" s="277"/>
      <c r="B128" s="278"/>
      <c r="C128" s="278"/>
      <c r="D128" s="278"/>
      <c r="E128" s="278"/>
      <c r="F128" s="279"/>
      <c r="G128" s="336" t="s">
        <v>280</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5">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2">
      <c r="A130" s="972" t="s">
        <v>323</v>
      </c>
      <c r="B130" s="970"/>
      <c r="C130" s="969" t="s">
        <v>188</v>
      </c>
      <c r="D130" s="970"/>
      <c r="E130" s="293" t="s">
        <v>217</v>
      </c>
      <c r="F130" s="294"/>
      <c r="G130" s="295" t="s">
        <v>648</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2">
      <c r="A131" s="973"/>
      <c r="B131" s="238"/>
      <c r="C131" s="237"/>
      <c r="D131" s="238"/>
      <c r="E131" s="224" t="s">
        <v>216</v>
      </c>
      <c r="F131" s="225"/>
      <c r="G131" s="222" t="s">
        <v>649</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2">
      <c r="A132" s="973"/>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308</v>
      </c>
      <c r="AF132" s="184"/>
      <c r="AG132" s="184"/>
      <c r="AH132" s="185"/>
      <c r="AI132" s="200" t="s">
        <v>330</v>
      </c>
      <c r="AJ132" s="184"/>
      <c r="AK132" s="184"/>
      <c r="AL132" s="185"/>
      <c r="AM132" s="200" t="s">
        <v>617</v>
      </c>
      <c r="AN132" s="184"/>
      <c r="AO132" s="184"/>
      <c r="AP132" s="185"/>
      <c r="AQ132" s="252" t="s">
        <v>184</v>
      </c>
      <c r="AR132" s="253"/>
      <c r="AS132" s="253"/>
      <c r="AT132" s="254"/>
      <c r="AU132" s="264" t="s">
        <v>200</v>
      </c>
      <c r="AV132" s="264"/>
      <c r="AW132" s="264"/>
      <c r="AX132" s="265"/>
      <c r="AY132">
        <f>COUNTA($G$134)</f>
        <v>1</v>
      </c>
    </row>
    <row r="133" spans="1:51" ht="18.75" customHeight="1" x14ac:dyDescent="0.2">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635</v>
      </c>
      <c r="AR133" s="256"/>
      <c r="AS133" s="164" t="s">
        <v>185</v>
      </c>
      <c r="AT133" s="187"/>
      <c r="AU133" s="163">
        <v>2</v>
      </c>
      <c r="AV133" s="163"/>
      <c r="AW133" s="164" t="s">
        <v>175</v>
      </c>
      <c r="AX133" s="165"/>
      <c r="AY133">
        <f>$AY$132</f>
        <v>1</v>
      </c>
    </row>
    <row r="134" spans="1:51" ht="39.75" customHeight="1" x14ac:dyDescent="0.2">
      <c r="A134" s="973"/>
      <c r="B134" s="238"/>
      <c r="C134" s="237"/>
      <c r="D134" s="238"/>
      <c r="E134" s="237"/>
      <c r="F134" s="299"/>
      <c r="G134" s="217" t="s">
        <v>650</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651</v>
      </c>
      <c r="AC134" s="209"/>
      <c r="AD134" s="209"/>
      <c r="AE134" s="251">
        <v>96.3</v>
      </c>
      <c r="AF134" s="152"/>
      <c r="AG134" s="152"/>
      <c r="AH134" s="152"/>
      <c r="AI134" s="251">
        <v>96.2</v>
      </c>
      <c r="AJ134" s="152"/>
      <c r="AK134" s="152"/>
      <c r="AL134" s="152"/>
      <c r="AM134" s="251"/>
      <c r="AN134" s="152"/>
      <c r="AO134" s="152"/>
      <c r="AP134" s="152"/>
      <c r="AQ134" s="251" t="s">
        <v>635</v>
      </c>
      <c r="AR134" s="152"/>
      <c r="AS134" s="152"/>
      <c r="AT134" s="152"/>
      <c r="AU134" s="251"/>
      <c r="AV134" s="152"/>
      <c r="AW134" s="152"/>
      <c r="AX134" s="196"/>
      <c r="AY134">
        <f t="shared" ref="AY134:AY135" si="13">$AY$132</f>
        <v>1</v>
      </c>
    </row>
    <row r="135" spans="1:51" ht="39.75" customHeight="1" x14ac:dyDescent="0.2">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7" t="s">
        <v>53</v>
      </c>
      <c r="Z135" s="143"/>
      <c r="AA135" s="144"/>
      <c r="AB135" s="271" t="s">
        <v>651</v>
      </c>
      <c r="AC135" s="160"/>
      <c r="AD135" s="160"/>
      <c r="AE135" s="251">
        <v>90</v>
      </c>
      <c r="AF135" s="152"/>
      <c r="AG135" s="152"/>
      <c r="AH135" s="152"/>
      <c r="AI135" s="251">
        <v>90</v>
      </c>
      <c r="AJ135" s="152"/>
      <c r="AK135" s="152"/>
      <c r="AL135" s="152"/>
      <c r="AM135" s="251">
        <v>90</v>
      </c>
      <c r="AN135" s="152"/>
      <c r="AO135" s="152"/>
      <c r="AP135" s="152"/>
      <c r="AQ135" s="251" t="s">
        <v>635</v>
      </c>
      <c r="AR135" s="152"/>
      <c r="AS135" s="152"/>
      <c r="AT135" s="152"/>
      <c r="AU135" s="251">
        <v>90</v>
      </c>
      <c r="AV135" s="152"/>
      <c r="AW135" s="152"/>
      <c r="AX135" s="196"/>
      <c r="AY135">
        <f t="shared" si="13"/>
        <v>1</v>
      </c>
    </row>
    <row r="136" spans="1:51" ht="18.75" hidden="1" customHeight="1" x14ac:dyDescent="0.2">
      <c r="A136" s="973"/>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308</v>
      </c>
      <c r="AF136" s="184"/>
      <c r="AG136" s="184"/>
      <c r="AH136" s="185"/>
      <c r="AI136" s="200" t="s">
        <v>330</v>
      </c>
      <c r="AJ136" s="184"/>
      <c r="AK136" s="184"/>
      <c r="AL136" s="185"/>
      <c r="AM136" s="200" t="s">
        <v>617</v>
      </c>
      <c r="AN136" s="184"/>
      <c r="AO136" s="184"/>
      <c r="AP136" s="185"/>
      <c r="AQ136" s="252" t="s">
        <v>184</v>
      </c>
      <c r="AR136" s="253"/>
      <c r="AS136" s="253"/>
      <c r="AT136" s="254"/>
      <c r="AU136" s="264" t="s">
        <v>200</v>
      </c>
      <c r="AV136" s="264"/>
      <c r="AW136" s="264"/>
      <c r="AX136" s="265"/>
      <c r="AY136">
        <f>COUNTA($G$138)</f>
        <v>0</v>
      </c>
    </row>
    <row r="137" spans="1:51" ht="18.75" hidden="1" customHeight="1" x14ac:dyDescent="0.2">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2">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6"/>
      <c r="AY138">
        <f t="shared" ref="AY138:AY139" si="14">$AY$136</f>
        <v>0</v>
      </c>
    </row>
    <row r="139" spans="1:51" ht="39.75" hidden="1" customHeight="1" x14ac:dyDescent="0.2">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7"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6"/>
      <c r="AY139">
        <f t="shared" si="14"/>
        <v>0</v>
      </c>
    </row>
    <row r="140" spans="1:51" ht="18.75" hidden="1" customHeight="1" x14ac:dyDescent="0.2">
      <c r="A140" s="973"/>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308</v>
      </c>
      <c r="AF140" s="184"/>
      <c r="AG140" s="184"/>
      <c r="AH140" s="185"/>
      <c r="AI140" s="200" t="s">
        <v>330</v>
      </c>
      <c r="AJ140" s="184"/>
      <c r="AK140" s="184"/>
      <c r="AL140" s="185"/>
      <c r="AM140" s="200" t="s">
        <v>617</v>
      </c>
      <c r="AN140" s="184"/>
      <c r="AO140" s="184"/>
      <c r="AP140" s="185"/>
      <c r="AQ140" s="252" t="s">
        <v>184</v>
      </c>
      <c r="AR140" s="253"/>
      <c r="AS140" s="253"/>
      <c r="AT140" s="254"/>
      <c r="AU140" s="264" t="s">
        <v>200</v>
      </c>
      <c r="AV140" s="264"/>
      <c r="AW140" s="264"/>
      <c r="AX140" s="265"/>
      <c r="AY140">
        <f>COUNTA($G$142)</f>
        <v>0</v>
      </c>
    </row>
    <row r="141" spans="1:51" ht="18.75" hidden="1" customHeight="1" x14ac:dyDescent="0.2">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2">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6"/>
      <c r="AY142">
        <f t="shared" ref="AY142:AY143" si="15">$AY$140</f>
        <v>0</v>
      </c>
    </row>
    <row r="143" spans="1:51" ht="39.75" hidden="1" customHeight="1" x14ac:dyDescent="0.2">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7"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6"/>
      <c r="AY143">
        <f t="shared" si="15"/>
        <v>0</v>
      </c>
    </row>
    <row r="144" spans="1:51" ht="18.75" hidden="1" customHeight="1" x14ac:dyDescent="0.2">
      <c r="A144" s="973"/>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308</v>
      </c>
      <c r="AF144" s="184"/>
      <c r="AG144" s="184"/>
      <c r="AH144" s="185"/>
      <c r="AI144" s="200" t="s">
        <v>330</v>
      </c>
      <c r="AJ144" s="184"/>
      <c r="AK144" s="184"/>
      <c r="AL144" s="185"/>
      <c r="AM144" s="200" t="s">
        <v>617</v>
      </c>
      <c r="AN144" s="184"/>
      <c r="AO144" s="184"/>
      <c r="AP144" s="185"/>
      <c r="AQ144" s="252" t="s">
        <v>184</v>
      </c>
      <c r="AR144" s="253"/>
      <c r="AS144" s="253"/>
      <c r="AT144" s="254"/>
      <c r="AU144" s="264" t="s">
        <v>200</v>
      </c>
      <c r="AV144" s="264"/>
      <c r="AW144" s="264"/>
      <c r="AX144" s="265"/>
      <c r="AY144">
        <f>COUNTA($G$146)</f>
        <v>0</v>
      </c>
    </row>
    <row r="145" spans="1:51" ht="18.75" hidden="1" customHeight="1" x14ac:dyDescent="0.2">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2">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6"/>
      <c r="AY146">
        <f t="shared" ref="AY146:AY147" si="16">$AY$144</f>
        <v>0</v>
      </c>
    </row>
    <row r="147" spans="1:51" ht="39.75" hidden="1" customHeight="1" x14ac:dyDescent="0.2">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7"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6"/>
      <c r="AY147">
        <f t="shared" si="16"/>
        <v>0</v>
      </c>
    </row>
    <row r="148" spans="1:51" ht="18.75" hidden="1" customHeight="1" x14ac:dyDescent="0.2">
      <c r="A148" s="973"/>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308</v>
      </c>
      <c r="AF148" s="184"/>
      <c r="AG148" s="184"/>
      <c r="AH148" s="185"/>
      <c r="AI148" s="200" t="s">
        <v>330</v>
      </c>
      <c r="AJ148" s="184"/>
      <c r="AK148" s="184"/>
      <c r="AL148" s="185"/>
      <c r="AM148" s="200" t="s">
        <v>617</v>
      </c>
      <c r="AN148" s="184"/>
      <c r="AO148" s="184"/>
      <c r="AP148" s="185"/>
      <c r="AQ148" s="252" t="s">
        <v>184</v>
      </c>
      <c r="AR148" s="253"/>
      <c r="AS148" s="253"/>
      <c r="AT148" s="254"/>
      <c r="AU148" s="264" t="s">
        <v>200</v>
      </c>
      <c r="AV148" s="264"/>
      <c r="AW148" s="264"/>
      <c r="AX148" s="265"/>
      <c r="AY148">
        <f>COUNTA($G$150)</f>
        <v>0</v>
      </c>
    </row>
    <row r="149" spans="1:51" ht="18.75" hidden="1" customHeight="1" x14ac:dyDescent="0.2">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2">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6"/>
      <c r="AY150">
        <f t="shared" ref="AY150:AY151" si="17">$AY$148</f>
        <v>0</v>
      </c>
    </row>
    <row r="151" spans="1:51" ht="39.75" hidden="1" customHeight="1" x14ac:dyDescent="0.2">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7"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6"/>
      <c r="AY151">
        <f t="shared" si="17"/>
        <v>0</v>
      </c>
    </row>
    <row r="152" spans="1:51" ht="22.5" hidden="1" customHeight="1" x14ac:dyDescent="0.2">
      <c r="A152" s="973"/>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0</v>
      </c>
    </row>
    <row r="153" spans="1:51" ht="22.5" hidden="1" customHeight="1" x14ac:dyDescent="0.2">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2">
      <c r="A154" s="973"/>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0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2">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2">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2">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2">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2">
      <c r="A159" s="973"/>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2">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2">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2">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2">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2">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2">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2">
      <c r="A166" s="973"/>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2">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2">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2">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2">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2">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2">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2">
      <c r="A173" s="973"/>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2">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2">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2">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2">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2">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2">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2">
      <c r="A180" s="973"/>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2">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2">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2">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2">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2">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2">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2">
      <c r="A187" s="973"/>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24.75" customHeight="1" x14ac:dyDescent="0.2">
      <c r="A188" s="973"/>
      <c r="B188" s="238"/>
      <c r="C188" s="237"/>
      <c r="D188" s="238"/>
      <c r="E188" s="175" t="s">
        <v>668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24.75" customHeigh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1</v>
      </c>
    </row>
    <row r="190" spans="1:51" ht="45" hidden="1" customHeight="1" x14ac:dyDescent="0.2">
      <c r="A190" s="973"/>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2">
      <c r="A191" s="973"/>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2">
      <c r="A192" s="973"/>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308</v>
      </c>
      <c r="AF192" s="184"/>
      <c r="AG192" s="184"/>
      <c r="AH192" s="185"/>
      <c r="AI192" s="200" t="s">
        <v>330</v>
      </c>
      <c r="AJ192" s="184"/>
      <c r="AK192" s="184"/>
      <c r="AL192" s="185"/>
      <c r="AM192" s="200" t="s">
        <v>617</v>
      </c>
      <c r="AN192" s="184"/>
      <c r="AO192" s="184"/>
      <c r="AP192" s="185"/>
      <c r="AQ192" s="252" t="s">
        <v>184</v>
      </c>
      <c r="AR192" s="253"/>
      <c r="AS192" s="253"/>
      <c r="AT192" s="254"/>
      <c r="AU192" s="264" t="s">
        <v>200</v>
      </c>
      <c r="AV192" s="264"/>
      <c r="AW192" s="264"/>
      <c r="AX192" s="265"/>
      <c r="AY192">
        <f>COUNTA($G$194)</f>
        <v>0</v>
      </c>
    </row>
    <row r="193" spans="1:51" ht="18.75" hidden="1" customHeight="1" x14ac:dyDescent="0.2">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2">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6"/>
      <c r="AY194">
        <f t="shared" ref="AY194:AY195" si="23">$AY$192</f>
        <v>0</v>
      </c>
    </row>
    <row r="195" spans="1:51" ht="39.75" hidden="1" customHeight="1" x14ac:dyDescent="0.2">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7"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6"/>
      <c r="AY195">
        <f t="shared" si="23"/>
        <v>0</v>
      </c>
    </row>
    <row r="196" spans="1:51" ht="18.75" hidden="1" customHeight="1" x14ac:dyDescent="0.2">
      <c r="A196" s="973"/>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308</v>
      </c>
      <c r="AF196" s="184"/>
      <c r="AG196" s="184"/>
      <c r="AH196" s="185"/>
      <c r="AI196" s="200" t="s">
        <v>330</v>
      </c>
      <c r="AJ196" s="184"/>
      <c r="AK196" s="184"/>
      <c r="AL196" s="185"/>
      <c r="AM196" s="200" t="s">
        <v>617</v>
      </c>
      <c r="AN196" s="184"/>
      <c r="AO196" s="184"/>
      <c r="AP196" s="185"/>
      <c r="AQ196" s="252" t="s">
        <v>184</v>
      </c>
      <c r="AR196" s="253"/>
      <c r="AS196" s="253"/>
      <c r="AT196" s="254"/>
      <c r="AU196" s="264" t="s">
        <v>200</v>
      </c>
      <c r="AV196" s="264"/>
      <c r="AW196" s="264"/>
      <c r="AX196" s="265"/>
      <c r="AY196">
        <f>COUNTA($G$198)</f>
        <v>0</v>
      </c>
    </row>
    <row r="197" spans="1:51" ht="18.75" hidden="1" customHeight="1" x14ac:dyDescent="0.2">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2">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6"/>
      <c r="AY198">
        <f t="shared" ref="AY198:AY199" si="24">$AY$196</f>
        <v>0</v>
      </c>
    </row>
    <row r="199" spans="1:51" ht="39.75" hidden="1" customHeight="1" x14ac:dyDescent="0.2">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7"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6"/>
      <c r="AY199">
        <f t="shared" si="24"/>
        <v>0</v>
      </c>
    </row>
    <row r="200" spans="1:51" ht="18.75" hidden="1" customHeight="1" x14ac:dyDescent="0.2">
      <c r="A200" s="973"/>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308</v>
      </c>
      <c r="AF200" s="184"/>
      <c r="AG200" s="184"/>
      <c r="AH200" s="185"/>
      <c r="AI200" s="200" t="s">
        <v>330</v>
      </c>
      <c r="AJ200" s="184"/>
      <c r="AK200" s="184"/>
      <c r="AL200" s="185"/>
      <c r="AM200" s="200" t="s">
        <v>617</v>
      </c>
      <c r="AN200" s="184"/>
      <c r="AO200" s="184"/>
      <c r="AP200" s="185"/>
      <c r="AQ200" s="252" t="s">
        <v>184</v>
      </c>
      <c r="AR200" s="253"/>
      <c r="AS200" s="253"/>
      <c r="AT200" s="254"/>
      <c r="AU200" s="264" t="s">
        <v>200</v>
      </c>
      <c r="AV200" s="264"/>
      <c r="AW200" s="264"/>
      <c r="AX200" s="265"/>
      <c r="AY200">
        <f>COUNTA($G$202)</f>
        <v>0</v>
      </c>
    </row>
    <row r="201" spans="1:51" ht="18.75" hidden="1" customHeight="1" x14ac:dyDescent="0.2">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2">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6"/>
      <c r="AY202">
        <f t="shared" ref="AY202:AY203" si="25">$AY$200</f>
        <v>0</v>
      </c>
    </row>
    <row r="203" spans="1:51" ht="39.75" hidden="1" customHeight="1" x14ac:dyDescent="0.2">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7"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6"/>
      <c r="AY203">
        <f t="shared" si="25"/>
        <v>0</v>
      </c>
    </row>
    <row r="204" spans="1:51" ht="18.75" hidden="1" customHeight="1" x14ac:dyDescent="0.2">
      <c r="A204" s="973"/>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308</v>
      </c>
      <c r="AF204" s="184"/>
      <c r="AG204" s="184"/>
      <c r="AH204" s="185"/>
      <c r="AI204" s="200" t="s">
        <v>330</v>
      </c>
      <c r="AJ204" s="184"/>
      <c r="AK204" s="184"/>
      <c r="AL204" s="185"/>
      <c r="AM204" s="200" t="s">
        <v>617</v>
      </c>
      <c r="AN204" s="184"/>
      <c r="AO204" s="184"/>
      <c r="AP204" s="185"/>
      <c r="AQ204" s="252" t="s">
        <v>184</v>
      </c>
      <c r="AR204" s="253"/>
      <c r="AS204" s="253"/>
      <c r="AT204" s="254"/>
      <c r="AU204" s="264" t="s">
        <v>200</v>
      </c>
      <c r="AV204" s="264"/>
      <c r="AW204" s="264"/>
      <c r="AX204" s="265"/>
      <c r="AY204">
        <f>COUNTA($G$206)</f>
        <v>0</v>
      </c>
    </row>
    <row r="205" spans="1:51" ht="18.75" hidden="1" customHeight="1" x14ac:dyDescent="0.2">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2">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6"/>
      <c r="AY206">
        <f t="shared" ref="AY206:AY207" si="26">$AY$204</f>
        <v>0</v>
      </c>
    </row>
    <row r="207" spans="1:51" ht="39.75" hidden="1" customHeight="1" x14ac:dyDescent="0.2">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7"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6"/>
      <c r="AY207">
        <f t="shared" si="26"/>
        <v>0</v>
      </c>
    </row>
    <row r="208" spans="1:51" ht="18.75" hidden="1" customHeight="1" x14ac:dyDescent="0.2">
      <c r="A208" s="973"/>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308</v>
      </c>
      <c r="AF208" s="184"/>
      <c r="AG208" s="184"/>
      <c r="AH208" s="185"/>
      <c r="AI208" s="200" t="s">
        <v>330</v>
      </c>
      <c r="AJ208" s="184"/>
      <c r="AK208" s="184"/>
      <c r="AL208" s="185"/>
      <c r="AM208" s="200" t="s">
        <v>617</v>
      </c>
      <c r="AN208" s="184"/>
      <c r="AO208" s="184"/>
      <c r="AP208" s="185"/>
      <c r="AQ208" s="252" t="s">
        <v>184</v>
      </c>
      <c r="AR208" s="253"/>
      <c r="AS208" s="253"/>
      <c r="AT208" s="254"/>
      <c r="AU208" s="264" t="s">
        <v>200</v>
      </c>
      <c r="AV208" s="264"/>
      <c r="AW208" s="264"/>
      <c r="AX208" s="265"/>
      <c r="AY208">
        <f>COUNTA($G$210)</f>
        <v>0</v>
      </c>
    </row>
    <row r="209" spans="1:51" ht="18.75" hidden="1" customHeight="1" x14ac:dyDescent="0.2">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2">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6"/>
      <c r="AY210">
        <f t="shared" ref="AY210:AY211" si="27">$AY$208</f>
        <v>0</v>
      </c>
    </row>
    <row r="211" spans="1:51" ht="39.75" hidden="1" customHeight="1" x14ac:dyDescent="0.2">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7"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6"/>
      <c r="AY211">
        <f t="shared" si="27"/>
        <v>0</v>
      </c>
    </row>
    <row r="212" spans="1:51" ht="22.5" hidden="1" customHeight="1" x14ac:dyDescent="0.2">
      <c r="A212" s="973"/>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2">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2">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2">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2">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2">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2">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2">
      <c r="A219" s="973"/>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2">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2">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2">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2">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2">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2">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2">
      <c r="A226" s="973"/>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2">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2">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2">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2">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2">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2">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2">
      <c r="A233" s="973"/>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2">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2">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2">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2">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2">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2">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2">
      <c r="A240" s="973"/>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2">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2">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2">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2">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2">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2">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2">
      <c r="A247" s="973"/>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2">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5">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2">
      <c r="A250" s="973"/>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2">
      <c r="A251" s="973"/>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2">
      <c r="A252" s="973"/>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308</v>
      </c>
      <c r="AF252" s="184"/>
      <c r="AG252" s="184"/>
      <c r="AH252" s="185"/>
      <c r="AI252" s="200" t="s">
        <v>330</v>
      </c>
      <c r="AJ252" s="184"/>
      <c r="AK252" s="184"/>
      <c r="AL252" s="185"/>
      <c r="AM252" s="200" t="s">
        <v>617</v>
      </c>
      <c r="AN252" s="184"/>
      <c r="AO252" s="184"/>
      <c r="AP252" s="185"/>
      <c r="AQ252" s="252" t="s">
        <v>184</v>
      </c>
      <c r="AR252" s="253"/>
      <c r="AS252" s="253"/>
      <c r="AT252" s="254"/>
      <c r="AU252" s="264" t="s">
        <v>200</v>
      </c>
      <c r="AV252" s="264"/>
      <c r="AW252" s="264"/>
      <c r="AX252" s="265"/>
      <c r="AY252">
        <f>COUNTA($G$254)</f>
        <v>0</v>
      </c>
    </row>
    <row r="253" spans="1:51" ht="18.75" hidden="1" customHeight="1" x14ac:dyDescent="0.2">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2">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6"/>
      <c r="AY254">
        <f t="shared" ref="AY254:AY255" si="33">$AY$252</f>
        <v>0</v>
      </c>
    </row>
    <row r="255" spans="1:51" ht="39.75" hidden="1" customHeight="1" x14ac:dyDescent="0.2">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7"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6"/>
      <c r="AY255">
        <f t="shared" si="33"/>
        <v>0</v>
      </c>
    </row>
    <row r="256" spans="1:51" ht="18.75" hidden="1" customHeight="1" x14ac:dyDescent="0.2">
      <c r="A256" s="973"/>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308</v>
      </c>
      <c r="AF256" s="184"/>
      <c r="AG256" s="184"/>
      <c r="AH256" s="185"/>
      <c r="AI256" s="200" t="s">
        <v>330</v>
      </c>
      <c r="AJ256" s="184"/>
      <c r="AK256" s="184"/>
      <c r="AL256" s="185"/>
      <c r="AM256" s="200" t="s">
        <v>617</v>
      </c>
      <c r="AN256" s="184"/>
      <c r="AO256" s="184"/>
      <c r="AP256" s="185"/>
      <c r="AQ256" s="252" t="s">
        <v>184</v>
      </c>
      <c r="AR256" s="253"/>
      <c r="AS256" s="253"/>
      <c r="AT256" s="254"/>
      <c r="AU256" s="264" t="s">
        <v>200</v>
      </c>
      <c r="AV256" s="264"/>
      <c r="AW256" s="264"/>
      <c r="AX256" s="265"/>
      <c r="AY256">
        <f>COUNTA($G$258)</f>
        <v>0</v>
      </c>
    </row>
    <row r="257" spans="1:51" ht="18.75" hidden="1" customHeight="1" x14ac:dyDescent="0.2">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2">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6"/>
      <c r="AY258">
        <f t="shared" ref="AY258:AY259" si="34">$AY$256</f>
        <v>0</v>
      </c>
    </row>
    <row r="259" spans="1:51" ht="39.75" hidden="1" customHeight="1" x14ac:dyDescent="0.2">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7"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6"/>
      <c r="AY259">
        <f t="shared" si="34"/>
        <v>0</v>
      </c>
    </row>
    <row r="260" spans="1:51" ht="18.75" hidden="1" customHeight="1" x14ac:dyDescent="0.2">
      <c r="A260" s="973"/>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308</v>
      </c>
      <c r="AF260" s="184"/>
      <c r="AG260" s="184"/>
      <c r="AH260" s="185"/>
      <c r="AI260" s="200" t="s">
        <v>330</v>
      </c>
      <c r="AJ260" s="184"/>
      <c r="AK260" s="184"/>
      <c r="AL260" s="185"/>
      <c r="AM260" s="200" t="s">
        <v>617</v>
      </c>
      <c r="AN260" s="184"/>
      <c r="AO260" s="184"/>
      <c r="AP260" s="185"/>
      <c r="AQ260" s="252" t="s">
        <v>184</v>
      </c>
      <c r="AR260" s="253"/>
      <c r="AS260" s="253"/>
      <c r="AT260" s="254"/>
      <c r="AU260" s="264" t="s">
        <v>200</v>
      </c>
      <c r="AV260" s="264"/>
      <c r="AW260" s="264"/>
      <c r="AX260" s="265"/>
      <c r="AY260">
        <f>COUNTA($G$262)</f>
        <v>0</v>
      </c>
    </row>
    <row r="261" spans="1:51" ht="18.75" hidden="1" customHeight="1" x14ac:dyDescent="0.2">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2">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6"/>
      <c r="AY262">
        <f t="shared" ref="AY262:AY263" si="35">$AY$260</f>
        <v>0</v>
      </c>
    </row>
    <row r="263" spans="1:51" ht="39.75" hidden="1" customHeight="1" x14ac:dyDescent="0.2">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7"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6"/>
      <c r="AY263">
        <f t="shared" si="35"/>
        <v>0</v>
      </c>
    </row>
    <row r="264" spans="1:51" ht="18.75" hidden="1" customHeight="1" x14ac:dyDescent="0.2">
      <c r="A264" s="973"/>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308</v>
      </c>
      <c r="AF264" s="184"/>
      <c r="AG264" s="184"/>
      <c r="AH264" s="185"/>
      <c r="AI264" s="200" t="s">
        <v>330</v>
      </c>
      <c r="AJ264" s="184"/>
      <c r="AK264" s="184"/>
      <c r="AL264" s="185"/>
      <c r="AM264" s="200" t="s">
        <v>617</v>
      </c>
      <c r="AN264" s="184"/>
      <c r="AO264" s="184"/>
      <c r="AP264" s="185"/>
      <c r="AQ264" s="200" t="s">
        <v>184</v>
      </c>
      <c r="AR264" s="184"/>
      <c r="AS264" s="184"/>
      <c r="AT264" s="185"/>
      <c r="AU264" s="161" t="s">
        <v>200</v>
      </c>
      <c r="AV264" s="161"/>
      <c r="AW264" s="161"/>
      <c r="AX264" s="162"/>
      <c r="AY264">
        <f>COUNTA($G$266)</f>
        <v>0</v>
      </c>
    </row>
    <row r="265" spans="1:51" ht="18.75" hidden="1" customHeight="1" x14ac:dyDescent="0.2">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2">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6"/>
      <c r="AY266">
        <f t="shared" ref="AY266:AY267" si="36">$AY$264</f>
        <v>0</v>
      </c>
    </row>
    <row r="267" spans="1:51" ht="39.75" hidden="1" customHeight="1" x14ac:dyDescent="0.2">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7"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6"/>
      <c r="AY267">
        <f t="shared" si="36"/>
        <v>0</v>
      </c>
    </row>
    <row r="268" spans="1:51" ht="18.75" hidden="1" customHeight="1" x14ac:dyDescent="0.2">
      <c r="A268" s="973"/>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308</v>
      </c>
      <c r="AF268" s="184"/>
      <c r="AG268" s="184"/>
      <c r="AH268" s="185"/>
      <c r="AI268" s="200" t="s">
        <v>330</v>
      </c>
      <c r="AJ268" s="184"/>
      <c r="AK268" s="184"/>
      <c r="AL268" s="185"/>
      <c r="AM268" s="200" t="s">
        <v>617</v>
      </c>
      <c r="AN268" s="184"/>
      <c r="AO268" s="184"/>
      <c r="AP268" s="185"/>
      <c r="AQ268" s="252" t="s">
        <v>184</v>
      </c>
      <c r="AR268" s="253"/>
      <c r="AS268" s="253"/>
      <c r="AT268" s="254"/>
      <c r="AU268" s="264" t="s">
        <v>200</v>
      </c>
      <c r="AV268" s="264"/>
      <c r="AW268" s="264"/>
      <c r="AX268" s="265"/>
      <c r="AY268">
        <f>COUNTA($G$270)</f>
        <v>0</v>
      </c>
    </row>
    <row r="269" spans="1:51" ht="18.75" hidden="1" customHeight="1" x14ac:dyDescent="0.2">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2">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6"/>
      <c r="AY270">
        <f t="shared" ref="AY270:AY271" si="37">$AY$268</f>
        <v>0</v>
      </c>
    </row>
    <row r="271" spans="1:51" ht="39.75" hidden="1" customHeight="1" x14ac:dyDescent="0.2">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7"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6"/>
      <c r="AY271">
        <f t="shared" si="37"/>
        <v>0</v>
      </c>
    </row>
    <row r="272" spans="1:51" ht="22.5" hidden="1" customHeight="1" x14ac:dyDescent="0.2">
      <c r="A272" s="973"/>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2">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2">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2">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2">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2">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2">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2">
      <c r="A279" s="973"/>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2">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2">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2">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2">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2">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2">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2">
      <c r="A286" s="973"/>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2">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2">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2">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2">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2">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2">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2">
      <c r="A293" s="973"/>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2">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2">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2">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2">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2">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2">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2">
      <c r="A300" s="973"/>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2">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2">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2">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2">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2">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2">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2">
      <c r="A307" s="973"/>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2">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5">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2">
      <c r="A310" s="973"/>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2">
      <c r="A311" s="973"/>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2">
      <c r="A312" s="973"/>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308</v>
      </c>
      <c r="AF312" s="184"/>
      <c r="AG312" s="184"/>
      <c r="AH312" s="185"/>
      <c r="AI312" s="200" t="s">
        <v>330</v>
      </c>
      <c r="AJ312" s="184"/>
      <c r="AK312" s="184"/>
      <c r="AL312" s="185"/>
      <c r="AM312" s="200" t="s">
        <v>617</v>
      </c>
      <c r="AN312" s="184"/>
      <c r="AO312" s="184"/>
      <c r="AP312" s="185"/>
      <c r="AQ312" s="252" t="s">
        <v>184</v>
      </c>
      <c r="AR312" s="253"/>
      <c r="AS312" s="253"/>
      <c r="AT312" s="254"/>
      <c r="AU312" s="264" t="s">
        <v>200</v>
      </c>
      <c r="AV312" s="264"/>
      <c r="AW312" s="264"/>
      <c r="AX312" s="265"/>
      <c r="AY312">
        <f>COUNTA($G$314)</f>
        <v>0</v>
      </c>
    </row>
    <row r="313" spans="1:51" ht="18.75" hidden="1" customHeight="1" x14ac:dyDescent="0.2">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2">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6"/>
      <c r="AY314">
        <f t="shared" ref="AY314:AY315" si="43">$AY$312</f>
        <v>0</v>
      </c>
    </row>
    <row r="315" spans="1:51" ht="39.75" hidden="1" customHeight="1" x14ac:dyDescent="0.2">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7"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6"/>
      <c r="AY315">
        <f t="shared" si="43"/>
        <v>0</v>
      </c>
    </row>
    <row r="316" spans="1:51" ht="18.75" hidden="1" customHeight="1" x14ac:dyDescent="0.2">
      <c r="A316" s="973"/>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308</v>
      </c>
      <c r="AF316" s="184"/>
      <c r="AG316" s="184"/>
      <c r="AH316" s="185"/>
      <c r="AI316" s="200" t="s">
        <v>330</v>
      </c>
      <c r="AJ316" s="184"/>
      <c r="AK316" s="184"/>
      <c r="AL316" s="185"/>
      <c r="AM316" s="200" t="s">
        <v>617</v>
      </c>
      <c r="AN316" s="184"/>
      <c r="AO316" s="184"/>
      <c r="AP316" s="185"/>
      <c r="AQ316" s="252" t="s">
        <v>184</v>
      </c>
      <c r="AR316" s="253"/>
      <c r="AS316" s="253"/>
      <c r="AT316" s="254"/>
      <c r="AU316" s="264" t="s">
        <v>200</v>
      </c>
      <c r="AV316" s="264"/>
      <c r="AW316" s="264"/>
      <c r="AX316" s="265"/>
      <c r="AY316">
        <f>COUNTA($G$318)</f>
        <v>0</v>
      </c>
    </row>
    <row r="317" spans="1:51" ht="18.75" hidden="1" customHeight="1" x14ac:dyDescent="0.2">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2">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6"/>
      <c r="AY318">
        <f t="shared" ref="AY318:AY319" si="44">$AY$316</f>
        <v>0</v>
      </c>
    </row>
    <row r="319" spans="1:51" ht="39.75" hidden="1" customHeight="1" x14ac:dyDescent="0.2">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7"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6"/>
      <c r="AY319">
        <f t="shared" si="44"/>
        <v>0</v>
      </c>
    </row>
    <row r="320" spans="1:51" ht="18.75" hidden="1" customHeight="1" x14ac:dyDescent="0.2">
      <c r="A320" s="973"/>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308</v>
      </c>
      <c r="AF320" s="184"/>
      <c r="AG320" s="184"/>
      <c r="AH320" s="185"/>
      <c r="AI320" s="200" t="s">
        <v>330</v>
      </c>
      <c r="AJ320" s="184"/>
      <c r="AK320" s="184"/>
      <c r="AL320" s="185"/>
      <c r="AM320" s="200" t="s">
        <v>617</v>
      </c>
      <c r="AN320" s="184"/>
      <c r="AO320" s="184"/>
      <c r="AP320" s="185"/>
      <c r="AQ320" s="252" t="s">
        <v>184</v>
      </c>
      <c r="AR320" s="253"/>
      <c r="AS320" s="253"/>
      <c r="AT320" s="254"/>
      <c r="AU320" s="264" t="s">
        <v>200</v>
      </c>
      <c r="AV320" s="264"/>
      <c r="AW320" s="264"/>
      <c r="AX320" s="265"/>
      <c r="AY320">
        <f>COUNTA($G$322)</f>
        <v>0</v>
      </c>
    </row>
    <row r="321" spans="1:51" ht="18.75" hidden="1" customHeight="1" x14ac:dyDescent="0.2">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2">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6"/>
      <c r="AY322">
        <f t="shared" ref="AY322:AY323" si="45">$AY$320</f>
        <v>0</v>
      </c>
    </row>
    <row r="323" spans="1:51" ht="39.75" hidden="1" customHeight="1" x14ac:dyDescent="0.2">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7"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6"/>
      <c r="AY323">
        <f t="shared" si="45"/>
        <v>0</v>
      </c>
    </row>
    <row r="324" spans="1:51" ht="18.75" hidden="1" customHeight="1" x14ac:dyDescent="0.2">
      <c r="A324" s="973"/>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308</v>
      </c>
      <c r="AF324" s="184"/>
      <c r="AG324" s="184"/>
      <c r="AH324" s="185"/>
      <c r="AI324" s="200" t="s">
        <v>330</v>
      </c>
      <c r="AJ324" s="184"/>
      <c r="AK324" s="184"/>
      <c r="AL324" s="185"/>
      <c r="AM324" s="200" t="s">
        <v>617</v>
      </c>
      <c r="AN324" s="184"/>
      <c r="AO324" s="184"/>
      <c r="AP324" s="185"/>
      <c r="AQ324" s="252" t="s">
        <v>184</v>
      </c>
      <c r="AR324" s="253"/>
      <c r="AS324" s="253"/>
      <c r="AT324" s="254"/>
      <c r="AU324" s="264" t="s">
        <v>200</v>
      </c>
      <c r="AV324" s="264"/>
      <c r="AW324" s="264"/>
      <c r="AX324" s="265"/>
      <c r="AY324">
        <f>COUNTA($G$326)</f>
        <v>0</v>
      </c>
    </row>
    <row r="325" spans="1:51" ht="18.75" hidden="1" customHeight="1" x14ac:dyDescent="0.2">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2">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6"/>
      <c r="AY326">
        <f t="shared" ref="AY326:AY327" si="46">$AY$324</f>
        <v>0</v>
      </c>
    </row>
    <row r="327" spans="1:51" ht="39.75" hidden="1" customHeight="1" x14ac:dyDescent="0.2">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7"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6"/>
      <c r="AY327">
        <f t="shared" si="46"/>
        <v>0</v>
      </c>
    </row>
    <row r="328" spans="1:51" ht="18.75" hidden="1" customHeight="1" x14ac:dyDescent="0.2">
      <c r="A328" s="973"/>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308</v>
      </c>
      <c r="AF328" s="184"/>
      <c r="AG328" s="184"/>
      <c r="AH328" s="185"/>
      <c r="AI328" s="200" t="s">
        <v>330</v>
      </c>
      <c r="AJ328" s="184"/>
      <c r="AK328" s="184"/>
      <c r="AL328" s="185"/>
      <c r="AM328" s="200" t="s">
        <v>617</v>
      </c>
      <c r="AN328" s="184"/>
      <c r="AO328" s="184"/>
      <c r="AP328" s="185"/>
      <c r="AQ328" s="252" t="s">
        <v>184</v>
      </c>
      <c r="AR328" s="253"/>
      <c r="AS328" s="253"/>
      <c r="AT328" s="254"/>
      <c r="AU328" s="264" t="s">
        <v>200</v>
      </c>
      <c r="AV328" s="264"/>
      <c r="AW328" s="264"/>
      <c r="AX328" s="265"/>
      <c r="AY328">
        <f>COUNTA($G$330)</f>
        <v>0</v>
      </c>
    </row>
    <row r="329" spans="1:51" ht="18.75" hidden="1" customHeight="1" x14ac:dyDescent="0.2">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2">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6"/>
      <c r="AY330">
        <f t="shared" ref="AY330:AY331" si="47">$AY$328</f>
        <v>0</v>
      </c>
    </row>
    <row r="331" spans="1:51" ht="39.75" hidden="1" customHeight="1" x14ac:dyDescent="0.2">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7"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6"/>
      <c r="AY331">
        <f t="shared" si="47"/>
        <v>0</v>
      </c>
    </row>
    <row r="332" spans="1:51" ht="22.5" hidden="1" customHeight="1" x14ac:dyDescent="0.2">
      <c r="A332" s="973"/>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2">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2">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2">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2">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2">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2">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2">
      <c r="A339" s="973"/>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2">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2">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2">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2">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2">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2">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2">
      <c r="A346" s="973"/>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2">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2">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2">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2">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2">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2">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2">
      <c r="A353" s="973"/>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2">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2">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2">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2">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2">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2">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2">
      <c r="A360" s="973"/>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2">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2">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2">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2">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2">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2">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2">
      <c r="A367" s="973"/>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2">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5">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2">
      <c r="A370" s="973"/>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2">
      <c r="A371" s="973"/>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2">
      <c r="A372" s="973"/>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308</v>
      </c>
      <c r="AF372" s="184"/>
      <c r="AG372" s="184"/>
      <c r="AH372" s="185"/>
      <c r="AI372" s="200" t="s">
        <v>330</v>
      </c>
      <c r="AJ372" s="184"/>
      <c r="AK372" s="184"/>
      <c r="AL372" s="185"/>
      <c r="AM372" s="200" t="s">
        <v>617</v>
      </c>
      <c r="AN372" s="184"/>
      <c r="AO372" s="184"/>
      <c r="AP372" s="185"/>
      <c r="AQ372" s="252" t="s">
        <v>184</v>
      </c>
      <c r="AR372" s="253"/>
      <c r="AS372" s="253"/>
      <c r="AT372" s="254"/>
      <c r="AU372" s="264" t="s">
        <v>200</v>
      </c>
      <c r="AV372" s="264"/>
      <c r="AW372" s="264"/>
      <c r="AX372" s="265"/>
      <c r="AY372">
        <f>COUNTA($G$374)</f>
        <v>0</v>
      </c>
    </row>
    <row r="373" spans="1:51" ht="18.75" hidden="1" customHeight="1" x14ac:dyDescent="0.2">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2">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6"/>
      <c r="AY374">
        <f t="shared" ref="AY374:AY375" si="53">$AY$372</f>
        <v>0</v>
      </c>
    </row>
    <row r="375" spans="1:51" ht="39.75" hidden="1" customHeight="1" x14ac:dyDescent="0.2">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7"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6"/>
      <c r="AY375">
        <f t="shared" si="53"/>
        <v>0</v>
      </c>
    </row>
    <row r="376" spans="1:51" ht="18.75" hidden="1" customHeight="1" x14ac:dyDescent="0.2">
      <c r="A376" s="973"/>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308</v>
      </c>
      <c r="AF376" s="184"/>
      <c r="AG376" s="184"/>
      <c r="AH376" s="185"/>
      <c r="AI376" s="200" t="s">
        <v>330</v>
      </c>
      <c r="AJ376" s="184"/>
      <c r="AK376" s="184"/>
      <c r="AL376" s="185"/>
      <c r="AM376" s="200" t="s">
        <v>617</v>
      </c>
      <c r="AN376" s="184"/>
      <c r="AO376" s="184"/>
      <c r="AP376" s="185"/>
      <c r="AQ376" s="252" t="s">
        <v>184</v>
      </c>
      <c r="AR376" s="253"/>
      <c r="AS376" s="253"/>
      <c r="AT376" s="254"/>
      <c r="AU376" s="264" t="s">
        <v>200</v>
      </c>
      <c r="AV376" s="264"/>
      <c r="AW376" s="264"/>
      <c r="AX376" s="265"/>
      <c r="AY376">
        <f>COUNTA($G$378)</f>
        <v>0</v>
      </c>
    </row>
    <row r="377" spans="1:51" ht="18.75" hidden="1" customHeight="1" x14ac:dyDescent="0.2">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2">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6"/>
      <c r="AY378">
        <f t="shared" ref="AY378:AY379" si="54">$AY$376</f>
        <v>0</v>
      </c>
    </row>
    <row r="379" spans="1:51" ht="39.75" hidden="1" customHeight="1" x14ac:dyDescent="0.2">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7"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6"/>
      <c r="AY379">
        <f t="shared" si="54"/>
        <v>0</v>
      </c>
    </row>
    <row r="380" spans="1:51" ht="18.75" hidden="1" customHeight="1" x14ac:dyDescent="0.2">
      <c r="A380" s="973"/>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308</v>
      </c>
      <c r="AF380" s="184"/>
      <c r="AG380" s="184"/>
      <c r="AH380" s="185"/>
      <c r="AI380" s="200" t="s">
        <v>330</v>
      </c>
      <c r="AJ380" s="184"/>
      <c r="AK380" s="184"/>
      <c r="AL380" s="185"/>
      <c r="AM380" s="200" t="s">
        <v>617</v>
      </c>
      <c r="AN380" s="184"/>
      <c r="AO380" s="184"/>
      <c r="AP380" s="185"/>
      <c r="AQ380" s="252" t="s">
        <v>184</v>
      </c>
      <c r="AR380" s="253"/>
      <c r="AS380" s="253"/>
      <c r="AT380" s="254"/>
      <c r="AU380" s="264" t="s">
        <v>200</v>
      </c>
      <c r="AV380" s="264"/>
      <c r="AW380" s="264"/>
      <c r="AX380" s="265"/>
      <c r="AY380">
        <f>COUNTA($G$382)</f>
        <v>0</v>
      </c>
    </row>
    <row r="381" spans="1:51" ht="18.75" hidden="1" customHeight="1" x14ac:dyDescent="0.2">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2">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6"/>
      <c r="AY382">
        <f t="shared" ref="AY382:AY383" si="55">$AY$380</f>
        <v>0</v>
      </c>
    </row>
    <row r="383" spans="1:51" ht="39.75" hidden="1" customHeight="1" x14ac:dyDescent="0.2">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7"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6"/>
      <c r="AY383">
        <f t="shared" si="55"/>
        <v>0</v>
      </c>
    </row>
    <row r="384" spans="1:51" ht="18.75" hidden="1" customHeight="1" x14ac:dyDescent="0.2">
      <c r="A384" s="973"/>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308</v>
      </c>
      <c r="AF384" s="184"/>
      <c r="AG384" s="184"/>
      <c r="AH384" s="185"/>
      <c r="AI384" s="200" t="s">
        <v>330</v>
      </c>
      <c r="AJ384" s="184"/>
      <c r="AK384" s="184"/>
      <c r="AL384" s="185"/>
      <c r="AM384" s="200" t="s">
        <v>617</v>
      </c>
      <c r="AN384" s="184"/>
      <c r="AO384" s="184"/>
      <c r="AP384" s="185"/>
      <c r="AQ384" s="252" t="s">
        <v>184</v>
      </c>
      <c r="AR384" s="253"/>
      <c r="AS384" s="253"/>
      <c r="AT384" s="254"/>
      <c r="AU384" s="264" t="s">
        <v>200</v>
      </c>
      <c r="AV384" s="264"/>
      <c r="AW384" s="264"/>
      <c r="AX384" s="265"/>
      <c r="AY384">
        <f>COUNTA($G$386)</f>
        <v>0</v>
      </c>
    </row>
    <row r="385" spans="1:51" ht="18.75" hidden="1" customHeight="1" x14ac:dyDescent="0.2">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2">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6"/>
      <c r="AY386">
        <f t="shared" ref="AY386:AY387" si="56">$AY$384</f>
        <v>0</v>
      </c>
    </row>
    <row r="387" spans="1:51" ht="39.75" hidden="1" customHeight="1" x14ac:dyDescent="0.2">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7"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6"/>
      <c r="AY387">
        <f t="shared" si="56"/>
        <v>0</v>
      </c>
    </row>
    <row r="388" spans="1:51" ht="18.75" hidden="1" customHeight="1" x14ac:dyDescent="0.2">
      <c r="A388" s="973"/>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308</v>
      </c>
      <c r="AF388" s="184"/>
      <c r="AG388" s="184"/>
      <c r="AH388" s="185"/>
      <c r="AI388" s="200" t="s">
        <v>330</v>
      </c>
      <c r="AJ388" s="184"/>
      <c r="AK388" s="184"/>
      <c r="AL388" s="185"/>
      <c r="AM388" s="200" t="s">
        <v>617</v>
      </c>
      <c r="AN388" s="184"/>
      <c r="AO388" s="184"/>
      <c r="AP388" s="185"/>
      <c r="AQ388" s="252" t="s">
        <v>184</v>
      </c>
      <c r="AR388" s="253"/>
      <c r="AS388" s="253"/>
      <c r="AT388" s="254"/>
      <c r="AU388" s="264" t="s">
        <v>200</v>
      </c>
      <c r="AV388" s="264"/>
      <c r="AW388" s="264"/>
      <c r="AX388" s="265"/>
      <c r="AY388">
        <f>COUNTA($G$390)</f>
        <v>0</v>
      </c>
    </row>
    <row r="389" spans="1:51" ht="18.75" hidden="1" customHeight="1" x14ac:dyDescent="0.2">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2">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6"/>
      <c r="AY390">
        <f t="shared" ref="AY390:AY391" si="57">$AY$388</f>
        <v>0</v>
      </c>
    </row>
    <row r="391" spans="1:51" ht="39.75" hidden="1" customHeight="1" x14ac:dyDescent="0.2">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7"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6"/>
      <c r="AY391">
        <f t="shared" si="57"/>
        <v>0</v>
      </c>
    </row>
    <row r="392" spans="1:51" ht="22.5" hidden="1" customHeight="1" x14ac:dyDescent="0.2">
      <c r="A392" s="973"/>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2">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2">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2">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2">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2">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2">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2">
      <c r="A399" s="973"/>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2">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2">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2">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2">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2">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2">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2">
      <c r="A406" s="973"/>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2">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2">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2">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2">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2">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2">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2">
      <c r="A413" s="973"/>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2">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2">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2">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2">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2">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2">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2">
      <c r="A420" s="973"/>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2">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2">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2">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2">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2">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2">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2">
      <c r="A427" s="973"/>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2">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2">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hidden="1" customHeight="1" x14ac:dyDescent="0.2">
      <c r="A430" s="973"/>
      <c r="B430" s="238"/>
      <c r="C430" s="235" t="s">
        <v>589</v>
      </c>
      <c r="D430" s="236"/>
      <c r="E430" s="224" t="s">
        <v>317</v>
      </c>
      <c r="F430" s="429"/>
      <c r="G430" s="226" t="s">
        <v>204</v>
      </c>
      <c r="H430" s="173"/>
      <c r="I430" s="173"/>
      <c r="J430" s="227" t="s">
        <v>635</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2">
      <c r="A431" s="973"/>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461</v>
      </c>
      <c r="AJ431" s="199"/>
      <c r="AK431" s="199"/>
      <c r="AL431" s="200"/>
      <c r="AM431" s="199" t="s">
        <v>462</v>
      </c>
      <c r="AN431" s="199"/>
      <c r="AO431" s="199"/>
      <c r="AP431" s="200"/>
      <c r="AQ431" s="200" t="s">
        <v>184</v>
      </c>
      <c r="AR431" s="184"/>
      <c r="AS431" s="184"/>
      <c r="AT431" s="185"/>
      <c r="AU431" s="161" t="s">
        <v>133</v>
      </c>
      <c r="AV431" s="161"/>
      <c r="AW431" s="161"/>
      <c r="AX431" s="162"/>
      <c r="AY431">
        <f>COUNTA($G$433)</f>
        <v>1</v>
      </c>
    </row>
    <row r="432" spans="1:51" ht="18.75" customHeight="1" x14ac:dyDescent="0.2">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635</v>
      </c>
      <c r="AF432" s="163"/>
      <c r="AG432" s="164" t="s">
        <v>185</v>
      </c>
      <c r="AH432" s="187"/>
      <c r="AI432" s="201"/>
      <c r="AJ432" s="201"/>
      <c r="AK432" s="201"/>
      <c r="AL432" s="202"/>
      <c r="AM432" s="201"/>
      <c r="AN432" s="201"/>
      <c r="AO432" s="201"/>
      <c r="AP432" s="202"/>
      <c r="AQ432" s="216" t="s">
        <v>635</v>
      </c>
      <c r="AR432" s="163"/>
      <c r="AS432" s="164" t="s">
        <v>185</v>
      </c>
      <c r="AT432" s="187"/>
      <c r="AU432" s="163" t="s">
        <v>635</v>
      </c>
      <c r="AV432" s="163"/>
      <c r="AW432" s="164" t="s">
        <v>175</v>
      </c>
      <c r="AX432" s="165"/>
      <c r="AY432">
        <f>$AY$431</f>
        <v>1</v>
      </c>
    </row>
    <row r="433" spans="1:51" ht="23.25" customHeight="1" x14ac:dyDescent="0.2">
      <c r="A433" s="973"/>
      <c r="B433" s="238"/>
      <c r="C433" s="237"/>
      <c r="D433" s="238"/>
      <c r="E433" s="181"/>
      <c r="F433" s="182"/>
      <c r="G433" s="217" t="s">
        <v>635</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635</v>
      </c>
      <c r="AC433" s="160"/>
      <c r="AD433" s="160"/>
      <c r="AE433" s="151" t="s">
        <v>635</v>
      </c>
      <c r="AF433" s="152"/>
      <c r="AG433" s="152"/>
      <c r="AH433" s="152"/>
      <c r="AI433" s="151" t="s">
        <v>635</v>
      </c>
      <c r="AJ433" s="152"/>
      <c r="AK433" s="152"/>
      <c r="AL433" s="152"/>
      <c r="AM433" s="151" t="s">
        <v>661</v>
      </c>
      <c r="AN433" s="152"/>
      <c r="AO433" s="152"/>
      <c r="AP433" s="153"/>
      <c r="AQ433" s="151" t="s">
        <v>635</v>
      </c>
      <c r="AR433" s="152"/>
      <c r="AS433" s="152"/>
      <c r="AT433" s="153"/>
      <c r="AU433" s="152" t="s">
        <v>635</v>
      </c>
      <c r="AV433" s="152"/>
      <c r="AW433" s="152"/>
      <c r="AX433" s="196"/>
      <c r="AY433">
        <f t="shared" ref="AY433:AY435" si="63">$AY$431</f>
        <v>1</v>
      </c>
    </row>
    <row r="434" spans="1:51" ht="23.25" customHeight="1" x14ac:dyDescent="0.2">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7" t="s">
        <v>53</v>
      </c>
      <c r="Z434" s="143"/>
      <c r="AA434" s="144"/>
      <c r="AB434" s="209" t="s">
        <v>635</v>
      </c>
      <c r="AC434" s="209"/>
      <c r="AD434" s="209"/>
      <c r="AE434" s="151" t="s">
        <v>635</v>
      </c>
      <c r="AF434" s="152"/>
      <c r="AG434" s="152"/>
      <c r="AH434" s="153"/>
      <c r="AI434" s="151" t="s">
        <v>635</v>
      </c>
      <c r="AJ434" s="152"/>
      <c r="AK434" s="152"/>
      <c r="AL434" s="152"/>
      <c r="AM434" s="151" t="s">
        <v>661</v>
      </c>
      <c r="AN434" s="152"/>
      <c r="AO434" s="152"/>
      <c r="AP434" s="153"/>
      <c r="AQ434" s="151" t="s">
        <v>635</v>
      </c>
      <c r="AR434" s="152"/>
      <c r="AS434" s="152"/>
      <c r="AT434" s="153"/>
      <c r="AU434" s="152" t="s">
        <v>635</v>
      </c>
      <c r="AV434" s="152"/>
      <c r="AW434" s="152"/>
      <c r="AX434" s="196"/>
      <c r="AY434">
        <f t="shared" si="63"/>
        <v>1</v>
      </c>
    </row>
    <row r="435" spans="1:51" ht="23.25" customHeight="1" x14ac:dyDescent="0.2">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7" t="s">
        <v>13</v>
      </c>
      <c r="Z435" s="143"/>
      <c r="AA435" s="144"/>
      <c r="AB435" s="198" t="s">
        <v>176</v>
      </c>
      <c r="AC435" s="198"/>
      <c r="AD435" s="198"/>
      <c r="AE435" s="151" t="s">
        <v>635</v>
      </c>
      <c r="AF435" s="152"/>
      <c r="AG435" s="152"/>
      <c r="AH435" s="153"/>
      <c r="AI435" s="151" t="s">
        <v>635</v>
      </c>
      <c r="AJ435" s="152"/>
      <c r="AK435" s="152"/>
      <c r="AL435" s="152"/>
      <c r="AM435" s="151" t="s">
        <v>661</v>
      </c>
      <c r="AN435" s="152"/>
      <c r="AO435" s="152"/>
      <c r="AP435" s="153"/>
      <c r="AQ435" s="151" t="s">
        <v>635</v>
      </c>
      <c r="AR435" s="152"/>
      <c r="AS435" s="152"/>
      <c r="AT435" s="153"/>
      <c r="AU435" s="152" t="s">
        <v>635</v>
      </c>
      <c r="AV435" s="152"/>
      <c r="AW435" s="152"/>
      <c r="AX435" s="196"/>
      <c r="AY435">
        <f t="shared" si="63"/>
        <v>1</v>
      </c>
    </row>
    <row r="436" spans="1:51" ht="18.75" hidden="1" customHeight="1" x14ac:dyDescent="0.2">
      <c r="A436" s="973"/>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461</v>
      </c>
      <c r="AJ436" s="199"/>
      <c r="AK436" s="199"/>
      <c r="AL436" s="200"/>
      <c r="AM436" s="199" t="s">
        <v>462</v>
      </c>
      <c r="AN436" s="199"/>
      <c r="AO436" s="199"/>
      <c r="AP436" s="200"/>
      <c r="AQ436" s="200" t="s">
        <v>184</v>
      </c>
      <c r="AR436" s="184"/>
      <c r="AS436" s="184"/>
      <c r="AT436" s="185"/>
      <c r="AU436" s="161" t="s">
        <v>133</v>
      </c>
      <c r="AV436" s="161"/>
      <c r="AW436" s="161"/>
      <c r="AX436" s="162"/>
      <c r="AY436">
        <f>COUNTA($G$438)</f>
        <v>0</v>
      </c>
    </row>
    <row r="437" spans="1:51" ht="18.75" hidden="1" customHeight="1" x14ac:dyDescent="0.2">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2">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6"/>
      <c r="AY438">
        <f t="shared" ref="AY438:AY440" si="64">$AY$436</f>
        <v>0</v>
      </c>
    </row>
    <row r="439" spans="1:51" ht="23.25" hidden="1" customHeight="1" x14ac:dyDescent="0.2">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7"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6"/>
      <c r="AY439">
        <f t="shared" si="64"/>
        <v>0</v>
      </c>
    </row>
    <row r="440" spans="1:51" ht="23.25" hidden="1" customHeight="1" x14ac:dyDescent="0.2">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7" t="s">
        <v>13</v>
      </c>
      <c r="Z440" s="143"/>
      <c r="AA440" s="144"/>
      <c r="AB440" s="198" t="s">
        <v>176</v>
      </c>
      <c r="AC440" s="198"/>
      <c r="AD440" s="198"/>
      <c r="AE440" s="151"/>
      <c r="AF440" s="152"/>
      <c r="AG440" s="152"/>
      <c r="AH440" s="153"/>
      <c r="AI440" s="151"/>
      <c r="AJ440" s="152"/>
      <c r="AK440" s="152"/>
      <c r="AL440" s="152"/>
      <c r="AM440" s="151"/>
      <c r="AN440" s="152"/>
      <c r="AO440" s="152"/>
      <c r="AP440" s="153"/>
      <c r="AQ440" s="151"/>
      <c r="AR440" s="152"/>
      <c r="AS440" s="152"/>
      <c r="AT440" s="153"/>
      <c r="AU440" s="152"/>
      <c r="AV440" s="152"/>
      <c r="AW440" s="152"/>
      <c r="AX440" s="196"/>
      <c r="AY440">
        <f t="shared" si="64"/>
        <v>0</v>
      </c>
    </row>
    <row r="441" spans="1:51" ht="18.75" hidden="1" customHeight="1" x14ac:dyDescent="0.2">
      <c r="A441" s="973"/>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461</v>
      </c>
      <c r="AJ441" s="199"/>
      <c r="AK441" s="199"/>
      <c r="AL441" s="200"/>
      <c r="AM441" s="199" t="s">
        <v>462</v>
      </c>
      <c r="AN441" s="199"/>
      <c r="AO441" s="199"/>
      <c r="AP441" s="200"/>
      <c r="AQ441" s="200" t="s">
        <v>184</v>
      </c>
      <c r="AR441" s="184"/>
      <c r="AS441" s="184"/>
      <c r="AT441" s="185"/>
      <c r="AU441" s="161" t="s">
        <v>133</v>
      </c>
      <c r="AV441" s="161"/>
      <c r="AW441" s="161"/>
      <c r="AX441" s="162"/>
      <c r="AY441">
        <f>COUNTA($G$443)</f>
        <v>0</v>
      </c>
    </row>
    <row r="442" spans="1:51" ht="18.75" hidden="1" customHeight="1" x14ac:dyDescent="0.2">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2">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6"/>
      <c r="AY443">
        <f t="shared" ref="AY443:AY445" si="65">$AY$441</f>
        <v>0</v>
      </c>
    </row>
    <row r="444" spans="1:51" ht="23.25" hidden="1" customHeight="1" x14ac:dyDescent="0.2">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7"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6"/>
      <c r="AY444">
        <f t="shared" si="65"/>
        <v>0</v>
      </c>
    </row>
    <row r="445" spans="1:51" ht="23.25" hidden="1" customHeight="1" x14ac:dyDescent="0.2">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7" t="s">
        <v>13</v>
      </c>
      <c r="Z445" s="143"/>
      <c r="AA445" s="144"/>
      <c r="AB445" s="198" t="s">
        <v>176</v>
      </c>
      <c r="AC445" s="198"/>
      <c r="AD445" s="198"/>
      <c r="AE445" s="151"/>
      <c r="AF445" s="152"/>
      <c r="AG445" s="152"/>
      <c r="AH445" s="153"/>
      <c r="AI445" s="151"/>
      <c r="AJ445" s="152"/>
      <c r="AK445" s="152"/>
      <c r="AL445" s="152"/>
      <c r="AM445" s="151"/>
      <c r="AN445" s="152"/>
      <c r="AO445" s="152"/>
      <c r="AP445" s="153"/>
      <c r="AQ445" s="151"/>
      <c r="AR445" s="152"/>
      <c r="AS445" s="152"/>
      <c r="AT445" s="153"/>
      <c r="AU445" s="152"/>
      <c r="AV445" s="152"/>
      <c r="AW445" s="152"/>
      <c r="AX445" s="196"/>
      <c r="AY445">
        <f t="shared" si="65"/>
        <v>0</v>
      </c>
    </row>
    <row r="446" spans="1:51" ht="18.75" hidden="1" customHeight="1" x14ac:dyDescent="0.2">
      <c r="A446" s="973"/>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461</v>
      </c>
      <c r="AJ446" s="199"/>
      <c r="AK446" s="199"/>
      <c r="AL446" s="200"/>
      <c r="AM446" s="199" t="s">
        <v>462</v>
      </c>
      <c r="AN446" s="199"/>
      <c r="AO446" s="199"/>
      <c r="AP446" s="200"/>
      <c r="AQ446" s="200" t="s">
        <v>184</v>
      </c>
      <c r="AR446" s="184"/>
      <c r="AS446" s="184"/>
      <c r="AT446" s="185"/>
      <c r="AU446" s="161" t="s">
        <v>133</v>
      </c>
      <c r="AV446" s="161"/>
      <c r="AW446" s="161"/>
      <c r="AX446" s="162"/>
      <c r="AY446">
        <f>COUNTA($G$448)</f>
        <v>0</v>
      </c>
    </row>
    <row r="447" spans="1:51" ht="18.75" hidden="1" customHeight="1" x14ac:dyDescent="0.2">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2">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6"/>
      <c r="AY448">
        <f t="shared" ref="AY448:AY450" si="66">$AY$446</f>
        <v>0</v>
      </c>
    </row>
    <row r="449" spans="1:51" ht="23.25" hidden="1" customHeight="1" x14ac:dyDescent="0.2">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7"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6"/>
      <c r="AY449">
        <f t="shared" si="66"/>
        <v>0</v>
      </c>
    </row>
    <row r="450" spans="1:51" ht="23.25" hidden="1" customHeight="1" x14ac:dyDescent="0.2">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7" t="s">
        <v>13</v>
      </c>
      <c r="Z450" s="143"/>
      <c r="AA450" s="144"/>
      <c r="AB450" s="198" t="s">
        <v>176</v>
      </c>
      <c r="AC450" s="198"/>
      <c r="AD450" s="198"/>
      <c r="AE450" s="151"/>
      <c r="AF450" s="152"/>
      <c r="AG450" s="152"/>
      <c r="AH450" s="153"/>
      <c r="AI450" s="151"/>
      <c r="AJ450" s="152"/>
      <c r="AK450" s="152"/>
      <c r="AL450" s="152"/>
      <c r="AM450" s="151"/>
      <c r="AN450" s="152"/>
      <c r="AO450" s="152"/>
      <c r="AP450" s="153"/>
      <c r="AQ450" s="151"/>
      <c r="AR450" s="152"/>
      <c r="AS450" s="152"/>
      <c r="AT450" s="153"/>
      <c r="AU450" s="152"/>
      <c r="AV450" s="152"/>
      <c r="AW450" s="152"/>
      <c r="AX450" s="196"/>
      <c r="AY450">
        <f t="shared" si="66"/>
        <v>0</v>
      </c>
    </row>
    <row r="451" spans="1:51" ht="18.75" hidden="1" customHeight="1" x14ac:dyDescent="0.2">
      <c r="A451" s="973"/>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461</v>
      </c>
      <c r="AJ451" s="199"/>
      <c r="AK451" s="199"/>
      <c r="AL451" s="200"/>
      <c r="AM451" s="199" t="s">
        <v>462</v>
      </c>
      <c r="AN451" s="199"/>
      <c r="AO451" s="199"/>
      <c r="AP451" s="200"/>
      <c r="AQ451" s="200" t="s">
        <v>184</v>
      </c>
      <c r="AR451" s="184"/>
      <c r="AS451" s="184"/>
      <c r="AT451" s="185"/>
      <c r="AU451" s="161" t="s">
        <v>133</v>
      </c>
      <c r="AV451" s="161"/>
      <c r="AW451" s="161"/>
      <c r="AX451" s="162"/>
      <c r="AY451">
        <f>COUNTA($G$453)</f>
        <v>0</v>
      </c>
    </row>
    <row r="452" spans="1:51" ht="18.75" hidden="1" customHeight="1" x14ac:dyDescent="0.2">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2">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6"/>
      <c r="AY453">
        <f t="shared" ref="AY453:AY455" si="67">$AY$451</f>
        <v>0</v>
      </c>
    </row>
    <row r="454" spans="1:51" ht="23.25" hidden="1" customHeight="1" x14ac:dyDescent="0.2">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7"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6"/>
      <c r="AY454">
        <f t="shared" si="67"/>
        <v>0</v>
      </c>
    </row>
    <row r="455" spans="1:51" ht="23.25" hidden="1" customHeight="1" x14ac:dyDescent="0.2">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7" t="s">
        <v>13</v>
      </c>
      <c r="Z455" s="143"/>
      <c r="AA455" s="144"/>
      <c r="AB455" s="198" t="s">
        <v>176</v>
      </c>
      <c r="AC455" s="198"/>
      <c r="AD455" s="198"/>
      <c r="AE455" s="151"/>
      <c r="AF455" s="152"/>
      <c r="AG455" s="152"/>
      <c r="AH455" s="153"/>
      <c r="AI455" s="151"/>
      <c r="AJ455" s="152"/>
      <c r="AK455" s="152"/>
      <c r="AL455" s="152"/>
      <c r="AM455" s="151"/>
      <c r="AN455" s="152"/>
      <c r="AO455" s="152"/>
      <c r="AP455" s="153"/>
      <c r="AQ455" s="151"/>
      <c r="AR455" s="152"/>
      <c r="AS455" s="152"/>
      <c r="AT455" s="153"/>
      <c r="AU455" s="152"/>
      <c r="AV455" s="152"/>
      <c r="AW455" s="152"/>
      <c r="AX455" s="196"/>
      <c r="AY455">
        <f t="shared" si="67"/>
        <v>0</v>
      </c>
    </row>
    <row r="456" spans="1:51" ht="18.75" customHeight="1" x14ac:dyDescent="0.2">
      <c r="A456" s="973"/>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461</v>
      </c>
      <c r="AJ456" s="199"/>
      <c r="AK456" s="199"/>
      <c r="AL456" s="200"/>
      <c r="AM456" s="199" t="s">
        <v>462</v>
      </c>
      <c r="AN456" s="199"/>
      <c r="AO456" s="199"/>
      <c r="AP456" s="200"/>
      <c r="AQ456" s="200" t="s">
        <v>184</v>
      </c>
      <c r="AR456" s="184"/>
      <c r="AS456" s="184"/>
      <c r="AT456" s="185"/>
      <c r="AU456" s="161" t="s">
        <v>133</v>
      </c>
      <c r="AV456" s="161"/>
      <c r="AW456" s="161"/>
      <c r="AX456" s="162"/>
      <c r="AY456">
        <f>COUNTA($G$458)</f>
        <v>1</v>
      </c>
    </row>
    <row r="457" spans="1:51" ht="18.75" customHeight="1" x14ac:dyDescent="0.2">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635</v>
      </c>
      <c r="AF457" s="163"/>
      <c r="AG457" s="164" t="s">
        <v>185</v>
      </c>
      <c r="AH457" s="187"/>
      <c r="AI457" s="201"/>
      <c r="AJ457" s="201"/>
      <c r="AK457" s="201"/>
      <c r="AL457" s="202"/>
      <c r="AM457" s="201"/>
      <c r="AN457" s="201"/>
      <c r="AO457" s="201"/>
      <c r="AP457" s="202"/>
      <c r="AQ457" s="216" t="s">
        <v>635</v>
      </c>
      <c r="AR457" s="163"/>
      <c r="AS457" s="164" t="s">
        <v>185</v>
      </c>
      <c r="AT457" s="187"/>
      <c r="AU457" s="163" t="s">
        <v>635</v>
      </c>
      <c r="AV457" s="163"/>
      <c r="AW457" s="164" t="s">
        <v>175</v>
      </c>
      <c r="AX457" s="165"/>
      <c r="AY457">
        <f>$AY$456</f>
        <v>1</v>
      </c>
    </row>
    <row r="458" spans="1:51" ht="23.25" customHeight="1" x14ac:dyDescent="0.2">
      <c r="A458" s="973"/>
      <c r="B458" s="238"/>
      <c r="C458" s="237"/>
      <c r="D458" s="238"/>
      <c r="E458" s="181"/>
      <c r="F458" s="182"/>
      <c r="G458" s="217" t="s">
        <v>635</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635</v>
      </c>
      <c r="AC458" s="160"/>
      <c r="AD458" s="160"/>
      <c r="AE458" s="151" t="s">
        <v>635</v>
      </c>
      <c r="AF458" s="152"/>
      <c r="AG458" s="152"/>
      <c r="AH458" s="152"/>
      <c r="AI458" s="151" t="s">
        <v>635</v>
      </c>
      <c r="AJ458" s="152"/>
      <c r="AK458" s="152"/>
      <c r="AL458" s="152"/>
      <c r="AM458" s="151" t="s">
        <v>661</v>
      </c>
      <c r="AN458" s="152"/>
      <c r="AO458" s="152"/>
      <c r="AP458" s="153"/>
      <c r="AQ458" s="151" t="s">
        <v>635</v>
      </c>
      <c r="AR458" s="152"/>
      <c r="AS458" s="152"/>
      <c r="AT458" s="153"/>
      <c r="AU458" s="152" t="s">
        <v>635</v>
      </c>
      <c r="AV458" s="152"/>
      <c r="AW458" s="152"/>
      <c r="AX458" s="196"/>
      <c r="AY458">
        <f t="shared" ref="AY458:AY460" si="68">$AY$456</f>
        <v>1</v>
      </c>
    </row>
    <row r="459" spans="1:51" ht="23.25" customHeight="1" x14ac:dyDescent="0.2">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7" t="s">
        <v>53</v>
      </c>
      <c r="Z459" s="143"/>
      <c r="AA459" s="144"/>
      <c r="AB459" s="209" t="s">
        <v>635</v>
      </c>
      <c r="AC459" s="209"/>
      <c r="AD459" s="209"/>
      <c r="AE459" s="151" t="s">
        <v>635</v>
      </c>
      <c r="AF459" s="152"/>
      <c r="AG459" s="152"/>
      <c r="AH459" s="153"/>
      <c r="AI459" s="151" t="s">
        <v>635</v>
      </c>
      <c r="AJ459" s="152"/>
      <c r="AK459" s="152"/>
      <c r="AL459" s="152"/>
      <c r="AM459" s="151" t="s">
        <v>661</v>
      </c>
      <c r="AN459" s="152"/>
      <c r="AO459" s="152"/>
      <c r="AP459" s="153"/>
      <c r="AQ459" s="151" t="s">
        <v>635</v>
      </c>
      <c r="AR459" s="152"/>
      <c r="AS459" s="152"/>
      <c r="AT459" s="153"/>
      <c r="AU459" s="152" t="s">
        <v>635</v>
      </c>
      <c r="AV459" s="152"/>
      <c r="AW459" s="152"/>
      <c r="AX459" s="196"/>
      <c r="AY459">
        <f t="shared" si="68"/>
        <v>1</v>
      </c>
    </row>
    <row r="460" spans="1:51" ht="23.25" customHeight="1" thickBot="1" x14ac:dyDescent="0.2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7" t="s">
        <v>13</v>
      </c>
      <c r="Z460" s="143"/>
      <c r="AA460" s="144"/>
      <c r="AB460" s="198" t="s">
        <v>14</v>
      </c>
      <c r="AC460" s="198"/>
      <c r="AD460" s="198"/>
      <c r="AE460" s="151" t="s">
        <v>635</v>
      </c>
      <c r="AF460" s="152"/>
      <c r="AG460" s="152"/>
      <c r="AH460" s="153"/>
      <c r="AI460" s="151" t="s">
        <v>635</v>
      </c>
      <c r="AJ460" s="152"/>
      <c r="AK460" s="152"/>
      <c r="AL460" s="152"/>
      <c r="AM460" s="151" t="s">
        <v>661</v>
      </c>
      <c r="AN460" s="152"/>
      <c r="AO460" s="152"/>
      <c r="AP460" s="153"/>
      <c r="AQ460" s="151" t="s">
        <v>635</v>
      </c>
      <c r="AR460" s="152"/>
      <c r="AS460" s="152"/>
      <c r="AT460" s="153"/>
      <c r="AU460" s="152" t="s">
        <v>635</v>
      </c>
      <c r="AV460" s="152"/>
      <c r="AW460" s="152"/>
      <c r="AX460" s="196"/>
      <c r="AY460">
        <f t="shared" si="68"/>
        <v>1</v>
      </c>
    </row>
    <row r="461" spans="1:51" ht="18.75" hidden="1" customHeight="1" x14ac:dyDescent="0.2">
      <c r="A461" s="973"/>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461</v>
      </c>
      <c r="AJ461" s="199"/>
      <c r="AK461" s="199"/>
      <c r="AL461" s="200"/>
      <c r="AM461" s="199" t="s">
        <v>462</v>
      </c>
      <c r="AN461" s="199"/>
      <c r="AO461" s="199"/>
      <c r="AP461" s="200"/>
      <c r="AQ461" s="200" t="s">
        <v>184</v>
      </c>
      <c r="AR461" s="184"/>
      <c r="AS461" s="184"/>
      <c r="AT461" s="185"/>
      <c r="AU461" s="161" t="s">
        <v>133</v>
      </c>
      <c r="AV461" s="161"/>
      <c r="AW461" s="161"/>
      <c r="AX461" s="162"/>
      <c r="AY461">
        <f>COUNTA($G$463)</f>
        <v>0</v>
      </c>
    </row>
    <row r="462" spans="1:51" ht="18.75" hidden="1" customHeight="1" x14ac:dyDescent="0.2">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2">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6"/>
      <c r="AY463">
        <f t="shared" ref="AY463:AY465" si="69">$AY$461</f>
        <v>0</v>
      </c>
    </row>
    <row r="464" spans="1:51" ht="23.25" hidden="1" customHeight="1" x14ac:dyDescent="0.2">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7"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6"/>
      <c r="AY464">
        <f t="shared" si="69"/>
        <v>0</v>
      </c>
    </row>
    <row r="465" spans="1:51" ht="23.25" hidden="1" customHeight="1" x14ac:dyDescent="0.2">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7" t="s">
        <v>13</v>
      </c>
      <c r="Z465" s="143"/>
      <c r="AA465" s="144"/>
      <c r="AB465" s="198" t="s">
        <v>14</v>
      </c>
      <c r="AC465" s="198"/>
      <c r="AD465" s="198"/>
      <c r="AE465" s="151"/>
      <c r="AF465" s="152"/>
      <c r="AG465" s="152"/>
      <c r="AH465" s="153"/>
      <c r="AI465" s="151"/>
      <c r="AJ465" s="152"/>
      <c r="AK465" s="152"/>
      <c r="AL465" s="152"/>
      <c r="AM465" s="151"/>
      <c r="AN465" s="152"/>
      <c r="AO465" s="152"/>
      <c r="AP465" s="153"/>
      <c r="AQ465" s="151"/>
      <c r="AR465" s="152"/>
      <c r="AS465" s="152"/>
      <c r="AT465" s="153"/>
      <c r="AU465" s="152"/>
      <c r="AV465" s="152"/>
      <c r="AW465" s="152"/>
      <c r="AX465" s="196"/>
      <c r="AY465">
        <f t="shared" si="69"/>
        <v>0</v>
      </c>
    </row>
    <row r="466" spans="1:51" ht="18.75" hidden="1" customHeight="1" x14ac:dyDescent="0.2">
      <c r="A466" s="973"/>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461</v>
      </c>
      <c r="AJ466" s="199"/>
      <c r="AK466" s="199"/>
      <c r="AL466" s="200"/>
      <c r="AM466" s="199" t="s">
        <v>462</v>
      </c>
      <c r="AN466" s="199"/>
      <c r="AO466" s="199"/>
      <c r="AP466" s="200"/>
      <c r="AQ466" s="200" t="s">
        <v>184</v>
      </c>
      <c r="AR466" s="184"/>
      <c r="AS466" s="184"/>
      <c r="AT466" s="185"/>
      <c r="AU466" s="161" t="s">
        <v>133</v>
      </c>
      <c r="AV466" s="161"/>
      <c r="AW466" s="161"/>
      <c r="AX466" s="162"/>
      <c r="AY466">
        <f>COUNTA($G$468)</f>
        <v>0</v>
      </c>
    </row>
    <row r="467" spans="1:51" ht="18.75" hidden="1" customHeight="1" x14ac:dyDescent="0.2">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2">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6"/>
      <c r="AY468">
        <f t="shared" ref="AY468:AY470" si="70">$AY$466</f>
        <v>0</v>
      </c>
    </row>
    <row r="469" spans="1:51" ht="23.25" hidden="1" customHeight="1" x14ac:dyDescent="0.2">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7"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6"/>
      <c r="AY469">
        <f t="shared" si="70"/>
        <v>0</v>
      </c>
    </row>
    <row r="470" spans="1:51" ht="23.25" hidden="1" customHeight="1" x14ac:dyDescent="0.2">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7" t="s">
        <v>13</v>
      </c>
      <c r="Z470" s="143"/>
      <c r="AA470" s="144"/>
      <c r="AB470" s="198" t="s">
        <v>14</v>
      </c>
      <c r="AC470" s="198"/>
      <c r="AD470" s="198"/>
      <c r="AE470" s="151"/>
      <c r="AF470" s="152"/>
      <c r="AG470" s="152"/>
      <c r="AH470" s="153"/>
      <c r="AI470" s="151"/>
      <c r="AJ470" s="152"/>
      <c r="AK470" s="152"/>
      <c r="AL470" s="152"/>
      <c r="AM470" s="151"/>
      <c r="AN470" s="152"/>
      <c r="AO470" s="152"/>
      <c r="AP470" s="153"/>
      <c r="AQ470" s="151"/>
      <c r="AR470" s="152"/>
      <c r="AS470" s="152"/>
      <c r="AT470" s="153"/>
      <c r="AU470" s="152"/>
      <c r="AV470" s="152"/>
      <c r="AW470" s="152"/>
      <c r="AX470" s="196"/>
      <c r="AY470">
        <f t="shared" si="70"/>
        <v>0</v>
      </c>
    </row>
    <row r="471" spans="1:51" ht="18.75" hidden="1" customHeight="1" x14ac:dyDescent="0.2">
      <c r="A471" s="973"/>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461</v>
      </c>
      <c r="AJ471" s="199"/>
      <c r="AK471" s="199"/>
      <c r="AL471" s="200"/>
      <c r="AM471" s="199" t="s">
        <v>462</v>
      </c>
      <c r="AN471" s="199"/>
      <c r="AO471" s="199"/>
      <c r="AP471" s="200"/>
      <c r="AQ471" s="200" t="s">
        <v>184</v>
      </c>
      <c r="AR471" s="184"/>
      <c r="AS471" s="184"/>
      <c r="AT471" s="185"/>
      <c r="AU471" s="161" t="s">
        <v>133</v>
      </c>
      <c r="AV471" s="161"/>
      <c r="AW471" s="161"/>
      <c r="AX471" s="162"/>
      <c r="AY471">
        <f>COUNTA($G$473)</f>
        <v>0</v>
      </c>
    </row>
    <row r="472" spans="1:51" ht="18.75" hidden="1" customHeight="1" x14ac:dyDescent="0.2">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2">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6"/>
      <c r="AY473">
        <f t="shared" ref="AY473:AY475" si="71">$AY$471</f>
        <v>0</v>
      </c>
    </row>
    <row r="474" spans="1:51" ht="23.25" hidden="1" customHeight="1" x14ac:dyDescent="0.2">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7"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6"/>
      <c r="AY474">
        <f t="shared" si="71"/>
        <v>0</v>
      </c>
    </row>
    <row r="475" spans="1:51" ht="23.25" hidden="1" customHeight="1" x14ac:dyDescent="0.2">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7" t="s">
        <v>13</v>
      </c>
      <c r="Z475" s="143"/>
      <c r="AA475" s="144"/>
      <c r="AB475" s="198" t="s">
        <v>14</v>
      </c>
      <c r="AC475" s="198"/>
      <c r="AD475" s="198"/>
      <c r="AE475" s="151"/>
      <c r="AF475" s="152"/>
      <c r="AG475" s="152"/>
      <c r="AH475" s="153"/>
      <c r="AI475" s="151"/>
      <c r="AJ475" s="152"/>
      <c r="AK475" s="152"/>
      <c r="AL475" s="152"/>
      <c r="AM475" s="151"/>
      <c r="AN475" s="152"/>
      <c r="AO475" s="152"/>
      <c r="AP475" s="153"/>
      <c r="AQ475" s="151"/>
      <c r="AR475" s="152"/>
      <c r="AS475" s="152"/>
      <c r="AT475" s="153"/>
      <c r="AU475" s="152"/>
      <c r="AV475" s="152"/>
      <c r="AW475" s="152"/>
      <c r="AX475" s="196"/>
      <c r="AY475">
        <f t="shared" si="71"/>
        <v>0</v>
      </c>
    </row>
    <row r="476" spans="1:51" ht="18.75" hidden="1" customHeight="1" x14ac:dyDescent="0.2">
      <c r="A476" s="973"/>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461</v>
      </c>
      <c r="AJ476" s="199"/>
      <c r="AK476" s="199"/>
      <c r="AL476" s="200"/>
      <c r="AM476" s="199" t="s">
        <v>462</v>
      </c>
      <c r="AN476" s="199"/>
      <c r="AO476" s="199"/>
      <c r="AP476" s="200"/>
      <c r="AQ476" s="200" t="s">
        <v>184</v>
      </c>
      <c r="AR476" s="184"/>
      <c r="AS476" s="184"/>
      <c r="AT476" s="185"/>
      <c r="AU476" s="161" t="s">
        <v>133</v>
      </c>
      <c r="AV476" s="161"/>
      <c r="AW476" s="161"/>
      <c r="AX476" s="162"/>
      <c r="AY476">
        <f>COUNTA($G$478)</f>
        <v>0</v>
      </c>
    </row>
    <row r="477" spans="1:51" ht="18.75" hidden="1" customHeight="1" x14ac:dyDescent="0.2">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2">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6"/>
      <c r="AY478">
        <f t="shared" ref="AY478:AY480" si="72">$AY$476</f>
        <v>0</v>
      </c>
    </row>
    <row r="479" spans="1:51" ht="23.25" hidden="1" customHeight="1" x14ac:dyDescent="0.2">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7"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6"/>
      <c r="AY479">
        <f t="shared" si="72"/>
        <v>0</v>
      </c>
    </row>
    <row r="480" spans="1:51" ht="23.25" hidden="1" customHeight="1" x14ac:dyDescent="0.2">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7" t="s">
        <v>13</v>
      </c>
      <c r="Z480" s="143"/>
      <c r="AA480" s="144"/>
      <c r="AB480" s="198" t="s">
        <v>14</v>
      </c>
      <c r="AC480" s="198"/>
      <c r="AD480" s="198"/>
      <c r="AE480" s="151"/>
      <c r="AF480" s="152"/>
      <c r="AG480" s="152"/>
      <c r="AH480" s="153"/>
      <c r="AI480" s="151"/>
      <c r="AJ480" s="152"/>
      <c r="AK480" s="152"/>
      <c r="AL480" s="152"/>
      <c r="AM480" s="151"/>
      <c r="AN480" s="152"/>
      <c r="AO480" s="152"/>
      <c r="AP480" s="153"/>
      <c r="AQ480" s="151"/>
      <c r="AR480" s="152"/>
      <c r="AS480" s="152"/>
      <c r="AT480" s="153"/>
      <c r="AU480" s="152"/>
      <c r="AV480" s="152"/>
      <c r="AW480" s="152"/>
      <c r="AX480" s="196"/>
      <c r="AY480">
        <f t="shared" si="72"/>
        <v>0</v>
      </c>
    </row>
    <row r="481" spans="1:51" ht="23.9" hidden="1" customHeight="1" x14ac:dyDescent="0.2">
      <c r="A481" s="973"/>
      <c r="B481" s="238"/>
      <c r="C481" s="237"/>
      <c r="D481" s="238"/>
      <c r="E481" s="172" t="s">
        <v>325</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0</v>
      </c>
    </row>
    <row r="482" spans="1:51" ht="24.75" hidden="1" customHeight="1" x14ac:dyDescent="0.2">
      <c r="A482" s="973"/>
      <c r="B482" s="238"/>
      <c r="C482" s="237"/>
      <c r="D482" s="238"/>
      <c r="E482" s="175"/>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0</v>
      </c>
    </row>
    <row r="483" spans="1:51" ht="24.75" hidden="1" customHeigh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0</v>
      </c>
    </row>
    <row r="484" spans="1:51" ht="34.5" hidden="1" customHeight="1" x14ac:dyDescent="0.2">
      <c r="A484" s="973"/>
      <c r="B484" s="238"/>
      <c r="C484" s="237"/>
      <c r="D484" s="238"/>
      <c r="E484" s="224" t="s">
        <v>320</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2">
      <c r="A485" s="973"/>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461</v>
      </c>
      <c r="AJ485" s="199"/>
      <c r="AK485" s="199"/>
      <c r="AL485" s="200"/>
      <c r="AM485" s="199" t="s">
        <v>462</v>
      </c>
      <c r="AN485" s="199"/>
      <c r="AO485" s="199"/>
      <c r="AP485" s="200"/>
      <c r="AQ485" s="200" t="s">
        <v>184</v>
      </c>
      <c r="AR485" s="184"/>
      <c r="AS485" s="184"/>
      <c r="AT485" s="185"/>
      <c r="AU485" s="161" t="s">
        <v>133</v>
      </c>
      <c r="AV485" s="161"/>
      <c r="AW485" s="161"/>
      <c r="AX485" s="162"/>
      <c r="AY485">
        <f>COUNTA($G$487)</f>
        <v>0</v>
      </c>
    </row>
    <row r="486" spans="1:51" ht="18.75" hidden="1" customHeight="1" x14ac:dyDescent="0.2">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2">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6"/>
      <c r="AY487">
        <f t="shared" ref="AY487:AY489" si="73">$AY$485</f>
        <v>0</v>
      </c>
    </row>
    <row r="488" spans="1:51" ht="23.25" hidden="1" customHeight="1" x14ac:dyDescent="0.2">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7"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6"/>
      <c r="AY488">
        <f t="shared" si="73"/>
        <v>0</v>
      </c>
    </row>
    <row r="489" spans="1:51" ht="23.25" hidden="1" customHeight="1" x14ac:dyDescent="0.2">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7" t="s">
        <v>13</v>
      </c>
      <c r="Z489" s="143"/>
      <c r="AA489" s="144"/>
      <c r="AB489" s="198" t="s">
        <v>176</v>
      </c>
      <c r="AC489" s="198"/>
      <c r="AD489" s="198"/>
      <c r="AE489" s="151"/>
      <c r="AF489" s="152"/>
      <c r="AG489" s="152"/>
      <c r="AH489" s="153"/>
      <c r="AI489" s="151"/>
      <c r="AJ489" s="152"/>
      <c r="AK489" s="152"/>
      <c r="AL489" s="152"/>
      <c r="AM489" s="151"/>
      <c r="AN489" s="152"/>
      <c r="AO489" s="152"/>
      <c r="AP489" s="153"/>
      <c r="AQ489" s="151"/>
      <c r="AR489" s="152"/>
      <c r="AS489" s="152"/>
      <c r="AT489" s="153"/>
      <c r="AU489" s="152"/>
      <c r="AV489" s="152"/>
      <c r="AW489" s="152"/>
      <c r="AX489" s="196"/>
      <c r="AY489">
        <f t="shared" si="73"/>
        <v>0</v>
      </c>
    </row>
    <row r="490" spans="1:51" ht="18.75" hidden="1" customHeight="1" x14ac:dyDescent="0.2">
      <c r="A490" s="973"/>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461</v>
      </c>
      <c r="AJ490" s="199"/>
      <c r="AK490" s="199"/>
      <c r="AL490" s="200"/>
      <c r="AM490" s="199" t="s">
        <v>462</v>
      </c>
      <c r="AN490" s="199"/>
      <c r="AO490" s="199"/>
      <c r="AP490" s="200"/>
      <c r="AQ490" s="200" t="s">
        <v>184</v>
      </c>
      <c r="AR490" s="184"/>
      <c r="AS490" s="184"/>
      <c r="AT490" s="185"/>
      <c r="AU490" s="161" t="s">
        <v>133</v>
      </c>
      <c r="AV490" s="161"/>
      <c r="AW490" s="161"/>
      <c r="AX490" s="162"/>
      <c r="AY490">
        <f>COUNTA($G$492)</f>
        <v>0</v>
      </c>
    </row>
    <row r="491" spans="1:51" ht="18.75" hidden="1" customHeight="1" x14ac:dyDescent="0.2">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2">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6"/>
      <c r="AY492">
        <f t="shared" ref="AY492:AY494" si="74">$AY$490</f>
        <v>0</v>
      </c>
    </row>
    <row r="493" spans="1:51" ht="23.25" hidden="1" customHeight="1" x14ac:dyDescent="0.2">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7"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6"/>
      <c r="AY493">
        <f t="shared" si="74"/>
        <v>0</v>
      </c>
    </row>
    <row r="494" spans="1:51" ht="23.25" hidden="1" customHeight="1" x14ac:dyDescent="0.2">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7" t="s">
        <v>13</v>
      </c>
      <c r="Z494" s="143"/>
      <c r="AA494" s="144"/>
      <c r="AB494" s="198" t="s">
        <v>176</v>
      </c>
      <c r="AC494" s="198"/>
      <c r="AD494" s="198"/>
      <c r="AE494" s="151"/>
      <c r="AF494" s="152"/>
      <c r="AG494" s="152"/>
      <c r="AH494" s="153"/>
      <c r="AI494" s="151"/>
      <c r="AJ494" s="152"/>
      <c r="AK494" s="152"/>
      <c r="AL494" s="152"/>
      <c r="AM494" s="151"/>
      <c r="AN494" s="152"/>
      <c r="AO494" s="152"/>
      <c r="AP494" s="153"/>
      <c r="AQ494" s="151"/>
      <c r="AR494" s="152"/>
      <c r="AS494" s="152"/>
      <c r="AT494" s="153"/>
      <c r="AU494" s="152"/>
      <c r="AV494" s="152"/>
      <c r="AW494" s="152"/>
      <c r="AX494" s="196"/>
      <c r="AY494">
        <f t="shared" si="74"/>
        <v>0</v>
      </c>
    </row>
    <row r="495" spans="1:51" ht="18.75" hidden="1" customHeight="1" x14ac:dyDescent="0.2">
      <c r="A495" s="973"/>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461</v>
      </c>
      <c r="AJ495" s="199"/>
      <c r="AK495" s="199"/>
      <c r="AL495" s="200"/>
      <c r="AM495" s="199" t="s">
        <v>462</v>
      </c>
      <c r="AN495" s="199"/>
      <c r="AO495" s="199"/>
      <c r="AP495" s="200"/>
      <c r="AQ495" s="200" t="s">
        <v>184</v>
      </c>
      <c r="AR495" s="184"/>
      <c r="AS495" s="184"/>
      <c r="AT495" s="185"/>
      <c r="AU495" s="161" t="s">
        <v>133</v>
      </c>
      <c r="AV495" s="161"/>
      <c r="AW495" s="161"/>
      <c r="AX495" s="162"/>
      <c r="AY495">
        <f>COUNTA($G$497)</f>
        <v>0</v>
      </c>
    </row>
    <row r="496" spans="1:51" ht="18.75" hidden="1" customHeight="1" x14ac:dyDescent="0.2">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2">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6"/>
      <c r="AY497">
        <f t="shared" ref="AY497:AY499" si="75">$AY$495</f>
        <v>0</v>
      </c>
    </row>
    <row r="498" spans="1:51" ht="23.25" hidden="1" customHeight="1" x14ac:dyDescent="0.2">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7"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6"/>
      <c r="AY498">
        <f t="shared" si="75"/>
        <v>0</v>
      </c>
    </row>
    <row r="499" spans="1:51" ht="23.25" hidden="1" customHeight="1" x14ac:dyDescent="0.2">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7" t="s">
        <v>13</v>
      </c>
      <c r="Z499" s="143"/>
      <c r="AA499" s="144"/>
      <c r="AB499" s="198" t="s">
        <v>176</v>
      </c>
      <c r="AC499" s="198"/>
      <c r="AD499" s="198"/>
      <c r="AE499" s="151"/>
      <c r="AF499" s="152"/>
      <c r="AG499" s="152"/>
      <c r="AH499" s="153"/>
      <c r="AI499" s="151"/>
      <c r="AJ499" s="152"/>
      <c r="AK499" s="152"/>
      <c r="AL499" s="152"/>
      <c r="AM499" s="151"/>
      <c r="AN499" s="152"/>
      <c r="AO499" s="152"/>
      <c r="AP499" s="153"/>
      <c r="AQ499" s="151"/>
      <c r="AR499" s="152"/>
      <c r="AS499" s="152"/>
      <c r="AT499" s="153"/>
      <c r="AU499" s="152"/>
      <c r="AV499" s="152"/>
      <c r="AW499" s="152"/>
      <c r="AX499" s="196"/>
      <c r="AY499">
        <f t="shared" si="75"/>
        <v>0</v>
      </c>
    </row>
    <row r="500" spans="1:51" ht="18.75" hidden="1" customHeight="1" x14ac:dyDescent="0.2">
      <c r="A500" s="973"/>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461</v>
      </c>
      <c r="AJ500" s="199"/>
      <c r="AK500" s="199"/>
      <c r="AL500" s="200"/>
      <c r="AM500" s="199" t="s">
        <v>462</v>
      </c>
      <c r="AN500" s="199"/>
      <c r="AO500" s="199"/>
      <c r="AP500" s="200"/>
      <c r="AQ500" s="200" t="s">
        <v>184</v>
      </c>
      <c r="AR500" s="184"/>
      <c r="AS500" s="184"/>
      <c r="AT500" s="185"/>
      <c r="AU500" s="161" t="s">
        <v>133</v>
      </c>
      <c r="AV500" s="161"/>
      <c r="AW500" s="161"/>
      <c r="AX500" s="162"/>
      <c r="AY500">
        <f>COUNTA($G$502)</f>
        <v>0</v>
      </c>
    </row>
    <row r="501" spans="1:51" ht="18.75" hidden="1" customHeight="1" x14ac:dyDescent="0.2">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2">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6"/>
      <c r="AY502">
        <f t="shared" ref="AY502:AY504" si="76">$AY$500</f>
        <v>0</v>
      </c>
    </row>
    <row r="503" spans="1:51" ht="23.25" hidden="1" customHeight="1" x14ac:dyDescent="0.2">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7"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6"/>
      <c r="AY503">
        <f t="shared" si="76"/>
        <v>0</v>
      </c>
    </row>
    <row r="504" spans="1:51" ht="23.25" hidden="1" customHeight="1" x14ac:dyDescent="0.2">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7" t="s">
        <v>13</v>
      </c>
      <c r="Z504" s="143"/>
      <c r="AA504" s="144"/>
      <c r="AB504" s="198" t="s">
        <v>176</v>
      </c>
      <c r="AC504" s="198"/>
      <c r="AD504" s="198"/>
      <c r="AE504" s="151"/>
      <c r="AF504" s="152"/>
      <c r="AG504" s="152"/>
      <c r="AH504" s="153"/>
      <c r="AI504" s="151"/>
      <c r="AJ504" s="152"/>
      <c r="AK504" s="152"/>
      <c r="AL504" s="152"/>
      <c r="AM504" s="151"/>
      <c r="AN504" s="152"/>
      <c r="AO504" s="152"/>
      <c r="AP504" s="153"/>
      <c r="AQ504" s="151"/>
      <c r="AR504" s="152"/>
      <c r="AS504" s="152"/>
      <c r="AT504" s="153"/>
      <c r="AU504" s="152"/>
      <c r="AV504" s="152"/>
      <c r="AW504" s="152"/>
      <c r="AX504" s="196"/>
      <c r="AY504">
        <f t="shared" si="76"/>
        <v>0</v>
      </c>
    </row>
    <row r="505" spans="1:51" ht="18.75" hidden="1" customHeight="1" x14ac:dyDescent="0.2">
      <c r="A505" s="973"/>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461</v>
      </c>
      <c r="AJ505" s="199"/>
      <c r="AK505" s="199"/>
      <c r="AL505" s="200"/>
      <c r="AM505" s="199" t="s">
        <v>462</v>
      </c>
      <c r="AN505" s="199"/>
      <c r="AO505" s="199"/>
      <c r="AP505" s="200"/>
      <c r="AQ505" s="200" t="s">
        <v>184</v>
      </c>
      <c r="AR505" s="184"/>
      <c r="AS505" s="184"/>
      <c r="AT505" s="185"/>
      <c r="AU505" s="161" t="s">
        <v>133</v>
      </c>
      <c r="AV505" s="161"/>
      <c r="AW505" s="161"/>
      <c r="AX505" s="162"/>
      <c r="AY505">
        <f>COUNTA($G$507)</f>
        <v>0</v>
      </c>
    </row>
    <row r="506" spans="1:51" ht="18.75" hidden="1" customHeight="1" x14ac:dyDescent="0.2">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2">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6"/>
      <c r="AY507">
        <f t="shared" ref="AY507:AY509" si="77">$AY$505</f>
        <v>0</v>
      </c>
    </row>
    <row r="508" spans="1:51" ht="23.25" hidden="1" customHeight="1" x14ac:dyDescent="0.2">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7"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6"/>
      <c r="AY508">
        <f t="shared" si="77"/>
        <v>0</v>
      </c>
    </row>
    <row r="509" spans="1:51" ht="23.25" hidden="1" customHeight="1" x14ac:dyDescent="0.2">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7" t="s">
        <v>13</v>
      </c>
      <c r="Z509" s="143"/>
      <c r="AA509" s="144"/>
      <c r="AB509" s="198" t="s">
        <v>176</v>
      </c>
      <c r="AC509" s="198"/>
      <c r="AD509" s="198"/>
      <c r="AE509" s="151"/>
      <c r="AF509" s="152"/>
      <c r="AG509" s="152"/>
      <c r="AH509" s="153"/>
      <c r="AI509" s="151"/>
      <c r="AJ509" s="152"/>
      <c r="AK509" s="152"/>
      <c r="AL509" s="152"/>
      <c r="AM509" s="151"/>
      <c r="AN509" s="152"/>
      <c r="AO509" s="152"/>
      <c r="AP509" s="153"/>
      <c r="AQ509" s="151"/>
      <c r="AR509" s="152"/>
      <c r="AS509" s="152"/>
      <c r="AT509" s="153"/>
      <c r="AU509" s="152"/>
      <c r="AV509" s="152"/>
      <c r="AW509" s="152"/>
      <c r="AX509" s="196"/>
      <c r="AY509">
        <f t="shared" si="77"/>
        <v>0</v>
      </c>
    </row>
    <row r="510" spans="1:51" ht="18.75" hidden="1" customHeight="1" x14ac:dyDescent="0.2">
      <c r="A510" s="973"/>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461</v>
      </c>
      <c r="AJ510" s="199"/>
      <c r="AK510" s="199"/>
      <c r="AL510" s="200"/>
      <c r="AM510" s="199" t="s">
        <v>462</v>
      </c>
      <c r="AN510" s="199"/>
      <c r="AO510" s="199"/>
      <c r="AP510" s="200"/>
      <c r="AQ510" s="200" t="s">
        <v>184</v>
      </c>
      <c r="AR510" s="184"/>
      <c r="AS510" s="184"/>
      <c r="AT510" s="185"/>
      <c r="AU510" s="161" t="s">
        <v>133</v>
      </c>
      <c r="AV510" s="161"/>
      <c r="AW510" s="161"/>
      <c r="AX510" s="162"/>
      <c r="AY510">
        <f>COUNTA($G$512)</f>
        <v>0</v>
      </c>
    </row>
    <row r="511" spans="1:51" ht="18.75" hidden="1" customHeight="1" x14ac:dyDescent="0.2">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2">
      <c r="A512" s="973"/>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6"/>
      <c r="AY512">
        <f t="shared" ref="AY512:AY514" si="78">$AY$510</f>
        <v>0</v>
      </c>
    </row>
    <row r="513" spans="1:51" ht="23.25" hidden="1" customHeight="1" x14ac:dyDescent="0.2">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7"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6"/>
      <c r="AY513">
        <f t="shared" si="78"/>
        <v>0</v>
      </c>
    </row>
    <row r="514" spans="1:51" ht="23.25" hidden="1" customHeight="1" x14ac:dyDescent="0.2">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7" t="s">
        <v>13</v>
      </c>
      <c r="Z514" s="143"/>
      <c r="AA514" s="144"/>
      <c r="AB514" s="198" t="s">
        <v>14</v>
      </c>
      <c r="AC514" s="198"/>
      <c r="AD514" s="198"/>
      <c r="AE514" s="151"/>
      <c r="AF514" s="152"/>
      <c r="AG514" s="152"/>
      <c r="AH514" s="153"/>
      <c r="AI514" s="151"/>
      <c r="AJ514" s="152"/>
      <c r="AK514" s="152"/>
      <c r="AL514" s="152"/>
      <c r="AM514" s="151"/>
      <c r="AN514" s="152"/>
      <c r="AO514" s="152"/>
      <c r="AP514" s="153"/>
      <c r="AQ514" s="151"/>
      <c r="AR514" s="152"/>
      <c r="AS514" s="152"/>
      <c r="AT514" s="153"/>
      <c r="AU514" s="152"/>
      <c r="AV514" s="152"/>
      <c r="AW514" s="152"/>
      <c r="AX514" s="196"/>
      <c r="AY514">
        <f t="shared" si="78"/>
        <v>0</v>
      </c>
    </row>
    <row r="515" spans="1:51" ht="18.75" hidden="1" customHeight="1" x14ac:dyDescent="0.2">
      <c r="A515" s="973"/>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461</v>
      </c>
      <c r="AJ515" s="199"/>
      <c r="AK515" s="199"/>
      <c r="AL515" s="200"/>
      <c r="AM515" s="199" t="s">
        <v>462</v>
      </c>
      <c r="AN515" s="199"/>
      <c r="AO515" s="199"/>
      <c r="AP515" s="200"/>
      <c r="AQ515" s="200" t="s">
        <v>184</v>
      </c>
      <c r="AR515" s="184"/>
      <c r="AS515" s="184"/>
      <c r="AT515" s="185"/>
      <c r="AU515" s="161" t="s">
        <v>133</v>
      </c>
      <c r="AV515" s="161"/>
      <c r="AW515" s="161"/>
      <c r="AX515" s="162"/>
      <c r="AY515">
        <f>COUNTA($G$517)</f>
        <v>0</v>
      </c>
    </row>
    <row r="516" spans="1:51" ht="18.75" hidden="1" customHeight="1" x14ac:dyDescent="0.2">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2">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6"/>
      <c r="AY517">
        <f t="shared" ref="AY517:AY519" si="79">$AY$515</f>
        <v>0</v>
      </c>
    </row>
    <row r="518" spans="1:51" ht="23.25" hidden="1" customHeight="1" x14ac:dyDescent="0.2">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7"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6"/>
      <c r="AY518">
        <f t="shared" si="79"/>
        <v>0</v>
      </c>
    </row>
    <row r="519" spans="1:51" ht="23.25" hidden="1" customHeight="1" x14ac:dyDescent="0.2">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7" t="s">
        <v>13</v>
      </c>
      <c r="Z519" s="143"/>
      <c r="AA519" s="144"/>
      <c r="AB519" s="198" t="s">
        <v>14</v>
      </c>
      <c r="AC519" s="198"/>
      <c r="AD519" s="198"/>
      <c r="AE519" s="151"/>
      <c r="AF519" s="152"/>
      <c r="AG519" s="152"/>
      <c r="AH519" s="153"/>
      <c r="AI519" s="151"/>
      <c r="AJ519" s="152"/>
      <c r="AK519" s="152"/>
      <c r="AL519" s="152"/>
      <c r="AM519" s="151"/>
      <c r="AN519" s="152"/>
      <c r="AO519" s="152"/>
      <c r="AP519" s="153"/>
      <c r="AQ519" s="151"/>
      <c r="AR519" s="152"/>
      <c r="AS519" s="152"/>
      <c r="AT519" s="153"/>
      <c r="AU519" s="152"/>
      <c r="AV519" s="152"/>
      <c r="AW519" s="152"/>
      <c r="AX519" s="196"/>
      <c r="AY519">
        <f t="shared" si="79"/>
        <v>0</v>
      </c>
    </row>
    <row r="520" spans="1:51" ht="18.75" hidden="1" customHeight="1" x14ac:dyDescent="0.2">
      <c r="A520" s="973"/>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461</v>
      </c>
      <c r="AJ520" s="199"/>
      <c r="AK520" s="199"/>
      <c r="AL520" s="200"/>
      <c r="AM520" s="199" t="s">
        <v>462</v>
      </c>
      <c r="AN520" s="199"/>
      <c r="AO520" s="199"/>
      <c r="AP520" s="200"/>
      <c r="AQ520" s="200" t="s">
        <v>184</v>
      </c>
      <c r="AR520" s="184"/>
      <c r="AS520" s="184"/>
      <c r="AT520" s="185"/>
      <c r="AU520" s="161" t="s">
        <v>133</v>
      </c>
      <c r="AV520" s="161"/>
      <c r="AW520" s="161"/>
      <c r="AX520" s="162"/>
      <c r="AY520">
        <f>COUNTA($G$522)</f>
        <v>0</v>
      </c>
    </row>
    <row r="521" spans="1:51" ht="18.75" hidden="1" customHeight="1" x14ac:dyDescent="0.2">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2">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6"/>
      <c r="AY522">
        <f t="shared" ref="AY522:AY524" si="80">$AY$520</f>
        <v>0</v>
      </c>
    </row>
    <row r="523" spans="1:51" ht="23.25" hidden="1" customHeight="1" x14ac:dyDescent="0.2">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7"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6"/>
      <c r="AY523">
        <f t="shared" si="80"/>
        <v>0</v>
      </c>
    </row>
    <row r="524" spans="1:51" ht="23.25" hidden="1" customHeight="1" x14ac:dyDescent="0.2">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7" t="s">
        <v>13</v>
      </c>
      <c r="Z524" s="143"/>
      <c r="AA524" s="144"/>
      <c r="AB524" s="198" t="s">
        <v>14</v>
      </c>
      <c r="AC524" s="198"/>
      <c r="AD524" s="198"/>
      <c r="AE524" s="151"/>
      <c r="AF524" s="152"/>
      <c r="AG524" s="152"/>
      <c r="AH524" s="153"/>
      <c r="AI524" s="151"/>
      <c r="AJ524" s="152"/>
      <c r="AK524" s="152"/>
      <c r="AL524" s="152"/>
      <c r="AM524" s="151"/>
      <c r="AN524" s="152"/>
      <c r="AO524" s="152"/>
      <c r="AP524" s="153"/>
      <c r="AQ524" s="151"/>
      <c r="AR524" s="152"/>
      <c r="AS524" s="152"/>
      <c r="AT524" s="153"/>
      <c r="AU524" s="152"/>
      <c r="AV524" s="152"/>
      <c r="AW524" s="152"/>
      <c r="AX524" s="196"/>
      <c r="AY524">
        <f t="shared" si="80"/>
        <v>0</v>
      </c>
    </row>
    <row r="525" spans="1:51" ht="18.75" hidden="1" customHeight="1" x14ac:dyDescent="0.2">
      <c r="A525" s="973"/>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461</v>
      </c>
      <c r="AJ525" s="199"/>
      <c r="AK525" s="199"/>
      <c r="AL525" s="200"/>
      <c r="AM525" s="199" t="s">
        <v>462</v>
      </c>
      <c r="AN525" s="199"/>
      <c r="AO525" s="199"/>
      <c r="AP525" s="200"/>
      <c r="AQ525" s="200" t="s">
        <v>184</v>
      </c>
      <c r="AR525" s="184"/>
      <c r="AS525" s="184"/>
      <c r="AT525" s="185"/>
      <c r="AU525" s="161" t="s">
        <v>133</v>
      </c>
      <c r="AV525" s="161"/>
      <c r="AW525" s="161"/>
      <c r="AX525" s="162"/>
      <c r="AY525">
        <f>COUNTA($G$527)</f>
        <v>0</v>
      </c>
    </row>
    <row r="526" spans="1:51" ht="18.75" hidden="1" customHeight="1" x14ac:dyDescent="0.2">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2">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6"/>
      <c r="AY527">
        <f t="shared" ref="AY527:AY529" si="81">$AY$525</f>
        <v>0</v>
      </c>
    </row>
    <row r="528" spans="1:51" ht="23.25" hidden="1" customHeight="1" x14ac:dyDescent="0.2">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7"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6"/>
      <c r="AY528">
        <f t="shared" si="81"/>
        <v>0</v>
      </c>
    </row>
    <row r="529" spans="1:51" ht="23.25" hidden="1" customHeight="1" x14ac:dyDescent="0.2">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7" t="s">
        <v>13</v>
      </c>
      <c r="Z529" s="143"/>
      <c r="AA529" s="144"/>
      <c r="AB529" s="198" t="s">
        <v>14</v>
      </c>
      <c r="AC529" s="198"/>
      <c r="AD529" s="198"/>
      <c r="AE529" s="151"/>
      <c r="AF529" s="152"/>
      <c r="AG529" s="152"/>
      <c r="AH529" s="153"/>
      <c r="AI529" s="151"/>
      <c r="AJ529" s="152"/>
      <c r="AK529" s="152"/>
      <c r="AL529" s="152"/>
      <c r="AM529" s="151"/>
      <c r="AN529" s="152"/>
      <c r="AO529" s="152"/>
      <c r="AP529" s="153"/>
      <c r="AQ529" s="151"/>
      <c r="AR529" s="152"/>
      <c r="AS529" s="152"/>
      <c r="AT529" s="153"/>
      <c r="AU529" s="152"/>
      <c r="AV529" s="152"/>
      <c r="AW529" s="152"/>
      <c r="AX529" s="196"/>
      <c r="AY529">
        <f t="shared" si="81"/>
        <v>0</v>
      </c>
    </row>
    <row r="530" spans="1:51" ht="18.75" hidden="1" customHeight="1" x14ac:dyDescent="0.2">
      <c r="A530" s="973"/>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461</v>
      </c>
      <c r="AJ530" s="199"/>
      <c r="AK530" s="199"/>
      <c r="AL530" s="200"/>
      <c r="AM530" s="199" t="s">
        <v>462</v>
      </c>
      <c r="AN530" s="199"/>
      <c r="AO530" s="199"/>
      <c r="AP530" s="200"/>
      <c r="AQ530" s="200" t="s">
        <v>184</v>
      </c>
      <c r="AR530" s="184"/>
      <c r="AS530" s="184"/>
      <c r="AT530" s="185"/>
      <c r="AU530" s="161" t="s">
        <v>133</v>
      </c>
      <c r="AV530" s="161"/>
      <c r="AW530" s="161"/>
      <c r="AX530" s="162"/>
      <c r="AY530">
        <f>COUNTA($G$532)</f>
        <v>0</v>
      </c>
    </row>
    <row r="531" spans="1:51" ht="18.75" hidden="1" customHeight="1" x14ac:dyDescent="0.2">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2">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6"/>
      <c r="AY532">
        <f t="shared" ref="AY532:AY534" si="82">$AY$530</f>
        <v>0</v>
      </c>
    </row>
    <row r="533" spans="1:51" ht="23.25" hidden="1" customHeight="1" x14ac:dyDescent="0.2">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7"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6"/>
      <c r="AY533">
        <f t="shared" si="82"/>
        <v>0</v>
      </c>
    </row>
    <row r="534" spans="1:51" ht="23.25" hidden="1" customHeight="1" x14ac:dyDescent="0.2">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7" t="s">
        <v>13</v>
      </c>
      <c r="Z534" s="143"/>
      <c r="AA534" s="144"/>
      <c r="AB534" s="198" t="s">
        <v>14</v>
      </c>
      <c r="AC534" s="198"/>
      <c r="AD534" s="198"/>
      <c r="AE534" s="151"/>
      <c r="AF534" s="152"/>
      <c r="AG534" s="152"/>
      <c r="AH534" s="153"/>
      <c r="AI534" s="151"/>
      <c r="AJ534" s="152"/>
      <c r="AK534" s="152"/>
      <c r="AL534" s="152"/>
      <c r="AM534" s="151"/>
      <c r="AN534" s="152"/>
      <c r="AO534" s="152"/>
      <c r="AP534" s="153"/>
      <c r="AQ534" s="151"/>
      <c r="AR534" s="152"/>
      <c r="AS534" s="152"/>
      <c r="AT534" s="153"/>
      <c r="AU534" s="152"/>
      <c r="AV534" s="152"/>
      <c r="AW534" s="152"/>
      <c r="AX534" s="196"/>
      <c r="AY534">
        <f t="shared" si="82"/>
        <v>0</v>
      </c>
    </row>
    <row r="535" spans="1:51" ht="23.9" hidden="1" customHeight="1" x14ac:dyDescent="0.2">
      <c r="A535" s="973"/>
      <c r="B535" s="238"/>
      <c r="C535" s="237"/>
      <c r="D535" s="238"/>
      <c r="E535" s="172" t="s">
        <v>326</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2">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2">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2">
      <c r="A538" s="973"/>
      <c r="B538" s="238"/>
      <c r="C538" s="237"/>
      <c r="D538" s="238"/>
      <c r="E538" s="224" t="s">
        <v>321</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2">
      <c r="A539" s="973"/>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461</v>
      </c>
      <c r="AJ539" s="199"/>
      <c r="AK539" s="199"/>
      <c r="AL539" s="200"/>
      <c r="AM539" s="199" t="s">
        <v>462</v>
      </c>
      <c r="AN539" s="199"/>
      <c r="AO539" s="199"/>
      <c r="AP539" s="200"/>
      <c r="AQ539" s="200" t="s">
        <v>184</v>
      </c>
      <c r="AR539" s="184"/>
      <c r="AS539" s="184"/>
      <c r="AT539" s="185"/>
      <c r="AU539" s="161" t="s">
        <v>133</v>
      </c>
      <c r="AV539" s="161"/>
      <c r="AW539" s="161"/>
      <c r="AX539" s="162"/>
      <c r="AY539">
        <f>COUNTA($G$541)</f>
        <v>0</v>
      </c>
    </row>
    <row r="540" spans="1:51" ht="18.75" hidden="1" customHeight="1" x14ac:dyDescent="0.2">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2">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6"/>
      <c r="AY541">
        <f t="shared" ref="AY541:AY543" si="83">$AY$539</f>
        <v>0</v>
      </c>
    </row>
    <row r="542" spans="1:51" ht="23.25" hidden="1" customHeight="1" x14ac:dyDescent="0.2">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7"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6"/>
      <c r="AY542">
        <f t="shared" si="83"/>
        <v>0</v>
      </c>
    </row>
    <row r="543" spans="1:51" ht="23.25" hidden="1" customHeight="1" x14ac:dyDescent="0.2">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7" t="s">
        <v>13</v>
      </c>
      <c r="Z543" s="143"/>
      <c r="AA543" s="144"/>
      <c r="AB543" s="198" t="s">
        <v>176</v>
      </c>
      <c r="AC543" s="198"/>
      <c r="AD543" s="198"/>
      <c r="AE543" s="151"/>
      <c r="AF543" s="152"/>
      <c r="AG543" s="152"/>
      <c r="AH543" s="153"/>
      <c r="AI543" s="151"/>
      <c r="AJ543" s="152"/>
      <c r="AK543" s="152"/>
      <c r="AL543" s="152"/>
      <c r="AM543" s="151"/>
      <c r="AN543" s="152"/>
      <c r="AO543" s="152"/>
      <c r="AP543" s="153"/>
      <c r="AQ543" s="151"/>
      <c r="AR543" s="152"/>
      <c r="AS543" s="152"/>
      <c r="AT543" s="153"/>
      <c r="AU543" s="152"/>
      <c r="AV543" s="152"/>
      <c r="AW543" s="152"/>
      <c r="AX543" s="196"/>
      <c r="AY543">
        <f t="shared" si="83"/>
        <v>0</v>
      </c>
    </row>
    <row r="544" spans="1:51" ht="18.75" hidden="1" customHeight="1" x14ac:dyDescent="0.2">
      <c r="A544" s="973"/>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461</v>
      </c>
      <c r="AJ544" s="199"/>
      <c r="AK544" s="199"/>
      <c r="AL544" s="200"/>
      <c r="AM544" s="199" t="s">
        <v>462</v>
      </c>
      <c r="AN544" s="199"/>
      <c r="AO544" s="199"/>
      <c r="AP544" s="200"/>
      <c r="AQ544" s="200" t="s">
        <v>184</v>
      </c>
      <c r="AR544" s="184"/>
      <c r="AS544" s="184"/>
      <c r="AT544" s="185"/>
      <c r="AU544" s="161" t="s">
        <v>133</v>
      </c>
      <c r="AV544" s="161"/>
      <c r="AW544" s="161"/>
      <c r="AX544" s="162"/>
      <c r="AY544">
        <f>COUNTA($G$546)</f>
        <v>0</v>
      </c>
    </row>
    <row r="545" spans="1:51" ht="18.75" hidden="1" customHeight="1" x14ac:dyDescent="0.2">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2">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6"/>
      <c r="AY546">
        <f t="shared" ref="AY546:AY548" si="84">$AY$544</f>
        <v>0</v>
      </c>
    </row>
    <row r="547" spans="1:51" ht="23.25" hidden="1" customHeight="1" x14ac:dyDescent="0.2">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7"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6"/>
      <c r="AY547">
        <f t="shared" si="84"/>
        <v>0</v>
      </c>
    </row>
    <row r="548" spans="1:51" ht="23.25" hidden="1" customHeight="1" x14ac:dyDescent="0.2">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7" t="s">
        <v>13</v>
      </c>
      <c r="Z548" s="143"/>
      <c r="AA548" s="144"/>
      <c r="AB548" s="198" t="s">
        <v>176</v>
      </c>
      <c r="AC548" s="198"/>
      <c r="AD548" s="198"/>
      <c r="AE548" s="151"/>
      <c r="AF548" s="152"/>
      <c r="AG548" s="152"/>
      <c r="AH548" s="153"/>
      <c r="AI548" s="151"/>
      <c r="AJ548" s="152"/>
      <c r="AK548" s="152"/>
      <c r="AL548" s="152"/>
      <c r="AM548" s="151"/>
      <c r="AN548" s="152"/>
      <c r="AO548" s="152"/>
      <c r="AP548" s="153"/>
      <c r="AQ548" s="151"/>
      <c r="AR548" s="152"/>
      <c r="AS548" s="152"/>
      <c r="AT548" s="153"/>
      <c r="AU548" s="152"/>
      <c r="AV548" s="152"/>
      <c r="AW548" s="152"/>
      <c r="AX548" s="196"/>
      <c r="AY548">
        <f t="shared" si="84"/>
        <v>0</v>
      </c>
    </row>
    <row r="549" spans="1:51" ht="18.75" hidden="1" customHeight="1" x14ac:dyDescent="0.2">
      <c r="A549" s="973"/>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461</v>
      </c>
      <c r="AJ549" s="199"/>
      <c r="AK549" s="199"/>
      <c r="AL549" s="200"/>
      <c r="AM549" s="199" t="s">
        <v>462</v>
      </c>
      <c r="AN549" s="199"/>
      <c r="AO549" s="199"/>
      <c r="AP549" s="200"/>
      <c r="AQ549" s="200" t="s">
        <v>184</v>
      </c>
      <c r="AR549" s="184"/>
      <c r="AS549" s="184"/>
      <c r="AT549" s="185"/>
      <c r="AU549" s="161" t="s">
        <v>133</v>
      </c>
      <c r="AV549" s="161"/>
      <c r="AW549" s="161"/>
      <c r="AX549" s="162"/>
      <c r="AY549">
        <f>COUNTA($G$551)</f>
        <v>0</v>
      </c>
    </row>
    <row r="550" spans="1:51" ht="18.75" hidden="1" customHeight="1" x14ac:dyDescent="0.2">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2">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6"/>
      <c r="AY551">
        <f t="shared" ref="AY551:AY553" si="85">$AY$549</f>
        <v>0</v>
      </c>
    </row>
    <row r="552" spans="1:51" ht="23.25" hidden="1" customHeight="1" x14ac:dyDescent="0.2">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7"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6"/>
      <c r="AY552">
        <f t="shared" si="85"/>
        <v>0</v>
      </c>
    </row>
    <row r="553" spans="1:51" ht="23.25" hidden="1" customHeight="1" x14ac:dyDescent="0.2">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7" t="s">
        <v>13</v>
      </c>
      <c r="Z553" s="143"/>
      <c r="AA553" s="144"/>
      <c r="AB553" s="198" t="s">
        <v>176</v>
      </c>
      <c r="AC553" s="198"/>
      <c r="AD553" s="198"/>
      <c r="AE553" s="151"/>
      <c r="AF553" s="152"/>
      <c r="AG553" s="152"/>
      <c r="AH553" s="153"/>
      <c r="AI553" s="151"/>
      <c r="AJ553" s="152"/>
      <c r="AK553" s="152"/>
      <c r="AL553" s="152"/>
      <c r="AM553" s="151"/>
      <c r="AN553" s="152"/>
      <c r="AO553" s="152"/>
      <c r="AP553" s="153"/>
      <c r="AQ553" s="151"/>
      <c r="AR553" s="152"/>
      <c r="AS553" s="152"/>
      <c r="AT553" s="153"/>
      <c r="AU553" s="152"/>
      <c r="AV553" s="152"/>
      <c r="AW553" s="152"/>
      <c r="AX553" s="196"/>
      <c r="AY553">
        <f t="shared" si="85"/>
        <v>0</v>
      </c>
    </row>
    <row r="554" spans="1:51" ht="18.75" hidden="1" customHeight="1" x14ac:dyDescent="0.2">
      <c r="A554" s="973"/>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461</v>
      </c>
      <c r="AJ554" s="199"/>
      <c r="AK554" s="199"/>
      <c r="AL554" s="200"/>
      <c r="AM554" s="199" t="s">
        <v>462</v>
      </c>
      <c r="AN554" s="199"/>
      <c r="AO554" s="199"/>
      <c r="AP554" s="200"/>
      <c r="AQ554" s="200" t="s">
        <v>184</v>
      </c>
      <c r="AR554" s="184"/>
      <c r="AS554" s="184"/>
      <c r="AT554" s="185"/>
      <c r="AU554" s="161" t="s">
        <v>133</v>
      </c>
      <c r="AV554" s="161"/>
      <c r="AW554" s="161"/>
      <c r="AX554" s="162"/>
      <c r="AY554">
        <f>COUNTA($G$556)</f>
        <v>0</v>
      </c>
    </row>
    <row r="555" spans="1:51" ht="18.75" hidden="1" customHeight="1" x14ac:dyDescent="0.2">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2">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6"/>
      <c r="AY556">
        <f t="shared" ref="AY556:AY558" si="86">$AY$554</f>
        <v>0</v>
      </c>
    </row>
    <row r="557" spans="1:51" ht="23.25" hidden="1" customHeight="1" x14ac:dyDescent="0.2">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7"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6"/>
      <c r="AY557">
        <f t="shared" si="86"/>
        <v>0</v>
      </c>
    </row>
    <row r="558" spans="1:51" ht="23.25" hidden="1" customHeight="1" x14ac:dyDescent="0.2">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7" t="s">
        <v>13</v>
      </c>
      <c r="Z558" s="143"/>
      <c r="AA558" s="144"/>
      <c r="AB558" s="198" t="s">
        <v>176</v>
      </c>
      <c r="AC558" s="198"/>
      <c r="AD558" s="198"/>
      <c r="AE558" s="151"/>
      <c r="AF558" s="152"/>
      <c r="AG558" s="152"/>
      <c r="AH558" s="153"/>
      <c r="AI558" s="151"/>
      <c r="AJ558" s="152"/>
      <c r="AK558" s="152"/>
      <c r="AL558" s="152"/>
      <c r="AM558" s="151"/>
      <c r="AN558" s="152"/>
      <c r="AO558" s="152"/>
      <c r="AP558" s="153"/>
      <c r="AQ558" s="151"/>
      <c r="AR558" s="152"/>
      <c r="AS558" s="152"/>
      <c r="AT558" s="153"/>
      <c r="AU558" s="152"/>
      <c r="AV558" s="152"/>
      <c r="AW558" s="152"/>
      <c r="AX558" s="196"/>
      <c r="AY558">
        <f t="shared" si="86"/>
        <v>0</v>
      </c>
    </row>
    <row r="559" spans="1:51" ht="18.75" hidden="1" customHeight="1" x14ac:dyDescent="0.2">
      <c r="A559" s="973"/>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461</v>
      </c>
      <c r="AJ559" s="199"/>
      <c r="AK559" s="199"/>
      <c r="AL559" s="200"/>
      <c r="AM559" s="199" t="s">
        <v>462</v>
      </c>
      <c r="AN559" s="199"/>
      <c r="AO559" s="199"/>
      <c r="AP559" s="200"/>
      <c r="AQ559" s="200" t="s">
        <v>184</v>
      </c>
      <c r="AR559" s="184"/>
      <c r="AS559" s="184"/>
      <c r="AT559" s="185"/>
      <c r="AU559" s="161" t="s">
        <v>133</v>
      </c>
      <c r="AV559" s="161"/>
      <c r="AW559" s="161"/>
      <c r="AX559" s="162"/>
      <c r="AY559">
        <f>COUNTA($G$561)</f>
        <v>0</v>
      </c>
    </row>
    <row r="560" spans="1:51" ht="18.75" hidden="1" customHeight="1" x14ac:dyDescent="0.2">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2">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6"/>
      <c r="AY561">
        <f t="shared" ref="AY561:AY563" si="87">$AY$559</f>
        <v>0</v>
      </c>
    </row>
    <row r="562" spans="1:51" ht="23.25" hidden="1" customHeight="1" x14ac:dyDescent="0.2">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7"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6"/>
      <c r="AY562">
        <f t="shared" si="87"/>
        <v>0</v>
      </c>
    </row>
    <row r="563" spans="1:51" ht="23.25" hidden="1" customHeight="1" x14ac:dyDescent="0.2">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7" t="s">
        <v>13</v>
      </c>
      <c r="Z563" s="143"/>
      <c r="AA563" s="144"/>
      <c r="AB563" s="198" t="s">
        <v>176</v>
      </c>
      <c r="AC563" s="198"/>
      <c r="AD563" s="198"/>
      <c r="AE563" s="151"/>
      <c r="AF563" s="152"/>
      <c r="AG563" s="152"/>
      <c r="AH563" s="153"/>
      <c r="AI563" s="151"/>
      <c r="AJ563" s="152"/>
      <c r="AK563" s="152"/>
      <c r="AL563" s="152"/>
      <c r="AM563" s="151"/>
      <c r="AN563" s="152"/>
      <c r="AO563" s="152"/>
      <c r="AP563" s="153"/>
      <c r="AQ563" s="151"/>
      <c r="AR563" s="152"/>
      <c r="AS563" s="152"/>
      <c r="AT563" s="153"/>
      <c r="AU563" s="152"/>
      <c r="AV563" s="152"/>
      <c r="AW563" s="152"/>
      <c r="AX563" s="196"/>
      <c r="AY563">
        <f t="shared" si="87"/>
        <v>0</v>
      </c>
    </row>
    <row r="564" spans="1:51" ht="18.75" hidden="1" customHeight="1" x14ac:dyDescent="0.2">
      <c r="A564" s="973"/>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461</v>
      </c>
      <c r="AJ564" s="199"/>
      <c r="AK564" s="199"/>
      <c r="AL564" s="200"/>
      <c r="AM564" s="199" t="s">
        <v>462</v>
      </c>
      <c r="AN564" s="199"/>
      <c r="AO564" s="199"/>
      <c r="AP564" s="200"/>
      <c r="AQ564" s="200" t="s">
        <v>184</v>
      </c>
      <c r="AR564" s="184"/>
      <c r="AS564" s="184"/>
      <c r="AT564" s="185"/>
      <c r="AU564" s="161" t="s">
        <v>133</v>
      </c>
      <c r="AV564" s="161"/>
      <c r="AW564" s="161"/>
      <c r="AX564" s="162"/>
      <c r="AY564">
        <f>COUNTA($G$566)</f>
        <v>0</v>
      </c>
    </row>
    <row r="565" spans="1:51" ht="18.75" hidden="1" customHeight="1" x14ac:dyDescent="0.2">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2">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6"/>
      <c r="AY566">
        <f t="shared" ref="AY566:AY568" si="88">$AY$564</f>
        <v>0</v>
      </c>
    </row>
    <row r="567" spans="1:51" ht="23.25" hidden="1" customHeight="1" x14ac:dyDescent="0.2">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7"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6"/>
      <c r="AY567">
        <f t="shared" si="88"/>
        <v>0</v>
      </c>
    </row>
    <row r="568" spans="1:51" ht="23.25" hidden="1" customHeight="1" x14ac:dyDescent="0.2">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7" t="s">
        <v>13</v>
      </c>
      <c r="Z568" s="143"/>
      <c r="AA568" s="144"/>
      <c r="AB568" s="198" t="s">
        <v>14</v>
      </c>
      <c r="AC568" s="198"/>
      <c r="AD568" s="198"/>
      <c r="AE568" s="151"/>
      <c r="AF568" s="152"/>
      <c r="AG568" s="152"/>
      <c r="AH568" s="153"/>
      <c r="AI568" s="151"/>
      <c r="AJ568" s="152"/>
      <c r="AK568" s="152"/>
      <c r="AL568" s="152"/>
      <c r="AM568" s="151"/>
      <c r="AN568" s="152"/>
      <c r="AO568" s="152"/>
      <c r="AP568" s="153"/>
      <c r="AQ568" s="151"/>
      <c r="AR568" s="152"/>
      <c r="AS568" s="152"/>
      <c r="AT568" s="153"/>
      <c r="AU568" s="152"/>
      <c r="AV568" s="152"/>
      <c r="AW568" s="152"/>
      <c r="AX568" s="196"/>
      <c r="AY568">
        <f t="shared" si="88"/>
        <v>0</v>
      </c>
    </row>
    <row r="569" spans="1:51" ht="18.75" hidden="1" customHeight="1" x14ac:dyDescent="0.2">
      <c r="A569" s="973"/>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461</v>
      </c>
      <c r="AJ569" s="199"/>
      <c r="AK569" s="199"/>
      <c r="AL569" s="200"/>
      <c r="AM569" s="199" t="s">
        <v>462</v>
      </c>
      <c r="AN569" s="199"/>
      <c r="AO569" s="199"/>
      <c r="AP569" s="200"/>
      <c r="AQ569" s="200" t="s">
        <v>184</v>
      </c>
      <c r="AR569" s="184"/>
      <c r="AS569" s="184"/>
      <c r="AT569" s="185"/>
      <c r="AU569" s="161" t="s">
        <v>133</v>
      </c>
      <c r="AV569" s="161"/>
      <c r="AW569" s="161"/>
      <c r="AX569" s="162"/>
      <c r="AY569">
        <f>COUNTA($G$571)</f>
        <v>0</v>
      </c>
    </row>
    <row r="570" spans="1:51" ht="18.75" hidden="1" customHeight="1" x14ac:dyDescent="0.2">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2">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6"/>
      <c r="AY571">
        <f t="shared" ref="AY571:AY573" si="89">$AY$569</f>
        <v>0</v>
      </c>
    </row>
    <row r="572" spans="1:51" ht="23.25" hidden="1" customHeight="1" x14ac:dyDescent="0.2">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7"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6"/>
      <c r="AY572">
        <f t="shared" si="89"/>
        <v>0</v>
      </c>
    </row>
    <row r="573" spans="1:51" ht="23.25" hidden="1" customHeight="1" x14ac:dyDescent="0.2">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7" t="s">
        <v>13</v>
      </c>
      <c r="Z573" s="143"/>
      <c r="AA573" s="144"/>
      <c r="AB573" s="198" t="s">
        <v>14</v>
      </c>
      <c r="AC573" s="198"/>
      <c r="AD573" s="198"/>
      <c r="AE573" s="151"/>
      <c r="AF573" s="152"/>
      <c r="AG573" s="152"/>
      <c r="AH573" s="153"/>
      <c r="AI573" s="151"/>
      <c r="AJ573" s="152"/>
      <c r="AK573" s="152"/>
      <c r="AL573" s="152"/>
      <c r="AM573" s="151"/>
      <c r="AN573" s="152"/>
      <c r="AO573" s="152"/>
      <c r="AP573" s="153"/>
      <c r="AQ573" s="151"/>
      <c r="AR573" s="152"/>
      <c r="AS573" s="152"/>
      <c r="AT573" s="153"/>
      <c r="AU573" s="152"/>
      <c r="AV573" s="152"/>
      <c r="AW573" s="152"/>
      <c r="AX573" s="196"/>
      <c r="AY573">
        <f t="shared" si="89"/>
        <v>0</v>
      </c>
    </row>
    <row r="574" spans="1:51" ht="18.75" hidden="1" customHeight="1" x14ac:dyDescent="0.2">
      <c r="A574" s="973"/>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461</v>
      </c>
      <c r="AJ574" s="199"/>
      <c r="AK574" s="199"/>
      <c r="AL574" s="200"/>
      <c r="AM574" s="199" t="s">
        <v>462</v>
      </c>
      <c r="AN574" s="199"/>
      <c r="AO574" s="199"/>
      <c r="AP574" s="200"/>
      <c r="AQ574" s="200" t="s">
        <v>184</v>
      </c>
      <c r="AR574" s="184"/>
      <c r="AS574" s="184"/>
      <c r="AT574" s="185"/>
      <c r="AU574" s="161" t="s">
        <v>133</v>
      </c>
      <c r="AV574" s="161"/>
      <c r="AW574" s="161"/>
      <c r="AX574" s="162"/>
      <c r="AY574">
        <f>COUNTA($G$576)</f>
        <v>0</v>
      </c>
    </row>
    <row r="575" spans="1:51" ht="18.75" hidden="1" customHeight="1" x14ac:dyDescent="0.2">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2">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6"/>
      <c r="AY576">
        <f t="shared" ref="AY576:AY578" si="90">$AY$574</f>
        <v>0</v>
      </c>
    </row>
    <row r="577" spans="1:51" ht="23.25" hidden="1" customHeight="1" x14ac:dyDescent="0.2">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7"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6"/>
      <c r="AY577">
        <f t="shared" si="90"/>
        <v>0</v>
      </c>
    </row>
    <row r="578" spans="1:51" ht="23.25" hidden="1" customHeight="1" x14ac:dyDescent="0.2">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7" t="s">
        <v>13</v>
      </c>
      <c r="Z578" s="143"/>
      <c r="AA578" s="144"/>
      <c r="AB578" s="198" t="s">
        <v>14</v>
      </c>
      <c r="AC578" s="198"/>
      <c r="AD578" s="198"/>
      <c r="AE578" s="151"/>
      <c r="AF578" s="152"/>
      <c r="AG578" s="152"/>
      <c r="AH578" s="153"/>
      <c r="AI578" s="151"/>
      <c r="AJ578" s="152"/>
      <c r="AK578" s="152"/>
      <c r="AL578" s="152"/>
      <c r="AM578" s="151"/>
      <c r="AN578" s="152"/>
      <c r="AO578" s="152"/>
      <c r="AP578" s="153"/>
      <c r="AQ578" s="151"/>
      <c r="AR578" s="152"/>
      <c r="AS578" s="152"/>
      <c r="AT578" s="153"/>
      <c r="AU578" s="152"/>
      <c r="AV578" s="152"/>
      <c r="AW578" s="152"/>
      <c r="AX578" s="196"/>
      <c r="AY578">
        <f t="shared" si="90"/>
        <v>0</v>
      </c>
    </row>
    <row r="579" spans="1:51" ht="18.75" hidden="1" customHeight="1" x14ac:dyDescent="0.2">
      <c r="A579" s="973"/>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461</v>
      </c>
      <c r="AJ579" s="199"/>
      <c r="AK579" s="199"/>
      <c r="AL579" s="200"/>
      <c r="AM579" s="199" t="s">
        <v>462</v>
      </c>
      <c r="AN579" s="199"/>
      <c r="AO579" s="199"/>
      <c r="AP579" s="200"/>
      <c r="AQ579" s="200" t="s">
        <v>184</v>
      </c>
      <c r="AR579" s="184"/>
      <c r="AS579" s="184"/>
      <c r="AT579" s="185"/>
      <c r="AU579" s="161" t="s">
        <v>133</v>
      </c>
      <c r="AV579" s="161"/>
      <c r="AW579" s="161"/>
      <c r="AX579" s="162"/>
      <c r="AY579">
        <f>COUNTA($G$581)</f>
        <v>0</v>
      </c>
    </row>
    <row r="580" spans="1:51" ht="18.75" hidden="1" customHeight="1" x14ac:dyDescent="0.2">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2">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6"/>
      <c r="AY581">
        <f t="shared" ref="AY581:AY583" si="91">$AY$579</f>
        <v>0</v>
      </c>
    </row>
    <row r="582" spans="1:51" ht="23.25" hidden="1" customHeight="1" x14ac:dyDescent="0.2">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7"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6"/>
      <c r="AY582">
        <f t="shared" si="91"/>
        <v>0</v>
      </c>
    </row>
    <row r="583" spans="1:51" ht="23.25" hidden="1" customHeight="1" x14ac:dyDescent="0.2">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7" t="s">
        <v>13</v>
      </c>
      <c r="Z583" s="143"/>
      <c r="AA583" s="144"/>
      <c r="AB583" s="198" t="s">
        <v>14</v>
      </c>
      <c r="AC583" s="198"/>
      <c r="AD583" s="198"/>
      <c r="AE583" s="151"/>
      <c r="AF583" s="152"/>
      <c r="AG583" s="152"/>
      <c r="AH583" s="153"/>
      <c r="AI583" s="151"/>
      <c r="AJ583" s="152"/>
      <c r="AK583" s="152"/>
      <c r="AL583" s="152"/>
      <c r="AM583" s="151"/>
      <c r="AN583" s="152"/>
      <c r="AO583" s="152"/>
      <c r="AP583" s="153"/>
      <c r="AQ583" s="151"/>
      <c r="AR583" s="152"/>
      <c r="AS583" s="152"/>
      <c r="AT583" s="153"/>
      <c r="AU583" s="152"/>
      <c r="AV583" s="152"/>
      <c r="AW583" s="152"/>
      <c r="AX583" s="196"/>
      <c r="AY583">
        <f t="shared" si="91"/>
        <v>0</v>
      </c>
    </row>
    <row r="584" spans="1:51" ht="18.75" hidden="1" customHeight="1" x14ac:dyDescent="0.2">
      <c r="A584" s="973"/>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461</v>
      </c>
      <c r="AJ584" s="199"/>
      <c r="AK584" s="199"/>
      <c r="AL584" s="200"/>
      <c r="AM584" s="199" t="s">
        <v>462</v>
      </c>
      <c r="AN584" s="199"/>
      <c r="AO584" s="199"/>
      <c r="AP584" s="200"/>
      <c r="AQ584" s="200" t="s">
        <v>184</v>
      </c>
      <c r="AR584" s="184"/>
      <c r="AS584" s="184"/>
      <c r="AT584" s="185"/>
      <c r="AU584" s="161" t="s">
        <v>133</v>
      </c>
      <c r="AV584" s="161"/>
      <c r="AW584" s="161"/>
      <c r="AX584" s="162"/>
      <c r="AY584">
        <f>COUNTA($G$586)</f>
        <v>0</v>
      </c>
    </row>
    <row r="585" spans="1:51" ht="18.75" hidden="1" customHeight="1" x14ac:dyDescent="0.2">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2">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6"/>
      <c r="AY586">
        <f t="shared" ref="AY586:AY588" si="92">$AY$584</f>
        <v>0</v>
      </c>
    </row>
    <row r="587" spans="1:51" ht="23.25" hidden="1" customHeight="1" x14ac:dyDescent="0.2">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7"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6"/>
      <c r="AY587">
        <f t="shared" si="92"/>
        <v>0</v>
      </c>
    </row>
    <row r="588" spans="1:51" ht="23.25" hidden="1" customHeight="1" x14ac:dyDescent="0.2">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7" t="s">
        <v>13</v>
      </c>
      <c r="Z588" s="143"/>
      <c r="AA588" s="144"/>
      <c r="AB588" s="198" t="s">
        <v>14</v>
      </c>
      <c r="AC588" s="198"/>
      <c r="AD588" s="198"/>
      <c r="AE588" s="151"/>
      <c r="AF588" s="152"/>
      <c r="AG588" s="152"/>
      <c r="AH588" s="153"/>
      <c r="AI588" s="151"/>
      <c r="AJ588" s="152"/>
      <c r="AK588" s="152"/>
      <c r="AL588" s="152"/>
      <c r="AM588" s="151"/>
      <c r="AN588" s="152"/>
      <c r="AO588" s="152"/>
      <c r="AP588" s="153"/>
      <c r="AQ588" s="151"/>
      <c r="AR588" s="152"/>
      <c r="AS588" s="152"/>
      <c r="AT588" s="153"/>
      <c r="AU588" s="152"/>
      <c r="AV588" s="152"/>
      <c r="AW588" s="152"/>
      <c r="AX588" s="196"/>
      <c r="AY588">
        <f t="shared" si="92"/>
        <v>0</v>
      </c>
    </row>
    <row r="589" spans="1:51" ht="23.9" hidden="1" customHeight="1" x14ac:dyDescent="0.2">
      <c r="A589" s="973"/>
      <c r="B589" s="238"/>
      <c r="C589" s="237"/>
      <c r="D589" s="238"/>
      <c r="E589" s="172" t="s">
        <v>326</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2">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2">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2">
      <c r="A592" s="973"/>
      <c r="B592" s="238"/>
      <c r="C592" s="237"/>
      <c r="D592" s="238"/>
      <c r="E592" s="224" t="s">
        <v>320</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2">
      <c r="A593" s="973"/>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461</v>
      </c>
      <c r="AJ593" s="199"/>
      <c r="AK593" s="199"/>
      <c r="AL593" s="200"/>
      <c r="AM593" s="199" t="s">
        <v>462</v>
      </c>
      <c r="AN593" s="199"/>
      <c r="AO593" s="199"/>
      <c r="AP593" s="200"/>
      <c r="AQ593" s="200" t="s">
        <v>184</v>
      </c>
      <c r="AR593" s="184"/>
      <c r="AS593" s="184"/>
      <c r="AT593" s="185"/>
      <c r="AU593" s="161" t="s">
        <v>133</v>
      </c>
      <c r="AV593" s="161"/>
      <c r="AW593" s="161"/>
      <c r="AX593" s="162"/>
      <c r="AY593">
        <f>COUNTA($G$595)</f>
        <v>0</v>
      </c>
    </row>
    <row r="594" spans="1:51" ht="18.75" hidden="1" customHeight="1" x14ac:dyDescent="0.2">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2">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6"/>
      <c r="AY595">
        <f t="shared" ref="AY595:AY597" si="93">$AY$593</f>
        <v>0</v>
      </c>
    </row>
    <row r="596" spans="1:51" ht="23.25" hidden="1" customHeight="1" x14ac:dyDescent="0.2">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7"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6"/>
      <c r="AY596">
        <f t="shared" si="93"/>
        <v>0</v>
      </c>
    </row>
    <row r="597" spans="1:51" ht="23.25" hidden="1" customHeight="1" x14ac:dyDescent="0.2">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7" t="s">
        <v>13</v>
      </c>
      <c r="Z597" s="143"/>
      <c r="AA597" s="144"/>
      <c r="AB597" s="198" t="s">
        <v>176</v>
      </c>
      <c r="AC597" s="198"/>
      <c r="AD597" s="198"/>
      <c r="AE597" s="151"/>
      <c r="AF597" s="152"/>
      <c r="AG597" s="152"/>
      <c r="AH597" s="153"/>
      <c r="AI597" s="151"/>
      <c r="AJ597" s="152"/>
      <c r="AK597" s="152"/>
      <c r="AL597" s="152"/>
      <c r="AM597" s="151"/>
      <c r="AN597" s="152"/>
      <c r="AO597" s="152"/>
      <c r="AP597" s="153"/>
      <c r="AQ597" s="151"/>
      <c r="AR597" s="152"/>
      <c r="AS597" s="152"/>
      <c r="AT597" s="153"/>
      <c r="AU597" s="152"/>
      <c r="AV597" s="152"/>
      <c r="AW597" s="152"/>
      <c r="AX597" s="196"/>
      <c r="AY597">
        <f t="shared" si="93"/>
        <v>0</v>
      </c>
    </row>
    <row r="598" spans="1:51" ht="18.75" hidden="1" customHeight="1" x14ac:dyDescent="0.2">
      <c r="A598" s="973"/>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461</v>
      </c>
      <c r="AJ598" s="199"/>
      <c r="AK598" s="199"/>
      <c r="AL598" s="200"/>
      <c r="AM598" s="199" t="s">
        <v>462</v>
      </c>
      <c r="AN598" s="199"/>
      <c r="AO598" s="199"/>
      <c r="AP598" s="200"/>
      <c r="AQ598" s="200" t="s">
        <v>184</v>
      </c>
      <c r="AR598" s="184"/>
      <c r="AS598" s="184"/>
      <c r="AT598" s="185"/>
      <c r="AU598" s="161" t="s">
        <v>133</v>
      </c>
      <c r="AV598" s="161"/>
      <c r="AW598" s="161"/>
      <c r="AX598" s="162"/>
      <c r="AY598">
        <f>COUNTA($G$600)</f>
        <v>0</v>
      </c>
    </row>
    <row r="599" spans="1:51" ht="18.75" hidden="1" customHeight="1" x14ac:dyDescent="0.2">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2">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6"/>
      <c r="AY600">
        <f t="shared" ref="AY600:AY602" si="94">$AY$598</f>
        <v>0</v>
      </c>
    </row>
    <row r="601" spans="1:51" ht="23.25" hidden="1" customHeight="1" x14ac:dyDescent="0.2">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7"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6"/>
      <c r="AY601">
        <f t="shared" si="94"/>
        <v>0</v>
      </c>
    </row>
    <row r="602" spans="1:51" ht="23.25" hidden="1" customHeight="1" x14ac:dyDescent="0.2">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7" t="s">
        <v>13</v>
      </c>
      <c r="Z602" s="143"/>
      <c r="AA602" s="144"/>
      <c r="AB602" s="198" t="s">
        <v>176</v>
      </c>
      <c r="AC602" s="198"/>
      <c r="AD602" s="198"/>
      <c r="AE602" s="151"/>
      <c r="AF602" s="152"/>
      <c r="AG602" s="152"/>
      <c r="AH602" s="153"/>
      <c r="AI602" s="151"/>
      <c r="AJ602" s="152"/>
      <c r="AK602" s="152"/>
      <c r="AL602" s="152"/>
      <c r="AM602" s="151"/>
      <c r="AN602" s="152"/>
      <c r="AO602" s="152"/>
      <c r="AP602" s="153"/>
      <c r="AQ602" s="151"/>
      <c r="AR602" s="152"/>
      <c r="AS602" s="152"/>
      <c r="AT602" s="153"/>
      <c r="AU602" s="152"/>
      <c r="AV602" s="152"/>
      <c r="AW602" s="152"/>
      <c r="AX602" s="196"/>
      <c r="AY602">
        <f t="shared" si="94"/>
        <v>0</v>
      </c>
    </row>
    <row r="603" spans="1:51" ht="18.75" hidden="1" customHeight="1" x14ac:dyDescent="0.2">
      <c r="A603" s="973"/>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461</v>
      </c>
      <c r="AJ603" s="199"/>
      <c r="AK603" s="199"/>
      <c r="AL603" s="200"/>
      <c r="AM603" s="199" t="s">
        <v>462</v>
      </c>
      <c r="AN603" s="199"/>
      <c r="AO603" s="199"/>
      <c r="AP603" s="200"/>
      <c r="AQ603" s="200" t="s">
        <v>184</v>
      </c>
      <c r="AR603" s="184"/>
      <c r="AS603" s="184"/>
      <c r="AT603" s="185"/>
      <c r="AU603" s="161" t="s">
        <v>133</v>
      </c>
      <c r="AV603" s="161"/>
      <c r="AW603" s="161"/>
      <c r="AX603" s="162"/>
      <c r="AY603">
        <f>COUNTA($G$605)</f>
        <v>0</v>
      </c>
    </row>
    <row r="604" spans="1:51" ht="18.75" hidden="1" customHeight="1" x14ac:dyDescent="0.2">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2">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6"/>
      <c r="AY605">
        <f t="shared" ref="AY605:AY607" si="95">$AY$603</f>
        <v>0</v>
      </c>
    </row>
    <row r="606" spans="1:51" ht="23.25" hidden="1" customHeight="1" x14ac:dyDescent="0.2">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7"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6"/>
      <c r="AY606">
        <f t="shared" si="95"/>
        <v>0</v>
      </c>
    </row>
    <row r="607" spans="1:51" ht="23.25" hidden="1" customHeight="1" x14ac:dyDescent="0.2">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7" t="s">
        <v>13</v>
      </c>
      <c r="Z607" s="143"/>
      <c r="AA607" s="144"/>
      <c r="AB607" s="198" t="s">
        <v>176</v>
      </c>
      <c r="AC607" s="198"/>
      <c r="AD607" s="198"/>
      <c r="AE607" s="151"/>
      <c r="AF607" s="152"/>
      <c r="AG607" s="152"/>
      <c r="AH607" s="153"/>
      <c r="AI607" s="151"/>
      <c r="AJ607" s="152"/>
      <c r="AK607" s="152"/>
      <c r="AL607" s="152"/>
      <c r="AM607" s="151"/>
      <c r="AN607" s="152"/>
      <c r="AO607" s="152"/>
      <c r="AP607" s="153"/>
      <c r="AQ607" s="151"/>
      <c r="AR607" s="152"/>
      <c r="AS607" s="152"/>
      <c r="AT607" s="153"/>
      <c r="AU607" s="152"/>
      <c r="AV607" s="152"/>
      <c r="AW607" s="152"/>
      <c r="AX607" s="196"/>
      <c r="AY607">
        <f t="shared" si="95"/>
        <v>0</v>
      </c>
    </row>
    <row r="608" spans="1:51" ht="18.75" hidden="1" customHeight="1" x14ac:dyDescent="0.2">
      <c r="A608" s="973"/>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461</v>
      </c>
      <c r="AJ608" s="199"/>
      <c r="AK608" s="199"/>
      <c r="AL608" s="200"/>
      <c r="AM608" s="199" t="s">
        <v>462</v>
      </c>
      <c r="AN608" s="199"/>
      <c r="AO608" s="199"/>
      <c r="AP608" s="200"/>
      <c r="AQ608" s="200" t="s">
        <v>184</v>
      </c>
      <c r="AR608" s="184"/>
      <c r="AS608" s="184"/>
      <c r="AT608" s="185"/>
      <c r="AU608" s="161" t="s">
        <v>133</v>
      </c>
      <c r="AV608" s="161"/>
      <c r="AW608" s="161"/>
      <c r="AX608" s="162"/>
      <c r="AY608">
        <f>COUNTA($G$610)</f>
        <v>0</v>
      </c>
    </row>
    <row r="609" spans="1:51" ht="18.75" hidden="1" customHeight="1" x14ac:dyDescent="0.2">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2">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6"/>
      <c r="AY610">
        <f t="shared" ref="AY610:AY612" si="96">$AY$608</f>
        <v>0</v>
      </c>
    </row>
    <row r="611" spans="1:51" ht="23.25" hidden="1" customHeight="1" x14ac:dyDescent="0.2">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7"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6"/>
      <c r="AY611">
        <f t="shared" si="96"/>
        <v>0</v>
      </c>
    </row>
    <row r="612" spans="1:51" ht="23.25" hidden="1" customHeight="1" x14ac:dyDescent="0.2">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7" t="s">
        <v>13</v>
      </c>
      <c r="Z612" s="143"/>
      <c r="AA612" s="144"/>
      <c r="AB612" s="198" t="s">
        <v>176</v>
      </c>
      <c r="AC612" s="198"/>
      <c r="AD612" s="198"/>
      <c r="AE612" s="151"/>
      <c r="AF612" s="152"/>
      <c r="AG612" s="152"/>
      <c r="AH612" s="153"/>
      <c r="AI612" s="151"/>
      <c r="AJ612" s="152"/>
      <c r="AK612" s="152"/>
      <c r="AL612" s="152"/>
      <c r="AM612" s="151"/>
      <c r="AN612" s="152"/>
      <c r="AO612" s="152"/>
      <c r="AP612" s="153"/>
      <c r="AQ612" s="151"/>
      <c r="AR612" s="152"/>
      <c r="AS612" s="152"/>
      <c r="AT612" s="153"/>
      <c r="AU612" s="152"/>
      <c r="AV612" s="152"/>
      <c r="AW612" s="152"/>
      <c r="AX612" s="196"/>
      <c r="AY612">
        <f t="shared" si="96"/>
        <v>0</v>
      </c>
    </row>
    <row r="613" spans="1:51" ht="18.75" hidden="1" customHeight="1" x14ac:dyDescent="0.2">
      <c r="A613" s="973"/>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461</v>
      </c>
      <c r="AJ613" s="199"/>
      <c r="AK613" s="199"/>
      <c r="AL613" s="200"/>
      <c r="AM613" s="199" t="s">
        <v>462</v>
      </c>
      <c r="AN613" s="199"/>
      <c r="AO613" s="199"/>
      <c r="AP613" s="200"/>
      <c r="AQ613" s="200" t="s">
        <v>184</v>
      </c>
      <c r="AR613" s="184"/>
      <c r="AS613" s="184"/>
      <c r="AT613" s="185"/>
      <c r="AU613" s="161" t="s">
        <v>133</v>
      </c>
      <c r="AV613" s="161"/>
      <c r="AW613" s="161"/>
      <c r="AX613" s="162"/>
      <c r="AY613">
        <f>COUNTA($G$615)</f>
        <v>0</v>
      </c>
    </row>
    <row r="614" spans="1:51" ht="18.75" hidden="1" customHeight="1" x14ac:dyDescent="0.2">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2">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6"/>
      <c r="AY615">
        <f t="shared" ref="AY615:AY617" si="97">$AY$613</f>
        <v>0</v>
      </c>
    </row>
    <row r="616" spans="1:51" ht="23.25" hidden="1" customHeight="1" x14ac:dyDescent="0.2">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7"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6"/>
      <c r="AY616">
        <f t="shared" si="97"/>
        <v>0</v>
      </c>
    </row>
    <row r="617" spans="1:51" ht="23.25" hidden="1" customHeight="1" x14ac:dyDescent="0.2">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7" t="s">
        <v>13</v>
      </c>
      <c r="Z617" s="143"/>
      <c r="AA617" s="144"/>
      <c r="AB617" s="198" t="s">
        <v>176</v>
      </c>
      <c r="AC617" s="198"/>
      <c r="AD617" s="198"/>
      <c r="AE617" s="151"/>
      <c r="AF617" s="152"/>
      <c r="AG617" s="152"/>
      <c r="AH617" s="153"/>
      <c r="AI617" s="151"/>
      <c r="AJ617" s="152"/>
      <c r="AK617" s="152"/>
      <c r="AL617" s="152"/>
      <c r="AM617" s="151"/>
      <c r="AN617" s="152"/>
      <c r="AO617" s="152"/>
      <c r="AP617" s="153"/>
      <c r="AQ617" s="151"/>
      <c r="AR617" s="152"/>
      <c r="AS617" s="152"/>
      <c r="AT617" s="153"/>
      <c r="AU617" s="152"/>
      <c r="AV617" s="152"/>
      <c r="AW617" s="152"/>
      <c r="AX617" s="196"/>
      <c r="AY617">
        <f t="shared" si="97"/>
        <v>0</v>
      </c>
    </row>
    <row r="618" spans="1:51" ht="18.75" hidden="1" customHeight="1" x14ac:dyDescent="0.2">
      <c r="A618" s="973"/>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461</v>
      </c>
      <c r="AJ618" s="199"/>
      <c r="AK618" s="199"/>
      <c r="AL618" s="200"/>
      <c r="AM618" s="199" t="s">
        <v>462</v>
      </c>
      <c r="AN618" s="199"/>
      <c r="AO618" s="199"/>
      <c r="AP618" s="200"/>
      <c r="AQ618" s="200" t="s">
        <v>184</v>
      </c>
      <c r="AR618" s="184"/>
      <c r="AS618" s="184"/>
      <c r="AT618" s="185"/>
      <c r="AU618" s="161" t="s">
        <v>133</v>
      </c>
      <c r="AV618" s="161"/>
      <c r="AW618" s="161"/>
      <c r="AX618" s="162"/>
      <c r="AY618">
        <f>COUNTA($G$620)</f>
        <v>0</v>
      </c>
    </row>
    <row r="619" spans="1:51" ht="18.75" hidden="1" customHeight="1" x14ac:dyDescent="0.2">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2">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6"/>
      <c r="AY620">
        <f t="shared" ref="AY620:AY622" si="98">$AY$618</f>
        <v>0</v>
      </c>
    </row>
    <row r="621" spans="1:51" ht="23.25" hidden="1" customHeight="1" x14ac:dyDescent="0.2">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7"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6"/>
      <c r="AY621">
        <f t="shared" si="98"/>
        <v>0</v>
      </c>
    </row>
    <row r="622" spans="1:51" ht="23.25" hidden="1" customHeight="1" x14ac:dyDescent="0.2">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7" t="s">
        <v>13</v>
      </c>
      <c r="Z622" s="143"/>
      <c r="AA622" s="144"/>
      <c r="AB622" s="198" t="s">
        <v>14</v>
      </c>
      <c r="AC622" s="198"/>
      <c r="AD622" s="198"/>
      <c r="AE622" s="151"/>
      <c r="AF622" s="152"/>
      <c r="AG622" s="152"/>
      <c r="AH622" s="153"/>
      <c r="AI622" s="151"/>
      <c r="AJ622" s="152"/>
      <c r="AK622" s="152"/>
      <c r="AL622" s="152"/>
      <c r="AM622" s="151"/>
      <c r="AN622" s="152"/>
      <c r="AO622" s="152"/>
      <c r="AP622" s="153"/>
      <c r="AQ622" s="151"/>
      <c r="AR622" s="152"/>
      <c r="AS622" s="152"/>
      <c r="AT622" s="153"/>
      <c r="AU622" s="152"/>
      <c r="AV622" s="152"/>
      <c r="AW622" s="152"/>
      <c r="AX622" s="196"/>
      <c r="AY622">
        <f t="shared" si="98"/>
        <v>0</v>
      </c>
    </row>
    <row r="623" spans="1:51" ht="18.75" hidden="1" customHeight="1" x14ac:dyDescent="0.2">
      <c r="A623" s="973"/>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461</v>
      </c>
      <c r="AJ623" s="199"/>
      <c r="AK623" s="199"/>
      <c r="AL623" s="200"/>
      <c r="AM623" s="199" t="s">
        <v>462</v>
      </c>
      <c r="AN623" s="199"/>
      <c r="AO623" s="199"/>
      <c r="AP623" s="200"/>
      <c r="AQ623" s="200" t="s">
        <v>184</v>
      </c>
      <c r="AR623" s="184"/>
      <c r="AS623" s="184"/>
      <c r="AT623" s="185"/>
      <c r="AU623" s="161" t="s">
        <v>133</v>
      </c>
      <c r="AV623" s="161"/>
      <c r="AW623" s="161"/>
      <c r="AX623" s="162"/>
      <c r="AY623">
        <f>COUNTA($G$625)</f>
        <v>0</v>
      </c>
    </row>
    <row r="624" spans="1:51" ht="18.75" hidden="1" customHeight="1" x14ac:dyDescent="0.2">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2">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6"/>
      <c r="AY625">
        <f t="shared" ref="AY625:AY627" si="99">$AY$623</f>
        <v>0</v>
      </c>
    </row>
    <row r="626" spans="1:51" ht="23.25" hidden="1" customHeight="1" x14ac:dyDescent="0.2">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7"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6"/>
      <c r="AY626">
        <f t="shared" si="99"/>
        <v>0</v>
      </c>
    </row>
    <row r="627" spans="1:51" ht="23.25" hidden="1" customHeight="1" x14ac:dyDescent="0.2">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7" t="s">
        <v>13</v>
      </c>
      <c r="Z627" s="143"/>
      <c r="AA627" s="144"/>
      <c r="AB627" s="198" t="s">
        <v>14</v>
      </c>
      <c r="AC627" s="198"/>
      <c r="AD627" s="198"/>
      <c r="AE627" s="151"/>
      <c r="AF627" s="152"/>
      <c r="AG627" s="152"/>
      <c r="AH627" s="153"/>
      <c r="AI627" s="151"/>
      <c r="AJ627" s="152"/>
      <c r="AK627" s="152"/>
      <c r="AL627" s="152"/>
      <c r="AM627" s="151"/>
      <c r="AN627" s="152"/>
      <c r="AO627" s="152"/>
      <c r="AP627" s="153"/>
      <c r="AQ627" s="151"/>
      <c r="AR627" s="152"/>
      <c r="AS627" s="152"/>
      <c r="AT627" s="153"/>
      <c r="AU627" s="152"/>
      <c r="AV627" s="152"/>
      <c r="AW627" s="152"/>
      <c r="AX627" s="196"/>
      <c r="AY627">
        <f t="shared" si="99"/>
        <v>0</v>
      </c>
    </row>
    <row r="628" spans="1:51" ht="18.75" hidden="1" customHeight="1" x14ac:dyDescent="0.2">
      <c r="A628" s="973"/>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461</v>
      </c>
      <c r="AJ628" s="199"/>
      <c r="AK628" s="199"/>
      <c r="AL628" s="200"/>
      <c r="AM628" s="199" t="s">
        <v>462</v>
      </c>
      <c r="AN628" s="199"/>
      <c r="AO628" s="199"/>
      <c r="AP628" s="200"/>
      <c r="AQ628" s="200" t="s">
        <v>184</v>
      </c>
      <c r="AR628" s="184"/>
      <c r="AS628" s="184"/>
      <c r="AT628" s="185"/>
      <c r="AU628" s="161" t="s">
        <v>133</v>
      </c>
      <c r="AV628" s="161"/>
      <c r="AW628" s="161"/>
      <c r="AX628" s="162"/>
      <c r="AY628">
        <f>COUNTA($G$630)</f>
        <v>0</v>
      </c>
    </row>
    <row r="629" spans="1:51" ht="18.75" hidden="1" customHeight="1" x14ac:dyDescent="0.2">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2">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6"/>
      <c r="AY630">
        <f t="shared" ref="AY630:AY632" si="100">$AY$628</f>
        <v>0</v>
      </c>
    </row>
    <row r="631" spans="1:51" ht="23.25" hidden="1" customHeight="1" x14ac:dyDescent="0.2">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7"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6"/>
      <c r="AY631">
        <f t="shared" si="100"/>
        <v>0</v>
      </c>
    </row>
    <row r="632" spans="1:51" ht="23.25" hidden="1" customHeight="1" x14ac:dyDescent="0.2">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7" t="s">
        <v>13</v>
      </c>
      <c r="Z632" s="143"/>
      <c r="AA632" s="144"/>
      <c r="AB632" s="198" t="s">
        <v>14</v>
      </c>
      <c r="AC632" s="198"/>
      <c r="AD632" s="198"/>
      <c r="AE632" s="151"/>
      <c r="AF632" s="152"/>
      <c r="AG632" s="152"/>
      <c r="AH632" s="153"/>
      <c r="AI632" s="151"/>
      <c r="AJ632" s="152"/>
      <c r="AK632" s="152"/>
      <c r="AL632" s="152"/>
      <c r="AM632" s="151"/>
      <c r="AN632" s="152"/>
      <c r="AO632" s="152"/>
      <c r="AP632" s="153"/>
      <c r="AQ632" s="151"/>
      <c r="AR632" s="152"/>
      <c r="AS632" s="152"/>
      <c r="AT632" s="153"/>
      <c r="AU632" s="152"/>
      <c r="AV632" s="152"/>
      <c r="AW632" s="152"/>
      <c r="AX632" s="196"/>
      <c r="AY632">
        <f t="shared" si="100"/>
        <v>0</v>
      </c>
    </row>
    <row r="633" spans="1:51" ht="18.75" hidden="1" customHeight="1" x14ac:dyDescent="0.2">
      <c r="A633" s="973"/>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461</v>
      </c>
      <c r="AJ633" s="199"/>
      <c r="AK633" s="199"/>
      <c r="AL633" s="200"/>
      <c r="AM633" s="199" t="s">
        <v>462</v>
      </c>
      <c r="AN633" s="199"/>
      <c r="AO633" s="199"/>
      <c r="AP633" s="200"/>
      <c r="AQ633" s="200" t="s">
        <v>184</v>
      </c>
      <c r="AR633" s="184"/>
      <c r="AS633" s="184"/>
      <c r="AT633" s="185"/>
      <c r="AU633" s="161" t="s">
        <v>133</v>
      </c>
      <c r="AV633" s="161"/>
      <c r="AW633" s="161"/>
      <c r="AX633" s="162"/>
      <c r="AY633">
        <f>COUNTA($G$635)</f>
        <v>0</v>
      </c>
    </row>
    <row r="634" spans="1:51" ht="18.75" hidden="1" customHeight="1" x14ac:dyDescent="0.2">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2">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6"/>
      <c r="AY635">
        <f t="shared" ref="AY635:AY637" si="101">$AY$633</f>
        <v>0</v>
      </c>
    </row>
    <row r="636" spans="1:51" ht="23.25" hidden="1" customHeight="1" x14ac:dyDescent="0.2">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7"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6"/>
      <c r="AY636">
        <f t="shared" si="101"/>
        <v>0</v>
      </c>
    </row>
    <row r="637" spans="1:51" ht="23.25" hidden="1" customHeight="1" x14ac:dyDescent="0.2">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7" t="s">
        <v>13</v>
      </c>
      <c r="Z637" s="143"/>
      <c r="AA637" s="144"/>
      <c r="AB637" s="198" t="s">
        <v>14</v>
      </c>
      <c r="AC637" s="198"/>
      <c r="AD637" s="198"/>
      <c r="AE637" s="151"/>
      <c r="AF637" s="152"/>
      <c r="AG637" s="152"/>
      <c r="AH637" s="153"/>
      <c r="AI637" s="151"/>
      <c r="AJ637" s="152"/>
      <c r="AK637" s="152"/>
      <c r="AL637" s="152"/>
      <c r="AM637" s="151"/>
      <c r="AN637" s="152"/>
      <c r="AO637" s="152"/>
      <c r="AP637" s="153"/>
      <c r="AQ637" s="151"/>
      <c r="AR637" s="152"/>
      <c r="AS637" s="152"/>
      <c r="AT637" s="153"/>
      <c r="AU637" s="152"/>
      <c r="AV637" s="152"/>
      <c r="AW637" s="152"/>
      <c r="AX637" s="196"/>
      <c r="AY637">
        <f t="shared" si="101"/>
        <v>0</v>
      </c>
    </row>
    <row r="638" spans="1:51" ht="18.75" hidden="1" customHeight="1" x14ac:dyDescent="0.2">
      <c r="A638" s="973"/>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461</v>
      </c>
      <c r="AJ638" s="199"/>
      <c r="AK638" s="199"/>
      <c r="AL638" s="200"/>
      <c r="AM638" s="199" t="s">
        <v>462</v>
      </c>
      <c r="AN638" s="199"/>
      <c r="AO638" s="199"/>
      <c r="AP638" s="200"/>
      <c r="AQ638" s="200" t="s">
        <v>184</v>
      </c>
      <c r="AR638" s="184"/>
      <c r="AS638" s="184"/>
      <c r="AT638" s="185"/>
      <c r="AU638" s="161" t="s">
        <v>133</v>
      </c>
      <c r="AV638" s="161"/>
      <c r="AW638" s="161"/>
      <c r="AX638" s="162"/>
      <c r="AY638">
        <f>COUNTA($G$640)</f>
        <v>0</v>
      </c>
    </row>
    <row r="639" spans="1:51" ht="18.75" hidden="1" customHeight="1" x14ac:dyDescent="0.2">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2">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6"/>
      <c r="AY640">
        <f t="shared" ref="AY640:AY642" si="102">$AY$638</f>
        <v>0</v>
      </c>
    </row>
    <row r="641" spans="1:51" ht="23.25" hidden="1" customHeight="1" x14ac:dyDescent="0.2">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7"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6"/>
      <c r="AY641">
        <f t="shared" si="102"/>
        <v>0</v>
      </c>
    </row>
    <row r="642" spans="1:51" ht="23.25" hidden="1" customHeight="1" x14ac:dyDescent="0.2">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7" t="s">
        <v>13</v>
      </c>
      <c r="Z642" s="143"/>
      <c r="AA642" s="144"/>
      <c r="AB642" s="198" t="s">
        <v>14</v>
      </c>
      <c r="AC642" s="198"/>
      <c r="AD642" s="198"/>
      <c r="AE642" s="151"/>
      <c r="AF642" s="152"/>
      <c r="AG642" s="152"/>
      <c r="AH642" s="153"/>
      <c r="AI642" s="151"/>
      <c r="AJ642" s="152"/>
      <c r="AK642" s="152"/>
      <c r="AL642" s="152"/>
      <c r="AM642" s="151"/>
      <c r="AN642" s="152"/>
      <c r="AO642" s="152"/>
      <c r="AP642" s="153"/>
      <c r="AQ642" s="151"/>
      <c r="AR642" s="152"/>
      <c r="AS642" s="152"/>
      <c r="AT642" s="153"/>
      <c r="AU642" s="152"/>
      <c r="AV642" s="152"/>
      <c r="AW642" s="152"/>
      <c r="AX642" s="196"/>
      <c r="AY642">
        <f t="shared" si="102"/>
        <v>0</v>
      </c>
    </row>
    <row r="643" spans="1:51" ht="23.9" hidden="1" customHeight="1" x14ac:dyDescent="0.2">
      <c r="A643" s="973"/>
      <c r="B643" s="238"/>
      <c r="C643" s="237"/>
      <c r="D643" s="238"/>
      <c r="E643" s="172" t="s">
        <v>326</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2">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2">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2">
      <c r="A646" s="973"/>
      <c r="B646" s="238"/>
      <c r="C646" s="237"/>
      <c r="D646" s="238"/>
      <c r="E646" s="224" t="s">
        <v>321</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2">
      <c r="A647" s="973"/>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461</v>
      </c>
      <c r="AJ647" s="199"/>
      <c r="AK647" s="199"/>
      <c r="AL647" s="200"/>
      <c r="AM647" s="199" t="s">
        <v>462</v>
      </c>
      <c r="AN647" s="199"/>
      <c r="AO647" s="199"/>
      <c r="AP647" s="200"/>
      <c r="AQ647" s="200" t="s">
        <v>184</v>
      </c>
      <c r="AR647" s="184"/>
      <c r="AS647" s="184"/>
      <c r="AT647" s="185"/>
      <c r="AU647" s="161" t="s">
        <v>133</v>
      </c>
      <c r="AV647" s="161"/>
      <c r="AW647" s="161"/>
      <c r="AX647" s="162"/>
      <c r="AY647">
        <f>COUNTA($G$649)</f>
        <v>0</v>
      </c>
    </row>
    <row r="648" spans="1:51" ht="18.75" hidden="1" customHeight="1" x14ac:dyDescent="0.2">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2">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6"/>
      <c r="AY649">
        <f t="shared" ref="AY649:AY651" si="103">$AY$647</f>
        <v>0</v>
      </c>
    </row>
    <row r="650" spans="1:51" ht="23.25" hidden="1" customHeight="1" x14ac:dyDescent="0.2">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7"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6"/>
      <c r="AY650">
        <f t="shared" si="103"/>
        <v>0</v>
      </c>
    </row>
    <row r="651" spans="1:51" ht="23.25" hidden="1" customHeight="1" x14ac:dyDescent="0.2">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7" t="s">
        <v>13</v>
      </c>
      <c r="Z651" s="143"/>
      <c r="AA651" s="144"/>
      <c r="AB651" s="198" t="s">
        <v>176</v>
      </c>
      <c r="AC651" s="198"/>
      <c r="AD651" s="198"/>
      <c r="AE651" s="151"/>
      <c r="AF651" s="152"/>
      <c r="AG651" s="152"/>
      <c r="AH651" s="153"/>
      <c r="AI651" s="151"/>
      <c r="AJ651" s="152"/>
      <c r="AK651" s="152"/>
      <c r="AL651" s="152"/>
      <c r="AM651" s="151"/>
      <c r="AN651" s="152"/>
      <c r="AO651" s="152"/>
      <c r="AP651" s="153"/>
      <c r="AQ651" s="151"/>
      <c r="AR651" s="152"/>
      <c r="AS651" s="152"/>
      <c r="AT651" s="153"/>
      <c r="AU651" s="152"/>
      <c r="AV651" s="152"/>
      <c r="AW651" s="152"/>
      <c r="AX651" s="196"/>
      <c r="AY651">
        <f t="shared" si="103"/>
        <v>0</v>
      </c>
    </row>
    <row r="652" spans="1:51" ht="18.75" hidden="1" customHeight="1" x14ac:dyDescent="0.2">
      <c r="A652" s="973"/>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461</v>
      </c>
      <c r="AJ652" s="199"/>
      <c r="AK652" s="199"/>
      <c r="AL652" s="200"/>
      <c r="AM652" s="199" t="s">
        <v>462</v>
      </c>
      <c r="AN652" s="199"/>
      <c r="AO652" s="199"/>
      <c r="AP652" s="200"/>
      <c r="AQ652" s="200" t="s">
        <v>184</v>
      </c>
      <c r="AR652" s="184"/>
      <c r="AS652" s="184"/>
      <c r="AT652" s="185"/>
      <c r="AU652" s="161" t="s">
        <v>133</v>
      </c>
      <c r="AV652" s="161"/>
      <c r="AW652" s="161"/>
      <c r="AX652" s="162"/>
      <c r="AY652">
        <f>COUNTA($G$654)</f>
        <v>0</v>
      </c>
    </row>
    <row r="653" spans="1:51" ht="18.75" hidden="1" customHeight="1" x14ac:dyDescent="0.2">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2">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6"/>
      <c r="AY654">
        <f t="shared" ref="AY654:AY656" si="104">$AY$652</f>
        <v>0</v>
      </c>
    </row>
    <row r="655" spans="1:51" ht="23.25" hidden="1" customHeight="1" x14ac:dyDescent="0.2">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7"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6"/>
      <c r="AY655">
        <f t="shared" si="104"/>
        <v>0</v>
      </c>
    </row>
    <row r="656" spans="1:51" ht="23.25" hidden="1" customHeight="1" x14ac:dyDescent="0.2">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7" t="s">
        <v>13</v>
      </c>
      <c r="Z656" s="143"/>
      <c r="AA656" s="144"/>
      <c r="AB656" s="198" t="s">
        <v>176</v>
      </c>
      <c r="AC656" s="198"/>
      <c r="AD656" s="198"/>
      <c r="AE656" s="151"/>
      <c r="AF656" s="152"/>
      <c r="AG656" s="152"/>
      <c r="AH656" s="153"/>
      <c r="AI656" s="151"/>
      <c r="AJ656" s="152"/>
      <c r="AK656" s="152"/>
      <c r="AL656" s="152"/>
      <c r="AM656" s="151"/>
      <c r="AN656" s="152"/>
      <c r="AO656" s="152"/>
      <c r="AP656" s="153"/>
      <c r="AQ656" s="151"/>
      <c r="AR656" s="152"/>
      <c r="AS656" s="152"/>
      <c r="AT656" s="153"/>
      <c r="AU656" s="152"/>
      <c r="AV656" s="152"/>
      <c r="AW656" s="152"/>
      <c r="AX656" s="196"/>
      <c r="AY656">
        <f t="shared" si="104"/>
        <v>0</v>
      </c>
    </row>
    <row r="657" spans="1:51" ht="18.75" hidden="1" customHeight="1" x14ac:dyDescent="0.2">
      <c r="A657" s="973"/>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461</v>
      </c>
      <c r="AJ657" s="199"/>
      <c r="AK657" s="199"/>
      <c r="AL657" s="200"/>
      <c r="AM657" s="199" t="s">
        <v>462</v>
      </c>
      <c r="AN657" s="199"/>
      <c r="AO657" s="199"/>
      <c r="AP657" s="200"/>
      <c r="AQ657" s="200" t="s">
        <v>184</v>
      </c>
      <c r="AR657" s="184"/>
      <c r="AS657" s="184"/>
      <c r="AT657" s="185"/>
      <c r="AU657" s="161" t="s">
        <v>133</v>
      </c>
      <c r="AV657" s="161"/>
      <c r="AW657" s="161"/>
      <c r="AX657" s="162"/>
      <c r="AY657">
        <f>COUNTA($G$659)</f>
        <v>0</v>
      </c>
    </row>
    <row r="658" spans="1:51" ht="18.75" hidden="1" customHeight="1" x14ac:dyDescent="0.2">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2">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6"/>
      <c r="AY659">
        <f t="shared" ref="AY659:AY661" si="105">$AY$657</f>
        <v>0</v>
      </c>
    </row>
    <row r="660" spans="1:51" ht="23.25" hidden="1" customHeight="1" x14ac:dyDescent="0.2">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7"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6"/>
      <c r="AY660">
        <f t="shared" si="105"/>
        <v>0</v>
      </c>
    </row>
    <row r="661" spans="1:51" ht="23.25" hidden="1" customHeight="1" x14ac:dyDescent="0.2">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7" t="s">
        <v>13</v>
      </c>
      <c r="Z661" s="143"/>
      <c r="AA661" s="144"/>
      <c r="AB661" s="198" t="s">
        <v>176</v>
      </c>
      <c r="AC661" s="198"/>
      <c r="AD661" s="198"/>
      <c r="AE661" s="151"/>
      <c r="AF661" s="152"/>
      <c r="AG661" s="152"/>
      <c r="AH661" s="153"/>
      <c r="AI661" s="151"/>
      <c r="AJ661" s="152"/>
      <c r="AK661" s="152"/>
      <c r="AL661" s="152"/>
      <c r="AM661" s="151"/>
      <c r="AN661" s="152"/>
      <c r="AO661" s="152"/>
      <c r="AP661" s="153"/>
      <c r="AQ661" s="151"/>
      <c r="AR661" s="152"/>
      <c r="AS661" s="152"/>
      <c r="AT661" s="153"/>
      <c r="AU661" s="152"/>
      <c r="AV661" s="152"/>
      <c r="AW661" s="152"/>
      <c r="AX661" s="196"/>
      <c r="AY661">
        <f t="shared" si="105"/>
        <v>0</v>
      </c>
    </row>
    <row r="662" spans="1:51" ht="18.75" hidden="1" customHeight="1" x14ac:dyDescent="0.2">
      <c r="A662" s="973"/>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461</v>
      </c>
      <c r="AJ662" s="199"/>
      <c r="AK662" s="199"/>
      <c r="AL662" s="200"/>
      <c r="AM662" s="199" t="s">
        <v>462</v>
      </c>
      <c r="AN662" s="199"/>
      <c r="AO662" s="199"/>
      <c r="AP662" s="200"/>
      <c r="AQ662" s="200" t="s">
        <v>184</v>
      </c>
      <c r="AR662" s="184"/>
      <c r="AS662" s="184"/>
      <c r="AT662" s="185"/>
      <c r="AU662" s="161" t="s">
        <v>133</v>
      </c>
      <c r="AV662" s="161"/>
      <c r="AW662" s="161"/>
      <c r="AX662" s="162"/>
      <c r="AY662">
        <f>COUNTA($G$664)</f>
        <v>0</v>
      </c>
    </row>
    <row r="663" spans="1:51" ht="18.75" hidden="1" customHeight="1" x14ac:dyDescent="0.2">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2">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6"/>
      <c r="AY664">
        <f t="shared" ref="AY664:AY666" si="106">$AY$662</f>
        <v>0</v>
      </c>
    </row>
    <row r="665" spans="1:51" ht="23.25" hidden="1" customHeight="1" x14ac:dyDescent="0.2">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7"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6"/>
      <c r="AY665">
        <f t="shared" si="106"/>
        <v>0</v>
      </c>
    </row>
    <row r="666" spans="1:51" ht="23.25" hidden="1" customHeight="1" x14ac:dyDescent="0.2">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7" t="s">
        <v>13</v>
      </c>
      <c r="Z666" s="143"/>
      <c r="AA666" s="144"/>
      <c r="AB666" s="198" t="s">
        <v>176</v>
      </c>
      <c r="AC666" s="198"/>
      <c r="AD666" s="198"/>
      <c r="AE666" s="151"/>
      <c r="AF666" s="152"/>
      <c r="AG666" s="152"/>
      <c r="AH666" s="153"/>
      <c r="AI666" s="151"/>
      <c r="AJ666" s="152"/>
      <c r="AK666" s="152"/>
      <c r="AL666" s="152"/>
      <c r="AM666" s="151"/>
      <c r="AN666" s="152"/>
      <c r="AO666" s="152"/>
      <c r="AP666" s="153"/>
      <c r="AQ666" s="151"/>
      <c r="AR666" s="152"/>
      <c r="AS666" s="152"/>
      <c r="AT666" s="153"/>
      <c r="AU666" s="152"/>
      <c r="AV666" s="152"/>
      <c r="AW666" s="152"/>
      <c r="AX666" s="196"/>
      <c r="AY666">
        <f t="shared" si="106"/>
        <v>0</v>
      </c>
    </row>
    <row r="667" spans="1:51" ht="18.75" hidden="1" customHeight="1" x14ac:dyDescent="0.2">
      <c r="A667" s="973"/>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461</v>
      </c>
      <c r="AJ667" s="199"/>
      <c r="AK667" s="199"/>
      <c r="AL667" s="200"/>
      <c r="AM667" s="199" t="s">
        <v>462</v>
      </c>
      <c r="AN667" s="199"/>
      <c r="AO667" s="199"/>
      <c r="AP667" s="200"/>
      <c r="AQ667" s="200" t="s">
        <v>184</v>
      </c>
      <c r="AR667" s="184"/>
      <c r="AS667" s="184"/>
      <c r="AT667" s="185"/>
      <c r="AU667" s="161" t="s">
        <v>133</v>
      </c>
      <c r="AV667" s="161"/>
      <c r="AW667" s="161"/>
      <c r="AX667" s="162"/>
      <c r="AY667">
        <f>COUNTA($G$669)</f>
        <v>0</v>
      </c>
    </row>
    <row r="668" spans="1:51" ht="18.75" hidden="1" customHeight="1" x14ac:dyDescent="0.2">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2">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6"/>
      <c r="AY669">
        <f t="shared" ref="AY669:AY671" si="107">$AY$667</f>
        <v>0</v>
      </c>
    </row>
    <row r="670" spans="1:51" ht="23.25" hidden="1" customHeight="1" x14ac:dyDescent="0.2">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7"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6"/>
      <c r="AY670">
        <f t="shared" si="107"/>
        <v>0</v>
      </c>
    </row>
    <row r="671" spans="1:51" ht="23.25" hidden="1" customHeight="1" x14ac:dyDescent="0.2">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7" t="s">
        <v>13</v>
      </c>
      <c r="Z671" s="143"/>
      <c r="AA671" s="144"/>
      <c r="AB671" s="198" t="s">
        <v>176</v>
      </c>
      <c r="AC671" s="198"/>
      <c r="AD671" s="198"/>
      <c r="AE671" s="151"/>
      <c r="AF671" s="152"/>
      <c r="AG671" s="152"/>
      <c r="AH671" s="153"/>
      <c r="AI671" s="151"/>
      <c r="AJ671" s="152"/>
      <c r="AK671" s="152"/>
      <c r="AL671" s="152"/>
      <c r="AM671" s="151"/>
      <c r="AN671" s="152"/>
      <c r="AO671" s="152"/>
      <c r="AP671" s="153"/>
      <c r="AQ671" s="151"/>
      <c r="AR671" s="152"/>
      <c r="AS671" s="152"/>
      <c r="AT671" s="153"/>
      <c r="AU671" s="152"/>
      <c r="AV671" s="152"/>
      <c r="AW671" s="152"/>
      <c r="AX671" s="196"/>
      <c r="AY671">
        <f t="shared" si="107"/>
        <v>0</v>
      </c>
    </row>
    <row r="672" spans="1:51" ht="18.75" hidden="1" customHeight="1" x14ac:dyDescent="0.2">
      <c r="A672" s="973"/>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461</v>
      </c>
      <c r="AJ672" s="199"/>
      <c r="AK672" s="199"/>
      <c r="AL672" s="200"/>
      <c r="AM672" s="199" t="s">
        <v>462</v>
      </c>
      <c r="AN672" s="199"/>
      <c r="AO672" s="199"/>
      <c r="AP672" s="200"/>
      <c r="AQ672" s="200" t="s">
        <v>184</v>
      </c>
      <c r="AR672" s="184"/>
      <c r="AS672" s="184"/>
      <c r="AT672" s="185"/>
      <c r="AU672" s="161" t="s">
        <v>133</v>
      </c>
      <c r="AV672" s="161"/>
      <c r="AW672" s="161"/>
      <c r="AX672" s="162"/>
      <c r="AY672">
        <f>COUNTA($G$674)</f>
        <v>0</v>
      </c>
    </row>
    <row r="673" spans="1:51" ht="18.75" hidden="1" customHeight="1" x14ac:dyDescent="0.2">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2">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6"/>
      <c r="AY674">
        <f t="shared" ref="AY674:AY676" si="108">$AY$672</f>
        <v>0</v>
      </c>
    </row>
    <row r="675" spans="1:51" ht="23.25" hidden="1" customHeight="1" x14ac:dyDescent="0.2">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7"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6"/>
      <c r="AY675">
        <f t="shared" si="108"/>
        <v>0</v>
      </c>
    </row>
    <row r="676" spans="1:51" ht="23.25" hidden="1" customHeight="1" x14ac:dyDescent="0.2">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7" t="s">
        <v>13</v>
      </c>
      <c r="Z676" s="143"/>
      <c r="AA676" s="144"/>
      <c r="AB676" s="198" t="s">
        <v>14</v>
      </c>
      <c r="AC676" s="198"/>
      <c r="AD676" s="198"/>
      <c r="AE676" s="151"/>
      <c r="AF676" s="152"/>
      <c r="AG676" s="152"/>
      <c r="AH676" s="153"/>
      <c r="AI676" s="151"/>
      <c r="AJ676" s="152"/>
      <c r="AK676" s="152"/>
      <c r="AL676" s="152"/>
      <c r="AM676" s="151"/>
      <c r="AN676" s="152"/>
      <c r="AO676" s="152"/>
      <c r="AP676" s="153"/>
      <c r="AQ676" s="151"/>
      <c r="AR676" s="152"/>
      <c r="AS676" s="152"/>
      <c r="AT676" s="153"/>
      <c r="AU676" s="152"/>
      <c r="AV676" s="152"/>
      <c r="AW676" s="152"/>
      <c r="AX676" s="196"/>
      <c r="AY676">
        <f t="shared" si="108"/>
        <v>0</v>
      </c>
    </row>
    <row r="677" spans="1:51" ht="18.75" hidden="1" customHeight="1" x14ac:dyDescent="0.2">
      <c r="A677" s="973"/>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461</v>
      </c>
      <c r="AJ677" s="199"/>
      <c r="AK677" s="199"/>
      <c r="AL677" s="200"/>
      <c r="AM677" s="199" t="s">
        <v>462</v>
      </c>
      <c r="AN677" s="199"/>
      <c r="AO677" s="199"/>
      <c r="AP677" s="200"/>
      <c r="AQ677" s="200" t="s">
        <v>184</v>
      </c>
      <c r="AR677" s="184"/>
      <c r="AS677" s="184"/>
      <c r="AT677" s="185"/>
      <c r="AU677" s="161" t="s">
        <v>133</v>
      </c>
      <c r="AV677" s="161"/>
      <c r="AW677" s="161"/>
      <c r="AX677" s="162"/>
      <c r="AY677">
        <f>COUNTA($G$679)</f>
        <v>0</v>
      </c>
    </row>
    <row r="678" spans="1:51" ht="18.75" hidden="1" customHeight="1" x14ac:dyDescent="0.2">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2">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6"/>
      <c r="AY679">
        <f t="shared" ref="AY679:AY681" si="109">$AY$677</f>
        <v>0</v>
      </c>
    </row>
    <row r="680" spans="1:51" ht="23.25" hidden="1" customHeight="1" x14ac:dyDescent="0.2">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7"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6"/>
      <c r="AY680">
        <f t="shared" si="109"/>
        <v>0</v>
      </c>
    </row>
    <row r="681" spans="1:51" ht="23.25" hidden="1" customHeight="1" x14ac:dyDescent="0.2">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7" t="s">
        <v>13</v>
      </c>
      <c r="Z681" s="143"/>
      <c r="AA681" s="144"/>
      <c r="AB681" s="198" t="s">
        <v>14</v>
      </c>
      <c r="AC681" s="198"/>
      <c r="AD681" s="198"/>
      <c r="AE681" s="151"/>
      <c r="AF681" s="152"/>
      <c r="AG681" s="152"/>
      <c r="AH681" s="153"/>
      <c r="AI681" s="151"/>
      <c r="AJ681" s="152"/>
      <c r="AK681" s="152"/>
      <c r="AL681" s="152"/>
      <c r="AM681" s="151"/>
      <c r="AN681" s="152"/>
      <c r="AO681" s="152"/>
      <c r="AP681" s="153"/>
      <c r="AQ681" s="151"/>
      <c r="AR681" s="152"/>
      <c r="AS681" s="152"/>
      <c r="AT681" s="153"/>
      <c r="AU681" s="152"/>
      <c r="AV681" s="152"/>
      <c r="AW681" s="152"/>
      <c r="AX681" s="196"/>
      <c r="AY681">
        <f t="shared" si="109"/>
        <v>0</v>
      </c>
    </row>
    <row r="682" spans="1:51" ht="18.75" hidden="1" customHeight="1" x14ac:dyDescent="0.2">
      <c r="A682" s="973"/>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461</v>
      </c>
      <c r="AJ682" s="199"/>
      <c r="AK682" s="199"/>
      <c r="AL682" s="200"/>
      <c r="AM682" s="199" t="s">
        <v>462</v>
      </c>
      <c r="AN682" s="199"/>
      <c r="AO682" s="199"/>
      <c r="AP682" s="200"/>
      <c r="AQ682" s="200" t="s">
        <v>184</v>
      </c>
      <c r="AR682" s="184"/>
      <c r="AS682" s="184"/>
      <c r="AT682" s="185"/>
      <c r="AU682" s="161" t="s">
        <v>133</v>
      </c>
      <c r="AV682" s="161"/>
      <c r="AW682" s="161"/>
      <c r="AX682" s="162"/>
      <c r="AY682">
        <f>COUNTA($G$684)</f>
        <v>0</v>
      </c>
    </row>
    <row r="683" spans="1:51" ht="18.75" hidden="1" customHeight="1" x14ac:dyDescent="0.2">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2">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6"/>
      <c r="AY684">
        <f t="shared" ref="AY684:AY686" si="110">$AY$682</f>
        <v>0</v>
      </c>
    </row>
    <row r="685" spans="1:51" ht="23.25" hidden="1" customHeight="1" x14ac:dyDescent="0.2">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7"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6"/>
      <c r="AY685">
        <f t="shared" si="110"/>
        <v>0</v>
      </c>
    </row>
    <row r="686" spans="1:51" ht="23.25" hidden="1" customHeight="1" x14ac:dyDescent="0.2">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7" t="s">
        <v>13</v>
      </c>
      <c r="Z686" s="143"/>
      <c r="AA686" s="144"/>
      <c r="AB686" s="198" t="s">
        <v>14</v>
      </c>
      <c r="AC686" s="198"/>
      <c r="AD686" s="198"/>
      <c r="AE686" s="151"/>
      <c r="AF686" s="152"/>
      <c r="AG686" s="152"/>
      <c r="AH686" s="153"/>
      <c r="AI686" s="151"/>
      <c r="AJ686" s="152"/>
      <c r="AK686" s="152"/>
      <c r="AL686" s="152"/>
      <c r="AM686" s="151"/>
      <c r="AN686" s="152"/>
      <c r="AO686" s="152"/>
      <c r="AP686" s="153"/>
      <c r="AQ686" s="151"/>
      <c r="AR686" s="152"/>
      <c r="AS686" s="152"/>
      <c r="AT686" s="153"/>
      <c r="AU686" s="152"/>
      <c r="AV686" s="152"/>
      <c r="AW686" s="152"/>
      <c r="AX686" s="196"/>
      <c r="AY686">
        <f t="shared" si="110"/>
        <v>0</v>
      </c>
    </row>
    <row r="687" spans="1:51" ht="18.75" hidden="1" customHeight="1" x14ac:dyDescent="0.2">
      <c r="A687" s="973"/>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461</v>
      </c>
      <c r="AJ687" s="199"/>
      <c r="AK687" s="199"/>
      <c r="AL687" s="200"/>
      <c r="AM687" s="199" t="s">
        <v>462</v>
      </c>
      <c r="AN687" s="199"/>
      <c r="AO687" s="199"/>
      <c r="AP687" s="200"/>
      <c r="AQ687" s="200" t="s">
        <v>184</v>
      </c>
      <c r="AR687" s="184"/>
      <c r="AS687" s="184"/>
      <c r="AT687" s="185"/>
      <c r="AU687" s="161" t="s">
        <v>133</v>
      </c>
      <c r="AV687" s="161"/>
      <c r="AW687" s="161"/>
      <c r="AX687" s="162"/>
      <c r="AY687">
        <f>COUNTA($G$689)</f>
        <v>0</v>
      </c>
    </row>
    <row r="688" spans="1:51" ht="18.75" hidden="1" customHeight="1" x14ac:dyDescent="0.2">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2">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6"/>
      <c r="AY689">
        <f t="shared" ref="AY689:AY691" si="111">$AY$687</f>
        <v>0</v>
      </c>
    </row>
    <row r="690" spans="1:51" ht="23.25" hidden="1" customHeight="1" x14ac:dyDescent="0.2">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7"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6"/>
      <c r="AY690">
        <f t="shared" si="111"/>
        <v>0</v>
      </c>
    </row>
    <row r="691" spans="1:51" ht="23.25" hidden="1" customHeight="1" x14ac:dyDescent="0.2">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7" t="s">
        <v>13</v>
      </c>
      <c r="Z691" s="143"/>
      <c r="AA691" s="144"/>
      <c r="AB691" s="198" t="s">
        <v>14</v>
      </c>
      <c r="AC691" s="198"/>
      <c r="AD691" s="198"/>
      <c r="AE691" s="151"/>
      <c r="AF691" s="152"/>
      <c r="AG691" s="152"/>
      <c r="AH691" s="153"/>
      <c r="AI691" s="151"/>
      <c r="AJ691" s="152"/>
      <c r="AK691" s="152"/>
      <c r="AL691" s="152"/>
      <c r="AM691" s="151"/>
      <c r="AN691" s="152"/>
      <c r="AO691" s="152"/>
      <c r="AP691" s="153"/>
      <c r="AQ691" s="151"/>
      <c r="AR691" s="152"/>
      <c r="AS691" s="152"/>
      <c r="AT691" s="153"/>
      <c r="AU691" s="152"/>
      <c r="AV691" s="152"/>
      <c r="AW691" s="152"/>
      <c r="AX691" s="196"/>
      <c r="AY691">
        <f t="shared" si="111"/>
        <v>0</v>
      </c>
    </row>
    <row r="692" spans="1:51" ht="18.75" hidden="1" customHeight="1" x14ac:dyDescent="0.2">
      <c r="A692" s="973"/>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461</v>
      </c>
      <c r="AJ692" s="199"/>
      <c r="AK692" s="199"/>
      <c r="AL692" s="200"/>
      <c r="AM692" s="199" t="s">
        <v>462</v>
      </c>
      <c r="AN692" s="199"/>
      <c r="AO692" s="199"/>
      <c r="AP692" s="200"/>
      <c r="AQ692" s="200" t="s">
        <v>184</v>
      </c>
      <c r="AR692" s="184"/>
      <c r="AS692" s="184"/>
      <c r="AT692" s="185"/>
      <c r="AU692" s="161" t="s">
        <v>133</v>
      </c>
      <c r="AV692" s="161"/>
      <c r="AW692" s="161"/>
      <c r="AX692" s="162"/>
      <c r="AY692">
        <f>COUNTA($G$694)</f>
        <v>0</v>
      </c>
    </row>
    <row r="693" spans="1:51" ht="18.75" hidden="1" customHeight="1" x14ac:dyDescent="0.2">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2">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6"/>
      <c r="AY694">
        <f t="shared" ref="AY694:AY696" si="112">$AY$692</f>
        <v>0</v>
      </c>
    </row>
    <row r="695" spans="1:51" ht="23.25" hidden="1" customHeight="1" x14ac:dyDescent="0.2">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7"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6"/>
      <c r="AY695">
        <f t="shared" si="112"/>
        <v>0</v>
      </c>
    </row>
    <row r="696" spans="1:51" ht="23.25" hidden="1" customHeight="1" x14ac:dyDescent="0.2">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7" t="s">
        <v>13</v>
      </c>
      <c r="Z696" s="143"/>
      <c r="AA696" s="144"/>
      <c r="AB696" s="198" t="s">
        <v>14</v>
      </c>
      <c r="AC696" s="198"/>
      <c r="AD696" s="198"/>
      <c r="AE696" s="151"/>
      <c r="AF696" s="152"/>
      <c r="AG696" s="152"/>
      <c r="AH696" s="153"/>
      <c r="AI696" s="151"/>
      <c r="AJ696" s="152"/>
      <c r="AK696" s="152"/>
      <c r="AL696" s="152"/>
      <c r="AM696" s="151"/>
      <c r="AN696" s="152"/>
      <c r="AO696" s="152"/>
      <c r="AP696" s="153"/>
      <c r="AQ696" s="151"/>
      <c r="AR696" s="152"/>
      <c r="AS696" s="152"/>
      <c r="AT696" s="153"/>
      <c r="AU696" s="152"/>
      <c r="AV696" s="152"/>
      <c r="AW696" s="152"/>
      <c r="AX696" s="196"/>
      <c r="AY696">
        <f t="shared" si="112"/>
        <v>0</v>
      </c>
    </row>
    <row r="697" spans="1:51" ht="23.9" hidden="1" customHeight="1" x14ac:dyDescent="0.2">
      <c r="A697" s="973"/>
      <c r="B697" s="238"/>
      <c r="C697" s="237"/>
      <c r="D697" s="238"/>
      <c r="E697" s="172" t="s">
        <v>326</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2">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5">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2">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2">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56.25" customHeight="1" x14ac:dyDescent="0.2">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654</v>
      </c>
      <c r="AE702" s="875"/>
      <c r="AF702" s="875"/>
      <c r="AG702" s="864" t="s">
        <v>679</v>
      </c>
      <c r="AH702" s="865"/>
      <c r="AI702" s="865"/>
      <c r="AJ702" s="865"/>
      <c r="AK702" s="865"/>
      <c r="AL702" s="865"/>
      <c r="AM702" s="865"/>
      <c r="AN702" s="865"/>
      <c r="AO702" s="865"/>
      <c r="AP702" s="865"/>
      <c r="AQ702" s="865"/>
      <c r="AR702" s="865"/>
      <c r="AS702" s="865"/>
      <c r="AT702" s="865"/>
      <c r="AU702" s="865"/>
      <c r="AV702" s="865"/>
      <c r="AW702" s="865"/>
      <c r="AX702" s="866"/>
    </row>
    <row r="703" spans="1:51" ht="79.5" customHeight="1" x14ac:dyDescent="0.2">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654</v>
      </c>
      <c r="AE703" s="170"/>
      <c r="AF703" s="170"/>
      <c r="AG703" s="648" t="s">
        <v>678</v>
      </c>
      <c r="AH703" s="649"/>
      <c r="AI703" s="649"/>
      <c r="AJ703" s="649"/>
      <c r="AK703" s="649"/>
      <c r="AL703" s="649"/>
      <c r="AM703" s="649"/>
      <c r="AN703" s="649"/>
      <c r="AO703" s="649"/>
      <c r="AP703" s="649"/>
      <c r="AQ703" s="649"/>
      <c r="AR703" s="649"/>
      <c r="AS703" s="649"/>
      <c r="AT703" s="649"/>
      <c r="AU703" s="649"/>
      <c r="AV703" s="649"/>
      <c r="AW703" s="649"/>
      <c r="AX703" s="650"/>
    </row>
    <row r="704" spans="1:51" ht="99" customHeight="1" x14ac:dyDescent="0.2">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654</v>
      </c>
      <c r="AE704" s="567"/>
      <c r="AF704" s="567"/>
      <c r="AG704" s="409" t="s">
        <v>677</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2">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654</v>
      </c>
      <c r="AE705" s="717"/>
      <c r="AF705" s="717"/>
      <c r="AG705" s="175" t="s">
        <v>676</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2">
      <c r="A706" s="639"/>
      <c r="B706" s="751"/>
      <c r="C706" s="595"/>
      <c r="D706" s="596"/>
      <c r="E706" s="667" t="s">
        <v>299</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669</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2">
      <c r="A707" s="639"/>
      <c r="B707" s="751"/>
      <c r="C707" s="597"/>
      <c r="D707" s="598"/>
      <c r="E707" s="670" t="s">
        <v>239</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669</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2">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670</v>
      </c>
      <c r="AE708" s="652"/>
      <c r="AF708" s="652"/>
      <c r="AG708" s="507"/>
      <c r="AH708" s="508"/>
      <c r="AI708" s="508"/>
      <c r="AJ708" s="508"/>
      <c r="AK708" s="508"/>
      <c r="AL708" s="508"/>
      <c r="AM708" s="508"/>
      <c r="AN708" s="508"/>
      <c r="AO708" s="508"/>
      <c r="AP708" s="508"/>
      <c r="AQ708" s="508"/>
      <c r="AR708" s="508"/>
      <c r="AS708" s="508"/>
      <c r="AT708" s="508"/>
      <c r="AU708" s="508"/>
      <c r="AV708" s="508"/>
      <c r="AW708" s="508"/>
      <c r="AX708" s="509"/>
    </row>
    <row r="709" spans="1:50" ht="36" customHeight="1" x14ac:dyDescent="0.2">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654</v>
      </c>
      <c r="AE709" s="170"/>
      <c r="AF709" s="170"/>
      <c r="AG709" s="648" t="s">
        <v>673</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2">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670</v>
      </c>
      <c r="AE710" s="170"/>
      <c r="AF710" s="170"/>
      <c r="AG710" s="648"/>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2">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654</v>
      </c>
      <c r="AE711" s="170"/>
      <c r="AF711" s="170"/>
      <c r="AG711" s="648" t="s">
        <v>674</v>
      </c>
      <c r="AH711" s="649"/>
      <c r="AI711" s="649"/>
      <c r="AJ711" s="649"/>
      <c r="AK711" s="649"/>
      <c r="AL711" s="649"/>
      <c r="AM711" s="649"/>
      <c r="AN711" s="649"/>
      <c r="AO711" s="649"/>
      <c r="AP711" s="649"/>
      <c r="AQ711" s="649"/>
      <c r="AR711" s="649"/>
      <c r="AS711" s="649"/>
      <c r="AT711" s="649"/>
      <c r="AU711" s="649"/>
      <c r="AV711" s="649"/>
      <c r="AW711" s="649"/>
      <c r="AX711" s="650"/>
    </row>
    <row r="712" spans="1:50" ht="26.25" customHeight="1" x14ac:dyDescent="0.2">
      <c r="A712" s="639"/>
      <c r="B712" s="640"/>
      <c r="C712" s="569" t="s">
        <v>267</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670</v>
      </c>
      <c r="AE712" s="567"/>
      <c r="AF712" s="567"/>
      <c r="AG712" s="575"/>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2">
      <c r="A713" s="639"/>
      <c r="B713" s="640"/>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670</v>
      </c>
      <c r="AE713" s="170"/>
      <c r="AF713" s="171"/>
      <c r="AG713" s="648"/>
      <c r="AH713" s="649"/>
      <c r="AI713" s="649"/>
      <c r="AJ713" s="649"/>
      <c r="AK713" s="649"/>
      <c r="AL713" s="649"/>
      <c r="AM713" s="649"/>
      <c r="AN713" s="649"/>
      <c r="AO713" s="649"/>
      <c r="AP713" s="649"/>
      <c r="AQ713" s="649"/>
      <c r="AR713" s="649"/>
      <c r="AS713" s="649"/>
      <c r="AT713" s="649"/>
      <c r="AU713" s="649"/>
      <c r="AV713" s="649"/>
      <c r="AW713" s="649"/>
      <c r="AX713" s="650"/>
    </row>
    <row r="714" spans="1:50" ht="37.5" customHeight="1" x14ac:dyDescent="0.2">
      <c r="A714" s="641"/>
      <c r="B714" s="642"/>
      <c r="C714" s="752" t="s">
        <v>246</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654</v>
      </c>
      <c r="AE714" s="573"/>
      <c r="AF714" s="574"/>
      <c r="AG714" s="673" t="s">
        <v>675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2">
      <c r="A715" s="602" t="s">
        <v>39</v>
      </c>
      <c r="B715" s="638"/>
      <c r="C715" s="643" t="s">
        <v>247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654</v>
      </c>
      <c r="AE715" s="652"/>
      <c r="AF715" s="758"/>
      <c r="AG715" s="507" t="s">
        <v>671</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2">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670</v>
      </c>
      <c r="AE716" s="740"/>
      <c r="AF716" s="740"/>
      <c r="AG716" s="648"/>
      <c r="AH716" s="649"/>
      <c r="AI716" s="649"/>
      <c r="AJ716" s="649"/>
      <c r="AK716" s="649"/>
      <c r="AL716" s="649"/>
      <c r="AM716" s="649"/>
      <c r="AN716" s="649"/>
      <c r="AO716" s="649"/>
      <c r="AP716" s="649"/>
      <c r="AQ716" s="649"/>
      <c r="AR716" s="649"/>
      <c r="AS716" s="649"/>
      <c r="AT716" s="649"/>
      <c r="AU716" s="649"/>
      <c r="AV716" s="649"/>
      <c r="AW716" s="649"/>
      <c r="AX716" s="650"/>
    </row>
    <row r="717" spans="1:50" ht="27" customHeight="1" x14ac:dyDescent="0.2">
      <c r="A717" s="639"/>
      <c r="B717" s="640"/>
      <c r="C717" s="569" t="s">
        <v>195</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654</v>
      </c>
      <c r="AE717" s="170"/>
      <c r="AF717" s="170"/>
      <c r="AG717" s="648" t="s">
        <v>672</v>
      </c>
      <c r="AH717" s="649"/>
      <c r="AI717" s="649"/>
      <c r="AJ717" s="649"/>
      <c r="AK717" s="649"/>
      <c r="AL717" s="649"/>
      <c r="AM717" s="649"/>
      <c r="AN717" s="649"/>
      <c r="AO717" s="649"/>
      <c r="AP717" s="649"/>
      <c r="AQ717" s="649"/>
      <c r="AR717" s="649"/>
      <c r="AS717" s="649"/>
      <c r="AT717" s="649"/>
      <c r="AU717" s="649"/>
      <c r="AV717" s="649"/>
      <c r="AW717" s="649"/>
      <c r="AX717" s="650"/>
    </row>
    <row r="718" spans="1:50" ht="27" customHeight="1" x14ac:dyDescent="0.2">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670</v>
      </c>
      <c r="AE718" s="170"/>
      <c r="AF718" s="170"/>
      <c r="AG718" s="178"/>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2">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670</v>
      </c>
      <c r="AE719" s="652"/>
      <c r="AF719" s="652"/>
      <c r="AG719" s="175"/>
      <c r="AH719" s="176"/>
      <c r="AI719" s="176"/>
      <c r="AJ719" s="176"/>
      <c r="AK719" s="176"/>
      <c r="AL719" s="176"/>
      <c r="AM719" s="176"/>
      <c r="AN719" s="176"/>
      <c r="AO719" s="176"/>
      <c r="AP719" s="176"/>
      <c r="AQ719" s="176"/>
      <c r="AR719" s="176"/>
      <c r="AS719" s="176"/>
      <c r="AT719" s="176"/>
      <c r="AU719" s="176"/>
      <c r="AV719" s="176"/>
      <c r="AW719" s="176"/>
      <c r="AX719" s="177"/>
    </row>
    <row r="720" spans="1:50" ht="19.75" customHeight="1" x14ac:dyDescent="0.2">
      <c r="A720" s="634"/>
      <c r="B720" s="635"/>
      <c r="C720" s="913" t="s">
        <v>260</v>
      </c>
      <c r="D720" s="911"/>
      <c r="E720" s="911"/>
      <c r="F720" s="914"/>
      <c r="G720" s="910" t="s">
        <v>261</v>
      </c>
      <c r="H720" s="911"/>
      <c r="I720" s="911"/>
      <c r="J720" s="911"/>
      <c r="K720" s="911"/>
      <c r="L720" s="911"/>
      <c r="M720" s="911"/>
      <c r="N720" s="910" t="s">
        <v>264</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2">
      <c r="A721" s="634"/>
      <c r="B721" s="635"/>
      <c r="C721" s="897"/>
      <c r="D721" s="898"/>
      <c r="E721" s="898"/>
      <c r="F721" s="899"/>
      <c r="G721" s="915"/>
      <c r="H721" s="916"/>
      <c r="I721" s="63" t="str">
        <f>IF(OR(G721="　", G721=""), "", "-")</f>
        <v/>
      </c>
      <c r="J721" s="896"/>
      <c r="K721" s="896"/>
      <c r="L721" s="63" t="str">
        <f>IF(M721="","","-")</f>
        <v/>
      </c>
      <c r="M721" s="64"/>
      <c r="N721" s="893"/>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customHeight="1" x14ac:dyDescent="0.2">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2">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2">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2">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2">
      <c r="A726" s="602" t="s">
        <v>47</v>
      </c>
      <c r="B726" s="603"/>
      <c r="C726" s="424" t="s">
        <v>52</v>
      </c>
      <c r="D726" s="562"/>
      <c r="E726" s="562"/>
      <c r="F726" s="563"/>
      <c r="G726" s="778" t="s">
        <v>681</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67.5" customHeight="1" thickBot="1" x14ac:dyDescent="0.25">
      <c r="A727" s="604"/>
      <c r="B727" s="605"/>
      <c r="C727" s="679" t="s">
        <v>56</v>
      </c>
      <c r="D727" s="680"/>
      <c r="E727" s="680"/>
      <c r="F727" s="681"/>
      <c r="G727" s="776" t="s">
        <v>666</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2">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5">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2">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5">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2">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5">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2">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5">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2">
      <c r="A736" s="755" t="s">
        <v>273</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2">
      <c r="A737" s="142" t="s">
        <v>590</v>
      </c>
      <c r="B737" s="143"/>
      <c r="C737" s="143"/>
      <c r="D737" s="144"/>
      <c r="E737" s="90" t="s">
        <v>635</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2">
      <c r="A738" s="94" t="s">
        <v>315</v>
      </c>
      <c r="B738" s="94"/>
      <c r="C738" s="94"/>
      <c r="D738" s="94"/>
      <c r="E738" s="90" t="s">
        <v>635</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2">
      <c r="A739" s="94" t="s">
        <v>314</v>
      </c>
      <c r="B739" s="94"/>
      <c r="C739" s="94"/>
      <c r="D739" s="94"/>
      <c r="E739" s="90" t="s">
        <v>635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2">
      <c r="A740" s="94" t="s">
        <v>313</v>
      </c>
      <c r="B740" s="94"/>
      <c r="C740" s="94"/>
      <c r="D740" s="94"/>
      <c r="E740" s="90" t="s">
        <v>635</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2">
      <c r="A741" s="94" t="s">
        <v>312</v>
      </c>
      <c r="B741" s="94"/>
      <c r="C741" s="94"/>
      <c r="D741" s="94"/>
      <c r="E741" s="90" t="s">
        <v>635</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2">
      <c r="A742" s="94" t="s">
        <v>311</v>
      </c>
      <c r="B742" s="94"/>
      <c r="C742" s="94"/>
      <c r="D742" s="94"/>
      <c r="E742" s="90" t="s">
        <v>635</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2">
      <c r="A743" s="94" t="s">
        <v>310</v>
      </c>
      <c r="B743" s="94"/>
      <c r="C743" s="94"/>
      <c r="D743" s="94"/>
      <c r="E743" s="90" t="s">
        <v>635</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2">
      <c r="A744" s="94" t="s">
        <v>309</v>
      </c>
      <c r="B744" s="94"/>
      <c r="C744" s="94"/>
      <c r="D744" s="94"/>
      <c r="E744" s="90" t="s">
        <v>652</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2">
      <c r="A745" s="94" t="s">
        <v>308</v>
      </c>
      <c r="B745" s="94"/>
      <c r="C745" s="94"/>
      <c r="D745" s="94"/>
      <c r="E745" s="99" t="s">
        <v>653</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2">
      <c r="A746" s="94" t="s">
        <v>463</v>
      </c>
      <c r="B746" s="94"/>
      <c r="C746" s="94"/>
      <c r="D746" s="94"/>
      <c r="E746" s="97" t="s">
        <v>662</v>
      </c>
      <c r="F746" s="98"/>
      <c r="G746" s="98"/>
      <c r="H746" s="85" t="str">
        <f>IF(E746="","","-")</f>
        <v>-</v>
      </c>
      <c r="I746" s="98"/>
      <c r="J746" s="98"/>
      <c r="K746" s="85" t="str">
        <f>IF(I746="","","-")</f>
        <v/>
      </c>
      <c r="L746" s="89">
        <v>452</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2">
      <c r="A747" s="94" t="s">
        <v>427</v>
      </c>
      <c r="B747" s="94"/>
      <c r="C747" s="94"/>
      <c r="D747" s="94"/>
      <c r="E747" s="97" t="s">
        <v>662</v>
      </c>
      <c r="F747" s="98"/>
      <c r="G747" s="98"/>
      <c r="H747" s="85" t="str">
        <f>IF(E747="","","-")</f>
        <v>-</v>
      </c>
      <c r="I747" s="98"/>
      <c r="J747" s="98"/>
      <c r="K747" s="85" t="str">
        <f>IF(I747="","","-")</f>
        <v/>
      </c>
      <c r="L747" s="89">
        <v>485</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4" customHeight="1" x14ac:dyDescent="0.2">
      <c r="A748" s="105" t="s">
        <v>302</v>
      </c>
      <c r="B748" s="106"/>
      <c r="C748" s="106"/>
      <c r="D748" s="106"/>
      <c r="E748" s="106"/>
      <c r="F748" s="107"/>
      <c r="G748" s="69" t="s">
        <v>626</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4" customHeight="1" x14ac:dyDescent="0.2">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4" customHeight="1" x14ac:dyDescent="0.2">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4" customHeight="1" x14ac:dyDescent="0.2">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2">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4" customHeight="1" x14ac:dyDescent="0.2">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4" customHeight="1" x14ac:dyDescent="0.2">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2">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4" customHeight="1" x14ac:dyDescent="0.2">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4" customHeight="1" x14ac:dyDescent="0.2">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4" customHeight="1" x14ac:dyDescent="0.2">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4" customHeight="1" x14ac:dyDescent="0.2">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4" customHeight="1" x14ac:dyDescent="0.2">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2">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4" customHeight="1" x14ac:dyDescent="0.2">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4" customHeight="1" x14ac:dyDescent="0.2">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4" customHeigh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2">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2">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2">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2">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2">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2">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2">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2">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2">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2">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2">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2">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2">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2">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2">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2">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2">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2">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2">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2">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2">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5">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2">
      <c r="A787" s="741" t="s">
        <v>304</v>
      </c>
      <c r="B787" s="742"/>
      <c r="C787" s="742"/>
      <c r="D787" s="742"/>
      <c r="E787" s="742"/>
      <c r="F787" s="743"/>
      <c r="G787" s="420" t="s">
        <v>655</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663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2">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2">
      <c r="A789" s="537"/>
      <c r="B789" s="744"/>
      <c r="C789" s="744"/>
      <c r="D789" s="744"/>
      <c r="E789" s="744"/>
      <c r="F789" s="745"/>
      <c r="G789" s="430" t="s">
        <v>656</v>
      </c>
      <c r="H789" s="431"/>
      <c r="I789" s="431"/>
      <c r="J789" s="431"/>
      <c r="K789" s="432"/>
      <c r="L789" s="433" t="s">
        <v>657</v>
      </c>
      <c r="M789" s="434"/>
      <c r="N789" s="434"/>
      <c r="O789" s="434"/>
      <c r="P789" s="434"/>
      <c r="Q789" s="434"/>
      <c r="R789" s="434"/>
      <c r="S789" s="434"/>
      <c r="T789" s="434"/>
      <c r="U789" s="434"/>
      <c r="V789" s="434"/>
      <c r="W789" s="434"/>
      <c r="X789" s="435"/>
      <c r="Y789" s="436">
        <v>10</v>
      </c>
      <c r="Z789" s="437"/>
      <c r="AA789" s="437"/>
      <c r="AB789" s="538"/>
      <c r="AC789" s="430"/>
      <c r="AD789" s="431"/>
      <c r="AE789" s="431"/>
      <c r="AF789" s="431"/>
      <c r="AG789" s="432"/>
      <c r="AH789" s="433" t="s">
        <v>664</v>
      </c>
      <c r="AI789" s="434"/>
      <c r="AJ789" s="434"/>
      <c r="AK789" s="434"/>
      <c r="AL789" s="434"/>
      <c r="AM789" s="434"/>
      <c r="AN789" s="434"/>
      <c r="AO789" s="434"/>
      <c r="AP789" s="434"/>
      <c r="AQ789" s="434"/>
      <c r="AR789" s="434"/>
      <c r="AS789" s="434"/>
      <c r="AT789" s="435"/>
      <c r="AU789" s="436"/>
      <c r="AV789" s="437"/>
      <c r="AW789" s="437"/>
      <c r="AX789" s="438"/>
    </row>
    <row r="790" spans="1:51" ht="24.75" hidden="1" customHeight="1" x14ac:dyDescent="0.2">
      <c r="A790" s="537"/>
      <c r="B790" s="744"/>
      <c r="C790" s="744"/>
      <c r="D790" s="744"/>
      <c r="E790" s="744"/>
      <c r="F790" s="745"/>
      <c r="G790" s="333"/>
      <c r="H790" s="334"/>
      <c r="I790" s="334"/>
      <c r="J790" s="334"/>
      <c r="K790" s="335"/>
      <c r="L790" s="383"/>
      <c r="M790" s="384"/>
      <c r="N790" s="384"/>
      <c r="O790" s="384"/>
      <c r="P790" s="384"/>
      <c r="Q790" s="384"/>
      <c r="R790" s="384"/>
      <c r="S790" s="384"/>
      <c r="T790" s="384"/>
      <c r="U790" s="384"/>
      <c r="V790" s="384"/>
      <c r="W790" s="384"/>
      <c r="X790" s="385"/>
      <c r="Y790" s="380"/>
      <c r="Z790" s="381"/>
      <c r="AA790" s="381"/>
      <c r="AB790" s="387"/>
      <c r="AC790" s="333"/>
      <c r="AD790" s="334"/>
      <c r="AE790" s="334"/>
      <c r="AF790" s="334"/>
      <c r="AG790" s="335"/>
      <c r="AH790" s="383"/>
      <c r="AI790" s="384"/>
      <c r="AJ790" s="384"/>
      <c r="AK790" s="384"/>
      <c r="AL790" s="384"/>
      <c r="AM790" s="384"/>
      <c r="AN790" s="384"/>
      <c r="AO790" s="384"/>
      <c r="AP790" s="384"/>
      <c r="AQ790" s="384"/>
      <c r="AR790" s="384"/>
      <c r="AS790" s="384"/>
      <c r="AT790" s="385"/>
      <c r="AU790" s="380"/>
      <c r="AV790" s="381"/>
      <c r="AW790" s="381"/>
      <c r="AX790" s="382"/>
    </row>
    <row r="791" spans="1:51" ht="24.75" hidden="1" customHeight="1" x14ac:dyDescent="0.2">
      <c r="A791" s="537"/>
      <c r="B791" s="744"/>
      <c r="C791" s="744"/>
      <c r="D791" s="744"/>
      <c r="E791" s="744"/>
      <c r="F791" s="745"/>
      <c r="G791" s="333"/>
      <c r="H791" s="334"/>
      <c r="I791" s="334"/>
      <c r="J791" s="334"/>
      <c r="K791" s="335"/>
      <c r="L791" s="383"/>
      <c r="M791" s="384"/>
      <c r="N791" s="384"/>
      <c r="O791" s="384"/>
      <c r="P791" s="384"/>
      <c r="Q791" s="384"/>
      <c r="R791" s="384"/>
      <c r="S791" s="384"/>
      <c r="T791" s="384"/>
      <c r="U791" s="384"/>
      <c r="V791" s="384"/>
      <c r="W791" s="384"/>
      <c r="X791" s="385"/>
      <c r="Y791" s="380"/>
      <c r="Z791" s="381"/>
      <c r="AA791" s="381"/>
      <c r="AB791" s="387"/>
      <c r="AC791" s="333"/>
      <c r="AD791" s="334"/>
      <c r="AE791" s="334"/>
      <c r="AF791" s="334"/>
      <c r="AG791" s="335"/>
      <c r="AH791" s="383"/>
      <c r="AI791" s="384"/>
      <c r="AJ791" s="384"/>
      <c r="AK791" s="384"/>
      <c r="AL791" s="384"/>
      <c r="AM791" s="384"/>
      <c r="AN791" s="384"/>
      <c r="AO791" s="384"/>
      <c r="AP791" s="384"/>
      <c r="AQ791" s="384"/>
      <c r="AR791" s="384"/>
      <c r="AS791" s="384"/>
      <c r="AT791" s="385"/>
      <c r="AU791" s="380"/>
      <c r="AV791" s="381"/>
      <c r="AW791" s="381"/>
      <c r="AX791" s="382"/>
    </row>
    <row r="792" spans="1:51" ht="24.75" hidden="1" customHeight="1" x14ac:dyDescent="0.2">
      <c r="A792" s="537"/>
      <c r="B792" s="744"/>
      <c r="C792" s="744"/>
      <c r="D792" s="744"/>
      <c r="E792" s="744"/>
      <c r="F792" s="745"/>
      <c r="G792" s="333"/>
      <c r="H792" s="334"/>
      <c r="I792" s="334"/>
      <c r="J792" s="334"/>
      <c r="K792" s="335"/>
      <c r="L792" s="383"/>
      <c r="M792" s="384"/>
      <c r="N792" s="384"/>
      <c r="O792" s="384"/>
      <c r="P792" s="384"/>
      <c r="Q792" s="384"/>
      <c r="R792" s="384"/>
      <c r="S792" s="384"/>
      <c r="T792" s="384"/>
      <c r="U792" s="384"/>
      <c r="V792" s="384"/>
      <c r="W792" s="384"/>
      <c r="X792" s="385"/>
      <c r="Y792" s="380"/>
      <c r="Z792" s="381"/>
      <c r="AA792" s="381"/>
      <c r="AB792" s="387"/>
      <c r="AC792" s="333"/>
      <c r="AD792" s="334"/>
      <c r="AE792" s="334"/>
      <c r="AF792" s="334"/>
      <c r="AG792" s="335"/>
      <c r="AH792" s="383"/>
      <c r="AI792" s="384"/>
      <c r="AJ792" s="384"/>
      <c r="AK792" s="384"/>
      <c r="AL792" s="384"/>
      <c r="AM792" s="384"/>
      <c r="AN792" s="384"/>
      <c r="AO792" s="384"/>
      <c r="AP792" s="384"/>
      <c r="AQ792" s="384"/>
      <c r="AR792" s="384"/>
      <c r="AS792" s="384"/>
      <c r="AT792" s="385"/>
      <c r="AU792" s="380"/>
      <c r="AV792" s="381"/>
      <c r="AW792" s="381"/>
      <c r="AX792" s="382"/>
    </row>
    <row r="793" spans="1:51" ht="24.75" hidden="1" customHeight="1" x14ac:dyDescent="0.2">
      <c r="A793" s="537"/>
      <c r="B793" s="744"/>
      <c r="C793" s="744"/>
      <c r="D793" s="744"/>
      <c r="E793" s="744"/>
      <c r="F793" s="745"/>
      <c r="G793" s="333"/>
      <c r="H793" s="334"/>
      <c r="I793" s="334"/>
      <c r="J793" s="334"/>
      <c r="K793" s="335"/>
      <c r="L793" s="383"/>
      <c r="M793" s="384"/>
      <c r="N793" s="384"/>
      <c r="O793" s="384"/>
      <c r="P793" s="384"/>
      <c r="Q793" s="384"/>
      <c r="R793" s="384"/>
      <c r="S793" s="384"/>
      <c r="T793" s="384"/>
      <c r="U793" s="384"/>
      <c r="V793" s="384"/>
      <c r="W793" s="384"/>
      <c r="X793" s="385"/>
      <c r="Y793" s="380"/>
      <c r="Z793" s="381"/>
      <c r="AA793" s="381"/>
      <c r="AB793" s="387"/>
      <c r="AC793" s="333"/>
      <c r="AD793" s="334"/>
      <c r="AE793" s="334"/>
      <c r="AF793" s="334"/>
      <c r="AG793" s="335"/>
      <c r="AH793" s="383"/>
      <c r="AI793" s="384"/>
      <c r="AJ793" s="384"/>
      <c r="AK793" s="384"/>
      <c r="AL793" s="384"/>
      <c r="AM793" s="384"/>
      <c r="AN793" s="384"/>
      <c r="AO793" s="384"/>
      <c r="AP793" s="384"/>
      <c r="AQ793" s="384"/>
      <c r="AR793" s="384"/>
      <c r="AS793" s="384"/>
      <c r="AT793" s="385"/>
      <c r="AU793" s="380"/>
      <c r="AV793" s="381"/>
      <c r="AW793" s="381"/>
      <c r="AX793" s="382"/>
    </row>
    <row r="794" spans="1:51" ht="24.75" customHeight="1" x14ac:dyDescent="0.2">
      <c r="A794" s="537"/>
      <c r="B794" s="744"/>
      <c r="C794" s="744"/>
      <c r="D794" s="744"/>
      <c r="E794" s="744"/>
      <c r="F794" s="745"/>
      <c r="G794" s="333"/>
      <c r="H794" s="334"/>
      <c r="I794" s="334"/>
      <c r="J794" s="334"/>
      <c r="K794" s="335"/>
      <c r="L794" s="383"/>
      <c r="M794" s="384"/>
      <c r="N794" s="384"/>
      <c r="O794" s="384"/>
      <c r="P794" s="384"/>
      <c r="Q794" s="384"/>
      <c r="R794" s="384"/>
      <c r="S794" s="384"/>
      <c r="T794" s="384"/>
      <c r="U794" s="384"/>
      <c r="V794" s="384"/>
      <c r="W794" s="384"/>
      <c r="X794" s="385"/>
      <c r="Y794" s="380"/>
      <c r="Z794" s="381"/>
      <c r="AA794" s="381"/>
      <c r="AB794" s="387"/>
      <c r="AC794" s="333"/>
      <c r="AD794" s="334"/>
      <c r="AE794" s="334"/>
      <c r="AF794" s="334"/>
      <c r="AG794" s="335"/>
      <c r="AH794" s="383"/>
      <c r="AI794" s="384"/>
      <c r="AJ794" s="384"/>
      <c r="AK794" s="384"/>
      <c r="AL794" s="384"/>
      <c r="AM794" s="384"/>
      <c r="AN794" s="384"/>
      <c r="AO794" s="384"/>
      <c r="AP794" s="384"/>
      <c r="AQ794" s="384"/>
      <c r="AR794" s="384"/>
      <c r="AS794" s="384"/>
      <c r="AT794" s="385"/>
      <c r="AU794" s="380"/>
      <c r="AV794" s="381"/>
      <c r="AW794" s="381"/>
      <c r="AX794" s="382"/>
    </row>
    <row r="795" spans="1:51" ht="24.75" customHeight="1" x14ac:dyDescent="0.2">
      <c r="A795" s="537"/>
      <c r="B795" s="744"/>
      <c r="C795" s="744"/>
      <c r="D795" s="744"/>
      <c r="E795" s="744"/>
      <c r="F795" s="745"/>
      <c r="G795" s="333"/>
      <c r="H795" s="334"/>
      <c r="I795" s="334"/>
      <c r="J795" s="334"/>
      <c r="K795" s="335"/>
      <c r="L795" s="383"/>
      <c r="M795" s="384"/>
      <c r="N795" s="384"/>
      <c r="O795" s="384"/>
      <c r="P795" s="384"/>
      <c r="Q795" s="384"/>
      <c r="R795" s="384"/>
      <c r="S795" s="384"/>
      <c r="T795" s="384"/>
      <c r="U795" s="384"/>
      <c r="V795" s="384"/>
      <c r="W795" s="384"/>
      <c r="X795" s="385"/>
      <c r="Y795" s="380"/>
      <c r="Z795" s="381"/>
      <c r="AA795" s="381"/>
      <c r="AB795" s="387"/>
      <c r="AC795" s="333"/>
      <c r="AD795" s="334"/>
      <c r="AE795" s="334"/>
      <c r="AF795" s="334"/>
      <c r="AG795" s="335"/>
      <c r="AH795" s="383"/>
      <c r="AI795" s="384"/>
      <c r="AJ795" s="384"/>
      <c r="AK795" s="384"/>
      <c r="AL795" s="384"/>
      <c r="AM795" s="384"/>
      <c r="AN795" s="384"/>
      <c r="AO795" s="384"/>
      <c r="AP795" s="384"/>
      <c r="AQ795" s="384"/>
      <c r="AR795" s="384"/>
      <c r="AS795" s="384"/>
      <c r="AT795" s="385"/>
      <c r="AU795" s="380"/>
      <c r="AV795" s="381"/>
      <c r="AW795" s="381"/>
      <c r="AX795" s="382"/>
    </row>
    <row r="796" spans="1:51" ht="24.75" customHeight="1" x14ac:dyDescent="0.2">
      <c r="A796" s="537"/>
      <c r="B796" s="744"/>
      <c r="C796" s="744"/>
      <c r="D796" s="744"/>
      <c r="E796" s="744"/>
      <c r="F796" s="745"/>
      <c r="G796" s="333"/>
      <c r="H796" s="334"/>
      <c r="I796" s="334"/>
      <c r="J796" s="334"/>
      <c r="K796" s="335"/>
      <c r="L796" s="383"/>
      <c r="M796" s="384"/>
      <c r="N796" s="384"/>
      <c r="O796" s="384"/>
      <c r="P796" s="384"/>
      <c r="Q796" s="384"/>
      <c r="R796" s="384"/>
      <c r="S796" s="384"/>
      <c r="T796" s="384"/>
      <c r="U796" s="384"/>
      <c r="V796" s="384"/>
      <c r="W796" s="384"/>
      <c r="X796" s="385"/>
      <c r="Y796" s="380"/>
      <c r="Z796" s="381"/>
      <c r="AA796" s="381"/>
      <c r="AB796" s="387"/>
      <c r="AC796" s="333"/>
      <c r="AD796" s="334"/>
      <c r="AE796" s="334"/>
      <c r="AF796" s="334"/>
      <c r="AG796" s="335"/>
      <c r="AH796" s="383"/>
      <c r="AI796" s="384"/>
      <c r="AJ796" s="384"/>
      <c r="AK796" s="384"/>
      <c r="AL796" s="384"/>
      <c r="AM796" s="384"/>
      <c r="AN796" s="384"/>
      <c r="AO796" s="384"/>
      <c r="AP796" s="384"/>
      <c r="AQ796" s="384"/>
      <c r="AR796" s="384"/>
      <c r="AS796" s="384"/>
      <c r="AT796" s="385"/>
      <c r="AU796" s="380"/>
      <c r="AV796" s="381"/>
      <c r="AW796" s="381"/>
      <c r="AX796" s="382"/>
    </row>
    <row r="797" spans="1:51" ht="24.75" customHeight="1" x14ac:dyDescent="0.2">
      <c r="A797" s="537"/>
      <c r="B797" s="744"/>
      <c r="C797" s="744"/>
      <c r="D797" s="744"/>
      <c r="E797" s="744"/>
      <c r="F797" s="745"/>
      <c r="G797" s="333"/>
      <c r="H797" s="334"/>
      <c r="I797" s="334"/>
      <c r="J797" s="334"/>
      <c r="K797" s="335"/>
      <c r="L797" s="383"/>
      <c r="M797" s="384"/>
      <c r="N797" s="384"/>
      <c r="O797" s="384"/>
      <c r="P797" s="384"/>
      <c r="Q797" s="384"/>
      <c r="R797" s="384"/>
      <c r="S797" s="384"/>
      <c r="T797" s="384"/>
      <c r="U797" s="384"/>
      <c r="V797" s="384"/>
      <c r="W797" s="384"/>
      <c r="X797" s="385"/>
      <c r="Y797" s="380"/>
      <c r="Z797" s="381"/>
      <c r="AA797" s="381"/>
      <c r="AB797" s="387"/>
      <c r="AC797" s="333"/>
      <c r="AD797" s="334"/>
      <c r="AE797" s="334"/>
      <c r="AF797" s="334"/>
      <c r="AG797" s="335"/>
      <c r="AH797" s="383"/>
      <c r="AI797" s="384"/>
      <c r="AJ797" s="384"/>
      <c r="AK797" s="384"/>
      <c r="AL797" s="384"/>
      <c r="AM797" s="384"/>
      <c r="AN797" s="384"/>
      <c r="AO797" s="384"/>
      <c r="AP797" s="384"/>
      <c r="AQ797" s="384"/>
      <c r="AR797" s="384"/>
      <c r="AS797" s="384"/>
      <c r="AT797" s="385"/>
      <c r="AU797" s="380"/>
      <c r="AV797" s="381"/>
      <c r="AW797" s="381"/>
      <c r="AX797" s="382"/>
    </row>
    <row r="798" spans="1:51" ht="24.75" customHeight="1" x14ac:dyDescent="0.2">
      <c r="A798" s="537"/>
      <c r="B798" s="744"/>
      <c r="C798" s="744"/>
      <c r="D798" s="744"/>
      <c r="E798" s="744"/>
      <c r="F798" s="745"/>
      <c r="G798" s="333"/>
      <c r="H798" s="334"/>
      <c r="I798" s="334"/>
      <c r="J798" s="334"/>
      <c r="K798" s="335"/>
      <c r="L798" s="383"/>
      <c r="M798" s="384"/>
      <c r="N798" s="384"/>
      <c r="O798" s="384"/>
      <c r="P798" s="384"/>
      <c r="Q798" s="384"/>
      <c r="R798" s="384"/>
      <c r="S798" s="384"/>
      <c r="T798" s="384"/>
      <c r="U798" s="384"/>
      <c r="V798" s="384"/>
      <c r="W798" s="384"/>
      <c r="X798" s="385"/>
      <c r="Y798" s="380"/>
      <c r="Z798" s="381"/>
      <c r="AA798" s="381"/>
      <c r="AB798" s="387"/>
      <c r="AC798" s="333"/>
      <c r="AD798" s="334"/>
      <c r="AE798" s="334"/>
      <c r="AF798" s="334"/>
      <c r="AG798" s="335"/>
      <c r="AH798" s="383"/>
      <c r="AI798" s="384"/>
      <c r="AJ798" s="384"/>
      <c r="AK798" s="384"/>
      <c r="AL798" s="384"/>
      <c r="AM798" s="384"/>
      <c r="AN798" s="384"/>
      <c r="AO798" s="384"/>
      <c r="AP798" s="384"/>
      <c r="AQ798" s="384"/>
      <c r="AR798" s="384"/>
      <c r="AS798" s="384"/>
      <c r="AT798" s="385"/>
      <c r="AU798" s="380"/>
      <c r="AV798" s="381"/>
      <c r="AW798" s="381"/>
      <c r="AX798" s="382"/>
    </row>
    <row r="799" spans="1:51" ht="24.75" customHeight="1" x14ac:dyDescent="0.2">
      <c r="A799" s="537"/>
      <c r="B799" s="744"/>
      <c r="C799" s="744"/>
      <c r="D799" s="744"/>
      <c r="E799" s="744"/>
      <c r="F799" s="745"/>
      <c r="G799" s="391" t="s">
        <v>20</v>
      </c>
      <c r="H799" s="392"/>
      <c r="I799" s="392"/>
      <c r="J799" s="392"/>
      <c r="K799" s="392"/>
      <c r="L799" s="393"/>
      <c r="M799" s="394"/>
      <c r="N799" s="394"/>
      <c r="O799" s="394"/>
      <c r="P799" s="394"/>
      <c r="Q799" s="394"/>
      <c r="R799" s="394"/>
      <c r="S799" s="394"/>
      <c r="T799" s="394"/>
      <c r="U799" s="394"/>
      <c r="V799" s="394"/>
      <c r="W799" s="394"/>
      <c r="X799" s="395"/>
      <c r="Y799" s="396">
        <f>SUM(Y789:AB798)</f>
        <v>10</v>
      </c>
      <c r="Z799" s="397"/>
      <c r="AA799" s="397"/>
      <c r="AB799" s="398"/>
      <c r="AC799" s="391" t="s">
        <v>20</v>
      </c>
      <c r="AD799" s="392"/>
      <c r="AE799" s="392"/>
      <c r="AF799" s="392"/>
      <c r="AG799" s="392"/>
      <c r="AH799" s="393"/>
      <c r="AI799" s="394"/>
      <c r="AJ799" s="394"/>
      <c r="AK799" s="394"/>
      <c r="AL799" s="394"/>
      <c r="AM799" s="394"/>
      <c r="AN799" s="394"/>
      <c r="AO799" s="394"/>
      <c r="AP799" s="394"/>
      <c r="AQ799" s="394"/>
      <c r="AR799" s="394"/>
      <c r="AS799" s="394"/>
      <c r="AT799" s="395"/>
      <c r="AU799" s="396">
        <f>SUM(AU789:AX798)</f>
        <v>0</v>
      </c>
      <c r="AV799" s="397"/>
      <c r="AW799" s="397"/>
      <c r="AX799" s="399"/>
    </row>
    <row r="800" spans="1:51" ht="24.75" hidden="1" customHeight="1" x14ac:dyDescent="0.2">
      <c r="A800" s="537"/>
      <c r="B800" s="744"/>
      <c r="C800" s="744"/>
      <c r="D800" s="744"/>
      <c r="E800" s="744"/>
      <c r="F800" s="745"/>
      <c r="G800" s="420" t="s">
        <v>242</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241</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0</v>
      </c>
    </row>
    <row r="801" spans="1:51" ht="24.75" hidden="1" customHeight="1" x14ac:dyDescent="0.2">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0</v>
      </c>
    </row>
    <row r="802" spans="1:51" ht="24.75" hidden="1" customHeight="1" x14ac:dyDescent="0.2">
      <c r="A802" s="537"/>
      <c r="B802" s="744"/>
      <c r="C802" s="744"/>
      <c r="D802" s="744"/>
      <c r="E802" s="744"/>
      <c r="F802" s="745"/>
      <c r="G802" s="430"/>
      <c r="H802" s="431"/>
      <c r="I802" s="431"/>
      <c r="J802" s="431"/>
      <c r="K802" s="432"/>
      <c r="L802" s="433"/>
      <c r="M802" s="434"/>
      <c r="N802" s="434"/>
      <c r="O802" s="434"/>
      <c r="P802" s="434"/>
      <c r="Q802" s="434"/>
      <c r="R802" s="434"/>
      <c r="S802" s="434"/>
      <c r="T802" s="434"/>
      <c r="U802" s="434"/>
      <c r="V802" s="434"/>
      <c r="W802" s="434"/>
      <c r="X802" s="435"/>
      <c r="Y802" s="436"/>
      <c r="Z802" s="437"/>
      <c r="AA802" s="437"/>
      <c r="AB802" s="538"/>
      <c r="AC802" s="430"/>
      <c r="AD802" s="431"/>
      <c r="AE802" s="431"/>
      <c r="AF802" s="431"/>
      <c r="AG802" s="432"/>
      <c r="AH802" s="433"/>
      <c r="AI802" s="434"/>
      <c r="AJ802" s="434"/>
      <c r="AK802" s="434"/>
      <c r="AL802" s="434"/>
      <c r="AM802" s="434"/>
      <c r="AN802" s="434"/>
      <c r="AO802" s="434"/>
      <c r="AP802" s="434"/>
      <c r="AQ802" s="434"/>
      <c r="AR802" s="434"/>
      <c r="AS802" s="434"/>
      <c r="AT802" s="435"/>
      <c r="AU802" s="436">
        <v>0</v>
      </c>
      <c r="AV802" s="437"/>
      <c r="AW802" s="437"/>
      <c r="AX802" s="438"/>
      <c r="AY802">
        <f t="shared" ref="AY802:AY812" si="115">$AY$800</f>
        <v>0</v>
      </c>
    </row>
    <row r="803" spans="1:51" ht="24.75" hidden="1" customHeight="1" x14ac:dyDescent="0.2">
      <c r="A803" s="537"/>
      <c r="B803" s="744"/>
      <c r="C803" s="744"/>
      <c r="D803" s="744"/>
      <c r="E803" s="744"/>
      <c r="F803" s="745"/>
      <c r="G803" s="333"/>
      <c r="H803" s="334"/>
      <c r="I803" s="334"/>
      <c r="J803" s="334"/>
      <c r="K803" s="335"/>
      <c r="L803" s="383"/>
      <c r="M803" s="384"/>
      <c r="N803" s="384"/>
      <c r="O803" s="384"/>
      <c r="P803" s="384"/>
      <c r="Q803" s="384"/>
      <c r="R803" s="384"/>
      <c r="S803" s="384"/>
      <c r="T803" s="384"/>
      <c r="U803" s="384"/>
      <c r="V803" s="384"/>
      <c r="W803" s="384"/>
      <c r="X803" s="385"/>
      <c r="Y803" s="380"/>
      <c r="Z803" s="381"/>
      <c r="AA803" s="381"/>
      <c r="AB803" s="387"/>
      <c r="AC803" s="333"/>
      <c r="AD803" s="334"/>
      <c r="AE803" s="334"/>
      <c r="AF803" s="334"/>
      <c r="AG803" s="335"/>
      <c r="AH803" s="383"/>
      <c r="AI803" s="384"/>
      <c r="AJ803" s="384"/>
      <c r="AK803" s="384"/>
      <c r="AL803" s="384"/>
      <c r="AM803" s="384"/>
      <c r="AN803" s="384"/>
      <c r="AO803" s="384"/>
      <c r="AP803" s="384"/>
      <c r="AQ803" s="384"/>
      <c r="AR803" s="384"/>
      <c r="AS803" s="384"/>
      <c r="AT803" s="385"/>
      <c r="AU803" s="380"/>
      <c r="AV803" s="381"/>
      <c r="AW803" s="381"/>
      <c r="AX803" s="382"/>
      <c r="AY803">
        <f t="shared" si="115"/>
        <v>0</v>
      </c>
    </row>
    <row r="804" spans="1:51" ht="24.75" hidden="1" customHeight="1" x14ac:dyDescent="0.2">
      <c r="A804" s="537"/>
      <c r="B804" s="744"/>
      <c r="C804" s="744"/>
      <c r="D804" s="744"/>
      <c r="E804" s="744"/>
      <c r="F804" s="745"/>
      <c r="G804" s="333"/>
      <c r="H804" s="334"/>
      <c r="I804" s="334"/>
      <c r="J804" s="334"/>
      <c r="K804" s="335"/>
      <c r="L804" s="383"/>
      <c r="M804" s="384"/>
      <c r="N804" s="384"/>
      <c r="O804" s="384"/>
      <c r="P804" s="384"/>
      <c r="Q804" s="384"/>
      <c r="R804" s="384"/>
      <c r="S804" s="384"/>
      <c r="T804" s="384"/>
      <c r="U804" s="384"/>
      <c r="V804" s="384"/>
      <c r="W804" s="384"/>
      <c r="X804" s="385"/>
      <c r="Y804" s="380"/>
      <c r="Z804" s="381"/>
      <c r="AA804" s="381"/>
      <c r="AB804" s="387"/>
      <c r="AC804" s="333"/>
      <c r="AD804" s="334"/>
      <c r="AE804" s="334"/>
      <c r="AF804" s="334"/>
      <c r="AG804" s="335"/>
      <c r="AH804" s="383"/>
      <c r="AI804" s="384"/>
      <c r="AJ804" s="384"/>
      <c r="AK804" s="384"/>
      <c r="AL804" s="384"/>
      <c r="AM804" s="384"/>
      <c r="AN804" s="384"/>
      <c r="AO804" s="384"/>
      <c r="AP804" s="384"/>
      <c r="AQ804" s="384"/>
      <c r="AR804" s="384"/>
      <c r="AS804" s="384"/>
      <c r="AT804" s="385"/>
      <c r="AU804" s="380"/>
      <c r="AV804" s="381"/>
      <c r="AW804" s="381"/>
      <c r="AX804" s="382"/>
      <c r="AY804">
        <f t="shared" si="115"/>
        <v>0</v>
      </c>
    </row>
    <row r="805" spans="1:51" ht="24.75" hidden="1" customHeight="1" x14ac:dyDescent="0.2">
      <c r="A805" s="537"/>
      <c r="B805" s="744"/>
      <c r="C805" s="744"/>
      <c r="D805" s="744"/>
      <c r="E805" s="744"/>
      <c r="F805" s="745"/>
      <c r="G805" s="333"/>
      <c r="H805" s="334"/>
      <c r="I805" s="334"/>
      <c r="J805" s="334"/>
      <c r="K805" s="335"/>
      <c r="L805" s="383"/>
      <c r="M805" s="384"/>
      <c r="N805" s="384"/>
      <c r="O805" s="384"/>
      <c r="P805" s="384"/>
      <c r="Q805" s="384"/>
      <c r="R805" s="384"/>
      <c r="S805" s="384"/>
      <c r="T805" s="384"/>
      <c r="U805" s="384"/>
      <c r="V805" s="384"/>
      <c r="W805" s="384"/>
      <c r="X805" s="385"/>
      <c r="Y805" s="380"/>
      <c r="Z805" s="381"/>
      <c r="AA805" s="381"/>
      <c r="AB805" s="387"/>
      <c r="AC805" s="333"/>
      <c r="AD805" s="334"/>
      <c r="AE805" s="334"/>
      <c r="AF805" s="334"/>
      <c r="AG805" s="335"/>
      <c r="AH805" s="383"/>
      <c r="AI805" s="384"/>
      <c r="AJ805" s="384"/>
      <c r="AK805" s="384"/>
      <c r="AL805" s="384"/>
      <c r="AM805" s="384"/>
      <c r="AN805" s="384"/>
      <c r="AO805" s="384"/>
      <c r="AP805" s="384"/>
      <c r="AQ805" s="384"/>
      <c r="AR805" s="384"/>
      <c r="AS805" s="384"/>
      <c r="AT805" s="385"/>
      <c r="AU805" s="380"/>
      <c r="AV805" s="381"/>
      <c r="AW805" s="381"/>
      <c r="AX805" s="382"/>
      <c r="AY805">
        <f t="shared" si="115"/>
        <v>0</v>
      </c>
    </row>
    <row r="806" spans="1:51" ht="24.75" hidden="1" customHeight="1" x14ac:dyDescent="0.2">
      <c r="A806" s="537"/>
      <c r="B806" s="744"/>
      <c r="C806" s="744"/>
      <c r="D806" s="744"/>
      <c r="E806" s="744"/>
      <c r="F806" s="745"/>
      <c r="G806" s="333"/>
      <c r="H806" s="334"/>
      <c r="I806" s="334"/>
      <c r="J806" s="334"/>
      <c r="K806" s="335"/>
      <c r="L806" s="383"/>
      <c r="M806" s="384"/>
      <c r="N806" s="384"/>
      <c r="O806" s="384"/>
      <c r="P806" s="384"/>
      <c r="Q806" s="384"/>
      <c r="R806" s="384"/>
      <c r="S806" s="384"/>
      <c r="T806" s="384"/>
      <c r="U806" s="384"/>
      <c r="V806" s="384"/>
      <c r="W806" s="384"/>
      <c r="X806" s="385"/>
      <c r="Y806" s="380"/>
      <c r="Z806" s="381"/>
      <c r="AA806" s="381"/>
      <c r="AB806" s="387"/>
      <c r="AC806" s="333"/>
      <c r="AD806" s="334"/>
      <c r="AE806" s="334"/>
      <c r="AF806" s="334"/>
      <c r="AG806" s="335"/>
      <c r="AH806" s="383"/>
      <c r="AI806" s="384"/>
      <c r="AJ806" s="384"/>
      <c r="AK806" s="384"/>
      <c r="AL806" s="384"/>
      <c r="AM806" s="384"/>
      <c r="AN806" s="384"/>
      <c r="AO806" s="384"/>
      <c r="AP806" s="384"/>
      <c r="AQ806" s="384"/>
      <c r="AR806" s="384"/>
      <c r="AS806" s="384"/>
      <c r="AT806" s="385"/>
      <c r="AU806" s="380"/>
      <c r="AV806" s="381"/>
      <c r="AW806" s="381"/>
      <c r="AX806" s="382"/>
      <c r="AY806">
        <f t="shared" si="115"/>
        <v>0</v>
      </c>
    </row>
    <row r="807" spans="1:51" ht="24.75" hidden="1" customHeight="1" x14ac:dyDescent="0.2">
      <c r="A807" s="537"/>
      <c r="B807" s="744"/>
      <c r="C807" s="744"/>
      <c r="D807" s="744"/>
      <c r="E807" s="744"/>
      <c r="F807" s="745"/>
      <c r="G807" s="333"/>
      <c r="H807" s="334"/>
      <c r="I807" s="334"/>
      <c r="J807" s="334"/>
      <c r="K807" s="335"/>
      <c r="L807" s="383"/>
      <c r="M807" s="384"/>
      <c r="N807" s="384"/>
      <c r="O807" s="384"/>
      <c r="P807" s="384"/>
      <c r="Q807" s="384"/>
      <c r="R807" s="384"/>
      <c r="S807" s="384"/>
      <c r="T807" s="384"/>
      <c r="U807" s="384"/>
      <c r="V807" s="384"/>
      <c r="W807" s="384"/>
      <c r="X807" s="385"/>
      <c r="Y807" s="380"/>
      <c r="Z807" s="381"/>
      <c r="AA807" s="381"/>
      <c r="AB807" s="387"/>
      <c r="AC807" s="333"/>
      <c r="AD807" s="334"/>
      <c r="AE807" s="334"/>
      <c r="AF807" s="334"/>
      <c r="AG807" s="335"/>
      <c r="AH807" s="383"/>
      <c r="AI807" s="384"/>
      <c r="AJ807" s="384"/>
      <c r="AK807" s="384"/>
      <c r="AL807" s="384"/>
      <c r="AM807" s="384"/>
      <c r="AN807" s="384"/>
      <c r="AO807" s="384"/>
      <c r="AP807" s="384"/>
      <c r="AQ807" s="384"/>
      <c r="AR807" s="384"/>
      <c r="AS807" s="384"/>
      <c r="AT807" s="385"/>
      <c r="AU807" s="380"/>
      <c r="AV807" s="381"/>
      <c r="AW807" s="381"/>
      <c r="AX807" s="382"/>
      <c r="AY807">
        <f t="shared" si="115"/>
        <v>0</v>
      </c>
    </row>
    <row r="808" spans="1:51" ht="24.75" hidden="1" customHeight="1" x14ac:dyDescent="0.2">
      <c r="A808" s="537"/>
      <c r="B808" s="744"/>
      <c r="C808" s="744"/>
      <c r="D808" s="744"/>
      <c r="E808" s="744"/>
      <c r="F808" s="745"/>
      <c r="G808" s="333"/>
      <c r="H808" s="334"/>
      <c r="I808" s="334"/>
      <c r="J808" s="334"/>
      <c r="K808" s="335"/>
      <c r="L808" s="383"/>
      <c r="M808" s="384"/>
      <c r="N808" s="384"/>
      <c r="O808" s="384"/>
      <c r="P808" s="384"/>
      <c r="Q808" s="384"/>
      <c r="R808" s="384"/>
      <c r="S808" s="384"/>
      <c r="T808" s="384"/>
      <c r="U808" s="384"/>
      <c r="V808" s="384"/>
      <c r="W808" s="384"/>
      <c r="X808" s="385"/>
      <c r="Y808" s="380"/>
      <c r="Z808" s="381"/>
      <c r="AA808" s="381"/>
      <c r="AB808" s="387"/>
      <c r="AC808" s="333"/>
      <c r="AD808" s="334"/>
      <c r="AE808" s="334"/>
      <c r="AF808" s="334"/>
      <c r="AG808" s="335"/>
      <c r="AH808" s="383"/>
      <c r="AI808" s="384"/>
      <c r="AJ808" s="384"/>
      <c r="AK808" s="384"/>
      <c r="AL808" s="384"/>
      <c r="AM808" s="384"/>
      <c r="AN808" s="384"/>
      <c r="AO808" s="384"/>
      <c r="AP808" s="384"/>
      <c r="AQ808" s="384"/>
      <c r="AR808" s="384"/>
      <c r="AS808" s="384"/>
      <c r="AT808" s="385"/>
      <c r="AU808" s="380"/>
      <c r="AV808" s="381"/>
      <c r="AW808" s="381"/>
      <c r="AX808" s="382"/>
      <c r="AY808">
        <f t="shared" si="115"/>
        <v>0</v>
      </c>
    </row>
    <row r="809" spans="1:51" ht="24.75" hidden="1" customHeight="1" x14ac:dyDescent="0.2">
      <c r="A809" s="537"/>
      <c r="B809" s="744"/>
      <c r="C809" s="744"/>
      <c r="D809" s="744"/>
      <c r="E809" s="744"/>
      <c r="F809" s="745"/>
      <c r="G809" s="333"/>
      <c r="H809" s="334"/>
      <c r="I809" s="334"/>
      <c r="J809" s="334"/>
      <c r="K809" s="335"/>
      <c r="L809" s="383"/>
      <c r="M809" s="384"/>
      <c r="N809" s="384"/>
      <c r="O809" s="384"/>
      <c r="P809" s="384"/>
      <c r="Q809" s="384"/>
      <c r="R809" s="384"/>
      <c r="S809" s="384"/>
      <c r="T809" s="384"/>
      <c r="U809" s="384"/>
      <c r="V809" s="384"/>
      <c r="W809" s="384"/>
      <c r="X809" s="385"/>
      <c r="Y809" s="380"/>
      <c r="Z809" s="381"/>
      <c r="AA809" s="381"/>
      <c r="AB809" s="387"/>
      <c r="AC809" s="333"/>
      <c r="AD809" s="334"/>
      <c r="AE809" s="334"/>
      <c r="AF809" s="334"/>
      <c r="AG809" s="335"/>
      <c r="AH809" s="383"/>
      <c r="AI809" s="384"/>
      <c r="AJ809" s="384"/>
      <c r="AK809" s="384"/>
      <c r="AL809" s="384"/>
      <c r="AM809" s="384"/>
      <c r="AN809" s="384"/>
      <c r="AO809" s="384"/>
      <c r="AP809" s="384"/>
      <c r="AQ809" s="384"/>
      <c r="AR809" s="384"/>
      <c r="AS809" s="384"/>
      <c r="AT809" s="385"/>
      <c r="AU809" s="380"/>
      <c r="AV809" s="381"/>
      <c r="AW809" s="381"/>
      <c r="AX809" s="382"/>
      <c r="AY809">
        <f t="shared" si="115"/>
        <v>0</v>
      </c>
    </row>
    <row r="810" spans="1:51" ht="24.75" hidden="1" customHeight="1" x14ac:dyDescent="0.2">
      <c r="A810" s="537"/>
      <c r="B810" s="744"/>
      <c r="C810" s="744"/>
      <c r="D810" s="744"/>
      <c r="E810" s="744"/>
      <c r="F810" s="745"/>
      <c r="G810" s="333"/>
      <c r="H810" s="334"/>
      <c r="I810" s="334"/>
      <c r="J810" s="334"/>
      <c r="K810" s="335"/>
      <c r="L810" s="383"/>
      <c r="M810" s="384"/>
      <c r="N810" s="384"/>
      <c r="O810" s="384"/>
      <c r="P810" s="384"/>
      <c r="Q810" s="384"/>
      <c r="R810" s="384"/>
      <c r="S810" s="384"/>
      <c r="T810" s="384"/>
      <c r="U810" s="384"/>
      <c r="V810" s="384"/>
      <c r="W810" s="384"/>
      <c r="X810" s="385"/>
      <c r="Y810" s="380"/>
      <c r="Z810" s="381"/>
      <c r="AA810" s="381"/>
      <c r="AB810" s="387"/>
      <c r="AC810" s="333"/>
      <c r="AD810" s="334"/>
      <c r="AE810" s="334"/>
      <c r="AF810" s="334"/>
      <c r="AG810" s="335"/>
      <c r="AH810" s="383"/>
      <c r="AI810" s="384"/>
      <c r="AJ810" s="384"/>
      <c r="AK810" s="384"/>
      <c r="AL810" s="384"/>
      <c r="AM810" s="384"/>
      <c r="AN810" s="384"/>
      <c r="AO810" s="384"/>
      <c r="AP810" s="384"/>
      <c r="AQ810" s="384"/>
      <c r="AR810" s="384"/>
      <c r="AS810" s="384"/>
      <c r="AT810" s="385"/>
      <c r="AU810" s="380"/>
      <c r="AV810" s="381"/>
      <c r="AW810" s="381"/>
      <c r="AX810" s="382"/>
      <c r="AY810">
        <f t="shared" si="115"/>
        <v>0</v>
      </c>
    </row>
    <row r="811" spans="1:51" ht="24.75" hidden="1" customHeight="1" x14ac:dyDescent="0.2">
      <c r="A811" s="537"/>
      <c r="B811" s="744"/>
      <c r="C811" s="744"/>
      <c r="D811" s="744"/>
      <c r="E811" s="744"/>
      <c r="F811" s="745"/>
      <c r="G811" s="333"/>
      <c r="H811" s="334"/>
      <c r="I811" s="334"/>
      <c r="J811" s="334"/>
      <c r="K811" s="335"/>
      <c r="L811" s="383"/>
      <c r="M811" s="384"/>
      <c r="N811" s="384"/>
      <c r="O811" s="384"/>
      <c r="P811" s="384"/>
      <c r="Q811" s="384"/>
      <c r="R811" s="384"/>
      <c r="S811" s="384"/>
      <c r="T811" s="384"/>
      <c r="U811" s="384"/>
      <c r="V811" s="384"/>
      <c r="W811" s="384"/>
      <c r="X811" s="385"/>
      <c r="Y811" s="380"/>
      <c r="Z811" s="381"/>
      <c r="AA811" s="381"/>
      <c r="AB811" s="387"/>
      <c r="AC811" s="333"/>
      <c r="AD811" s="334"/>
      <c r="AE811" s="334"/>
      <c r="AF811" s="334"/>
      <c r="AG811" s="335"/>
      <c r="AH811" s="383"/>
      <c r="AI811" s="384"/>
      <c r="AJ811" s="384"/>
      <c r="AK811" s="384"/>
      <c r="AL811" s="384"/>
      <c r="AM811" s="384"/>
      <c r="AN811" s="384"/>
      <c r="AO811" s="384"/>
      <c r="AP811" s="384"/>
      <c r="AQ811" s="384"/>
      <c r="AR811" s="384"/>
      <c r="AS811" s="384"/>
      <c r="AT811" s="385"/>
      <c r="AU811" s="380"/>
      <c r="AV811" s="381"/>
      <c r="AW811" s="381"/>
      <c r="AX811" s="382"/>
      <c r="AY811">
        <f t="shared" si="115"/>
        <v>0</v>
      </c>
    </row>
    <row r="812" spans="1:51" ht="24.75" hidden="1" customHeight="1" thickBot="1" x14ac:dyDescent="0.25">
      <c r="A812" s="537"/>
      <c r="B812" s="744"/>
      <c r="C812" s="744"/>
      <c r="D812" s="744"/>
      <c r="E812" s="744"/>
      <c r="F812" s="745"/>
      <c r="G812" s="391" t="s">
        <v>20</v>
      </c>
      <c r="H812" s="392"/>
      <c r="I812" s="392"/>
      <c r="J812" s="392"/>
      <c r="K812" s="392"/>
      <c r="L812" s="393"/>
      <c r="M812" s="394"/>
      <c r="N812" s="394"/>
      <c r="O812" s="394"/>
      <c r="P812" s="394"/>
      <c r="Q812" s="394"/>
      <c r="R812" s="394"/>
      <c r="S812" s="394"/>
      <c r="T812" s="394"/>
      <c r="U812" s="394"/>
      <c r="V812" s="394"/>
      <c r="W812" s="394"/>
      <c r="X812" s="395"/>
      <c r="Y812" s="396">
        <f>SUM(Y802:AB811)</f>
        <v>0</v>
      </c>
      <c r="Z812" s="397"/>
      <c r="AA812" s="397"/>
      <c r="AB812" s="398"/>
      <c r="AC812" s="391" t="s">
        <v>20</v>
      </c>
      <c r="AD812" s="392"/>
      <c r="AE812" s="392"/>
      <c r="AF812" s="392"/>
      <c r="AG812" s="392"/>
      <c r="AH812" s="393"/>
      <c r="AI812" s="394"/>
      <c r="AJ812" s="394"/>
      <c r="AK812" s="394"/>
      <c r="AL812" s="394"/>
      <c r="AM812" s="394"/>
      <c r="AN812" s="394"/>
      <c r="AO812" s="394"/>
      <c r="AP812" s="394"/>
      <c r="AQ812" s="394"/>
      <c r="AR812" s="394"/>
      <c r="AS812" s="394"/>
      <c r="AT812" s="395"/>
      <c r="AU812" s="396">
        <f>SUM(AU802:AX811)</f>
        <v>0</v>
      </c>
      <c r="AV812" s="397"/>
      <c r="AW812" s="397"/>
      <c r="AX812" s="399"/>
      <c r="AY812">
        <f t="shared" si="115"/>
        <v>0</v>
      </c>
    </row>
    <row r="813" spans="1:51" ht="24.75" hidden="1" customHeight="1" x14ac:dyDescent="0.2">
      <c r="A813" s="537"/>
      <c r="B813" s="744"/>
      <c r="C813" s="744"/>
      <c r="D813" s="744"/>
      <c r="E813" s="744"/>
      <c r="F813" s="745"/>
      <c r="G813" s="420" t="s">
        <v>243</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244</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0</v>
      </c>
    </row>
    <row r="814" spans="1:51" ht="24.75" hidden="1" customHeight="1" x14ac:dyDescent="0.2">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0</v>
      </c>
    </row>
    <row r="815" spans="1:51" ht="24.75" hidden="1" customHeight="1" x14ac:dyDescent="0.2">
      <c r="A815" s="537"/>
      <c r="B815" s="744"/>
      <c r="C815" s="744"/>
      <c r="D815" s="744"/>
      <c r="E815" s="744"/>
      <c r="F815" s="745"/>
      <c r="G815" s="430"/>
      <c r="H815" s="431"/>
      <c r="I815" s="431"/>
      <c r="J815" s="431"/>
      <c r="K815" s="432"/>
      <c r="L815" s="433"/>
      <c r="M815" s="434"/>
      <c r="N815" s="434"/>
      <c r="O815" s="434"/>
      <c r="P815" s="434"/>
      <c r="Q815" s="434"/>
      <c r="R815" s="434"/>
      <c r="S815" s="434"/>
      <c r="T815" s="434"/>
      <c r="U815" s="434"/>
      <c r="V815" s="434"/>
      <c r="W815" s="434"/>
      <c r="X815" s="435"/>
      <c r="Y815" s="436"/>
      <c r="Z815" s="437"/>
      <c r="AA815" s="437"/>
      <c r="AB815" s="538"/>
      <c r="AC815" s="430"/>
      <c r="AD815" s="431"/>
      <c r="AE815" s="431"/>
      <c r="AF815" s="431"/>
      <c r="AG815" s="432"/>
      <c r="AH815" s="433"/>
      <c r="AI815" s="434"/>
      <c r="AJ815" s="434"/>
      <c r="AK815" s="434"/>
      <c r="AL815" s="434"/>
      <c r="AM815" s="434"/>
      <c r="AN815" s="434"/>
      <c r="AO815" s="434"/>
      <c r="AP815" s="434"/>
      <c r="AQ815" s="434"/>
      <c r="AR815" s="434"/>
      <c r="AS815" s="434"/>
      <c r="AT815" s="435"/>
      <c r="AU815" s="436"/>
      <c r="AV815" s="437"/>
      <c r="AW815" s="437"/>
      <c r="AX815" s="438"/>
      <c r="AY815">
        <f t="shared" ref="AY815:AY825" si="116">$AY$813</f>
        <v>0</v>
      </c>
    </row>
    <row r="816" spans="1:51" ht="24.75" hidden="1" customHeight="1" x14ac:dyDescent="0.2">
      <c r="A816" s="537"/>
      <c r="B816" s="744"/>
      <c r="C816" s="744"/>
      <c r="D816" s="744"/>
      <c r="E816" s="744"/>
      <c r="F816" s="745"/>
      <c r="G816" s="333"/>
      <c r="H816" s="334"/>
      <c r="I816" s="334"/>
      <c r="J816" s="334"/>
      <c r="K816" s="335"/>
      <c r="L816" s="383"/>
      <c r="M816" s="384"/>
      <c r="N816" s="384"/>
      <c r="O816" s="384"/>
      <c r="P816" s="384"/>
      <c r="Q816" s="384"/>
      <c r="R816" s="384"/>
      <c r="S816" s="384"/>
      <c r="T816" s="384"/>
      <c r="U816" s="384"/>
      <c r="V816" s="384"/>
      <c r="W816" s="384"/>
      <c r="X816" s="385"/>
      <c r="Y816" s="380"/>
      <c r="Z816" s="381"/>
      <c r="AA816" s="381"/>
      <c r="AB816" s="387"/>
      <c r="AC816" s="333"/>
      <c r="AD816" s="334"/>
      <c r="AE816" s="334"/>
      <c r="AF816" s="334"/>
      <c r="AG816" s="335"/>
      <c r="AH816" s="383"/>
      <c r="AI816" s="384"/>
      <c r="AJ816" s="384"/>
      <c r="AK816" s="384"/>
      <c r="AL816" s="384"/>
      <c r="AM816" s="384"/>
      <c r="AN816" s="384"/>
      <c r="AO816" s="384"/>
      <c r="AP816" s="384"/>
      <c r="AQ816" s="384"/>
      <c r="AR816" s="384"/>
      <c r="AS816" s="384"/>
      <c r="AT816" s="385"/>
      <c r="AU816" s="380"/>
      <c r="AV816" s="381"/>
      <c r="AW816" s="381"/>
      <c r="AX816" s="382"/>
      <c r="AY816">
        <f t="shared" si="116"/>
        <v>0</v>
      </c>
    </row>
    <row r="817" spans="1:51" ht="24.75" hidden="1" customHeight="1" x14ac:dyDescent="0.2">
      <c r="A817" s="537"/>
      <c r="B817" s="744"/>
      <c r="C817" s="744"/>
      <c r="D817" s="744"/>
      <c r="E817" s="744"/>
      <c r="F817" s="745"/>
      <c r="G817" s="333"/>
      <c r="H817" s="334"/>
      <c r="I817" s="334"/>
      <c r="J817" s="334"/>
      <c r="K817" s="335"/>
      <c r="L817" s="383"/>
      <c r="M817" s="384"/>
      <c r="N817" s="384"/>
      <c r="O817" s="384"/>
      <c r="P817" s="384"/>
      <c r="Q817" s="384"/>
      <c r="R817" s="384"/>
      <c r="S817" s="384"/>
      <c r="T817" s="384"/>
      <c r="U817" s="384"/>
      <c r="V817" s="384"/>
      <c r="W817" s="384"/>
      <c r="X817" s="385"/>
      <c r="Y817" s="380"/>
      <c r="Z817" s="381"/>
      <c r="AA817" s="381"/>
      <c r="AB817" s="387"/>
      <c r="AC817" s="333"/>
      <c r="AD817" s="334"/>
      <c r="AE817" s="334"/>
      <c r="AF817" s="334"/>
      <c r="AG817" s="335"/>
      <c r="AH817" s="383"/>
      <c r="AI817" s="384"/>
      <c r="AJ817" s="384"/>
      <c r="AK817" s="384"/>
      <c r="AL817" s="384"/>
      <c r="AM817" s="384"/>
      <c r="AN817" s="384"/>
      <c r="AO817" s="384"/>
      <c r="AP817" s="384"/>
      <c r="AQ817" s="384"/>
      <c r="AR817" s="384"/>
      <c r="AS817" s="384"/>
      <c r="AT817" s="385"/>
      <c r="AU817" s="380"/>
      <c r="AV817" s="381"/>
      <c r="AW817" s="381"/>
      <c r="AX817" s="382"/>
      <c r="AY817">
        <f t="shared" si="116"/>
        <v>0</v>
      </c>
    </row>
    <row r="818" spans="1:51" ht="24.75" hidden="1" customHeight="1" x14ac:dyDescent="0.2">
      <c r="A818" s="537"/>
      <c r="B818" s="744"/>
      <c r="C818" s="744"/>
      <c r="D818" s="744"/>
      <c r="E818" s="744"/>
      <c r="F818" s="745"/>
      <c r="G818" s="333"/>
      <c r="H818" s="334"/>
      <c r="I818" s="334"/>
      <c r="J818" s="334"/>
      <c r="K818" s="335"/>
      <c r="L818" s="383"/>
      <c r="M818" s="384"/>
      <c r="N818" s="384"/>
      <c r="O818" s="384"/>
      <c r="P818" s="384"/>
      <c r="Q818" s="384"/>
      <c r="R818" s="384"/>
      <c r="S818" s="384"/>
      <c r="T818" s="384"/>
      <c r="U818" s="384"/>
      <c r="V818" s="384"/>
      <c r="W818" s="384"/>
      <c r="X818" s="385"/>
      <c r="Y818" s="380"/>
      <c r="Z818" s="381"/>
      <c r="AA818" s="381"/>
      <c r="AB818" s="387"/>
      <c r="AC818" s="333"/>
      <c r="AD818" s="334"/>
      <c r="AE818" s="334"/>
      <c r="AF818" s="334"/>
      <c r="AG818" s="335"/>
      <c r="AH818" s="383"/>
      <c r="AI818" s="384"/>
      <c r="AJ818" s="384"/>
      <c r="AK818" s="384"/>
      <c r="AL818" s="384"/>
      <c r="AM818" s="384"/>
      <c r="AN818" s="384"/>
      <c r="AO818" s="384"/>
      <c r="AP818" s="384"/>
      <c r="AQ818" s="384"/>
      <c r="AR818" s="384"/>
      <c r="AS818" s="384"/>
      <c r="AT818" s="385"/>
      <c r="AU818" s="380"/>
      <c r="AV818" s="381"/>
      <c r="AW818" s="381"/>
      <c r="AX818" s="382"/>
      <c r="AY818">
        <f t="shared" si="116"/>
        <v>0</v>
      </c>
    </row>
    <row r="819" spans="1:51" ht="24.75" hidden="1" customHeight="1" x14ac:dyDescent="0.2">
      <c r="A819" s="537"/>
      <c r="B819" s="744"/>
      <c r="C819" s="744"/>
      <c r="D819" s="744"/>
      <c r="E819" s="744"/>
      <c r="F819" s="745"/>
      <c r="G819" s="333"/>
      <c r="H819" s="334"/>
      <c r="I819" s="334"/>
      <c r="J819" s="334"/>
      <c r="K819" s="335"/>
      <c r="L819" s="383"/>
      <c r="M819" s="384"/>
      <c r="N819" s="384"/>
      <c r="O819" s="384"/>
      <c r="P819" s="384"/>
      <c r="Q819" s="384"/>
      <c r="R819" s="384"/>
      <c r="S819" s="384"/>
      <c r="T819" s="384"/>
      <c r="U819" s="384"/>
      <c r="V819" s="384"/>
      <c r="W819" s="384"/>
      <c r="X819" s="385"/>
      <c r="Y819" s="380"/>
      <c r="Z819" s="381"/>
      <c r="AA819" s="381"/>
      <c r="AB819" s="387"/>
      <c r="AC819" s="333"/>
      <c r="AD819" s="334"/>
      <c r="AE819" s="334"/>
      <c r="AF819" s="334"/>
      <c r="AG819" s="335"/>
      <c r="AH819" s="383"/>
      <c r="AI819" s="384"/>
      <c r="AJ819" s="384"/>
      <c r="AK819" s="384"/>
      <c r="AL819" s="384"/>
      <c r="AM819" s="384"/>
      <c r="AN819" s="384"/>
      <c r="AO819" s="384"/>
      <c r="AP819" s="384"/>
      <c r="AQ819" s="384"/>
      <c r="AR819" s="384"/>
      <c r="AS819" s="384"/>
      <c r="AT819" s="385"/>
      <c r="AU819" s="380"/>
      <c r="AV819" s="381"/>
      <c r="AW819" s="381"/>
      <c r="AX819" s="382"/>
      <c r="AY819">
        <f t="shared" si="116"/>
        <v>0</v>
      </c>
    </row>
    <row r="820" spans="1:51" ht="24.75" hidden="1" customHeight="1" x14ac:dyDescent="0.2">
      <c r="A820" s="537"/>
      <c r="B820" s="744"/>
      <c r="C820" s="744"/>
      <c r="D820" s="744"/>
      <c r="E820" s="744"/>
      <c r="F820" s="745"/>
      <c r="G820" s="333"/>
      <c r="H820" s="334"/>
      <c r="I820" s="334"/>
      <c r="J820" s="334"/>
      <c r="K820" s="335"/>
      <c r="L820" s="383"/>
      <c r="M820" s="384"/>
      <c r="N820" s="384"/>
      <c r="O820" s="384"/>
      <c r="P820" s="384"/>
      <c r="Q820" s="384"/>
      <c r="R820" s="384"/>
      <c r="S820" s="384"/>
      <c r="T820" s="384"/>
      <c r="U820" s="384"/>
      <c r="V820" s="384"/>
      <c r="W820" s="384"/>
      <c r="X820" s="385"/>
      <c r="Y820" s="380"/>
      <c r="Z820" s="381"/>
      <c r="AA820" s="381"/>
      <c r="AB820" s="387"/>
      <c r="AC820" s="333"/>
      <c r="AD820" s="334"/>
      <c r="AE820" s="334"/>
      <c r="AF820" s="334"/>
      <c r="AG820" s="335"/>
      <c r="AH820" s="383"/>
      <c r="AI820" s="384"/>
      <c r="AJ820" s="384"/>
      <c r="AK820" s="384"/>
      <c r="AL820" s="384"/>
      <c r="AM820" s="384"/>
      <c r="AN820" s="384"/>
      <c r="AO820" s="384"/>
      <c r="AP820" s="384"/>
      <c r="AQ820" s="384"/>
      <c r="AR820" s="384"/>
      <c r="AS820" s="384"/>
      <c r="AT820" s="385"/>
      <c r="AU820" s="380"/>
      <c r="AV820" s="381"/>
      <c r="AW820" s="381"/>
      <c r="AX820" s="382"/>
      <c r="AY820">
        <f t="shared" si="116"/>
        <v>0</v>
      </c>
    </row>
    <row r="821" spans="1:51" ht="24.75" hidden="1" customHeight="1" x14ac:dyDescent="0.2">
      <c r="A821" s="537"/>
      <c r="B821" s="744"/>
      <c r="C821" s="744"/>
      <c r="D821" s="744"/>
      <c r="E821" s="744"/>
      <c r="F821" s="745"/>
      <c r="G821" s="333"/>
      <c r="H821" s="334"/>
      <c r="I821" s="334"/>
      <c r="J821" s="334"/>
      <c r="K821" s="335"/>
      <c r="L821" s="383"/>
      <c r="M821" s="384"/>
      <c r="N821" s="384"/>
      <c r="O821" s="384"/>
      <c r="P821" s="384"/>
      <c r="Q821" s="384"/>
      <c r="R821" s="384"/>
      <c r="S821" s="384"/>
      <c r="T821" s="384"/>
      <c r="U821" s="384"/>
      <c r="V821" s="384"/>
      <c r="W821" s="384"/>
      <c r="X821" s="385"/>
      <c r="Y821" s="380"/>
      <c r="Z821" s="381"/>
      <c r="AA821" s="381"/>
      <c r="AB821" s="387"/>
      <c r="AC821" s="333"/>
      <c r="AD821" s="334"/>
      <c r="AE821" s="334"/>
      <c r="AF821" s="334"/>
      <c r="AG821" s="335"/>
      <c r="AH821" s="383"/>
      <c r="AI821" s="384"/>
      <c r="AJ821" s="384"/>
      <c r="AK821" s="384"/>
      <c r="AL821" s="384"/>
      <c r="AM821" s="384"/>
      <c r="AN821" s="384"/>
      <c r="AO821" s="384"/>
      <c r="AP821" s="384"/>
      <c r="AQ821" s="384"/>
      <c r="AR821" s="384"/>
      <c r="AS821" s="384"/>
      <c r="AT821" s="385"/>
      <c r="AU821" s="380"/>
      <c r="AV821" s="381"/>
      <c r="AW821" s="381"/>
      <c r="AX821" s="382"/>
      <c r="AY821">
        <f t="shared" si="116"/>
        <v>0</v>
      </c>
    </row>
    <row r="822" spans="1:51" ht="24.75" hidden="1" customHeight="1" x14ac:dyDescent="0.2">
      <c r="A822" s="537"/>
      <c r="B822" s="744"/>
      <c r="C822" s="744"/>
      <c r="D822" s="744"/>
      <c r="E822" s="744"/>
      <c r="F822" s="745"/>
      <c r="G822" s="333"/>
      <c r="H822" s="334"/>
      <c r="I822" s="334"/>
      <c r="J822" s="334"/>
      <c r="K822" s="335"/>
      <c r="L822" s="383"/>
      <c r="M822" s="384"/>
      <c r="N822" s="384"/>
      <c r="O822" s="384"/>
      <c r="P822" s="384"/>
      <c r="Q822" s="384"/>
      <c r="R822" s="384"/>
      <c r="S822" s="384"/>
      <c r="T822" s="384"/>
      <c r="U822" s="384"/>
      <c r="V822" s="384"/>
      <c r="W822" s="384"/>
      <c r="X822" s="385"/>
      <c r="Y822" s="380"/>
      <c r="Z822" s="381"/>
      <c r="AA822" s="381"/>
      <c r="AB822" s="387"/>
      <c r="AC822" s="333"/>
      <c r="AD822" s="334"/>
      <c r="AE822" s="334"/>
      <c r="AF822" s="334"/>
      <c r="AG822" s="335"/>
      <c r="AH822" s="383"/>
      <c r="AI822" s="384"/>
      <c r="AJ822" s="384"/>
      <c r="AK822" s="384"/>
      <c r="AL822" s="384"/>
      <c r="AM822" s="384"/>
      <c r="AN822" s="384"/>
      <c r="AO822" s="384"/>
      <c r="AP822" s="384"/>
      <c r="AQ822" s="384"/>
      <c r="AR822" s="384"/>
      <c r="AS822" s="384"/>
      <c r="AT822" s="385"/>
      <c r="AU822" s="380"/>
      <c r="AV822" s="381"/>
      <c r="AW822" s="381"/>
      <c r="AX822" s="382"/>
      <c r="AY822">
        <f t="shared" si="116"/>
        <v>0</v>
      </c>
    </row>
    <row r="823" spans="1:51" ht="24.75" hidden="1" customHeight="1" x14ac:dyDescent="0.2">
      <c r="A823" s="537"/>
      <c r="B823" s="744"/>
      <c r="C823" s="744"/>
      <c r="D823" s="744"/>
      <c r="E823" s="744"/>
      <c r="F823" s="745"/>
      <c r="G823" s="333"/>
      <c r="H823" s="334"/>
      <c r="I823" s="334"/>
      <c r="J823" s="334"/>
      <c r="K823" s="335"/>
      <c r="L823" s="383"/>
      <c r="M823" s="384"/>
      <c r="N823" s="384"/>
      <c r="O823" s="384"/>
      <c r="P823" s="384"/>
      <c r="Q823" s="384"/>
      <c r="R823" s="384"/>
      <c r="S823" s="384"/>
      <c r="T823" s="384"/>
      <c r="U823" s="384"/>
      <c r="V823" s="384"/>
      <c r="W823" s="384"/>
      <c r="X823" s="385"/>
      <c r="Y823" s="380"/>
      <c r="Z823" s="381"/>
      <c r="AA823" s="381"/>
      <c r="AB823" s="387"/>
      <c r="AC823" s="333"/>
      <c r="AD823" s="334"/>
      <c r="AE823" s="334"/>
      <c r="AF823" s="334"/>
      <c r="AG823" s="335"/>
      <c r="AH823" s="383"/>
      <c r="AI823" s="384"/>
      <c r="AJ823" s="384"/>
      <c r="AK823" s="384"/>
      <c r="AL823" s="384"/>
      <c r="AM823" s="384"/>
      <c r="AN823" s="384"/>
      <c r="AO823" s="384"/>
      <c r="AP823" s="384"/>
      <c r="AQ823" s="384"/>
      <c r="AR823" s="384"/>
      <c r="AS823" s="384"/>
      <c r="AT823" s="385"/>
      <c r="AU823" s="380"/>
      <c r="AV823" s="381"/>
      <c r="AW823" s="381"/>
      <c r="AX823" s="382"/>
      <c r="AY823">
        <f t="shared" si="116"/>
        <v>0</v>
      </c>
    </row>
    <row r="824" spans="1:51" ht="24.75" hidden="1" customHeight="1" x14ac:dyDescent="0.2">
      <c r="A824" s="537"/>
      <c r="B824" s="744"/>
      <c r="C824" s="744"/>
      <c r="D824" s="744"/>
      <c r="E824" s="744"/>
      <c r="F824" s="745"/>
      <c r="G824" s="333"/>
      <c r="H824" s="334"/>
      <c r="I824" s="334"/>
      <c r="J824" s="334"/>
      <c r="K824" s="335"/>
      <c r="L824" s="383"/>
      <c r="M824" s="384"/>
      <c r="N824" s="384"/>
      <c r="O824" s="384"/>
      <c r="P824" s="384"/>
      <c r="Q824" s="384"/>
      <c r="R824" s="384"/>
      <c r="S824" s="384"/>
      <c r="T824" s="384"/>
      <c r="U824" s="384"/>
      <c r="V824" s="384"/>
      <c r="W824" s="384"/>
      <c r="X824" s="385"/>
      <c r="Y824" s="380"/>
      <c r="Z824" s="381"/>
      <c r="AA824" s="381"/>
      <c r="AB824" s="387"/>
      <c r="AC824" s="333"/>
      <c r="AD824" s="334"/>
      <c r="AE824" s="334"/>
      <c r="AF824" s="334"/>
      <c r="AG824" s="335"/>
      <c r="AH824" s="383"/>
      <c r="AI824" s="384"/>
      <c r="AJ824" s="384"/>
      <c r="AK824" s="384"/>
      <c r="AL824" s="384"/>
      <c r="AM824" s="384"/>
      <c r="AN824" s="384"/>
      <c r="AO824" s="384"/>
      <c r="AP824" s="384"/>
      <c r="AQ824" s="384"/>
      <c r="AR824" s="384"/>
      <c r="AS824" s="384"/>
      <c r="AT824" s="385"/>
      <c r="AU824" s="380"/>
      <c r="AV824" s="381"/>
      <c r="AW824" s="381"/>
      <c r="AX824" s="382"/>
      <c r="AY824">
        <f t="shared" si="116"/>
        <v>0</v>
      </c>
    </row>
    <row r="825" spans="1:51" ht="24.75" hidden="1" customHeight="1" thickBot="1" x14ac:dyDescent="0.25">
      <c r="A825" s="537"/>
      <c r="B825" s="744"/>
      <c r="C825" s="744"/>
      <c r="D825" s="744"/>
      <c r="E825" s="744"/>
      <c r="F825" s="745"/>
      <c r="G825" s="391" t="s">
        <v>20</v>
      </c>
      <c r="H825" s="392"/>
      <c r="I825" s="392"/>
      <c r="J825" s="392"/>
      <c r="K825" s="392"/>
      <c r="L825" s="393"/>
      <c r="M825" s="394"/>
      <c r="N825" s="394"/>
      <c r="O825" s="394"/>
      <c r="P825" s="394"/>
      <c r="Q825" s="394"/>
      <c r="R825" s="394"/>
      <c r="S825" s="394"/>
      <c r="T825" s="394"/>
      <c r="U825" s="394"/>
      <c r="V825" s="394"/>
      <c r="W825" s="394"/>
      <c r="X825" s="395"/>
      <c r="Y825" s="396">
        <f>SUM(Y815:AB824)</f>
        <v>0</v>
      </c>
      <c r="Z825" s="397"/>
      <c r="AA825" s="397"/>
      <c r="AB825" s="398"/>
      <c r="AC825" s="391" t="s">
        <v>20</v>
      </c>
      <c r="AD825" s="392"/>
      <c r="AE825" s="392"/>
      <c r="AF825" s="392"/>
      <c r="AG825" s="392"/>
      <c r="AH825" s="393"/>
      <c r="AI825" s="394"/>
      <c r="AJ825" s="394"/>
      <c r="AK825" s="394"/>
      <c r="AL825" s="394"/>
      <c r="AM825" s="394"/>
      <c r="AN825" s="394"/>
      <c r="AO825" s="394"/>
      <c r="AP825" s="394"/>
      <c r="AQ825" s="394"/>
      <c r="AR825" s="394"/>
      <c r="AS825" s="394"/>
      <c r="AT825" s="395"/>
      <c r="AU825" s="396">
        <f>SUM(AU815:AX824)</f>
        <v>0</v>
      </c>
      <c r="AV825" s="397"/>
      <c r="AW825" s="397"/>
      <c r="AX825" s="399"/>
      <c r="AY825">
        <f t="shared" si="116"/>
        <v>0</v>
      </c>
    </row>
    <row r="826" spans="1:51" ht="24.75" hidden="1" customHeight="1" x14ac:dyDescent="0.2">
      <c r="A826" s="537"/>
      <c r="B826" s="744"/>
      <c r="C826" s="744"/>
      <c r="D826" s="744"/>
      <c r="E826" s="744"/>
      <c r="F826" s="745"/>
      <c r="G826" s="420" t="s">
        <v>218</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177</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0</v>
      </c>
    </row>
    <row r="827" spans="1:51" ht="24.75" hidden="1" customHeight="1" x14ac:dyDescent="0.2">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0</v>
      </c>
    </row>
    <row r="828" spans="1:51" s="16" customFormat="1" ht="24.75" hidden="1" customHeight="1" x14ac:dyDescent="0.2">
      <c r="A828" s="537"/>
      <c r="B828" s="744"/>
      <c r="C828" s="744"/>
      <c r="D828" s="744"/>
      <c r="E828" s="744"/>
      <c r="F828" s="745"/>
      <c r="G828" s="430"/>
      <c r="H828" s="431"/>
      <c r="I828" s="431"/>
      <c r="J828" s="431"/>
      <c r="K828" s="432"/>
      <c r="L828" s="433"/>
      <c r="M828" s="434"/>
      <c r="N828" s="434"/>
      <c r="O828" s="434"/>
      <c r="P828" s="434"/>
      <c r="Q828" s="434"/>
      <c r="R828" s="434"/>
      <c r="S828" s="434"/>
      <c r="T828" s="434"/>
      <c r="U828" s="434"/>
      <c r="V828" s="434"/>
      <c r="W828" s="434"/>
      <c r="X828" s="435"/>
      <c r="Y828" s="436"/>
      <c r="Z828" s="437"/>
      <c r="AA828" s="437"/>
      <c r="AB828" s="538"/>
      <c r="AC828" s="430"/>
      <c r="AD828" s="431"/>
      <c r="AE828" s="431"/>
      <c r="AF828" s="431"/>
      <c r="AG828" s="432"/>
      <c r="AH828" s="433"/>
      <c r="AI828" s="434"/>
      <c r="AJ828" s="434"/>
      <c r="AK828" s="434"/>
      <c r="AL828" s="434"/>
      <c r="AM828" s="434"/>
      <c r="AN828" s="434"/>
      <c r="AO828" s="434"/>
      <c r="AP828" s="434"/>
      <c r="AQ828" s="434"/>
      <c r="AR828" s="434"/>
      <c r="AS828" s="434"/>
      <c r="AT828" s="435"/>
      <c r="AU828" s="436"/>
      <c r="AV828" s="437"/>
      <c r="AW828" s="437"/>
      <c r="AX828" s="438"/>
      <c r="AY828">
        <f t="shared" ref="AY828:AY838" si="117">$AY$826</f>
        <v>0</v>
      </c>
    </row>
    <row r="829" spans="1:51" ht="24.75" hidden="1" customHeight="1" x14ac:dyDescent="0.2">
      <c r="A829" s="537"/>
      <c r="B829" s="744"/>
      <c r="C829" s="744"/>
      <c r="D829" s="744"/>
      <c r="E829" s="744"/>
      <c r="F829" s="745"/>
      <c r="G829" s="333"/>
      <c r="H829" s="334"/>
      <c r="I829" s="334"/>
      <c r="J829" s="334"/>
      <c r="K829" s="335"/>
      <c r="L829" s="383"/>
      <c r="M829" s="384"/>
      <c r="N829" s="384"/>
      <c r="O829" s="384"/>
      <c r="P829" s="384"/>
      <c r="Q829" s="384"/>
      <c r="R829" s="384"/>
      <c r="S829" s="384"/>
      <c r="T829" s="384"/>
      <c r="U829" s="384"/>
      <c r="V829" s="384"/>
      <c r="W829" s="384"/>
      <c r="X829" s="385"/>
      <c r="Y829" s="380"/>
      <c r="Z829" s="381"/>
      <c r="AA829" s="381"/>
      <c r="AB829" s="387"/>
      <c r="AC829" s="333"/>
      <c r="AD829" s="334"/>
      <c r="AE829" s="334"/>
      <c r="AF829" s="334"/>
      <c r="AG829" s="335"/>
      <c r="AH829" s="383"/>
      <c r="AI829" s="384"/>
      <c r="AJ829" s="384"/>
      <c r="AK829" s="384"/>
      <c r="AL829" s="384"/>
      <c r="AM829" s="384"/>
      <c r="AN829" s="384"/>
      <c r="AO829" s="384"/>
      <c r="AP829" s="384"/>
      <c r="AQ829" s="384"/>
      <c r="AR829" s="384"/>
      <c r="AS829" s="384"/>
      <c r="AT829" s="385"/>
      <c r="AU829" s="380"/>
      <c r="AV829" s="381"/>
      <c r="AW829" s="381"/>
      <c r="AX829" s="382"/>
      <c r="AY829">
        <f t="shared" si="117"/>
        <v>0</v>
      </c>
    </row>
    <row r="830" spans="1:51" ht="24.75" hidden="1" customHeight="1" x14ac:dyDescent="0.2">
      <c r="A830" s="537"/>
      <c r="B830" s="744"/>
      <c r="C830" s="744"/>
      <c r="D830" s="744"/>
      <c r="E830" s="744"/>
      <c r="F830" s="745"/>
      <c r="G830" s="333"/>
      <c r="H830" s="334"/>
      <c r="I830" s="334"/>
      <c r="J830" s="334"/>
      <c r="K830" s="335"/>
      <c r="L830" s="383"/>
      <c r="M830" s="384"/>
      <c r="N830" s="384"/>
      <c r="O830" s="384"/>
      <c r="P830" s="384"/>
      <c r="Q830" s="384"/>
      <c r="R830" s="384"/>
      <c r="S830" s="384"/>
      <c r="T830" s="384"/>
      <c r="U830" s="384"/>
      <c r="V830" s="384"/>
      <c r="W830" s="384"/>
      <c r="X830" s="385"/>
      <c r="Y830" s="380"/>
      <c r="Z830" s="381"/>
      <c r="AA830" s="381"/>
      <c r="AB830" s="387"/>
      <c r="AC830" s="333"/>
      <c r="AD830" s="334"/>
      <c r="AE830" s="334"/>
      <c r="AF830" s="334"/>
      <c r="AG830" s="335"/>
      <c r="AH830" s="383"/>
      <c r="AI830" s="384"/>
      <c r="AJ830" s="384"/>
      <c r="AK830" s="384"/>
      <c r="AL830" s="384"/>
      <c r="AM830" s="384"/>
      <c r="AN830" s="384"/>
      <c r="AO830" s="384"/>
      <c r="AP830" s="384"/>
      <c r="AQ830" s="384"/>
      <c r="AR830" s="384"/>
      <c r="AS830" s="384"/>
      <c r="AT830" s="385"/>
      <c r="AU830" s="380"/>
      <c r="AV830" s="381"/>
      <c r="AW830" s="381"/>
      <c r="AX830" s="382"/>
      <c r="AY830">
        <f t="shared" si="117"/>
        <v>0</v>
      </c>
    </row>
    <row r="831" spans="1:51" ht="24.75" hidden="1" customHeight="1" x14ac:dyDescent="0.2">
      <c r="A831" s="537"/>
      <c r="B831" s="744"/>
      <c r="C831" s="744"/>
      <c r="D831" s="744"/>
      <c r="E831" s="744"/>
      <c r="F831" s="745"/>
      <c r="G831" s="333"/>
      <c r="H831" s="334"/>
      <c r="I831" s="334"/>
      <c r="J831" s="334"/>
      <c r="K831" s="335"/>
      <c r="L831" s="383"/>
      <c r="M831" s="384"/>
      <c r="N831" s="384"/>
      <c r="O831" s="384"/>
      <c r="P831" s="384"/>
      <c r="Q831" s="384"/>
      <c r="R831" s="384"/>
      <c r="S831" s="384"/>
      <c r="T831" s="384"/>
      <c r="U831" s="384"/>
      <c r="V831" s="384"/>
      <c r="W831" s="384"/>
      <c r="X831" s="385"/>
      <c r="Y831" s="380"/>
      <c r="Z831" s="381"/>
      <c r="AA831" s="381"/>
      <c r="AB831" s="387"/>
      <c r="AC831" s="333"/>
      <c r="AD831" s="334"/>
      <c r="AE831" s="334"/>
      <c r="AF831" s="334"/>
      <c r="AG831" s="335"/>
      <c r="AH831" s="383"/>
      <c r="AI831" s="384"/>
      <c r="AJ831" s="384"/>
      <c r="AK831" s="384"/>
      <c r="AL831" s="384"/>
      <c r="AM831" s="384"/>
      <c r="AN831" s="384"/>
      <c r="AO831" s="384"/>
      <c r="AP831" s="384"/>
      <c r="AQ831" s="384"/>
      <c r="AR831" s="384"/>
      <c r="AS831" s="384"/>
      <c r="AT831" s="385"/>
      <c r="AU831" s="380"/>
      <c r="AV831" s="381"/>
      <c r="AW831" s="381"/>
      <c r="AX831" s="382"/>
      <c r="AY831">
        <f t="shared" si="117"/>
        <v>0</v>
      </c>
    </row>
    <row r="832" spans="1:51" ht="24.75" hidden="1" customHeight="1" x14ac:dyDescent="0.2">
      <c r="A832" s="537"/>
      <c r="B832" s="744"/>
      <c r="C832" s="744"/>
      <c r="D832" s="744"/>
      <c r="E832" s="744"/>
      <c r="F832" s="745"/>
      <c r="G832" s="333"/>
      <c r="H832" s="334"/>
      <c r="I832" s="334"/>
      <c r="J832" s="334"/>
      <c r="K832" s="335"/>
      <c r="L832" s="383"/>
      <c r="M832" s="384"/>
      <c r="N832" s="384"/>
      <c r="O832" s="384"/>
      <c r="P832" s="384"/>
      <c r="Q832" s="384"/>
      <c r="R832" s="384"/>
      <c r="S832" s="384"/>
      <c r="T832" s="384"/>
      <c r="U832" s="384"/>
      <c r="V832" s="384"/>
      <c r="W832" s="384"/>
      <c r="X832" s="385"/>
      <c r="Y832" s="380"/>
      <c r="Z832" s="381"/>
      <c r="AA832" s="381"/>
      <c r="AB832" s="387"/>
      <c r="AC832" s="333"/>
      <c r="AD832" s="334"/>
      <c r="AE832" s="334"/>
      <c r="AF832" s="334"/>
      <c r="AG832" s="335"/>
      <c r="AH832" s="383"/>
      <c r="AI832" s="384"/>
      <c r="AJ832" s="384"/>
      <c r="AK832" s="384"/>
      <c r="AL832" s="384"/>
      <c r="AM832" s="384"/>
      <c r="AN832" s="384"/>
      <c r="AO832" s="384"/>
      <c r="AP832" s="384"/>
      <c r="AQ832" s="384"/>
      <c r="AR832" s="384"/>
      <c r="AS832" s="384"/>
      <c r="AT832" s="385"/>
      <c r="AU832" s="380"/>
      <c r="AV832" s="381"/>
      <c r="AW832" s="381"/>
      <c r="AX832" s="382"/>
      <c r="AY832">
        <f t="shared" si="117"/>
        <v>0</v>
      </c>
    </row>
    <row r="833" spans="1:51" ht="24.75" hidden="1" customHeight="1" x14ac:dyDescent="0.2">
      <c r="A833" s="537"/>
      <c r="B833" s="744"/>
      <c r="C833" s="744"/>
      <c r="D833" s="744"/>
      <c r="E833" s="744"/>
      <c r="F833" s="745"/>
      <c r="G833" s="333"/>
      <c r="H833" s="334"/>
      <c r="I833" s="334"/>
      <c r="J833" s="334"/>
      <c r="K833" s="335"/>
      <c r="L833" s="383"/>
      <c r="M833" s="384"/>
      <c r="N833" s="384"/>
      <c r="O833" s="384"/>
      <c r="P833" s="384"/>
      <c r="Q833" s="384"/>
      <c r="R833" s="384"/>
      <c r="S833" s="384"/>
      <c r="T833" s="384"/>
      <c r="U833" s="384"/>
      <c r="V833" s="384"/>
      <c r="W833" s="384"/>
      <c r="X833" s="385"/>
      <c r="Y833" s="380"/>
      <c r="Z833" s="381"/>
      <c r="AA833" s="381"/>
      <c r="AB833" s="387"/>
      <c r="AC833" s="333"/>
      <c r="AD833" s="334"/>
      <c r="AE833" s="334"/>
      <c r="AF833" s="334"/>
      <c r="AG833" s="335"/>
      <c r="AH833" s="383"/>
      <c r="AI833" s="384"/>
      <c r="AJ833" s="384"/>
      <c r="AK833" s="384"/>
      <c r="AL833" s="384"/>
      <c r="AM833" s="384"/>
      <c r="AN833" s="384"/>
      <c r="AO833" s="384"/>
      <c r="AP833" s="384"/>
      <c r="AQ833" s="384"/>
      <c r="AR833" s="384"/>
      <c r="AS833" s="384"/>
      <c r="AT833" s="385"/>
      <c r="AU833" s="380"/>
      <c r="AV833" s="381"/>
      <c r="AW833" s="381"/>
      <c r="AX833" s="382"/>
      <c r="AY833">
        <f t="shared" si="117"/>
        <v>0</v>
      </c>
    </row>
    <row r="834" spans="1:51" ht="24.75" hidden="1" customHeight="1" x14ac:dyDescent="0.2">
      <c r="A834" s="537"/>
      <c r="B834" s="744"/>
      <c r="C834" s="744"/>
      <c r="D834" s="744"/>
      <c r="E834" s="744"/>
      <c r="F834" s="745"/>
      <c r="G834" s="333"/>
      <c r="H834" s="334"/>
      <c r="I834" s="334"/>
      <c r="J834" s="334"/>
      <c r="K834" s="335"/>
      <c r="L834" s="383"/>
      <c r="M834" s="384"/>
      <c r="N834" s="384"/>
      <c r="O834" s="384"/>
      <c r="P834" s="384"/>
      <c r="Q834" s="384"/>
      <c r="R834" s="384"/>
      <c r="S834" s="384"/>
      <c r="T834" s="384"/>
      <c r="U834" s="384"/>
      <c r="V834" s="384"/>
      <c r="W834" s="384"/>
      <c r="X834" s="385"/>
      <c r="Y834" s="380"/>
      <c r="Z834" s="381"/>
      <c r="AA834" s="381"/>
      <c r="AB834" s="387"/>
      <c r="AC834" s="333"/>
      <c r="AD834" s="334"/>
      <c r="AE834" s="334"/>
      <c r="AF834" s="334"/>
      <c r="AG834" s="335"/>
      <c r="AH834" s="383"/>
      <c r="AI834" s="384"/>
      <c r="AJ834" s="384"/>
      <c r="AK834" s="384"/>
      <c r="AL834" s="384"/>
      <c r="AM834" s="384"/>
      <c r="AN834" s="384"/>
      <c r="AO834" s="384"/>
      <c r="AP834" s="384"/>
      <c r="AQ834" s="384"/>
      <c r="AR834" s="384"/>
      <c r="AS834" s="384"/>
      <c r="AT834" s="385"/>
      <c r="AU834" s="380"/>
      <c r="AV834" s="381"/>
      <c r="AW834" s="381"/>
      <c r="AX834" s="382"/>
      <c r="AY834">
        <f t="shared" si="117"/>
        <v>0</v>
      </c>
    </row>
    <row r="835" spans="1:51" ht="24.75" hidden="1" customHeight="1" x14ac:dyDescent="0.2">
      <c r="A835" s="537"/>
      <c r="B835" s="744"/>
      <c r="C835" s="744"/>
      <c r="D835" s="744"/>
      <c r="E835" s="744"/>
      <c r="F835" s="745"/>
      <c r="G835" s="333"/>
      <c r="H835" s="334"/>
      <c r="I835" s="334"/>
      <c r="J835" s="334"/>
      <c r="K835" s="335"/>
      <c r="L835" s="383"/>
      <c r="M835" s="384"/>
      <c r="N835" s="384"/>
      <c r="O835" s="384"/>
      <c r="P835" s="384"/>
      <c r="Q835" s="384"/>
      <c r="R835" s="384"/>
      <c r="S835" s="384"/>
      <c r="T835" s="384"/>
      <c r="U835" s="384"/>
      <c r="V835" s="384"/>
      <c r="W835" s="384"/>
      <c r="X835" s="385"/>
      <c r="Y835" s="380"/>
      <c r="Z835" s="381"/>
      <c r="AA835" s="381"/>
      <c r="AB835" s="387"/>
      <c r="AC835" s="333"/>
      <c r="AD835" s="334"/>
      <c r="AE835" s="334"/>
      <c r="AF835" s="334"/>
      <c r="AG835" s="335"/>
      <c r="AH835" s="383"/>
      <c r="AI835" s="384"/>
      <c r="AJ835" s="384"/>
      <c r="AK835" s="384"/>
      <c r="AL835" s="384"/>
      <c r="AM835" s="384"/>
      <c r="AN835" s="384"/>
      <c r="AO835" s="384"/>
      <c r="AP835" s="384"/>
      <c r="AQ835" s="384"/>
      <c r="AR835" s="384"/>
      <c r="AS835" s="384"/>
      <c r="AT835" s="385"/>
      <c r="AU835" s="380"/>
      <c r="AV835" s="381"/>
      <c r="AW835" s="381"/>
      <c r="AX835" s="382"/>
      <c r="AY835">
        <f t="shared" si="117"/>
        <v>0</v>
      </c>
    </row>
    <row r="836" spans="1:51" ht="24.75" hidden="1" customHeight="1" x14ac:dyDescent="0.2">
      <c r="A836" s="537"/>
      <c r="B836" s="744"/>
      <c r="C836" s="744"/>
      <c r="D836" s="744"/>
      <c r="E836" s="744"/>
      <c r="F836" s="745"/>
      <c r="G836" s="333"/>
      <c r="H836" s="334"/>
      <c r="I836" s="334"/>
      <c r="J836" s="334"/>
      <c r="K836" s="335"/>
      <c r="L836" s="383"/>
      <c r="M836" s="384"/>
      <c r="N836" s="384"/>
      <c r="O836" s="384"/>
      <c r="P836" s="384"/>
      <c r="Q836" s="384"/>
      <c r="R836" s="384"/>
      <c r="S836" s="384"/>
      <c r="T836" s="384"/>
      <c r="U836" s="384"/>
      <c r="V836" s="384"/>
      <c r="W836" s="384"/>
      <c r="X836" s="385"/>
      <c r="Y836" s="380"/>
      <c r="Z836" s="381"/>
      <c r="AA836" s="381"/>
      <c r="AB836" s="387"/>
      <c r="AC836" s="333"/>
      <c r="AD836" s="334"/>
      <c r="AE836" s="334"/>
      <c r="AF836" s="334"/>
      <c r="AG836" s="335"/>
      <c r="AH836" s="383"/>
      <c r="AI836" s="384"/>
      <c r="AJ836" s="384"/>
      <c r="AK836" s="384"/>
      <c r="AL836" s="384"/>
      <c r="AM836" s="384"/>
      <c r="AN836" s="384"/>
      <c r="AO836" s="384"/>
      <c r="AP836" s="384"/>
      <c r="AQ836" s="384"/>
      <c r="AR836" s="384"/>
      <c r="AS836" s="384"/>
      <c r="AT836" s="385"/>
      <c r="AU836" s="380"/>
      <c r="AV836" s="381"/>
      <c r="AW836" s="381"/>
      <c r="AX836" s="382"/>
      <c r="AY836">
        <f t="shared" si="117"/>
        <v>0</v>
      </c>
    </row>
    <row r="837" spans="1:51" ht="24.75" hidden="1" customHeight="1" x14ac:dyDescent="0.2">
      <c r="A837" s="537"/>
      <c r="B837" s="744"/>
      <c r="C837" s="744"/>
      <c r="D837" s="744"/>
      <c r="E837" s="744"/>
      <c r="F837" s="745"/>
      <c r="G837" s="333"/>
      <c r="H837" s="334"/>
      <c r="I837" s="334"/>
      <c r="J837" s="334"/>
      <c r="K837" s="335"/>
      <c r="L837" s="383"/>
      <c r="M837" s="384"/>
      <c r="N837" s="384"/>
      <c r="O837" s="384"/>
      <c r="P837" s="384"/>
      <c r="Q837" s="384"/>
      <c r="R837" s="384"/>
      <c r="S837" s="384"/>
      <c r="T837" s="384"/>
      <c r="U837" s="384"/>
      <c r="V837" s="384"/>
      <c r="W837" s="384"/>
      <c r="X837" s="385"/>
      <c r="Y837" s="380"/>
      <c r="Z837" s="381"/>
      <c r="AA837" s="381"/>
      <c r="AB837" s="387"/>
      <c r="AC837" s="333"/>
      <c r="AD837" s="334"/>
      <c r="AE837" s="334"/>
      <c r="AF837" s="334"/>
      <c r="AG837" s="335"/>
      <c r="AH837" s="383"/>
      <c r="AI837" s="384"/>
      <c r="AJ837" s="384"/>
      <c r="AK837" s="384"/>
      <c r="AL837" s="384"/>
      <c r="AM837" s="384"/>
      <c r="AN837" s="384"/>
      <c r="AO837" s="384"/>
      <c r="AP837" s="384"/>
      <c r="AQ837" s="384"/>
      <c r="AR837" s="384"/>
      <c r="AS837" s="384"/>
      <c r="AT837" s="385"/>
      <c r="AU837" s="380"/>
      <c r="AV837" s="381"/>
      <c r="AW837" s="381"/>
      <c r="AX837" s="382"/>
      <c r="AY837">
        <f t="shared" si="117"/>
        <v>0</v>
      </c>
    </row>
    <row r="838" spans="1:51" ht="24.75" hidden="1" customHeight="1" x14ac:dyDescent="0.2">
      <c r="A838" s="537"/>
      <c r="B838" s="744"/>
      <c r="C838" s="744"/>
      <c r="D838" s="744"/>
      <c r="E838" s="744"/>
      <c r="F838" s="745"/>
      <c r="G838" s="391" t="s">
        <v>20</v>
      </c>
      <c r="H838" s="392"/>
      <c r="I838" s="392"/>
      <c r="J838" s="392"/>
      <c r="K838" s="392"/>
      <c r="L838" s="393"/>
      <c r="M838" s="394"/>
      <c r="N838" s="394"/>
      <c r="O838" s="394"/>
      <c r="P838" s="394"/>
      <c r="Q838" s="394"/>
      <c r="R838" s="394"/>
      <c r="S838" s="394"/>
      <c r="T838" s="394"/>
      <c r="U838" s="394"/>
      <c r="V838" s="394"/>
      <c r="W838" s="394"/>
      <c r="X838" s="395"/>
      <c r="Y838" s="396">
        <f>SUM(Y828:AB837)</f>
        <v>0</v>
      </c>
      <c r="Z838" s="397"/>
      <c r="AA838" s="397"/>
      <c r="AB838" s="398"/>
      <c r="AC838" s="391" t="s">
        <v>20</v>
      </c>
      <c r="AD838" s="392"/>
      <c r="AE838" s="392"/>
      <c r="AF838" s="392"/>
      <c r="AG838" s="392"/>
      <c r="AH838" s="393"/>
      <c r="AI838" s="394"/>
      <c r="AJ838" s="394"/>
      <c r="AK838" s="394"/>
      <c r="AL838" s="394"/>
      <c r="AM838" s="394"/>
      <c r="AN838" s="394"/>
      <c r="AO838" s="394"/>
      <c r="AP838" s="394"/>
      <c r="AQ838" s="394"/>
      <c r="AR838" s="394"/>
      <c r="AS838" s="394"/>
      <c r="AT838" s="395"/>
      <c r="AU838" s="396">
        <f>SUM(AU828:AX837)</f>
        <v>0</v>
      </c>
      <c r="AV838" s="397"/>
      <c r="AW838" s="397"/>
      <c r="AX838" s="399"/>
      <c r="AY838">
        <f t="shared" si="117"/>
        <v>0</v>
      </c>
    </row>
    <row r="839" spans="1:51" ht="24.75" hidden="1" customHeight="1" thickBot="1" x14ac:dyDescent="0.25">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265</v>
      </c>
      <c r="AM839" s="935"/>
      <c r="AN839" s="935"/>
      <c r="AO839" s="87" t="s">
        <v>263</v>
      </c>
      <c r="AP839" s="21"/>
      <c r="AQ839" s="21"/>
      <c r="AR839" s="21"/>
      <c r="AS839" s="21"/>
      <c r="AT839" s="21"/>
      <c r="AU839" s="21"/>
      <c r="AV839" s="21"/>
      <c r="AW839" s="21"/>
      <c r="AX839" s="22"/>
      <c r="AY839">
        <f>COUNTIF($AO$839,"☑")</f>
        <v>0</v>
      </c>
    </row>
    <row r="840" spans="1:51" ht="24.75" customHeight="1" x14ac:dyDescent="0.2">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2"/>
    <row r="842" spans="1:51" ht="24.75" customHeight="1" x14ac:dyDescent="0.2">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2">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2">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286</v>
      </c>
      <c r="AI844" s="332"/>
      <c r="AJ844" s="332"/>
      <c r="AK844" s="332"/>
      <c r="AL844" s="332" t="s">
        <v>21</v>
      </c>
      <c r="AM844" s="332"/>
      <c r="AN844" s="332"/>
      <c r="AO844" s="407"/>
      <c r="AP844" s="408" t="s">
        <v>222</v>
      </c>
      <c r="AQ844" s="408"/>
      <c r="AR844" s="408"/>
      <c r="AS844" s="408"/>
      <c r="AT844" s="408"/>
      <c r="AU844" s="408"/>
      <c r="AV844" s="408"/>
      <c r="AW844" s="408"/>
      <c r="AX844" s="408"/>
    </row>
    <row r="845" spans="1:51" ht="83.25" customHeight="1" x14ac:dyDescent="0.2">
      <c r="A845" s="386">
        <v>1</v>
      </c>
      <c r="B845" s="386">
        <v>1</v>
      </c>
      <c r="C845" s="400" t="s">
        <v>658</v>
      </c>
      <c r="D845" s="400"/>
      <c r="E845" s="400"/>
      <c r="F845" s="400"/>
      <c r="G845" s="400"/>
      <c r="H845" s="400"/>
      <c r="I845" s="400"/>
      <c r="J845" s="401">
        <v>7010601041419</v>
      </c>
      <c r="K845" s="402"/>
      <c r="L845" s="402"/>
      <c r="M845" s="402"/>
      <c r="N845" s="402"/>
      <c r="O845" s="402"/>
      <c r="P845" s="302" t="s">
        <v>657</v>
      </c>
      <c r="Q845" s="302"/>
      <c r="R845" s="302"/>
      <c r="S845" s="302"/>
      <c r="T845" s="302"/>
      <c r="U845" s="302"/>
      <c r="V845" s="302"/>
      <c r="W845" s="302"/>
      <c r="X845" s="302"/>
      <c r="Y845" s="303">
        <v>10</v>
      </c>
      <c r="Z845" s="304"/>
      <c r="AA845" s="304"/>
      <c r="AB845" s="305"/>
      <c r="AC845" s="307" t="s">
        <v>294</v>
      </c>
      <c r="AD845" s="308"/>
      <c r="AE845" s="308"/>
      <c r="AF845" s="308"/>
      <c r="AG845" s="308"/>
      <c r="AH845" s="403">
        <v>2</v>
      </c>
      <c r="AI845" s="404"/>
      <c r="AJ845" s="404"/>
      <c r="AK845" s="404"/>
      <c r="AL845" s="311">
        <v>99.7</v>
      </c>
      <c r="AM845" s="312"/>
      <c r="AN845" s="312"/>
      <c r="AO845" s="313"/>
      <c r="AP845" s="306"/>
      <c r="AQ845" s="306"/>
      <c r="AR845" s="306"/>
      <c r="AS845" s="306"/>
      <c r="AT845" s="306"/>
      <c r="AU845" s="306"/>
      <c r="AV845" s="306"/>
      <c r="AW845" s="306"/>
      <c r="AX845" s="306"/>
    </row>
    <row r="846" spans="1:51" ht="30" hidden="1" customHeight="1" x14ac:dyDescent="0.2">
      <c r="A846" s="386">
        <v>2</v>
      </c>
      <c r="B846" s="386">
        <v>1</v>
      </c>
      <c r="C846" s="405"/>
      <c r="D846" s="400"/>
      <c r="E846" s="400"/>
      <c r="F846" s="400"/>
      <c r="G846" s="400"/>
      <c r="H846" s="400"/>
      <c r="I846" s="400"/>
      <c r="J846" s="401"/>
      <c r="K846" s="402"/>
      <c r="L846" s="402"/>
      <c r="M846" s="402"/>
      <c r="N846" s="402"/>
      <c r="O846" s="402"/>
      <c r="P846" s="302"/>
      <c r="Q846" s="302"/>
      <c r="R846" s="302"/>
      <c r="S846" s="302"/>
      <c r="T846" s="302"/>
      <c r="U846" s="302"/>
      <c r="V846" s="302"/>
      <c r="W846" s="302"/>
      <c r="X846" s="302"/>
      <c r="Y846" s="303"/>
      <c r="Z846" s="304"/>
      <c r="AA846" s="304"/>
      <c r="AB846" s="305"/>
      <c r="AC846" s="307"/>
      <c r="AD846" s="308"/>
      <c r="AE846" s="308"/>
      <c r="AF846" s="308"/>
      <c r="AG846" s="308"/>
      <c r="AH846" s="403"/>
      <c r="AI846" s="404"/>
      <c r="AJ846" s="404"/>
      <c r="AK846" s="404"/>
      <c r="AL846" s="311"/>
      <c r="AM846" s="312"/>
      <c r="AN846" s="312"/>
      <c r="AO846" s="313"/>
      <c r="AP846" s="306"/>
      <c r="AQ846" s="306"/>
      <c r="AR846" s="306"/>
      <c r="AS846" s="306"/>
      <c r="AT846" s="306"/>
      <c r="AU846" s="306"/>
      <c r="AV846" s="306"/>
      <c r="AW846" s="306"/>
      <c r="AX846" s="306"/>
      <c r="AY846">
        <f>COUNTA($C$846)</f>
        <v>0</v>
      </c>
    </row>
    <row r="847" spans="1:51" ht="30" hidden="1" customHeight="1" x14ac:dyDescent="0.2">
      <c r="A847" s="386">
        <v>3</v>
      </c>
      <c r="B847" s="386">
        <v>1</v>
      </c>
      <c r="C847" s="405"/>
      <c r="D847" s="400"/>
      <c r="E847" s="400"/>
      <c r="F847" s="400"/>
      <c r="G847" s="400"/>
      <c r="H847" s="400"/>
      <c r="I847" s="400"/>
      <c r="J847" s="401"/>
      <c r="K847" s="402"/>
      <c r="L847" s="402"/>
      <c r="M847" s="402"/>
      <c r="N847" s="402"/>
      <c r="O847" s="402"/>
      <c r="P847" s="406"/>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2">
      <c r="A848" s="386">
        <v>4</v>
      </c>
      <c r="B848" s="386">
        <v>1</v>
      </c>
      <c r="C848" s="405"/>
      <c r="D848" s="400"/>
      <c r="E848" s="400"/>
      <c r="F848" s="400"/>
      <c r="G848" s="400"/>
      <c r="H848" s="400"/>
      <c r="I848" s="400"/>
      <c r="J848" s="401"/>
      <c r="K848" s="402"/>
      <c r="L848" s="402"/>
      <c r="M848" s="402"/>
      <c r="N848" s="402"/>
      <c r="O848" s="402"/>
      <c r="P848" s="406"/>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2">
      <c r="A849" s="386">
        <v>5</v>
      </c>
      <c r="B849" s="386">
        <v>1</v>
      </c>
      <c r="C849" s="405"/>
      <c r="D849" s="400"/>
      <c r="E849" s="400"/>
      <c r="F849" s="400"/>
      <c r="G849" s="400"/>
      <c r="H849" s="400"/>
      <c r="I849" s="400"/>
      <c r="J849" s="401"/>
      <c r="K849" s="402"/>
      <c r="L849" s="402"/>
      <c r="M849" s="402"/>
      <c r="N849" s="402"/>
      <c r="O849" s="402"/>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2">
      <c r="A850" s="386">
        <v>6</v>
      </c>
      <c r="B850" s="386">
        <v>1</v>
      </c>
      <c r="C850" s="405"/>
      <c r="D850" s="400"/>
      <c r="E850" s="400"/>
      <c r="F850" s="400"/>
      <c r="G850" s="400"/>
      <c r="H850" s="400"/>
      <c r="I850" s="400"/>
      <c r="J850" s="401"/>
      <c r="K850" s="402"/>
      <c r="L850" s="402"/>
      <c r="M850" s="402"/>
      <c r="N850" s="402"/>
      <c r="O850" s="402"/>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2">
      <c r="A851" s="386">
        <v>7</v>
      </c>
      <c r="B851" s="386">
        <v>1</v>
      </c>
      <c r="C851" s="405"/>
      <c r="D851" s="400"/>
      <c r="E851" s="400"/>
      <c r="F851" s="400"/>
      <c r="G851" s="400"/>
      <c r="H851" s="400"/>
      <c r="I851" s="400"/>
      <c r="J851" s="401"/>
      <c r="K851" s="402"/>
      <c r="L851" s="402"/>
      <c r="M851" s="402"/>
      <c r="N851" s="402"/>
      <c r="O851" s="402"/>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2">
      <c r="A852" s="386">
        <v>8</v>
      </c>
      <c r="B852" s="386">
        <v>1</v>
      </c>
      <c r="C852" s="400"/>
      <c r="D852" s="400"/>
      <c r="E852" s="400"/>
      <c r="F852" s="400"/>
      <c r="G852" s="400"/>
      <c r="H852" s="400"/>
      <c r="I852" s="400"/>
      <c r="J852" s="401"/>
      <c r="K852" s="402"/>
      <c r="L852" s="402"/>
      <c r="M852" s="402"/>
      <c r="N852" s="402"/>
      <c r="O852" s="402"/>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2">
      <c r="A853" s="386">
        <v>9</v>
      </c>
      <c r="B853" s="386">
        <v>1</v>
      </c>
      <c r="C853" s="400"/>
      <c r="D853" s="400"/>
      <c r="E853" s="400"/>
      <c r="F853" s="400"/>
      <c r="G853" s="400"/>
      <c r="H853" s="400"/>
      <c r="I853" s="400"/>
      <c r="J853" s="401"/>
      <c r="K853" s="402"/>
      <c r="L853" s="402"/>
      <c r="M853" s="402"/>
      <c r="N853" s="402"/>
      <c r="O853" s="402"/>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2">
      <c r="A854" s="386">
        <v>10</v>
      </c>
      <c r="B854" s="386">
        <v>1</v>
      </c>
      <c r="C854" s="400"/>
      <c r="D854" s="400"/>
      <c r="E854" s="400"/>
      <c r="F854" s="400"/>
      <c r="G854" s="400"/>
      <c r="H854" s="400"/>
      <c r="I854" s="400"/>
      <c r="J854" s="401"/>
      <c r="K854" s="402"/>
      <c r="L854" s="402"/>
      <c r="M854" s="402"/>
      <c r="N854" s="402"/>
      <c r="O854" s="402"/>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2">
      <c r="A855" s="386">
        <v>11</v>
      </c>
      <c r="B855" s="386">
        <v>1</v>
      </c>
      <c r="C855" s="400"/>
      <c r="D855" s="400"/>
      <c r="E855" s="400"/>
      <c r="F855" s="400"/>
      <c r="G855" s="400"/>
      <c r="H855" s="400"/>
      <c r="I855" s="400"/>
      <c r="J855" s="401"/>
      <c r="K855" s="402"/>
      <c r="L855" s="402"/>
      <c r="M855" s="402"/>
      <c r="N855" s="402"/>
      <c r="O855" s="402"/>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2">
      <c r="A856" s="386">
        <v>12</v>
      </c>
      <c r="B856" s="386">
        <v>1</v>
      </c>
      <c r="C856" s="400"/>
      <c r="D856" s="400"/>
      <c r="E856" s="400"/>
      <c r="F856" s="400"/>
      <c r="G856" s="400"/>
      <c r="H856" s="400"/>
      <c r="I856" s="400"/>
      <c r="J856" s="401"/>
      <c r="K856" s="402"/>
      <c r="L856" s="402"/>
      <c r="M856" s="402"/>
      <c r="N856" s="402"/>
      <c r="O856" s="402"/>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2">
      <c r="A857" s="386">
        <v>13</v>
      </c>
      <c r="B857" s="386">
        <v>1</v>
      </c>
      <c r="C857" s="400"/>
      <c r="D857" s="400"/>
      <c r="E857" s="400"/>
      <c r="F857" s="400"/>
      <c r="G857" s="400"/>
      <c r="H857" s="400"/>
      <c r="I857" s="400"/>
      <c r="J857" s="401"/>
      <c r="K857" s="402"/>
      <c r="L857" s="402"/>
      <c r="M857" s="402"/>
      <c r="N857" s="402"/>
      <c r="O857" s="402"/>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2">
      <c r="A858" s="386">
        <v>14</v>
      </c>
      <c r="B858" s="386">
        <v>1</v>
      </c>
      <c r="C858" s="400"/>
      <c r="D858" s="400"/>
      <c r="E858" s="400"/>
      <c r="F858" s="400"/>
      <c r="G858" s="400"/>
      <c r="H858" s="400"/>
      <c r="I858" s="400"/>
      <c r="J858" s="401"/>
      <c r="K858" s="402"/>
      <c r="L858" s="402"/>
      <c r="M858" s="402"/>
      <c r="N858" s="402"/>
      <c r="O858" s="402"/>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2">
      <c r="A859" s="386">
        <v>15</v>
      </c>
      <c r="B859" s="386">
        <v>1</v>
      </c>
      <c r="C859" s="400"/>
      <c r="D859" s="400"/>
      <c r="E859" s="400"/>
      <c r="F859" s="400"/>
      <c r="G859" s="400"/>
      <c r="H859" s="400"/>
      <c r="I859" s="400"/>
      <c r="J859" s="401"/>
      <c r="K859" s="402"/>
      <c r="L859" s="402"/>
      <c r="M859" s="402"/>
      <c r="N859" s="402"/>
      <c r="O859" s="402"/>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2">
      <c r="A860" s="386">
        <v>16</v>
      </c>
      <c r="B860" s="386">
        <v>1</v>
      </c>
      <c r="C860" s="400"/>
      <c r="D860" s="400"/>
      <c r="E860" s="400"/>
      <c r="F860" s="400"/>
      <c r="G860" s="400"/>
      <c r="H860" s="400"/>
      <c r="I860" s="400"/>
      <c r="J860" s="401"/>
      <c r="K860" s="402"/>
      <c r="L860" s="402"/>
      <c r="M860" s="402"/>
      <c r="N860" s="402"/>
      <c r="O860" s="402"/>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2">
      <c r="A861" s="386">
        <v>17</v>
      </c>
      <c r="B861" s="386">
        <v>1</v>
      </c>
      <c r="C861" s="400"/>
      <c r="D861" s="400"/>
      <c r="E861" s="400"/>
      <c r="F861" s="400"/>
      <c r="G861" s="400"/>
      <c r="H861" s="400"/>
      <c r="I861" s="400"/>
      <c r="J861" s="401"/>
      <c r="K861" s="402"/>
      <c r="L861" s="402"/>
      <c r="M861" s="402"/>
      <c r="N861" s="402"/>
      <c r="O861" s="402"/>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2">
      <c r="A862" s="386">
        <v>18</v>
      </c>
      <c r="B862" s="386">
        <v>1</v>
      </c>
      <c r="C862" s="400"/>
      <c r="D862" s="400"/>
      <c r="E862" s="400"/>
      <c r="F862" s="400"/>
      <c r="G862" s="400"/>
      <c r="H862" s="400"/>
      <c r="I862" s="400"/>
      <c r="J862" s="401"/>
      <c r="K862" s="402"/>
      <c r="L862" s="402"/>
      <c r="M862" s="402"/>
      <c r="N862" s="402"/>
      <c r="O862" s="402"/>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2">
      <c r="A863" s="386">
        <v>19</v>
      </c>
      <c r="B863" s="386">
        <v>1</v>
      </c>
      <c r="C863" s="400"/>
      <c r="D863" s="400"/>
      <c r="E863" s="400"/>
      <c r="F863" s="400"/>
      <c r="G863" s="400"/>
      <c r="H863" s="400"/>
      <c r="I863" s="400"/>
      <c r="J863" s="401"/>
      <c r="K863" s="402"/>
      <c r="L863" s="402"/>
      <c r="M863" s="402"/>
      <c r="N863" s="402"/>
      <c r="O863" s="402"/>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2">
      <c r="A864" s="386">
        <v>20</v>
      </c>
      <c r="B864" s="386">
        <v>1</v>
      </c>
      <c r="C864" s="400"/>
      <c r="D864" s="400"/>
      <c r="E864" s="400"/>
      <c r="F864" s="400"/>
      <c r="G864" s="400"/>
      <c r="H864" s="400"/>
      <c r="I864" s="400"/>
      <c r="J864" s="401"/>
      <c r="K864" s="402"/>
      <c r="L864" s="402"/>
      <c r="M864" s="402"/>
      <c r="N864" s="402"/>
      <c r="O864" s="402"/>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2">
      <c r="A865" s="386">
        <v>21</v>
      </c>
      <c r="B865" s="386">
        <v>1</v>
      </c>
      <c r="C865" s="400"/>
      <c r="D865" s="400"/>
      <c r="E865" s="400"/>
      <c r="F865" s="400"/>
      <c r="G865" s="400"/>
      <c r="H865" s="400"/>
      <c r="I865" s="400"/>
      <c r="J865" s="401"/>
      <c r="K865" s="402"/>
      <c r="L865" s="402"/>
      <c r="M865" s="402"/>
      <c r="N865" s="402"/>
      <c r="O865" s="402"/>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2">
      <c r="A866" s="386">
        <v>22</v>
      </c>
      <c r="B866" s="386">
        <v>1</v>
      </c>
      <c r="C866" s="400"/>
      <c r="D866" s="400"/>
      <c r="E866" s="400"/>
      <c r="F866" s="400"/>
      <c r="G866" s="400"/>
      <c r="H866" s="400"/>
      <c r="I866" s="400"/>
      <c r="J866" s="401"/>
      <c r="K866" s="402"/>
      <c r="L866" s="402"/>
      <c r="M866" s="402"/>
      <c r="N866" s="402"/>
      <c r="O866" s="402"/>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2">
      <c r="A867" s="386">
        <v>23</v>
      </c>
      <c r="B867" s="386">
        <v>1</v>
      </c>
      <c r="C867" s="400"/>
      <c r="D867" s="400"/>
      <c r="E867" s="400"/>
      <c r="F867" s="400"/>
      <c r="G867" s="400"/>
      <c r="H867" s="400"/>
      <c r="I867" s="400"/>
      <c r="J867" s="401"/>
      <c r="K867" s="402"/>
      <c r="L867" s="402"/>
      <c r="M867" s="402"/>
      <c r="N867" s="402"/>
      <c r="O867" s="402"/>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2">
      <c r="A868" s="386">
        <v>24</v>
      </c>
      <c r="B868" s="386">
        <v>1</v>
      </c>
      <c r="C868" s="400"/>
      <c r="D868" s="400"/>
      <c r="E868" s="400"/>
      <c r="F868" s="400"/>
      <c r="G868" s="400"/>
      <c r="H868" s="400"/>
      <c r="I868" s="400"/>
      <c r="J868" s="401"/>
      <c r="K868" s="402"/>
      <c r="L868" s="402"/>
      <c r="M868" s="402"/>
      <c r="N868" s="402"/>
      <c r="O868" s="402"/>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2">
      <c r="A869" s="386">
        <v>25</v>
      </c>
      <c r="B869" s="386">
        <v>1</v>
      </c>
      <c r="C869" s="400"/>
      <c r="D869" s="400"/>
      <c r="E869" s="400"/>
      <c r="F869" s="400"/>
      <c r="G869" s="400"/>
      <c r="H869" s="400"/>
      <c r="I869" s="400"/>
      <c r="J869" s="401"/>
      <c r="K869" s="402"/>
      <c r="L869" s="402"/>
      <c r="M869" s="402"/>
      <c r="N869" s="402"/>
      <c r="O869" s="402"/>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2">
      <c r="A870" s="386">
        <v>26</v>
      </c>
      <c r="B870" s="386">
        <v>1</v>
      </c>
      <c r="C870" s="400"/>
      <c r="D870" s="400"/>
      <c r="E870" s="400"/>
      <c r="F870" s="400"/>
      <c r="G870" s="400"/>
      <c r="H870" s="400"/>
      <c r="I870" s="400"/>
      <c r="J870" s="401"/>
      <c r="K870" s="402"/>
      <c r="L870" s="402"/>
      <c r="M870" s="402"/>
      <c r="N870" s="402"/>
      <c r="O870" s="402"/>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2">
      <c r="A871" s="386">
        <v>27</v>
      </c>
      <c r="B871" s="386">
        <v>1</v>
      </c>
      <c r="C871" s="400"/>
      <c r="D871" s="400"/>
      <c r="E871" s="400"/>
      <c r="F871" s="400"/>
      <c r="G871" s="400"/>
      <c r="H871" s="400"/>
      <c r="I871" s="400"/>
      <c r="J871" s="401"/>
      <c r="K871" s="402"/>
      <c r="L871" s="402"/>
      <c r="M871" s="402"/>
      <c r="N871" s="402"/>
      <c r="O871" s="402"/>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2">
      <c r="A872" s="386">
        <v>28</v>
      </c>
      <c r="B872" s="386">
        <v>1</v>
      </c>
      <c r="C872" s="400"/>
      <c r="D872" s="400"/>
      <c r="E872" s="400"/>
      <c r="F872" s="400"/>
      <c r="G872" s="400"/>
      <c r="H872" s="400"/>
      <c r="I872" s="400"/>
      <c r="J872" s="401"/>
      <c r="K872" s="402"/>
      <c r="L872" s="402"/>
      <c r="M872" s="402"/>
      <c r="N872" s="402"/>
      <c r="O872" s="402"/>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2">
      <c r="A873" s="386">
        <v>29</v>
      </c>
      <c r="B873" s="386">
        <v>1</v>
      </c>
      <c r="C873" s="400"/>
      <c r="D873" s="400"/>
      <c r="E873" s="400"/>
      <c r="F873" s="400"/>
      <c r="G873" s="400"/>
      <c r="H873" s="400"/>
      <c r="I873" s="400"/>
      <c r="J873" s="401"/>
      <c r="K873" s="402"/>
      <c r="L873" s="402"/>
      <c r="M873" s="402"/>
      <c r="N873" s="402"/>
      <c r="O873" s="402"/>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2">
      <c r="A874" s="386">
        <v>30</v>
      </c>
      <c r="B874" s="386">
        <v>1</v>
      </c>
      <c r="C874" s="400"/>
      <c r="D874" s="400"/>
      <c r="E874" s="400"/>
      <c r="F874" s="400"/>
      <c r="G874" s="400"/>
      <c r="H874" s="400"/>
      <c r="I874" s="400"/>
      <c r="J874" s="401"/>
      <c r="K874" s="402"/>
      <c r="L874" s="402"/>
      <c r="M874" s="402"/>
      <c r="N874" s="402"/>
      <c r="O874" s="402"/>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customHeight="1" x14ac:dyDescent="0.2">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2">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2">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286</v>
      </c>
      <c r="AI877" s="332"/>
      <c r="AJ877" s="332"/>
      <c r="AK877" s="332"/>
      <c r="AL877" s="332" t="s">
        <v>21</v>
      </c>
      <c r="AM877" s="332"/>
      <c r="AN877" s="332"/>
      <c r="AO877" s="407"/>
      <c r="AP877" s="408" t="s">
        <v>222</v>
      </c>
      <c r="AQ877" s="408"/>
      <c r="AR877" s="408"/>
      <c r="AS877" s="408"/>
      <c r="AT877" s="408"/>
      <c r="AU877" s="408"/>
      <c r="AV877" s="408"/>
      <c r="AW877" s="408"/>
      <c r="AX877" s="408"/>
      <c r="AY877">
        <f t="shared" ref="AY877:AY878" si="118">$AY$875</f>
        <v>1</v>
      </c>
    </row>
    <row r="878" spans="1:51" ht="63" customHeight="1" x14ac:dyDescent="0.2">
      <c r="A878" s="386">
        <v>1</v>
      </c>
      <c r="B878" s="386">
        <v>1</v>
      </c>
      <c r="C878" s="400" t="s">
        <v>660</v>
      </c>
      <c r="D878" s="400"/>
      <c r="E878" s="400"/>
      <c r="F878" s="400"/>
      <c r="G878" s="400"/>
      <c r="H878" s="400"/>
      <c r="I878" s="400"/>
      <c r="J878" s="401">
        <v>3010001135279</v>
      </c>
      <c r="K878" s="402"/>
      <c r="L878" s="402"/>
      <c r="M878" s="402"/>
      <c r="N878" s="402"/>
      <c r="O878" s="402"/>
      <c r="P878" s="302" t="s">
        <v>659</v>
      </c>
      <c r="Q878" s="302"/>
      <c r="R878" s="302"/>
      <c r="S878" s="302"/>
      <c r="T878" s="302"/>
      <c r="U878" s="302"/>
      <c r="V878" s="302"/>
      <c r="W878" s="302"/>
      <c r="X878" s="302"/>
      <c r="Y878" s="303">
        <v>0.8</v>
      </c>
      <c r="Z878" s="304"/>
      <c r="AA878" s="304"/>
      <c r="AB878" s="305"/>
      <c r="AC878" s="307" t="s">
        <v>296</v>
      </c>
      <c r="AD878" s="308"/>
      <c r="AE878" s="308"/>
      <c r="AF878" s="308"/>
      <c r="AG878" s="308"/>
      <c r="AH878" s="403" t="s">
        <v>635</v>
      </c>
      <c r="AI878" s="404"/>
      <c r="AJ878" s="404"/>
      <c r="AK878" s="404"/>
      <c r="AL878" s="311" t="s">
        <v>635</v>
      </c>
      <c r="AM878" s="312"/>
      <c r="AN878" s="312"/>
      <c r="AO878" s="313"/>
      <c r="AP878" s="306"/>
      <c r="AQ878" s="306"/>
      <c r="AR878" s="306"/>
      <c r="AS878" s="306"/>
      <c r="AT878" s="306"/>
      <c r="AU878" s="306"/>
      <c r="AV878" s="306"/>
      <c r="AW878" s="306"/>
      <c r="AX878" s="306"/>
      <c r="AY878">
        <f t="shared" si="118"/>
        <v>1</v>
      </c>
    </row>
    <row r="879" spans="1:51" ht="30" hidden="1" customHeight="1" x14ac:dyDescent="0.2">
      <c r="A879" s="386">
        <v>2</v>
      </c>
      <c r="B879" s="386">
        <v>1</v>
      </c>
      <c r="C879" s="405"/>
      <c r="D879" s="400"/>
      <c r="E879" s="400"/>
      <c r="F879" s="400"/>
      <c r="G879" s="400"/>
      <c r="H879" s="400"/>
      <c r="I879" s="400"/>
      <c r="J879" s="401"/>
      <c r="K879" s="402"/>
      <c r="L879" s="402"/>
      <c r="M879" s="402"/>
      <c r="N879" s="402"/>
      <c r="O879" s="402"/>
      <c r="P879" s="302"/>
      <c r="Q879" s="302"/>
      <c r="R879" s="302"/>
      <c r="S879" s="302"/>
      <c r="T879" s="302"/>
      <c r="U879" s="302"/>
      <c r="V879" s="302"/>
      <c r="W879" s="302"/>
      <c r="X879" s="302"/>
      <c r="Y879" s="303"/>
      <c r="Z879" s="304"/>
      <c r="AA879" s="304"/>
      <c r="AB879" s="305"/>
      <c r="AC879" s="307"/>
      <c r="AD879" s="308"/>
      <c r="AE879" s="308"/>
      <c r="AF879" s="308"/>
      <c r="AG879" s="308"/>
      <c r="AH879" s="403"/>
      <c r="AI879" s="404"/>
      <c r="AJ879" s="404"/>
      <c r="AK879" s="404"/>
      <c r="AL879" s="311"/>
      <c r="AM879" s="312"/>
      <c r="AN879" s="312"/>
      <c r="AO879" s="313"/>
      <c r="AP879" s="306"/>
      <c r="AQ879" s="306"/>
      <c r="AR879" s="306"/>
      <c r="AS879" s="306"/>
      <c r="AT879" s="306"/>
      <c r="AU879" s="306"/>
      <c r="AV879" s="306"/>
      <c r="AW879" s="306"/>
      <c r="AX879" s="306"/>
      <c r="AY879">
        <f>COUNTA($C$879)</f>
        <v>0</v>
      </c>
    </row>
    <row r="880" spans="1:51" ht="30" hidden="1" customHeight="1" x14ac:dyDescent="0.2">
      <c r="A880" s="386">
        <v>3</v>
      </c>
      <c r="B880" s="386">
        <v>1</v>
      </c>
      <c r="C880" s="405"/>
      <c r="D880" s="400"/>
      <c r="E880" s="400"/>
      <c r="F880" s="400"/>
      <c r="G880" s="400"/>
      <c r="H880" s="400"/>
      <c r="I880" s="400"/>
      <c r="J880" s="401"/>
      <c r="K880" s="402"/>
      <c r="L880" s="402"/>
      <c r="M880" s="402"/>
      <c r="N880" s="402"/>
      <c r="O880" s="402"/>
      <c r="P880" s="406"/>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2">
      <c r="A881" s="386">
        <v>4</v>
      </c>
      <c r="B881" s="386">
        <v>1</v>
      </c>
      <c r="C881" s="405"/>
      <c r="D881" s="400"/>
      <c r="E881" s="400"/>
      <c r="F881" s="400"/>
      <c r="G881" s="400"/>
      <c r="H881" s="400"/>
      <c r="I881" s="400"/>
      <c r="J881" s="401"/>
      <c r="K881" s="402"/>
      <c r="L881" s="402"/>
      <c r="M881" s="402"/>
      <c r="N881" s="402"/>
      <c r="O881" s="402"/>
      <c r="P881" s="406"/>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2">
      <c r="A882" s="386">
        <v>5</v>
      </c>
      <c r="B882" s="386">
        <v>1</v>
      </c>
      <c r="C882" s="400"/>
      <c r="D882" s="400"/>
      <c r="E882" s="400"/>
      <c r="F882" s="400"/>
      <c r="G882" s="400"/>
      <c r="H882" s="400"/>
      <c r="I882" s="400"/>
      <c r="J882" s="401"/>
      <c r="K882" s="402"/>
      <c r="L882" s="402"/>
      <c r="M882" s="402"/>
      <c r="N882" s="402"/>
      <c r="O882" s="402"/>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2">
      <c r="A883" s="386">
        <v>6</v>
      </c>
      <c r="B883" s="386">
        <v>1</v>
      </c>
      <c r="C883" s="400"/>
      <c r="D883" s="400"/>
      <c r="E883" s="400"/>
      <c r="F883" s="400"/>
      <c r="G883" s="400"/>
      <c r="H883" s="400"/>
      <c r="I883" s="400"/>
      <c r="J883" s="401"/>
      <c r="K883" s="402"/>
      <c r="L883" s="402"/>
      <c r="M883" s="402"/>
      <c r="N883" s="402"/>
      <c r="O883" s="402"/>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2">
      <c r="A884" s="386">
        <v>7</v>
      </c>
      <c r="B884" s="386">
        <v>1</v>
      </c>
      <c r="C884" s="400"/>
      <c r="D884" s="400"/>
      <c r="E884" s="400"/>
      <c r="F884" s="400"/>
      <c r="G884" s="400"/>
      <c r="H884" s="400"/>
      <c r="I884" s="400"/>
      <c r="J884" s="401"/>
      <c r="K884" s="402"/>
      <c r="L884" s="402"/>
      <c r="M884" s="402"/>
      <c r="N884" s="402"/>
      <c r="O884" s="402"/>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2">
      <c r="A885" s="386">
        <v>8</v>
      </c>
      <c r="B885" s="386">
        <v>1</v>
      </c>
      <c r="C885" s="400"/>
      <c r="D885" s="400"/>
      <c r="E885" s="400"/>
      <c r="F885" s="400"/>
      <c r="G885" s="400"/>
      <c r="H885" s="400"/>
      <c r="I885" s="400"/>
      <c r="J885" s="401"/>
      <c r="K885" s="402"/>
      <c r="L885" s="402"/>
      <c r="M885" s="402"/>
      <c r="N885" s="402"/>
      <c r="O885" s="402"/>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2">
      <c r="A886" s="386">
        <v>9</v>
      </c>
      <c r="B886" s="386">
        <v>1</v>
      </c>
      <c r="C886" s="400"/>
      <c r="D886" s="400"/>
      <c r="E886" s="400"/>
      <c r="F886" s="400"/>
      <c r="G886" s="400"/>
      <c r="H886" s="400"/>
      <c r="I886" s="400"/>
      <c r="J886" s="401"/>
      <c r="K886" s="402"/>
      <c r="L886" s="402"/>
      <c r="M886" s="402"/>
      <c r="N886" s="402"/>
      <c r="O886" s="402"/>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2">
      <c r="A887" s="386">
        <v>10</v>
      </c>
      <c r="B887" s="386">
        <v>1</v>
      </c>
      <c r="C887" s="400"/>
      <c r="D887" s="400"/>
      <c r="E887" s="400"/>
      <c r="F887" s="400"/>
      <c r="G887" s="400"/>
      <c r="H887" s="400"/>
      <c r="I887" s="400"/>
      <c r="J887" s="401"/>
      <c r="K887" s="402"/>
      <c r="L887" s="402"/>
      <c r="M887" s="402"/>
      <c r="N887" s="402"/>
      <c r="O887" s="402"/>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2">
      <c r="A888" s="386">
        <v>11</v>
      </c>
      <c r="B888" s="386">
        <v>1</v>
      </c>
      <c r="C888" s="400"/>
      <c r="D888" s="400"/>
      <c r="E888" s="400"/>
      <c r="F888" s="400"/>
      <c r="G888" s="400"/>
      <c r="H888" s="400"/>
      <c r="I888" s="400"/>
      <c r="J888" s="401"/>
      <c r="K888" s="402"/>
      <c r="L888" s="402"/>
      <c r="M888" s="402"/>
      <c r="N888" s="402"/>
      <c r="O888" s="402"/>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2">
      <c r="A889" s="386">
        <v>12</v>
      </c>
      <c r="B889" s="386">
        <v>1</v>
      </c>
      <c r="C889" s="400"/>
      <c r="D889" s="400"/>
      <c r="E889" s="400"/>
      <c r="F889" s="400"/>
      <c r="G889" s="400"/>
      <c r="H889" s="400"/>
      <c r="I889" s="400"/>
      <c r="J889" s="401"/>
      <c r="K889" s="402"/>
      <c r="L889" s="402"/>
      <c r="M889" s="402"/>
      <c r="N889" s="402"/>
      <c r="O889" s="402"/>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2">
      <c r="A890" s="386">
        <v>13</v>
      </c>
      <c r="B890" s="386">
        <v>1</v>
      </c>
      <c r="C890" s="400"/>
      <c r="D890" s="400"/>
      <c r="E890" s="400"/>
      <c r="F890" s="400"/>
      <c r="G890" s="400"/>
      <c r="H890" s="400"/>
      <c r="I890" s="400"/>
      <c r="J890" s="401"/>
      <c r="K890" s="402"/>
      <c r="L890" s="402"/>
      <c r="M890" s="402"/>
      <c r="N890" s="402"/>
      <c r="O890" s="402"/>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2">
      <c r="A891" s="386">
        <v>14</v>
      </c>
      <c r="B891" s="386">
        <v>1</v>
      </c>
      <c r="C891" s="400"/>
      <c r="D891" s="400"/>
      <c r="E891" s="400"/>
      <c r="F891" s="400"/>
      <c r="G891" s="400"/>
      <c r="H891" s="400"/>
      <c r="I891" s="400"/>
      <c r="J891" s="401"/>
      <c r="K891" s="402"/>
      <c r="L891" s="402"/>
      <c r="M891" s="402"/>
      <c r="N891" s="402"/>
      <c r="O891" s="402"/>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2">
      <c r="A892" s="386">
        <v>15</v>
      </c>
      <c r="B892" s="386">
        <v>1</v>
      </c>
      <c r="C892" s="400"/>
      <c r="D892" s="400"/>
      <c r="E892" s="400"/>
      <c r="F892" s="400"/>
      <c r="G892" s="400"/>
      <c r="H892" s="400"/>
      <c r="I892" s="400"/>
      <c r="J892" s="401"/>
      <c r="K892" s="402"/>
      <c r="L892" s="402"/>
      <c r="M892" s="402"/>
      <c r="N892" s="402"/>
      <c r="O892" s="402"/>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2">
      <c r="A893" s="386">
        <v>16</v>
      </c>
      <c r="B893" s="386">
        <v>1</v>
      </c>
      <c r="C893" s="400"/>
      <c r="D893" s="400"/>
      <c r="E893" s="400"/>
      <c r="F893" s="400"/>
      <c r="G893" s="400"/>
      <c r="H893" s="400"/>
      <c r="I893" s="400"/>
      <c r="J893" s="401"/>
      <c r="K893" s="402"/>
      <c r="L893" s="402"/>
      <c r="M893" s="402"/>
      <c r="N893" s="402"/>
      <c r="O893" s="402"/>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2">
      <c r="A894" s="386">
        <v>17</v>
      </c>
      <c r="B894" s="386">
        <v>1</v>
      </c>
      <c r="C894" s="400"/>
      <c r="D894" s="400"/>
      <c r="E894" s="400"/>
      <c r="F894" s="400"/>
      <c r="G894" s="400"/>
      <c r="H894" s="400"/>
      <c r="I894" s="400"/>
      <c r="J894" s="401"/>
      <c r="K894" s="402"/>
      <c r="L894" s="402"/>
      <c r="M894" s="402"/>
      <c r="N894" s="402"/>
      <c r="O894" s="402"/>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2">
      <c r="A895" s="386">
        <v>18</v>
      </c>
      <c r="B895" s="386">
        <v>1</v>
      </c>
      <c r="C895" s="400"/>
      <c r="D895" s="400"/>
      <c r="E895" s="400"/>
      <c r="F895" s="400"/>
      <c r="G895" s="400"/>
      <c r="H895" s="400"/>
      <c r="I895" s="400"/>
      <c r="J895" s="401"/>
      <c r="K895" s="402"/>
      <c r="L895" s="402"/>
      <c r="M895" s="402"/>
      <c r="N895" s="402"/>
      <c r="O895" s="402"/>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2">
      <c r="A896" s="386">
        <v>19</v>
      </c>
      <c r="B896" s="386">
        <v>1</v>
      </c>
      <c r="C896" s="400"/>
      <c r="D896" s="400"/>
      <c r="E896" s="400"/>
      <c r="F896" s="400"/>
      <c r="G896" s="400"/>
      <c r="H896" s="400"/>
      <c r="I896" s="400"/>
      <c r="J896" s="401"/>
      <c r="K896" s="402"/>
      <c r="L896" s="402"/>
      <c r="M896" s="402"/>
      <c r="N896" s="402"/>
      <c r="O896" s="402"/>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2">
      <c r="A897" s="386">
        <v>20</v>
      </c>
      <c r="B897" s="386">
        <v>1</v>
      </c>
      <c r="C897" s="400"/>
      <c r="D897" s="400"/>
      <c r="E897" s="400"/>
      <c r="F897" s="400"/>
      <c r="G897" s="400"/>
      <c r="H897" s="400"/>
      <c r="I897" s="400"/>
      <c r="J897" s="401"/>
      <c r="K897" s="402"/>
      <c r="L897" s="402"/>
      <c r="M897" s="402"/>
      <c r="N897" s="402"/>
      <c r="O897" s="402"/>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2">
      <c r="A898" s="386">
        <v>21</v>
      </c>
      <c r="B898" s="386">
        <v>1</v>
      </c>
      <c r="C898" s="400"/>
      <c r="D898" s="400"/>
      <c r="E898" s="400"/>
      <c r="F898" s="400"/>
      <c r="G898" s="400"/>
      <c r="H898" s="400"/>
      <c r="I898" s="400"/>
      <c r="J898" s="401"/>
      <c r="K898" s="402"/>
      <c r="L898" s="402"/>
      <c r="M898" s="402"/>
      <c r="N898" s="402"/>
      <c r="O898" s="402"/>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2">
      <c r="A899" s="386">
        <v>22</v>
      </c>
      <c r="B899" s="386">
        <v>1</v>
      </c>
      <c r="C899" s="400"/>
      <c r="D899" s="400"/>
      <c r="E899" s="400"/>
      <c r="F899" s="400"/>
      <c r="G899" s="400"/>
      <c r="H899" s="400"/>
      <c r="I899" s="400"/>
      <c r="J899" s="401"/>
      <c r="K899" s="402"/>
      <c r="L899" s="402"/>
      <c r="M899" s="402"/>
      <c r="N899" s="402"/>
      <c r="O899" s="402"/>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2">
      <c r="A900" s="386">
        <v>23</v>
      </c>
      <c r="B900" s="386">
        <v>1</v>
      </c>
      <c r="C900" s="400"/>
      <c r="D900" s="400"/>
      <c r="E900" s="400"/>
      <c r="F900" s="400"/>
      <c r="G900" s="400"/>
      <c r="H900" s="400"/>
      <c r="I900" s="400"/>
      <c r="J900" s="401"/>
      <c r="K900" s="402"/>
      <c r="L900" s="402"/>
      <c r="M900" s="402"/>
      <c r="N900" s="402"/>
      <c r="O900" s="402"/>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2">
      <c r="A901" s="386">
        <v>24</v>
      </c>
      <c r="B901" s="386">
        <v>1</v>
      </c>
      <c r="C901" s="400"/>
      <c r="D901" s="400"/>
      <c r="E901" s="400"/>
      <c r="F901" s="400"/>
      <c r="G901" s="400"/>
      <c r="H901" s="400"/>
      <c r="I901" s="400"/>
      <c r="J901" s="401"/>
      <c r="K901" s="402"/>
      <c r="L901" s="402"/>
      <c r="M901" s="402"/>
      <c r="N901" s="402"/>
      <c r="O901" s="402"/>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2">
      <c r="A902" s="386">
        <v>25</v>
      </c>
      <c r="B902" s="386">
        <v>1</v>
      </c>
      <c r="C902" s="400"/>
      <c r="D902" s="400"/>
      <c r="E902" s="400"/>
      <c r="F902" s="400"/>
      <c r="G902" s="400"/>
      <c r="H902" s="400"/>
      <c r="I902" s="400"/>
      <c r="J902" s="401"/>
      <c r="K902" s="402"/>
      <c r="L902" s="402"/>
      <c r="M902" s="402"/>
      <c r="N902" s="402"/>
      <c r="O902" s="402"/>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2">
      <c r="A903" s="386">
        <v>26</v>
      </c>
      <c r="B903" s="386">
        <v>1</v>
      </c>
      <c r="C903" s="400"/>
      <c r="D903" s="400"/>
      <c r="E903" s="400"/>
      <c r="F903" s="400"/>
      <c r="G903" s="400"/>
      <c r="H903" s="400"/>
      <c r="I903" s="400"/>
      <c r="J903" s="401"/>
      <c r="K903" s="402"/>
      <c r="L903" s="402"/>
      <c r="M903" s="402"/>
      <c r="N903" s="402"/>
      <c r="O903" s="402"/>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2">
      <c r="A904" s="386">
        <v>27</v>
      </c>
      <c r="B904" s="386">
        <v>1</v>
      </c>
      <c r="C904" s="400"/>
      <c r="D904" s="400"/>
      <c r="E904" s="400"/>
      <c r="F904" s="400"/>
      <c r="G904" s="400"/>
      <c r="H904" s="400"/>
      <c r="I904" s="400"/>
      <c r="J904" s="401"/>
      <c r="K904" s="402"/>
      <c r="L904" s="402"/>
      <c r="M904" s="402"/>
      <c r="N904" s="402"/>
      <c r="O904" s="402"/>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2">
      <c r="A905" s="386">
        <v>28</v>
      </c>
      <c r="B905" s="386">
        <v>1</v>
      </c>
      <c r="C905" s="400"/>
      <c r="D905" s="400"/>
      <c r="E905" s="400"/>
      <c r="F905" s="400"/>
      <c r="G905" s="400"/>
      <c r="H905" s="400"/>
      <c r="I905" s="400"/>
      <c r="J905" s="401"/>
      <c r="K905" s="402"/>
      <c r="L905" s="402"/>
      <c r="M905" s="402"/>
      <c r="N905" s="402"/>
      <c r="O905" s="402"/>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2">
      <c r="A906" s="386">
        <v>29</v>
      </c>
      <c r="B906" s="386">
        <v>1</v>
      </c>
      <c r="C906" s="400"/>
      <c r="D906" s="400"/>
      <c r="E906" s="400"/>
      <c r="F906" s="400"/>
      <c r="G906" s="400"/>
      <c r="H906" s="400"/>
      <c r="I906" s="400"/>
      <c r="J906" s="401"/>
      <c r="K906" s="402"/>
      <c r="L906" s="402"/>
      <c r="M906" s="402"/>
      <c r="N906" s="402"/>
      <c r="O906" s="402"/>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2">
      <c r="A907" s="386">
        <v>30</v>
      </c>
      <c r="B907" s="386">
        <v>1</v>
      </c>
      <c r="C907" s="400"/>
      <c r="D907" s="400"/>
      <c r="E907" s="400"/>
      <c r="F907" s="400"/>
      <c r="G907" s="400"/>
      <c r="H907" s="400"/>
      <c r="I907" s="400"/>
      <c r="J907" s="401"/>
      <c r="K907" s="402"/>
      <c r="L907" s="402"/>
      <c r="M907" s="402"/>
      <c r="N907" s="402"/>
      <c r="O907" s="402"/>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2">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2">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2">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286</v>
      </c>
      <c r="AI910" s="332"/>
      <c r="AJ910" s="332"/>
      <c r="AK910" s="332"/>
      <c r="AL910" s="332" t="s">
        <v>21</v>
      </c>
      <c r="AM910" s="332"/>
      <c r="AN910" s="332"/>
      <c r="AO910" s="407"/>
      <c r="AP910" s="408" t="s">
        <v>222</v>
      </c>
      <c r="AQ910" s="408"/>
      <c r="AR910" s="408"/>
      <c r="AS910" s="408"/>
      <c r="AT910" s="408"/>
      <c r="AU910" s="408"/>
      <c r="AV910" s="408"/>
      <c r="AW910" s="408"/>
      <c r="AX910" s="408"/>
      <c r="AY910">
        <f t="shared" ref="AY910:AY911" si="119">$AY$908</f>
        <v>0</v>
      </c>
    </row>
    <row r="911" spans="1:51" ht="30" hidden="1" customHeight="1" x14ac:dyDescent="0.2">
      <c r="A911" s="386">
        <v>1</v>
      </c>
      <c r="B911" s="386">
        <v>1</v>
      </c>
      <c r="C911" s="400"/>
      <c r="D911" s="400"/>
      <c r="E911" s="400"/>
      <c r="F911" s="400"/>
      <c r="G911" s="400"/>
      <c r="H911" s="400"/>
      <c r="I911" s="400"/>
      <c r="J911" s="401"/>
      <c r="K911" s="402"/>
      <c r="L911" s="402"/>
      <c r="M911" s="402"/>
      <c r="N911" s="402"/>
      <c r="O911" s="402"/>
      <c r="P911" s="302"/>
      <c r="Q911" s="302"/>
      <c r="R911" s="302"/>
      <c r="S911" s="302"/>
      <c r="T911" s="302"/>
      <c r="U911" s="302"/>
      <c r="V911" s="302"/>
      <c r="W911" s="302"/>
      <c r="X911" s="302"/>
      <c r="Y911" s="303"/>
      <c r="Z911" s="304"/>
      <c r="AA911" s="304"/>
      <c r="AB911" s="305"/>
      <c r="AC911" s="307"/>
      <c r="AD911" s="308"/>
      <c r="AE911" s="308"/>
      <c r="AF911" s="308"/>
      <c r="AG911" s="308"/>
      <c r="AH911" s="403"/>
      <c r="AI911" s="404"/>
      <c r="AJ911" s="404"/>
      <c r="AK911" s="404"/>
      <c r="AL911" s="311"/>
      <c r="AM911" s="312"/>
      <c r="AN911" s="312"/>
      <c r="AO911" s="313"/>
      <c r="AP911" s="306"/>
      <c r="AQ911" s="306"/>
      <c r="AR911" s="306"/>
      <c r="AS911" s="306"/>
      <c r="AT911" s="306"/>
      <c r="AU911" s="306"/>
      <c r="AV911" s="306"/>
      <c r="AW911" s="306"/>
      <c r="AX911" s="306"/>
      <c r="AY911">
        <f t="shared" si="119"/>
        <v>0</v>
      </c>
    </row>
    <row r="912" spans="1:51" ht="30" hidden="1" customHeight="1" x14ac:dyDescent="0.2">
      <c r="A912" s="386">
        <v>2</v>
      </c>
      <c r="B912" s="386">
        <v>1</v>
      </c>
      <c r="C912" s="400"/>
      <c r="D912" s="400"/>
      <c r="E912" s="400"/>
      <c r="F912" s="400"/>
      <c r="G912" s="400"/>
      <c r="H912" s="400"/>
      <c r="I912" s="400"/>
      <c r="J912" s="401"/>
      <c r="K912" s="402"/>
      <c r="L912" s="402"/>
      <c r="M912" s="402"/>
      <c r="N912" s="402"/>
      <c r="O912" s="402"/>
      <c r="P912" s="302"/>
      <c r="Q912" s="302"/>
      <c r="R912" s="302"/>
      <c r="S912" s="302"/>
      <c r="T912" s="302"/>
      <c r="U912" s="302"/>
      <c r="V912" s="302"/>
      <c r="W912" s="302"/>
      <c r="X912" s="302"/>
      <c r="Y912" s="303"/>
      <c r="Z912" s="304"/>
      <c r="AA912" s="304"/>
      <c r="AB912" s="305"/>
      <c r="AC912" s="307"/>
      <c r="AD912" s="308"/>
      <c r="AE912" s="308"/>
      <c r="AF912" s="308"/>
      <c r="AG912" s="308"/>
      <c r="AH912" s="403"/>
      <c r="AI912" s="404"/>
      <c r="AJ912" s="404"/>
      <c r="AK912" s="404"/>
      <c r="AL912" s="311"/>
      <c r="AM912" s="312"/>
      <c r="AN912" s="312"/>
      <c r="AO912" s="313"/>
      <c r="AP912" s="306"/>
      <c r="AQ912" s="306"/>
      <c r="AR912" s="306"/>
      <c r="AS912" s="306"/>
      <c r="AT912" s="306"/>
      <c r="AU912" s="306"/>
      <c r="AV912" s="306"/>
      <c r="AW912" s="306"/>
      <c r="AX912" s="306"/>
      <c r="AY912">
        <f>COUNTA($C$912)</f>
        <v>0</v>
      </c>
    </row>
    <row r="913" spans="1:51" ht="30" hidden="1" customHeight="1" x14ac:dyDescent="0.2">
      <c r="A913" s="386">
        <v>3</v>
      </c>
      <c r="B913" s="386">
        <v>1</v>
      </c>
      <c r="C913" s="405"/>
      <c r="D913" s="400"/>
      <c r="E913" s="400"/>
      <c r="F913" s="400"/>
      <c r="G913" s="400"/>
      <c r="H913" s="400"/>
      <c r="I913" s="400"/>
      <c r="J913" s="401"/>
      <c r="K913" s="402"/>
      <c r="L913" s="402"/>
      <c r="M913" s="402"/>
      <c r="N913" s="402"/>
      <c r="O913" s="402"/>
      <c r="P913" s="406"/>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2">
      <c r="A914" s="386">
        <v>4</v>
      </c>
      <c r="B914" s="386">
        <v>1</v>
      </c>
      <c r="C914" s="405"/>
      <c r="D914" s="400"/>
      <c r="E914" s="400"/>
      <c r="F914" s="400"/>
      <c r="G914" s="400"/>
      <c r="H914" s="400"/>
      <c r="I914" s="400"/>
      <c r="J914" s="401"/>
      <c r="K914" s="402"/>
      <c r="L914" s="402"/>
      <c r="M914" s="402"/>
      <c r="N914" s="402"/>
      <c r="O914" s="402"/>
      <c r="P914" s="406"/>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2">
      <c r="A915" s="386">
        <v>5</v>
      </c>
      <c r="B915" s="386">
        <v>1</v>
      </c>
      <c r="C915" s="400"/>
      <c r="D915" s="400"/>
      <c r="E915" s="400"/>
      <c r="F915" s="400"/>
      <c r="G915" s="400"/>
      <c r="H915" s="400"/>
      <c r="I915" s="400"/>
      <c r="J915" s="401"/>
      <c r="K915" s="402"/>
      <c r="L915" s="402"/>
      <c r="M915" s="402"/>
      <c r="N915" s="402"/>
      <c r="O915" s="402"/>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2">
      <c r="A916" s="386">
        <v>6</v>
      </c>
      <c r="B916" s="386">
        <v>1</v>
      </c>
      <c r="C916" s="400"/>
      <c r="D916" s="400"/>
      <c r="E916" s="400"/>
      <c r="F916" s="400"/>
      <c r="G916" s="400"/>
      <c r="H916" s="400"/>
      <c r="I916" s="400"/>
      <c r="J916" s="401"/>
      <c r="K916" s="402"/>
      <c r="L916" s="402"/>
      <c r="M916" s="402"/>
      <c r="N916" s="402"/>
      <c r="O916" s="402"/>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2">
      <c r="A917" s="386">
        <v>7</v>
      </c>
      <c r="B917" s="386">
        <v>1</v>
      </c>
      <c r="C917" s="400"/>
      <c r="D917" s="400"/>
      <c r="E917" s="400"/>
      <c r="F917" s="400"/>
      <c r="G917" s="400"/>
      <c r="H917" s="400"/>
      <c r="I917" s="400"/>
      <c r="J917" s="401"/>
      <c r="K917" s="402"/>
      <c r="L917" s="402"/>
      <c r="M917" s="402"/>
      <c r="N917" s="402"/>
      <c r="O917" s="402"/>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2">
      <c r="A918" s="386">
        <v>8</v>
      </c>
      <c r="B918" s="386">
        <v>1</v>
      </c>
      <c r="C918" s="400"/>
      <c r="D918" s="400"/>
      <c r="E918" s="400"/>
      <c r="F918" s="400"/>
      <c r="G918" s="400"/>
      <c r="H918" s="400"/>
      <c r="I918" s="400"/>
      <c r="J918" s="401"/>
      <c r="K918" s="402"/>
      <c r="L918" s="402"/>
      <c r="M918" s="402"/>
      <c r="N918" s="402"/>
      <c r="O918" s="402"/>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2">
      <c r="A919" s="386">
        <v>9</v>
      </c>
      <c r="B919" s="386">
        <v>1</v>
      </c>
      <c r="C919" s="400"/>
      <c r="D919" s="400"/>
      <c r="E919" s="400"/>
      <c r="F919" s="400"/>
      <c r="G919" s="400"/>
      <c r="H919" s="400"/>
      <c r="I919" s="400"/>
      <c r="J919" s="401"/>
      <c r="K919" s="402"/>
      <c r="L919" s="402"/>
      <c r="M919" s="402"/>
      <c r="N919" s="402"/>
      <c r="O919" s="402"/>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2">
      <c r="A920" s="386">
        <v>10</v>
      </c>
      <c r="B920" s="386">
        <v>1</v>
      </c>
      <c r="C920" s="400"/>
      <c r="D920" s="400"/>
      <c r="E920" s="400"/>
      <c r="F920" s="400"/>
      <c r="G920" s="400"/>
      <c r="H920" s="400"/>
      <c r="I920" s="400"/>
      <c r="J920" s="401"/>
      <c r="K920" s="402"/>
      <c r="L920" s="402"/>
      <c r="M920" s="402"/>
      <c r="N920" s="402"/>
      <c r="O920" s="402"/>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2">
      <c r="A921" s="386">
        <v>11</v>
      </c>
      <c r="B921" s="386">
        <v>1</v>
      </c>
      <c r="C921" s="400"/>
      <c r="D921" s="400"/>
      <c r="E921" s="400"/>
      <c r="F921" s="400"/>
      <c r="G921" s="400"/>
      <c r="H921" s="400"/>
      <c r="I921" s="400"/>
      <c r="J921" s="401"/>
      <c r="K921" s="402"/>
      <c r="L921" s="402"/>
      <c r="M921" s="402"/>
      <c r="N921" s="402"/>
      <c r="O921" s="402"/>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2">
      <c r="A922" s="386">
        <v>12</v>
      </c>
      <c r="B922" s="386">
        <v>1</v>
      </c>
      <c r="C922" s="400"/>
      <c r="D922" s="400"/>
      <c r="E922" s="400"/>
      <c r="F922" s="400"/>
      <c r="G922" s="400"/>
      <c r="H922" s="400"/>
      <c r="I922" s="400"/>
      <c r="J922" s="401"/>
      <c r="K922" s="402"/>
      <c r="L922" s="402"/>
      <c r="M922" s="402"/>
      <c r="N922" s="402"/>
      <c r="O922" s="402"/>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2">
      <c r="A923" s="386">
        <v>13</v>
      </c>
      <c r="B923" s="386">
        <v>1</v>
      </c>
      <c r="C923" s="400"/>
      <c r="D923" s="400"/>
      <c r="E923" s="400"/>
      <c r="F923" s="400"/>
      <c r="G923" s="400"/>
      <c r="H923" s="400"/>
      <c r="I923" s="400"/>
      <c r="J923" s="401"/>
      <c r="K923" s="402"/>
      <c r="L923" s="402"/>
      <c r="M923" s="402"/>
      <c r="N923" s="402"/>
      <c r="O923" s="402"/>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2">
      <c r="A924" s="386">
        <v>14</v>
      </c>
      <c r="B924" s="386">
        <v>1</v>
      </c>
      <c r="C924" s="400"/>
      <c r="D924" s="400"/>
      <c r="E924" s="400"/>
      <c r="F924" s="400"/>
      <c r="G924" s="400"/>
      <c r="H924" s="400"/>
      <c r="I924" s="400"/>
      <c r="J924" s="401"/>
      <c r="K924" s="402"/>
      <c r="L924" s="402"/>
      <c r="M924" s="402"/>
      <c r="N924" s="402"/>
      <c r="O924" s="402"/>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2">
      <c r="A925" s="386">
        <v>15</v>
      </c>
      <c r="B925" s="386">
        <v>1</v>
      </c>
      <c r="C925" s="400"/>
      <c r="D925" s="400"/>
      <c r="E925" s="400"/>
      <c r="F925" s="400"/>
      <c r="G925" s="400"/>
      <c r="H925" s="400"/>
      <c r="I925" s="400"/>
      <c r="J925" s="401"/>
      <c r="K925" s="402"/>
      <c r="L925" s="402"/>
      <c r="M925" s="402"/>
      <c r="N925" s="402"/>
      <c r="O925" s="402"/>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2">
      <c r="A926" s="386">
        <v>16</v>
      </c>
      <c r="B926" s="386">
        <v>1</v>
      </c>
      <c r="C926" s="400"/>
      <c r="D926" s="400"/>
      <c r="E926" s="400"/>
      <c r="F926" s="400"/>
      <c r="G926" s="400"/>
      <c r="H926" s="400"/>
      <c r="I926" s="400"/>
      <c r="J926" s="401"/>
      <c r="K926" s="402"/>
      <c r="L926" s="402"/>
      <c r="M926" s="402"/>
      <c r="N926" s="402"/>
      <c r="O926" s="402"/>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2">
      <c r="A927" s="386">
        <v>17</v>
      </c>
      <c r="B927" s="386">
        <v>1</v>
      </c>
      <c r="C927" s="400"/>
      <c r="D927" s="400"/>
      <c r="E927" s="400"/>
      <c r="F927" s="400"/>
      <c r="G927" s="400"/>
      <c r="H927" s="400"/>
      <c r="I927" s="400"/>
      <c r="J927" s="401"/>
      <c r="K927" s="402"/>
      <c r="L927" s="402"/>
      <c r="M927" s="402"/>
      <c r="N927" s="402"/>
      <c r="O927" s="402"/>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2">
      <c r="A928" s="386">
        <v>18</v>
      </c>
      <c r="B928" s="386">
        <v>1</v>
      </c>
      <c r="C928" s="400"/>
      <c r="D928" s="400"/>
      <c r="E928" s="400"/>
      <c r="F928" s="400"/>
      <c r="G928" s="400"/>
      <c r="H928" s="400"/>
      <c r="I928" s="400"/>
      <c r="J928" s="401"/>
      <c r="K928" s="402"/>
      <c r="L928" s="402"/>
      <c r="M928" s="402"/>
      <c r="N928" s="402"/>
      <c r="O928" s="402"/>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2">
      <c r="A929" s="386">
        <v>19</v>
      </c>
      <c r="B929" s="386">
        <v>1</v>
      </c>
      <c r="C929" s="400"/>
      <c r="D929" s="400"/>
      <c r="E929" s="400"/>
      <c r="F929" s="400"/>
      <c r="G929" s="400"/>
      <c r="H929" s="400"/>
      <c r="I929" s="400"/>
      <c r="J929" s="401"/>
      <c r="K929" s="402"/>
      <c r="L929" s="402"/>
      <c r="M929" s="402"/>
      <c r="N929" s="402"/>
      <c r="O929" s="402"/>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2">
      <c r="A930" s="386">
        <v>20</v>
      </c>
      <c r="B930" s="386">
        <v>1</v>
      </c>
      <c r="C930" s="400"/>
      <c r="D930" s="400"/>
      <c r="E930" s="400"/>
      <c r="F930" s="400"/>
      <c r="G930" s="400"/>
      <c r="H930" s="400"/>
      <c r="I930" s="400"/>
      <c r="J930" s="401"/>
      <c r="K930" s="402"/>
      <c r="L930" s="402"/>
      <c r="M930" s="402"/>
      <c r="N930" s="402"/>
      <c r="O930" s="402"/>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2">
      <c r="A931" s="386">
        <v>21</v>
      </c>
      <c r="B931" s="386">
        <v>1</v>
      </c>
      <c r="C931" s="400"/>
      <c r="D931" s="400"/>
      <c r="E931" s="400"/>
      <c r="F931" s="400"/>
      <c r="G931" s="400"/>
      <c r="H931" s="400"/>
      <c r="I931" s="400"/>
      <c r="J931" s="401"/>
      <c r="K931" s="402"/>
      <c r="L931" s="402"/>
      <c r="M931" s="402"/>
      <c r="N931" s="402"/>
      <c r="O931" s="402"/>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2">
      <c r="A932" s="386">
        <v>22</v>
      </c>
      <c r="B932" s="386">
        <v>1</v>
      </c>
      <c r="C932" s="400"/>
      <c r="D932" s="400"/>
      <c r="E932" s="400"/>
      <c r="F932" s="400"/>
      <c r="G932" s="400"/>
      <c r="H932" s="400"/>
      <c r="I932" s="400"/>
      <c r="J932" s="401"/>
      <c r="K932" s="402"/>
      <c r="L932" s="402"/>
      <c r="M932" s="402"/>
      <c r="N932" s="402"/>
      <c r="O932" s="402"/>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2">
      <c r="A933" s="386">
        <v>23</v>
      </c>
      <c r="B933" s="386">
        <v>1</v>
      </c>
      <c r="C933" s="400"/>
      <c r="D933" s="400"/>
      <c r="E933" s="400"/>
      <c r="F933" s="400"/>
      <c r="G933" s="400"/>
      <c r="H933" s="400"/>
      <c r="I933" s="400"/>
      <c r="J933" s="401"/>
      <c r="K933" s="402"/>
      <c r="L933" s="402"/>
      <c r="M933" s="402"/>
      <c r="N933" s="402"/>
      <c r="O933" s="402"/>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2">
      <c r="A934" s="386">
        <v>24</v>
      </c>
      <c r="B934" s="386">
        <v>1</v>
      </c>
      <c r="C934" s="400"/>
      <c r="D934" s="400"/>
      <c r="E934" s="400"/>
      <c r="F934" s="400"/>
      <c r="G934" s="400"/>
      <c r="H934" s="400"/>
      <c r="I934" s="400"/>
      <c r="J934" s="401"/>
      <c r="K934" s="402"/>
      <c r="L934" s="402"/>
      <c r="M934" s="402"/>
      <c r="N934" s="402"/>
      <c r="O934" s="402"/>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2">
      <c r="A935" s="386">
        <v>25</v>
      </c>
      <c r="B935" s="386">
        <v>1</v>
      </c>
      <c r="C935" s="400"/>
      <c r="D935" s="400"/>
      <c r="E935" s="400"/>
      <c r="F935" s="400"/>
      <c r="G935" s="400"/>
      <c r="H935" s="400"/>
      <c r="I935" s="400"/>
      <c r="J935" s="401"/>
      <c r="K935" s="402"/>
      <c r="L935" s="402"/>
      <c r="M935" s="402"/>
      <c r="N935" s="402"/>
      <c r="O935" s="402"/>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2">
      <c r="A936" s="386">
        <v>26</v>
      </c>
      <c r="B936" s="386">
        <v>1</v>
      </c>
      <c r="C936" s="400"/>
      <c r="D936" s="400"/>
      <c r="E936" s="400"/>
      <c r="F936" s="400"/>
      <c r="G936" s="400"/>
      <c r="H936" s="400"/>
      <c r="I936" s="400"/>
      <c r="J936" s="401"/>
      <c r="K936" s="402"/>
      <c r="L936" s="402"/>
      <c r="M936" s="402"/>
      <c r="N936" s="402"/>
      <c r="O936" s="402"/>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2">
      <c r="A937" s="386">
        <v>27</v>
      </c>
      <c r="B937" s="386">
        <v>1</v>
      </c>
      <c r="C937" s="400"/>
      <c r="D937" s="400"/>
      <c r="E937" s="400"/>
      <c r="F937" s="400"/>
      <c r="G937" s="400"/>
      <c r="H937" s="400"/>
      <c r="I937" s="400"/>
      <c r="J937" s="401"/>
      <c r="K937" s="402"/>
      <c r="L937" s="402"/>
      <c r="M937" s="402"/>
      <c r="N937" s="402"/>
      <c r="O937" s="402"/>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2">
      <c r="A938" s="386">
        <v>28</v>
      </c>
      <c r="B938" s="386">
        <v>1</v>
      </c>
      <c r="C938" s="400"/>
      <c r="D938" s="400"/>
      <c r="E938" s="400"/>
      <c r="F938" s="400"/>
      <c r="G938" s="400"/>
      <c r="H938" s="400"/>
      <c r="I938" s="400"/>
      <c r="J938" s="401"/>
      <c r="K938" s="402"/>
      <c r="L938" s="402"/>
      <c r="M938" s="402"/>
      <c r="N938" s="402"/>
      <c r="O938" s="402"/>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2">
      <c r="A939" s="386">
        <v>29</v>
      </c>
      <c r="B939" s="386">
        <v>1</v>
      </c>
      <c r="C939" s="400"/>
      <c r="D939" s="400"/>
      <c r="E939" s="400"/>
      <c r="F939" s="400"/>
      <c r="G939" s="400"/>
      <c r="H939" s="400"/>
      <c r="I939" s="400"/>
      <c r="J939" s="401"/>
      <c r="K939" s="402"/>
      <c r="L939" s="402"/>
      <c r="M939" s="402"/>
      <c r="N939" s="402"/>
      <c r="O939" s="402"/>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2">
      <c r="A940" s="386">
        <v>30</v>
      </c>
      <c r="B940" s="386">
        <v>1</v>
      </c>
      <c r="C940" s="400"/>
      <c r="D940" s="400"/>
      <c r="E940" s="400"/>
      <c r="F940" s="400"/>
      <c r="G940" s="400"/>
      <c r="H940" s="400"/>
      <c r="I940" s="400"/>
      <c r="J940" s="401"/>
      <c r="K940" s="402"/>
      <c r="L940" s="402"/>
      <c r="M940" s="402"/>
      <c r="N940" s="402"/>
      <c r="O940" s="402"/>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2">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2">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2">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286</v>
      </c>
      <c r="AI943" s="332"/>
      <c r="AJ943" s="332"/>
      <c r="AK943" s="332"/>
      <c r="AL943" s="332" t="s">
        <v>21</v>
      </c>
      <c r="AM943" s="332"/>
      <c r="AN943" s="332"/>
      <c r="AO943" s="407"/>
      <c r="AP943" s="408" t="s">
        <v>222</v>
      </c>
      <c r="AQ943" s="408"/>
      <c r="AR943" s="408"/>
      <c r="AS943" s="408"/>
      <c r="AT943" s="408"/>
      <c r="AU943" s="408"/>
      <c r="AV943" s="408"/>
      <c r="AW943" s="408"/>
      <c r="AX943" s="408"/>
      <c r="AY943">
        <f t="shared" ref="AY943:AY944" si="120">$AY$941</f>
        <v>0</v>
      </c>
    </row>
    <row r="944" spans="1:51" ht="30" hidden="1" customHeight="1" x14ac:dyDescent="0.2">
      <c r="A944" s="386">
        <v>1</v>
      </c>
      <c r="B944" s="386">
        <v>1</v>
      </c>
      <c r="C944" s="400"/>
      <c r="D944" s="400"/>
      <c r="E944" s="400"/>
      <c r="F944" s="400"/>
      <c r="G944" s="400"/>
      <c r="H944" s="400"/>
      <c r="I944" s="400"/>
      <c r="J944" s="401"/>
      <c r="K944" s="402"/>
      <c r="L944" s="402"/>
      <c r="M944" s="402"/>
      <c r="N944" s="402"/>
      <c r="O944" s="402"/>
      <c r="P944" s="302"/>
      <c r="Q944" s="302"/>
      <c r="R944" s="302"/>
      <c r="S944" s="302"/>
      <c r="T944" s="302"/>
      <c r="U944" s="302"/>
      <c r="V944" s="302"/>
      <c r="W944" s="302"/>
      <c r="X944" s="302"/>
      <c r="Y944" s="303"/>
      <c r="Z944" s="304"/>
      <c r="AA944" s="304"/>
      <c r="AB944" s="305"/>
      <c r="AC944" s="307"/>
      <c r="AD944" s="308"/>
      <c r="AE944" s="308"/>
      <c r="AF944" s="308"/>
      <c r="AG944" s="308"/>
      <c r="AH944" s="403"/>
      <c r="AI944" s="404"/>
      <c r="AJ944" s="404"/>
      <c r="AK944" s="404"/>
      <c r="AL944" s="311"/>
      <c r="AM944" s="312"/>
      <c r="AN944" s="312"/>
      <c r="AO944" s="313"/>
      <c r="AP944" s="306"/>
      <c r="AQ944" s="306"/>
      <c r="AR944" s="306"/>
      <c r="AS944" s="306"/>
      <c r="AT944" s="306"/>
      <c r="AU944" s="306"/>
      <c r="AV944" s="306"/>
      <c r="AW944" s="306"/>
      <c r="AX944" s="306"/>
      <c r="AY944">
        <f t="shared" si="120"/>
        <v>0</v>
      </c>
    </row>
    <row r="945" spans="1:51" ht="30" hidden="1" customHeight="1" x14ac:dyDescent="0.2">
      <c r="A945" s="386">
        <v>2</v>
      </c>
      <c r="B945" s="386">
        <v>1</v>
      </c>
      <c r="C945" s="400"/>
      <c r="D945" s="400"/>
      <c r="E945" s="400"/>
      <c r="F945" s="400"/>
      <c r="G945" s="400"/>
      <c r="H945" s="400"/>
      <c r="I945" s="400"/>
      <c r="J945" s="401"/>
      <c r="K945" s="402"/>
      <c r="L945" s="402"/>
      <c r="M945" s="402"/>
      <c r="N945" s="402"/>
      <c r="O945" s="402"/>
      <c r="P945" s="302"/>
      <c r="Q945" s="302"/>
      <c r="R945" s="302"/>
      <c r="S945" s="302"/>
      <c r="T945" s="302"/>
      <c r="U945" s="302"/>
      <c r="V945" s="302"/>
      <c r="W945" s="302"/>
      <c r="X945" s="302"/>
      <c r="Y945" s="303"/>
      <c r="Z945" s="304"/>
      <c r="AA945" s="304"/>
      <c r="AB945" s="305"/>
      <c r="AC945" s="307"/>
      <c r="AD945" s="308"/>
      <c r="AE945" s="308"/>
      <c r="AF945" s="308"/>
      <c r="AG945" s="308"/>
      <c r="AH945" s="403"/>
      <c r="AI945" s="404"/>
      <c r="AJ945" s="404"/>
      <c r="AK945" s="404"/>
      <c r="AL945" s="311"/>
      <c r="AM945" s="312"/>
      <c r="AN945" s="312"/>
      <c r="AO945" s="313"/>
      <c r="AP945" s="306"/>
      <c r="AQ945" s="306"/>
      <c r="AR945" s="306"/>
      <c r="AS945" s="306"/>
      <c r="AT945" s="306"/>
      <c r="AU945" s="306"/>
      <c r="AV945" s="306"/>
      <c r="AW945" s="306"/>
      <c r="AX945" s="306"/>
      <c r="AY945">
        <f>COUNTA($C$945)</f>
        <v>0</v>
      </c>
    </row>
    <row r="946" spans="1:51" ht="30" hidden="1" customHeight="1" x14ac:dyDescent="0.2">
      <c r="A946" s="386">
        <v>3</v>
      </c>
      <c r="B946" s="386">
        <v>1</v>
      </c>
      <c r="C946" s="405"/>
      <c r="D946" s="400"/>
      <c r="E946" s="400"/>
      <c r="F946" s="400"/>
      <c r="G946" s="400"/>
      <c r="H946" s="400"/>
      <c r="I946" s="400"/>
      <c r="J946" s="401"/>
      <c r="K946" s="402"/>
      <c r="L946" s="402"/>
      <c r="M946" s="402"/>
      <c r="N946" s="402"/>
      <c r="O946" s="402"/>
      <c r="P946" s="406"/>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2">
      <c r="A947" s="386">
        <v>4</v>
      </c>
      <c r="B947" s="386">
        <v>1</v>
      </c>
      <c r="C947" s="405"/>
      <c r="D947" s="400"/>
      <c r="E947" s="400"/>
      <c r="F947" s="400"/>
      <c r="G947" s="400"/>
      <c r="H947" s="400"/>
      <c r="I947" s="400"/>
      <c r="J947" s="401"/>
      <c r="K947" s="402"/>
      <c r="L947" s="402"/>
      <c r="M947" s="402"/>
      <c r="N947" s="402"/>
      <c r="O947" s="402"/>
      <c r="P947" s="406"/>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2">
      <c r="A948" s="386">
        <v>5</v>
      </c>
      <c r="B948" s="386">
        <v>1</v>
      </c>
      <c r="C948" s="400"/>
      <c r="D948" s="400"/>
      <c r="E948" s="400"/>
      <c r="F948" s="400"/>
      <c r="G948" s="400"/>
      <c r="H948" s="400"/>
      <c r="I948" s="400"/>
      <c r="J948" s="401"/>
      <c r="K948" s="402"/>
      <c r="L948" s="402"/>
      <c r="M948" s="402"/>
      <c r="N948" s="402"/>
      <c r="O948" s="402"/>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2">
      <c r="A949" s="386">
        <v>6</v>
      </c>
      <c r="B949" s="386">
        <v>1</v>
      </c>
      <c r="C949" s="400"/>
      <c r="D949" s="400"/>
      <c r="E949" s="400"/>
      <c r="F949" s="400"/>
      <c r="G949" s="400"/>
      <c r="H949" s="400"/>
      <c r="I949" s="400"/>
      <c r="J949" s="401"/>
      <c r="K949" s="402"/>
      <c r="L949" s="402"/>
      <c r="M949" s="402"/>
      <c r="N949" s="402"/>
      <c r="O949" s="402"/>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2">
      <c r="A950" s="386">
        <v>7</v>
      </c>
      <c r="B950" s="386">
        <v>1</v>
      </c>
      <c r="C950" s="400"/>
      <c r="D950" s="400"/>
      <c r="E950" s="400"/>
      <c r="F950" s="400"/>
      <c r="G950" s="400"/>
      <c r="H950" s="400"/>
      <c r="I950" s="400"/>
      <c r="J950" s="401"/>
      <c r="K950" s="402"/>
      <c r="L950" s="402"/>
      <c r="M950" s="402"/>
      <c r="N950" s="402"/>
      <c r="O950" s="402"/>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2">
      <c r="A951" s="386">
        <v>8</v>
      </c>
      <c r="B951" s="386">
        <v>1</v>
      </c>
      <c r="C951" s="400"/>
      <c r="D951" s="400"/>
      <c r="E951" s="400"/>
      <c r="F951" s="400"/>
      <c r="G951" s="400"/>
      <c r="H951" s="400"/>
      <c r="I951" s="400"/>
      <c r="J951" s="401"/>
      <c r="K951" s="402"/>
      <c r="L951" s="402"/>
      <c r="M951" s="402"/>
      <c r="N951" s="402"/>
      <c r="O951" s="402"/>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2">
      <c r="A952" s="386">
        <v>9</v>
      </c>
      <c r="B952" s="386">
        <v>1</v>
      </c>
      <c r="C952" s="400"/>
      <c r="D952" s="400"/>
      <c r="E952" s="400"/>
      <c r="F952" s="400"/>
      <c r="G952" s="400"/>
      <c r="H952" s="400"/>
      <c r="I952" s="400"/>
      <c r="J952" s="401"/>
      <c r="K952" s="402"/>
      <c r="L952" s="402"/>
      <c r="M952" s="402"/>
      <c r="N952" s="402"/>
      <c r="O952" s="402"/>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2">
      <c r="A953" s="386">
        <v>10</v>
      </c>
      <c r="B953" s="386">
        <v>1</v>
      </c>
      <c r="C953" s="400"/>
      <c r="D953" s="400"/>
      <c r="E953" s="400"/>
      <c r="F953" s="400"/>
      <c r="G953" s="400"/>
      <c r="H953" s="400"/>
      <c r="I953" s="400"/>
      <c r="J953" s="401"/>
      <c r="K953" s="402"/>
      <c r="L953" s="402"/>
      <c r="M953" s="402"/>
      <c r="N953" s="402"/>
      <c r="O953" s="402"/>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2">
      <c r="A954" s="386">
        <v>11</v>
      </c>
      <c r="B954" s="386">
        <v>1</v>
      </c>
      <c r="C954" s="400"/>
      <c r="D954" s="400"/>
      <c r="E954" s="400"/>
      <c r="F954" s="400"/>
      <c r="G954" s="400"/>
      <c r="H954" s="400"/>
      <c r="I954" s="400"/>
      <c r="J954" s="401"/>
      <c r="K954" s="402"/>
      <c r="L954" s="402"/>
      <c r="M954" s="402"/>
      <c r="N954" s="402"/>
      <c r="O954" s="402"/>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2">
      <c r="A955" s="386">
        <v>12</v>
      </c>
      <c r="B955" s="386">
        <v>1</v>
      </c>
      <c r="C955" s="400"/>
      <c r="D955" s="400"/>
      <c r="E955" s="400"/>
      <c r="F955" s="400"/>
      <c r="G955" s="400"/>
      <c r="H955" s="400"/>
      <c r="I955" s="400"/>
      <c r="J955" s="401"/>
      <c r="K955" s="402"/>
      <c r="L955" s="402"/>
      <c r="M955" s="402"/>
      <c r="N955" s="402"/>
      <c r="O955" s="402"/>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2">
      <c r="A956" s="386">
        <v>13</v>
      </c>
      <c r="B956" s="386">
        <v>1</v>
      </c>
      <c r="C956" s="400"/>
      <c r="D956" s="400"/>
      <c r="E956" s="400"/>
      <c r="F956" s="400"/>
      <c r="G956" s="400"/>
      <c r="H956" s="400"/>
      <c r="I956" s="400"/>
      <c r="J956" s="401"/>
      <c r="K956" s="402"/>
      <c r="L956" s="402"/>
      <c r="M956" s="402"/>
      <c r="N956" s="402"/>
      <c r="O956" s="402"/>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2">
      <c r="A957" s="386">
        <v>14</v>
      </c>
      <c r="B957" s="386">
        <v>1</v>
      </c>
      <c r="C957" s="400"/>
      <c r="D957" s="400"/>
      <c r="E957" s="400"/>
      <c r="F957" s="400"/>
      <c r="G957" s="400"/>
      <c r="H957" s="400"/>
      <c r="I957" s="400"/>
      <c r="J957" s="401"/>
      <c r="K957" s="402"/>
      <c r="L957" s="402"/>
      <c r="M957" s="402"/>
      <c r="N957" s="402"/>
      <c r="O957" s="402"/>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2">
      <c r="A958" s="386">
        <v>15</v>
      </c>
      <c r="B958" s="386">
        <v>1</v>
      </c>
      <c r="C958" s="400"/>
      <c r="D958" s="400"/>
      <c r="E958" s="400"/>
      <c r="F958" s="400"/>
      <c r="G958" s="400"/>
      <c r="H958" s="400"/>
      <c r="I958" s="400"/>
      <c r="J958" s="401"/>
      <c r="K958" s="402"/>
      <c r="L958" s="402"/>
      <c r="M958" s="402"/>
      <c r="N958" s="402"/>
      <c r="O958" s="402"/>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2">
      <c r="A959" s="386">
        <v>16</v>
      </c>
      <c r="B959" s="386">
        <v>1</v>
      </c>
      <c r="C959" s="400"/>
      <c r="D959" s="400"/>
      <c r="E959" s="400"/>
      <c r="F959" s="400"/>
      <c r="G959" s="400"/>
      <c r="H959" s="400"/>
      <c r="I959" s="400"/>
      <c r="J959" s="401"/>
      <c r="K959" s="402"/>
      <c r="L959" s="402"/>
      <c r="M959" s="402"/>
      <c r="N959" s="402"/>
      <c r="O959" s="402"/>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2">
      <c r="A960" s="386">
        <v>17</v>
      </c>
      <c r="B960" s="386">
        <v>1</v>
      </c>
      <c r="C960" s="400"/>
      <c r="D960" s="400"/>
      <c r="E960" s="400"/>
      <c r="F960" s="400"/>
      <c r="G960" s="400"/>
      <c r="H960" s="400"/>
      <c r="I960" s="400"/>
      <c r="J960" s="401"/>
      <c r="K960" s="402"/>
      <c r="L960" s="402"/>
      <c r="M960" s="402"/>
      <c r="N960" s="402"/>
      <c r="O960" s="402"/>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2">
      <c r="A961" s="386">
        <v>18</v>
      </c>
      <c r="B961" s="386">
        <v>1</v>
      </c>
      <c r="C961" s="400"/>
      <c r="D961" s="400"/>
      <c r="E961" s="400"/>
      <c r="F961" s="400"/>
      <c r="G961" s="400"/>
      <c r="H961" s="400"/>
      <c r="I961" s="400"/>
      <c r="J961" s="401"/>
      <c r="K961" s="402"/>
      <c r="L961" s="402"/>
      <c r="M961" s="402"/>
      <c r="N961" s="402"/>
      <c r="O961" s="402"/>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2">
      <c r="A962" s="386">
        <v>19</v>
      </c>
      <c r="B962" s="386">
        <v>1</v>
      </c>
      <c r="C962" s="400"/>
      <c r="D962" s="400"/>
      <c r="E962" s="400"/>
      <c r="F962" s="400"/>
      <c r="G962" s="400"/>
      <c r="H962" s="400"/>
      <c r="I962" s="400"/>
      <c r="J962" s="401"/>
      <c r="K962" s="402"/>
      <c r="L962" s="402"/>
      <c r="M962" s="402"/>
      <c r="N962" s="402"/>
      <c r="O962" s="402"/>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2">
      <c r="A963" s="386">
        <v>20</v>
      </c>
      <c r="B963" s="386">
        <v>1</v>
      </c>
      <c r="C963" s="400"/>
      <c r="D963" s="400"/>
      <c r="E963" s="400"/>
      <c r="F963" s="400"/>
      <c r="G963" s="400"/>
      <c r="H963" s="400"/>
      <c r="I963" s="400"/>
      <c r="J963" s="401"/>
      <c r="K963" s="402"/>
      <c r="L963" s="402"/>
      <c r="M963" s="402"/>
      <c r="N963" s="402"/>
      <c r="O963" s="402"/>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2">
      <c r="A964" s="386">
        <v>21</v>
      </c>
      <c r="B964" s="386">
        <v>1</v>
      </c>
      <c r="C964" s="400"/>
      <c r="D964" s="400"/>
      <c r="E964" s="400"/>
      <c r="F964" s="400"/>
      <c r="G964" s="400"/>
      <c r="H964" s="400"/>
      <c r="I964" s="400"/>
      <c r="J964" s="401"/>
      <c r="K964" s="402"/>
      <c r="L964" s="402"/>
      <c r="M964" s="402"/>
      <c r="N964" s="402"/>
      <c r="O964" s="402"/>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2">
      <c r="A965" s="386">
        <v>22</v>
      </c>
      <c r="B965" s="386">
        <v>1</v>
      </c>
      <c r="C965" s="400"/>
      <c r="D965" s="400"/>
      <c r="E965" s="400"/>
      <c r="F965" s="400"/>
      <c r="G965" s="400"/>
      <c r="H965" s="400"/>
      <c r="I965" s="400"/>
      <c r="J965" s="401"/>
      <c r="K965" s="402"/>
      <c r="L965" s="402"/>
      <c r="M965" s="402"/>
      <c r="N965" s="402"/>
      <c r="O965" s="402"/>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2">
      <c r="A966" s="386">
        <v>23</v>
      </c>
      <c r="B966" s="386">
        <v>1</v>
      </c>
      <c r="C966" s="400"/>
      <c r="D966" s="400"/>
      <c r="E966" s="400"/>
      <c r="F966" s="400"/>
      <c r="G966" s="400"/>
      <c r="H966" s="400"/>
      <c r="I966" s="400"/>
      <c r="J966" s="401"/>
      <c r="K966" s="402"/>
      <c r="L966" s="402"/>
      <c r="M966" s="402"/>
      <c r="N966" s="402"/>
      <c r="O966" s="402"/>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2">
      <c r="A967" s="386">
        <v>24</v>
      </c>
      <c r="B967" s="386">
        <v>1</v>
      </c>
      <c r="C967" s="400"/>
      <c r="D967" s="400"/>
      <c r="E967" s="400"/>
      <c r="F967" s="400"/>
      <c r="G967" s="400"/>
      <c r="H967" s="400"/>
      <c r="I967" s="400"/>
      <c r="J967" s="401"/>
      <c r="K967" s="402"/>
      <c r="L967" s="402"/>
      <c r="M967" s="402"/>
      <c r="N967" s="402"/>
      <c r="O967" s="402"/>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2">
      <c r="A968" s="386">
        <v>25</v>
      </c>
      <c r="B968" s="386">
        <v>1</v>
      </c>
      <c r="C968" s="400"/>
      <c r="D968" s="400"/>
      <c r="E968" s="400"/>
      <c r="F968" s="400"/>
      <c r="G968" s="400"/>
      <c r="H968" s="400"/>
      <c r="I968" s="400"/>
      <c r="J968" s="401"/>
      <c r="K968" s="402"/>
      <c r="L968" s="402"/>
      <c r="M968" s="402"/>
      <c r="N968" s="402"/>
      <c r="O968" s="402"/>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2">
      <c r="A969" s="386">
        <v>26</v>
      </c>
      <c r="B969" s="386">
        <v>1</v>
      </c>
      <c r="C969" s="400"/>
      <c r="D969" s="400"/>
      <c r="E969" s="400"/>
      <c r="F969" s="400"/>
      <c r="G969" s="400"/>
      <c r="H969" s="400"/>
      <c r="I969" s="400"/>
      <c r="J969" s="401"/>
      <c r="K969" s="402"/>
      <c r="L969" s="402"/>
      <c r="M969" s="402"/>
      <c r="N969" s="402"/>
      <c r="O969" s="402"/>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2">
      <c r="A970" s="386">
        <v>27</v>
      </c>
      <c r="B970" s="386">
        <v>1</v>
      </c>
      <c r="C970" s="400"/>
      <c r="D970" s="400"/>
      <c r="E970" s="400"/>
      <c r="F970" s="400"/>
      <c r="G970" s="400"/>
      <c r="H970" s="400"/>
      <c r="I970" s="400"/>
      <c r="J970" s="401"/>
      <c r="K970" s="402"/>
      <c r="L970" s="402"/>
      <c r="M970" s="402"/>
      <c r="N970" s="402"/>
      <c r="O970" s="402"/>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2">
      <c r="A971" s="386">
        <v>28</v>
      </c>
      <c r="B971" s="386">
        <v>1</v>
      </c>
      <c r="C971" s="400"/>
      <c r="D971" s="400"/>
      <c r="E971" s="400"/>
      <c r="F971" s="400"/>
      <c r="G971" s="400"/>
      <c r="H971" s="400"/>
      <c r="I971" s="400"/>
      <c r="J971" s="401"/>
      <c r="K971" s="402"/>
      <c r="L971" s="402"/>
      <c r="M971" s="402"/>
      <c r="N971" s="402"/>
      <c r="O971" s="402"/>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2">
      <c r="A972" s="386">
        <v>29</v>
      </c>
      <c r="B972" s="386">
        <v>1</v>
      </c>
      <c r="C972" s="400"/>
      <c r="D972" s="400"/>
      <c r="E972" s="400"/>
      <c r="F972" s="400"/>
      <c r="G972" s="400"/>
      <c r="H972" s="400"/>
      <c r="I972" s="400"/>
      <c r="J972" s="401"/>
      <c r="K972" s="402"/>
      <c r="L972" s="402"/>
      <c r="M972" s="402"/>
      <c r="N972" s="402"/>
      <c r="O972" s="402"/>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2">
      <c r="A973" s="386">
        <v>30</v>
      </c>
      <c r="B973" s="386">
        <v>1</v>
      </c>
      <c r="C973" s="400"/>
      <c r="D973" s="400"/>
      <c r="E973" s="400"/>
      <c r="F973" s="400"/>
      <c r="G973" s="400"/>
      <c r="H973" s="400"/>
      <c r="I973" s="400"/>
      <c r="J973" s="401"/>
      <c r="K973" s="402"/>
      <c r="L973" s="402"/>
      <c r="M973" s="402"/>
      <c r="N973" s="402"/>
      <c r="O973" s="402"/>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2">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2">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2">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286</v>
      </c>
      <c r="AI976" s="332"/>
      <c r="AJ976" s="332"/>
      <c r="AK976" s="332"/>
      <c r="AL976" s="332" t="s">
        <v>21</v>
      </c>
      <c r="AM976" s="332"/>
      <c r="AN976" s="332"/>
      <c r="AO976" s="407"/>
      <c r="AP976" s="408" t="s">
        <v>222</v>
      </c>
      <c r="AQ976" s="408"/>
      <c r="AR976" s="408"/>
      <c r="AS976" s="408"/>
      <c r="AT976" s="408"/>
      <c r="AU976" s="408"/>
      <c r="AV976" s="408"/>
      <c r="AW976" s="408"/>
      <c r="AX976" s="408"/>
      <c r="AY976">
        <f t="shared" ref="AY976:AY977" si="121">$AY$974</f>
        <v>0</v>
      </c>
    </row>
    <row r="977" spans="1:51" ht="30" hidden="1" customHeight="1" x14ac:dyDescent="0.2">
      <c r="A977" s="386">
        <v>1</v>
      </c>
      <c r="B977" s="386">
        <v>1</v>
      </c>
      <c r="C977" s="400"/>
      <c r="D977" s="400"/>
      <c r="E977" s="400"/>
      <c r="F977" s="400"/>
      <c r="G977" s="400"/>
      <c r="H977" s="400"/>
      <c r="I977" s="400"/>
      <c r="J977" s="401"/>
      <c r="K977" s="402"/>
      <c r="L977" s="402"/>
      <c r="M977" s="402"/>
      <c r="N977" s="402"/>
      <c r="O977" s="402"/>
      <c r="P977" s="302"/>
      <c r="Q977" s="302"/>
      <c r="R977" s="302"/>
      <c r="S977" s="302"/>
      <c r="T977" s="302"/>
      <c r="U977" s="302"/>
      <c r="V977" s="302"/>
      <c r="W977" s="302"/>
      <c r="X977" s="302"/>
      <c r="Y977" s="303"/>
      <c r="Z977" s="304"/>
      <c r="AA977" s="304"/>
      <c r="AB977" s="305"/>
      <c r="AC977" s="307"/>
      <c r="AD977" s="308"/>
      <c r="AE977" s="308"/>
      <c r="AF977" s="308"/>
      <c r="AG977" s="308"/>
      <c r="AH977" s="403"/>
      <c r="AI977" s="404"/>
      <c r="AJ977" s="404"/>
      <c r="AK977" s="404"/>
      <c r="AL977" s="311"/>
      <c r="AM977" s="312"/>
      <c r="AN977" s="312"/>
      <c r="AO977" s="313"/>
      <c r="AP977" s="306"/>
      <c r="AQ977" s="306"/>
      <c r="AR977" s="306"/>
      <c r="AS977" s="306"/>
      <c r="AT977" s="306"/>
      <c r="AU977" s="306"/>
      <c r="AV977" s="306"/>
      <c r="AW977" s="306"/>
      <c r="AX977" s="306"/>
      <c r="AY977">
        <f t="shared" si="121"/>
        <v>0</v>
      </c>
    </row>
    <row r="978" spans="1:51" ht="30" hidden="1" customHeight="1" x14ac:dyDescent="0.2">
      <c r="A978" s="386">
        <v>2</v>
      </c>
      <c r="B978" s="386">
        <v>1</v>
      </c>
      <c r="C978" s="400"/>
      <c r="D978" s="400"/>
      <c r="E978" s="400"/>
      <c r="F978" s="400"/>
      <c r="G978" s="400"/>
      <c r="H978" s="400"/>
      <c r="I978" s="400"/>
      <c r="J978" s="401"/>
      <c r="K978" s="402"/>
      <c r="L978" s="402"/>
      <c r="M978" s="402"/>
      <c r="N978" s="402"/>
      <c r="O978" s="402"/>
      <c r="P978" s="302"/>
      <c r="Q978" s="302"/>
      <c r="R978" s="302"/>
      <c r="S978" s="302"/>
      <c r="T978" s="302"/>
      <c r="U978" s="302"/>
      <c r="V978" s="302"/>
      <c r="W978" s="302"/>
      <c r="X978" s="302"/>
      <c r="Y978" s="303"/>
      <c r="Z978" s="304"/>
      <c r="AA978" s="304"/>
      <c r="AB978" s="305"/>
      <c r="AC978" s="307"/>
      <c r="AD978" s="308"/>
      <c r="AE978" s="308"/>
      <c r="AF978" s="308"/>
      <c r="AG978" s="308"/>
      <c r="AH978" s="403"/>
      <c r="AI978" s="404"/>
      <c r="AJ978" s="404"/>
      <c r="AK978" s="404"/>
      <c r="AL978" s="311"/>
      <c r="AM978" s="312"/>
      <c r="AN978" s="312"/>
      <c r="AO978" s="313"/>
      <c r="AP978" s="306"/>
      <c r="AQ978" s="306"/>
      <c r="AR978" s="306"/>
      <c r="AS978" s="306"/>
      <c r="AT978" s="306"/>
      <c r="AU978" s="306"/>
      <c r="AV978" s="306"/>
      <c r="AW978" s="306"/>
      <c r="AX978" s="306"/>
      <c r="AY978">
        <f>COUNTA($C$978)</f>
        <v>0</v>
      </c>
    </row>
    <row r="979" spans="1:51" ht="30" hidden="1" customHeight="1" x14ac:dyDescent="0.2">
      <c r="A979" s="386">
        <v>3</v>
      </c>
      <c r="B979" s="386">
        <v>1</v>
      </c>
      <c r="C979" s="405"/>
      <c r="D979" s="400"/>
      <c r="E979" s="400"/>
      <c r="F979" s="400"/>
      <c r="G979" s="400"/>
      <c r="H979" s="400"/>
      <c r="I979" s="400"/>
      <c r="J979" s="401"/>
      <c r="K979" s="402"/>
      <c r="L979" s="402"/>
      <c r="M979" s="402"/>
      <c r="N979" s="402"/>
      <c r="O979" s="402"/>
      <c r="P979" s="406"/>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2">
      <c r="A980" s="386">
        <v>4</v>
      </c>
      <c r="B980" s="386">
        <v>1</v>
      </c>
      <c r="C980" s="405"/>
      <c r="D980" s="400"/>
      <c r="E980" s="400"/>
      <c r="F980" s="400"/>
      <c r="G980" s="400"/>
      <c r="H980" s="400"/>
      <c r="I980" s="400"/>
      <c r="J980" s="401"/>
      <c r="K980" s="402"/>
      <c r="L980" s="402"/>
      <c r="M980" s="402"/>
      <c r="N980" s="402"/>
      <c r="O980" s="402"/>
      <c r="P980" s="406"/>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2">
      <c r="A981" s="386">
        <v>5</v>
      </c>
      <c r="B981" s="386">
        <v>1</v>
      </c>
      <c r="C981" s="400"/>
      <c r="D981" s="400"/>
      <c r="E981" s="400"/>
      <c r="F981" s="400"/>
      <c r="G981" s="400"/>
      <c r="H981" s="400"/>
      <c r="I981" s="400"/>
      <c r="J981" s="401"/>
      <c r="K981" s="402"/>
      <c r="L981" s="402"/>
      <c r="M981" s="402"/>
      <c r="N981" s="402"/>
      <c r="O981" s="402"/>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2">
      <c r="A982" s="386">
        <v>6</v>
      </c>
      <c r="B982" s="386">
        <v>1</v>
      </c>
      <c r="C982" s="400"/>
      <c r="D982" s="400"/>
      <c r="E982" s="400"/>
      <c r="F982" s="400"/>
      <c r="G982" s="400"/>
      <c r="H982" s="400"/>
      <c r="I982" s="400"/>
      <c r="J982" s="401"/>
      <c r="K982" s="402"/>
      <c r="L982" s="402"/>
      <c r="M982" s="402"/>
      <c r="N982" s="402"/>
      <c r="O982" s="402"/>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2">
      <c r="A983" s="386">
        <v>7</v>
      </c>
      <c r="B983" s="386">
        <v>1</v>
      </c>
      <c r="C983" s="400"/>
      <c r="D983" s="400"/>
      <c r="E983" s="400"/>
      <c r="F983" s="400"/>
      <c r="G983" s="400"/>
      <c r="H983" s="400"/>
      <c r="I983" s="400"/>
      <c r="J983" s="401"/>
      <c r="K983" s="402"/>
      <c r="L983" s="402"/>
      <c r="M983" s="402"/>
      <c r="N983" s="402"/>
      <c r="O983" s="402"/>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2">
      <c r="A984" s="386">
        <v>8</v>
      </c>
      <c r="B984" s="386">
        <v>1</v>
      </c>
      <c r="C984" s="400"/>
      <c r="D984" s="400"/>
      <c r="E984" s="400"/>
      <c r="F984" s="400"/>
      <c r="G984" s="400"/>
      <c r="H984" s="400"/>
      <c r="I984" s="400"/>
      <c r="J984" s="401"/>
      <c r="K984" s="402"/>
      <c r="L984" s="402"/>
      <c r="M984" s="402"/>
      <c r="N984" s="402"/>
      <c r="O984" s="402"/>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2">
      <c r="A985" s="386">
        <v>9</v>
      </c>
      <c r="B985" s="386">
        <v>1</v>
      </c>
      <c r="C985" s="400"/>
      <c r="D985" s="400"/>
      <c r="E985" s="400"/>
      <c r="F985" s="400"/>
      <c r="G985" s="400"/>
      <c r="H985" s="400"/>
      <c r="I985" s="400"/>
      <c r="J985" s="401"/>
      <c r="K985" s="402"/>
      <c r="L985" s="402"/>
      <c r="M985" s="402"/>
      <c r="N985" s="402"/>
      <c r="O985" s="402"/>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2">
      <c r="A986" s="386">
        <v>10</v>
      </c>
      <c r="B986" s="386">
        <v>1</v>
      </c>
      <c r="C986" s="400"/>
      <c r="D986" s="400"/>
      <c r="E986" s="400"/>
      <c r="F986" s="400"/>
      <c r="G986" s="400"/>
      <c r="H986" s="400"/>
      <c r="I986" s="400"/>
      <c r="J986" s="401"/>
      <c r="K986" s="402"/>
      <c r="L986" s="402"/>
      <c r="M986" s="402"/>
      <c r="N986" s="402"/>
      <c r="O986" s="402"/>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2">
      <c r="A987" s="386">
        <v>11</v>
      </c>
      <c r="B987" s="386">
        <v>1</v>
      </c>
      <c r="C987" s="400"/>
      <c r="D987" s="400"/>
      <c r="E987" s="400"/>
      <c r="F987" s="400"/>
      <c r="G987" s="400"/>
      <c r="H987" s="400"/>
      <c r="I987" s="400"/>
      <c r="J987" s="401"/>
      <c r="K987" s="402"/>
      <c r="L987" s="402"/>
      <c r="M987" s="402"/>
      <c r="N987" s="402"/>
      <c r="O987" s="402"/>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2">
      <c r="A988" s="386">
        <v>12</v>
      </c>
      <c r="B988" s="386">
        <v>1</v>
      </c>
      <c r="C988" s="400"/>
      <c r="D988" s="400"/>
      <c r="E988" s="400"/>
      <c r="F988" s="400"/>
      <c r="G988" s="400"/>
      <c r="H988" s="400"/>
      <c r="I988" s="400"/>
      <c r="J988" s="401"/>
      <c r="K988" s="402"/>
      <c r="L988" s="402"/>
      <c r="M988" s="402"/>
      <c r="N988" s="402"/>
      <c r="O988" s="402"/>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2">
      <c r="A989" s="386">
        <v>13</v>
      </c>
      <c r="B989" s="386">
        <v>1</v>
      </c>
      <c r="C989" s="400"/>
      <c r="D989" s="400"/>
      <c r="E989" s="400"/>
      <c r="F989" s="400"/>
      <c r="G989" s="400"/>
      <c r="H989" s="400"/>
      <c r="I989" s="400"/>
      <c r="J989" s="401"/>
      <c r="K989" s="402"/>
      <c r="L989" s="402"/>
      <c r="M989" s="402"/>
      <c r="N989" s="402"/>
      <c r="O989" s="402"/>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2">
      <c r="A990" s="386">
        <v>14</v>
      </c>
      <c r="B990" s="386">
        <v>1</v>
      </c>
      <c r="C990" s="400"/>
      <c r="D990" s="400"/>
      <c r="E990" s="400"/>
      <c r="F990" s="400"/>
      <c r="G990" s="400"/>
      <c r="H990" s="400"/>
      <c r="I990" s="400"/>
      <c r="J990" s="401"/>
      <c r="K990" s="402"/>
      <c r="L990" s="402"/>
      <c r="M990" s="402"/>
      <c r="N990" s="402"/>
      <c r="O990" s="402"/>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2">
      <c r="A991" s="386">
        <v>15</v>
      </c>
      <c r="B991" s="386">
        <v>1</v>
      </c>
      <c r="C991" s="400"/>
      <c r="D991" s="400"/>
      <c r="E991" s="400"/>
      <c r="F991" s="400"/>
      <c r="G991" s="400"/>
      <c r="H991" s="400"/>
      <c r="I991" s="400"/>
      <c r="J991" s="401"/>
      <c r="K991" s="402"/>
      <c r="L991" s="402"/>
      <c r="M991" s="402"/>
      <c r="N991" s="402"/>
      <c r="O991" s="402"/>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2">
      <c r="A992" s="386">
        <v>16</v>
      </c>
      <c r="B992" s="386">
        <v>1</v>
      </c>
      <c r="C992" s="400"/>
      <c r="D992" s="400"/>
      <c r="E992" s="400"/>
      <c r="F992" s="400"/>
      <c r="G992" s="400"/>
      <c r="H992" s="400"/>
      <c r="I992" s="400"/>
      <c r="J992" s="401"/>
      <c r="K992" s="402"/>
      <c r="L992" s="402"/>
      <c r="M992" s="402"/>
      <c r="N992" s="402"/>
      <c r="O992" s="402"/>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2">
      <c r="A993" s="386">
        <v>17</v>
      </c>
      <c r="B993" s="386">
        <v>1</v>
      </c>
      <c r="C993" s="400"/>
      <c r="D993" s="400"/>
      <c r="E993" s="400"/>
      <c r="F993" s="400"/>
      <c r="G993" s="400"/>
      <c r="H993" s="400"/>
      <c r="I993" s="400"/>
      <c r="J993" s="401"/>
      <c r="K993" s="402"/>
      <c r="L993" s="402"/>
      <c r="M993" s="402"/>
      <c r="N993" s="402"/>
      <c r="O993" s="402"/>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2">
      <c r="A994" s="386">
        <v>18</v>
      </c>
      <c r="B994" s="386">
        <v>1</v>
      </c>
      <c r="C994" s="400"/>
      <c r="D994" s="400"/>
      <c r="E994" s="400"/>
      <c r="F994" s="400"/>
      <c r="G994" s="400"/>
      <c r="H994" s="400"/>
      <c r="I994" s="400"/>
      <c r="J994" s="401"/>
      <c r="K994" s="402"/>
      <c r="L994" s="402"/>
      <c r="M994" s="402"/>
      <c r="N994" s="402"/>
      <c r="O994" s="402"/>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2">
      <c r="A995" s="386">
        <v>19</v>
      </c>
      <c r="B995" s="386">
        <v>1</v>
      </c>
      <c r="C995" s="400"/>
      <c r="D995" s="400"/>
      <c r="E995" s="400"/>
      <c r="F995" s="400"/>
      <c r="G995" s="400"/>
      <c r="H995" s="400"/>
      <c r="I995" s="400"/>
      <c r="J995" s="401"/>
      <c r="K995" s="402"/>
      <c r="L995" s="402"/>
      <c r="M995" s="402"/>
      <c r="N995" s="402"/>
      <c r="O995" s="402"/>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2">
      <c r="A996" s="386">
        <v>20</v>
      </c>
      <c r="B996" s="386">
        <v>1</v>
      </c>
      <c r="C996" s="400"/>
      <c r="D996" s="400"/>
      <c r="E996" s="400"/>
      <c r="F996" s="400"/>
      <c r="G996" s="400"/>
      <c r="H996" s="400"/>
      <c r="I996" s="400"/>
      <c r="J996" s="401"/>
      <c r="K996" s="402"/>
      <c r="L996" s="402"/>
      <c r="M996" s="402"/>
      <c r="N996" s="402"/>
      <c r="O996" s="402"/>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2">
      <c r="A997" s="386">
        <v>21</v>
      </c>
      <c r="B997" s="386">
        <v>1</v>
      </c>
      <c r="C997" s="400"/>
      <c r="D997" s="400"/>
      <c r="E997" s="400"/>
      <c r="F997" s="400"/>
      <c r="G997" s="400"/>
      <c r="H997" s="400"/>
      <c r="I997" s="400"/>
      <c r="J997" s="401"/>
      <c r="K997" s="402"/>
      <c r="L997" s="402"/>
      <c r="M997" s="402"/>
      <c r="N997" s="402"/>
      <c r="O997" s="402"/>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2">
      <c r="A998" s="386">
        <v>22</v>
      </c>
      <c r="B998" s="386">
        <v>1</v>
      </c>
      <c r="C998" s="400"/>
      <c r="D998" s="400"/>
      <c r="E998" s="400"/>
      <c r="F998" s="400"/>
      <c r="G998" s="400"/>
      <c r="H998" s="400"/>
      <c r="I998" s="400"/>
      <c r="J998" s="401"/>
      <c r="K998" s="402"/>
      <c r="L998" s="402"/>
      <c r="M998" s="402"/>
      <c r="N998" s="402"/>
      <c r="O998" s="402"/>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2">
      <c r="A999" s="386">
        <v>23</v>
      </c>
      <c r="B999" s="386">
        <v>1</v>
      </c>
      <c r="C999" s="400"/>
      <c r="D999" s="400"/>
      <c r="E999" s="400"/>
      <c r="F999" s="400"/>
      <c r="G999" s="400"/>
      <c r="H999" s="400"/>
      <c r="I999" s="400"/>
      <c r="J999" s="401"/>
      <c r="K999" s="402"/>
      <c r="L999" s="402"/>
      <c r="M999" s="402"/>
      <c r="N999" s="402"/>
      <c r="O999" s="402"/>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2">
      <c r="A1000" s="386">
        <v>24</v>
      </c>
      <c r="B1000" s="386">
        <v>1</v>
      </c>
      <c r="C1000" s="400"/>
      <c r="D1000" s="400"/>
      <c r="E1000" s="400"/>
      <c r="F1000" s="400"/>
      <c r="G1000" s="400"/>
      <c r="H1000" s="400"/>
      <c r="I1000" s="400"/>
      <c r="J1000" s="401"/>
      <c r="K1000" s="402"/>
      <c r="L1000" s="402"/>
      <c r="M1000" s="402"/>
      <c r="N1000" s="402"/>
      <c r="O1000" s="402"/>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2">
      <c r="A1001" s="386">
        <v>25</v>
      </c>
      <c r="B1001" s="386">
        <v>1</v>
      </c>
      <c r="C1001" s="400"/>
      <c r="D1001" s="400"/>
      <c r="E1001" s="400"/>
      <c r="F1001" s="400"/>
      <c r="G1001" s="400"/>
      <c r="H1001" s="400"/>
      <c r="I1001" s="400"/>
      <c r="J1001" s="401"/>
      <c r="K1001" s="402"/>
      <c r="L1001" s="402"/>
      <c r="M1001" s="402"/>
      <c r="N1001" s="402"/>
      <c r="O1001" s="402"/>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2">
      <c r="A1002" s="386">
        <v>26</v>
      </c>
      <c r="B1002" s="386">
        <v>1</v>
      </c>
      <c r="C1002" s="400"/>
      <c r="D1002" s="400"/>
      <c r="E1002" s="400"/>
      <c r="F1002" s="400"/>
      <c r="G1002" s="400"/>
      <c r="H1002" s="400"/>
      <c r="I1002" s="400"/>
      <c r="J1002" s="401"/>
      <c r="K1002" s="402"/>
      <c r="L1002" s="402"/>
      <c r="M1002" s="402"/>
      <c r="N1002" s="402"/>
      <c r="O1002" s="402"/>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2">
      <c r="A1003" s="386">
        <v>27</v>
      </c>
      <c r="B1003" s="386">
        <v>1</v>
      </c>
      <c r="C1003" s="400"/>
      <c r="D1003" s="400"/>
      <c r="E1003" s="400"/>
      <c r="F1003" s="400"/>
      <c r="G1003" s="400"/>
      <c r="H1003" s="400"/>
      <c r="I1003" s="400"/>
      <c r="J1003" s="401"/>
      <c r="K1003" s="402"/>
      <c r="L1003" s="402"/>
      <c r="M1003" s="402"/>
      <c r="N1003" s="402"/>
      <c r="O1003" s="402"/>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2">
      <c r="A1004" s="386">
        <v>28</v>
      </c>
      <c r="B1004" s="386">
        <v>1</v>
      </c>
      <c r="C1004" s="400"/>
      <c r="D1004" s="400"/>
      <c r="E1004" s="400"/>
      <c r="F1004" s="400"/>
      <c r="G1004" s="400"/>
      <c r="H1004" s="400"/>
      <c r="I1004" s="400"/>
      <c r="J1004" s="401"/>
      <c r="K1004" s="402"/>
      <c r="L1004" s="402"/>
      <c r="M1004" s="402"/>
      <c r="N1004" s="402"/>
      <c r="O1004" s="402"/>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2">
      <c r="A1005" s="386">
        <v>29</v>
      </c>
      <c r="B1005" s="386">
        <v>1</v>
      </c>
      <c r="C1005" s="400"/>
      <c r="D1005" s="400"/>
      <c r="E1005" s="400"/>
      <c r="F1005" s="400"/>
      <c r="G1005" s="400"/>
      <c r="H1005" s="400"/>
      <c r="I1005" s="400"/>
      <c r="J1005" s="401"/>
      <c r="K1005" s="402"/>
      <c r="L1005" s="402"/>
      <c r="M1005" s="402"/>
      <c r="N1005" s="402"/>
      <c r="O1005" s="402"/>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2">
      <c r="A1006" s="386">
        <v>30</v>
      </c>
      <c r="B1006" s="386">
        <v>1</v>
      </c>
      <c r="C1006" s="400"/>
      <c r="D1006" s="400"/>
      <c r="E1006" s="400"/>
      <c r="F1006" s="400"/>
      <c r="G1006" s="400"/>
      <c r="H1006" s="400"/>
      <c r="I1006" s="400"/>
      <c r="J1006" s="401"/>
      <c r="K1006" s="402"/>
      <c r="L1006" s="402"/>
      <c r="M1006" s="402"/>
      <c r="N1006" s="402"/>
      <c r="O1006" s="402"/>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2">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2">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2">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286</v>
      </c>
      <c r="AI1009" s="332"/>
      <c r="AJ1009" s="332"/>
      <c r="AK1009" s="332"/>
      <c r="AL1009" s="332" t="s">
        <v>21</v>
      </c>
      <c r="AM1009" s="332"/>
      <c r="AN1009" s="332"/>
      <c r="AO1009" s="407"/>
      <c r="AP1009" s="408" t="s">
        <v>222</v>
      </c>
      <c r="AQ1009" s="408"/>
      <c r="AR1009" s="408"/>
      <c r="AS1009" s="408"/>
      <c r="AT1009" s="408"/>
      <c r="AU1009" s="408"/>
      <c r="AV1009" s="408"/>
      <c r="AW1009" s="408"/>
      <c r="AX1009" s="408"/>
      <c r="AY1009">
        <f t="shared" ref="AY1009:AY1010" si="122">$AY$1007</f>
        <v>0</v>
      </c>
    </row>
    <row r="1010" spans="1:51" ht="30" hidden="1" customHeight="1" x14ac:dyDescent="0.2">
      <c r="A1010" s="386">
        <v>1</v>
      </c>
      <c r="B1010" s="386">
        <v>1</v>
      </c>
      <c r="C1010" s="400"/>
      <c r="D1010" s="400"/>
      <c r="E1010" s="400"/>
      <c r="F1010" s="400"/>
      <c r="G1010" s="400"/>
      <c r="H1010" s="400"/>
      <c r="I1010" s="400"/>
      <c r="J1010" s="401"/>
      <c r="K1010" s="402"/>
      <c r="L1010" s="402"/>
      <c r="M1010" s="402"/>
      <c r="N1010" s="402"/>
      <c r="O1010" s="402"/>
      <c r="P1010" s="302"/>
      <c r="Q1010" s="302"/>
      <c r="R1010" s="302"/>
      <c r="S1010" s="302"/>
      <c r="T1010" s="302"/>
      <c r="U1010" s="302"/>
      <c r="V1010" s="302"/>
      <c r="W1010" s="302"/>
      <c r="X1010" s="302"/>
      <c r="Y1010" s="303"/>
      <c r="Z1010" s="304"/>
      <c r="AA1010" s="304"/>
      <c r="AB1010" s="305"/>
      <c r="AC1010" s="307"/>
      <c r="AD1010" s="308"/>
      <c r="AE1010" s="308"/>
      <c r="AF1010" s="308"/>
      <c r="AG1010" s="308"/>
      <c r="AH1010" s="403"/>
      <c r="AI1010" s="404"/>
      <c r="AJ1010" s="404"/>
      <c r="AK1010" s="404"/>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2">
      <c r="A1011" s="386">
        <v>2</v>
      </c>
      <c r="B1011" s="386">
        <v>1</v>
      </c>
      <c r="C1011" s="400"/>
      <c r="D1011" s="400"/>
      <c r="E1011" s="400"/>
      <c r="F1011" s="400"/>
      <c r="G1011" s="400"/>
      <c r="H1011" s="400"/>
      <c r="I1011" s="400"/>
      <c r="J1011" s="401"/>
      <c r="K1011" s="402"/>
      <c r="L1011" s="402"/>
      <c r="M1011" s="402"/>
      <c r="N1011" s="402"/>
      <c r="O1011" s="402"/>
      <c r="P1011" s="302"/>
      <c r="Q1011" s="302"/>
      <c r="R1011" s="302"/>
      <c r="S1011" s="302"/>
      <c r="T1011" s="302"/>
      <c r="U1011" s="302"/>
      <c r="V1011" s="302"/>
      <c r="W1011" s="302"/>
      <c r="X1011" s="302"/>
      <c r="Y1011" s="303"/>
      <c r="Z1011" s="304"/>
      <c r="AA1011" s="304"/>
      <c r="AB1011" s="305"/>
      <c r="AC1011" s="307"/>
      <c r="AD1011" s="308"/>
      <c r="AE1011" s="308"/>
      <c r="AF1011" s="308"/>
      <c r="AG1011" s="308"/>
      <c r="AH1011" s="403"/>
      <c r="AI1011" s="404"/>
      <c r="AJ1011" s="404"/>
      <c r="AK1011" s="404"/>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2">
      <c r="A1012" s="386">
        <v>3</v>
      </c>
      <c r="B1012" s="386">
        <v>1</v>
      </c>
      <c r="C1012" s="405"/>
      <c r="D1012" s="400"/>
      <c r="E1012" s="400"/>
      <c r="F1012" s="400"/>
      <c r="G1012" s="400"/>
      <c r="H1012" s="400"/>
      <c r="I1012" s="400"/>
      <c r="J1012" s="401"/>
      <c r="K1012" s="402"/>
      <c r="L1012" s="402"/>
      <c r="M1012" s="402"/>
      <c r="N1012" s="402"/>
      <c r="O1012" s="402"/>
      <c r="P1012" s="406"/>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2">
      <c r="A1013" s="386">
        <v>4</v>
      </c>
      <c r="B1013" s="386">
        <v>1</v>
      </c>
      <c r="C1013" s="405"/>
      <c r="D1013" s="400"/>
      <c r="E1013" s="400"/>
      <c r="F1013" s="400"/>
      <c r="G1013" s="400"/>
      <c r="H1013" s="400"/>
      <c r="I1013" s="400"/>
      <c r="J1013" s="401"/>
      <c r="K1013" s="402"/>
      <c r="L1013" s="402"/>
      <c r="M1013" s="402"/>
      <c r="N1013" s="402"/>
      <c r="O1013" s="402"/>
      <c r="P1013" s="406"/>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2">
      <c r="A1014" s="386">
        <v>5</v>
      </c>
      <c r="B1014" s="386">
        <v>1</v>
      </c>
      <c r="C1014" s="400"/>
      <c r="D1014" s="400"/>
      <c r="E1014" s="400"/>
      <c r="F1014" s="400"/>
      <c r="G1014" s="400"/>
      <c r="H1014" s="400"/>
      <c r="I1014" s="400"/>
      <c r="J1014" s="401"/>
      <c r="K1014" s="402"/>
      <c r="L1014" s="402"/>
      <c r="M1014" s="402"/>
      <c r="N1014" s="402"/>
      <c r="O1014" s="402"/>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2">
      <c r="A1015" s="386">
        <v>6</v>
      </c>
      <c r="B1015" s="386">
        <v>1</v>
      </c>
      <c r="C1015" s="400"/>
      <c r="D1015" s="400"/>
      <c r="E1015" s="400"/>
      <c r="F1015" s="400"/>
      <c r="G1015" s="400"/>
      <c r="H1015" s="400"/>
      <c r="I1015" s="400"/>
      <c r="J1015" s="401"/>
      <c r="K1015" s="402"/>
      <c r="L1015" s="402"/>
      <c r="M1015" s="402"/>
      <c r="N1015" s="402"/>
      <c r="O1015" s="402"/>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2">
      <c r="A1016" s="386">
        <v>7</v>
      </c>
      <c r="B1016" s="386">
        <v>1</v>
      </c>
      <c r="C1016" s="400"/>
      <c r="D1016" s="400"/>
      <c r="E1016" s="400"/>
      <c r="F1016" s="400"/>
      <c r="G1016" s="400"/>
      <c r="H1016" s="400"/>
      <c r="I1016" s="400"/>
      <c r="J1016" s="401"/>
      <c r="K1016" s="402"/>
      <c r="L1016" s="402"/>
      <c r="M1016" s="402"/>
      <c r="N1016" s="402"/>
      <c r="O1016" s="402"/>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2">
      <c r="A1017" s="386">
        <v>8</v>
      </c>
      <c r="B1017" s="386">
        <v>1</v>
      </c>
      <c r="C1017" s="400"/>
      <c r="D1017" s="400"/>
      <c r="E1017" s="400"/>
      <c r="F1017" s="400"/>
      <c r="G1017" s="400"/>
      <c r="H1017" s="400"/>
      <c r="I1017" s="400"/>
      <c r="J1017" s="401"/>
      <c r="K1017" s="402"/>
      <c r="L1017" s="402"/>
      <c r="M1017" s="402"/>
      <c r="N1017" s="402"/>
      <c r="O1017" s="402"/>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2">
      <c r="A1018" s="386">
        <v>9</v>
      </c>
      <c r="B1018" s="386">
        <v>1</v>
      </c>
      <c r="C1018" s="400"/>
      <c r="D1018" s="400"/>
      <c r="E1018" s="400"/>
      <c r="F1018" s="400"/>
      <c r="G1018" s="400"/>
      <c r="H1018" s="400"/>
      <c r="I1018" s="400"/>
      <c r="J1018" s="401"/>
      <c r="K1018" s="402"/>
      <c r="L1018" s="402"/>
      <c r="M1018" s="402"/>
      <c r="N1018" s="402"/>
      <c r="O1018" s="402"/>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2">
      <c r="A1019" s="386">
        <v>10</v>
      </c>
      <c r="B1019" s="386">
        <v>1</v>
      </c>
      <c r="C1019" s="400"/>
      <c r="D1019" s="400"/>
      <c r="E1019" s="400"/>
      <c r="F1019" s="400"/>
      <c r="G1019" s="400"/>
      <c r="H1019" s="400"/>
      <c r="I1019" s="400"/>
      <c r="J1019" s="401"/>
      <c r="K1019" s="402"/>
      <c r="L1019" s="402"/>
      <c r="M1019" s="402"/>
      <c r="N1019" s="402"/>
      <c r="O1019" s="402"/>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2">
      <c r="A1020" s="386">
        <v>11</v>
      </c>
      <c r="B1020" s="386">
        <v>1</v>
      </c>
      <c r="C1020" s="400"/>
      <c r="D1020" s="400"/>
      <c r="E1020" s="400"/>
      <c r="F1020" s="400"/>
      <c r="G1020" s="400"/>
      <c r="H1020" s="400"/>
      <c r="I1020" s="400"/>
      <c r="J1020" s="401"/>
      <c r="K1020" s="402"/>
      <c r="L1020" s="402"/>
      <c r="M1020" s="402"/>
      <c r="N1020" s="402"/>
      <c r="O1020" s="402"/>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2">
      <c r="A1021" s="386">
        <v>12</v>
      </c>
      <c r="B1021" s="386">
        <v>1</v>
      </c>
      <c r="C1021" s="400"/>
      <c r="D1021" s="400"/>
      <c r="E1021" s="400"/>
      <c r="F1021" s="400"/>
      <c r="G1021" s="400"/>
      <c r="H1021" s="400"/>
      <c r="I1021" s="400"/>
      <c r="J1021" s="401"/>
      <c r="K1021" s="402"/>
      <c r="L1021" s="402"/>
      <c r="M1021" s="402"/>
      <c r="N1021" s="402"/>
      <c r="O1021" s="402"/>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2">
      <c r="A1022" s="386">
        <v>13</v>
      </c>
      <c r="B1022" s="386">
        <v>1</v>
      </c>
      <c r="C1022" s="400"/>
      <c r="D1022" s="400"/>
      <c r="E1022" s="400"/>
      <c r="F1022" s="400"/>
      <c r="G1022" s="400"/>
      <c r="H1022" s="400"/>
      <c r="I1022" s="400"/>
      <c r="J1022" s="401"/>
      <c r="K1022" s="402"/>
      <c r="L1022" s="402"/>
      <c r="M1022" s="402"/>
      <c r="N1022" s="402"/>
      <c r="O1022" s="402"/>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2">
      <c r="A1023" s="386">
        <v>14</v>
      </c>
      <c r="B1023" s="386">
        <v>1</v>
      </c>
      <c r="C1023" s="400"/>
      <c r="D1023" s="400"/>
      <c r="E1023" s="400"/>
      <c r="F1023" s="400"/>
      <c r="G1023" s="400"/>
      <c r="H1023" s="400"/>
      <c r="I1023" s="400"/>
      <c r="J1023" s="401"/>
      <c r="K1023" s="402"/>
      <c r="L1023" s="402"/>
      <c r="M1023" s="402"/>
      <c r="N1023" s="402"/>
      <c r="O1023" s="402"/>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2">
      <c r="A1024" s="386">
        <v>15</v>
      </c>
      <c r="B1024" s="386">
        <v>1</v>
      </c>
      <c r="C1024" s="400"/>
      <c r="D1024" s="400"/>
      <c r="E1024" s="400"/>
      <c r="F1024" s="400"/>
      <c r="G1024" s="400"/>
      <c r="H1024" s="400"/>
      <c r="I1024" s="400"/>
      <c r="J1024" s="401"/>
      <c r="K1024" s="402"/>
      <c r="L1024" s="402"/>
      <c r="M1024" s="402"/>
      <c r="N1024" s="402"/>
      <c r="O1024" s="402"/>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2">
      <c r="A1025" s="386">
        <v>16</v>
      </c>
      <c r="B1025" s="386">
        <v>1</v>
      </c>
      <c r="C1025" s="400"/>
      <c r="D1025" s="400"/>
      <c r="E1025" s="400"/>
      <c r="F1025" s="400"/>
      <c r="G1025" s="400"/>
      <c r="H1025" s="400"/>
      <c r="I1025" s="400"/>
      <c r="J1025" s="401"/>
      <c r="K1025" s="402"/>
      <c r="L1025" s="402"/>
      <c r="M1025" s="402"/>
      <c r="N1025" s="402"/>
      <c r="O1025" s="402"/>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2">
      <c r="A1026" s="386">
        <v>17</v>
      </c>
      <c r="B1026" s="386">
        <v>1</v>
      </c>
      <c r="C1026" s="400"/>
      <c r="D1026" s="400"/>
      <c r="E1026" s="400"/>
      <c r="F1026" s="400"/>
      <c r="G1026" s="400"/>
      <c r="H1026" s="400"/>
      <c r="I1026" s="400"/>
      <c r="J1026" s="401"/>
      <c r="K1026" s="402"/>
      <c r="L1026" s="402"/>
      <c r="M1026" s="402"/>
      <c r="N1026" s="402"/>
      <c r="O1026" s="402"/>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2">
      <c r="A1027" s="386">
        <v>18</v>
      </c>
      <c r="B1027" s="386">
        <v>1</v>
      </c>
      <c r="C1027" s="400"/>
      <c r="D1027" s="400"/>
      <c r="E1027" s="400"/>
      <c r="F1027" s="400"/>
      <c r="G1027" s="400"/>
      <c r="H1027" s="400"/>
      <c r="I1027" s="400"/>
      <c r="J1027" s="401"/>
      <c r="K1027" s="402"/>
      <c r="L1027" s="402"/>
      <c r="M1027" s="402"/>
      <c r="N1027" s="402"/>
      <c r="O1027" s="402"/>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2">
      <c r="A1028" s="386">
        <v>19</v>
      </c>
      <c r="B1028" s="386">
        <v>1</v>
      </c>
      <c r="C1028" s="400"/>
      <c r="D1028" s="400"/>
      <c r="E1028" s="400"/>
      <c r="F1028" s="400"/>
      <c r="G1028" s="400"/>
      <c r="H1028" s="400"/>
      <c r="I1028" s="400"/>
      <c r="J1028" s="401"/>
      <c r="K1028" s="402"/>
      <c r="L1028" s="402"/>
      <c r="M1028" s="402"/>
      <c r="N1028" s="402"/>
      <c r="O1028" s="402"/>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2">
      <c r="A1029" s="386">
        <v>20</v>
      </c>
      <c r="B1029" s="386">
        <v>1</v>
      </c>
      <c r="C1029" s="400"/>
      <c r="D1029" s="400"/>
      <c r="E1029" s="400"/>
      <c r="F1029" s="400"/>
      <c r="G1029" s="400"/>
      <c r="H1029" s="400"/>
      <c r="I1029" s="400"/>
      <c r="J1029" s="401"/>
      <c r="K1029" s="402"/>
      <c r="L1029" s="402"/>
      <c r="M1029" s="402"/>
      <c r="N1029" s="402"/>
      <c r="O1029" s="402"/>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2">
      <c r="A1030" s="386">
        <v>21</v>
      </c>
      <c r="B1030" s="386">
        <v>1</v>
      </c>
      <c r="C1030" s="400"/>
      <c r="D1030" s="400"/>
      <c r="E1030" s="400"/>
      <c r="F1030" s="400"/>
      <c r="G1030" s="400"/>
      <c r="H1030" s="400"/>
      <c r="I1030" s="400"/>
      <c r="J1030" s="401"/>
      <c r="K1030" s="402"/>
      <c r="L1030" s="402"/>
      <c r="M1030" s="402"/>
      <c r="N1030" s="402"/>
      <c r="O1030" s="402"/>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2">
      <c r="A1031" s="386">
        <v>22</v>
      </c>
      <c r="B1031" s="386">
        <v>1</v>
      </c>
      <c r="C1031" s="400"/>
      <c r="D1031" s="400"/>
      <c r="E1031" s="400"/>
      <c r="F1031" s="400"/>
      <c r="G1031" s="400"/>
      <c r="H1031" s="400"/>
      <c r="I1031" s="400"/>
      <c r="J1031" s="401"/>
      <c r="K1031" s="402"/>
      <c r="L1031" s="402"/>
      <c r="M1031" s="402"/>
      <c r="N1031" s="402"/>
      <c r="O1031" s="402"/>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2">
      <c r="A1032" s="386">
        <v>23</v>
      </c>
      <c r="B1032" s="386">
        <v>1</v>
      </c>
      <c r="C1032" s="400"/>
      <c r="D1032" s="400"/>
      <c r="E1032" s="400"/>
      <c r="F1032" s="400"/>
      <c r="G1032" s="400"/>
      <c r="H1032" s="400"/>
      <c r="I1032" s="400"/>
      <c r="J1032" s="401"/>
      <c r="K1032" s="402"/>
      <c r="L1032" s="402"/>
      <c r="M1032" s="402"/>
      <c r="N1032" s="402"/>
      <c r="O1032" s="402"/>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2">
      <c r="A1033" s="386">
        <v>24</v>
      </c>
      <c r="B1033" s="386">
        <v>1</v>
      </c>
      <c r="C1033" s="400"/>
      <c r="D1033" s="400"/>
      <c r="E1033" s="400"/>
      <c r="F1033" s="400"/>
      <c r="G1033" s="400"/>
      <c r="H1033" s="400"/>
      <c r="I1033" s="400"/>
      <c r="J1033" s="401"/>
      <c r="K1033" s="402"/>
      <c r="L1033" s="402"/>
      <c r="M1033" s="402"/>
      <c r="N1033" s="402"/>
      <c r="O1033" s="402"/>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2">
      <c r="A1034" s="386">
        <v>25</v>
      </c>
      <c r="B1034" s="386">
        <v>1</v>
      </c>
      <c r="C1034" s="400"/>
      <c r="D1034" s="400"/>
      <c r="E1034" s="400"/>
      <c r="F1034" s="400"/>
      <c r="G1034" s="400"/>
      <c r="H1034" s="400"/>
      <c r="I1034" s="400"/>
      <c r="J1034" s="401"/>
      <c r="K1034" s="402"/>
      <c r="L1034" s="402"/>
      <c r="M1034" s="402"/>
      <c r="N1034" s="402"/>
      <c r="O1034" s="402"/>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2">
      <c r="A1035" s="386">
        <v>26</v>
      </c>
      <c r="B1035" s="386">
        <v>1</v>
      </c>
      <c r="C1035" s="400"/>
      <c r="D1035" s="400"/>
      <c r="E1035" s="400"/>
      <c r="F1035" s="400"/>
      <c r="G1035" s="400"/>
      <c r="H1035" s="400"/>
      <c r="I1035" s="400"/>
      <c r="J1035" s="401"/>
      <c r="K1035" s="402"/>
      <c r="L1035" s="402"/>
      <c r="M1035" s="402"/>
      <c r="N1035" s="402"/>
      <c r="O1035" s="402"/>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2">
      <c r="A1036" s="386">
        <v>27</v>
      </c>
      <c r="B1036" s="386">
        <v>1</v>
      </c>
      <c r="C1036" s="400"/>
      <c r="D1036" s="400"/>
      <c r="E1036" s="400"/>
      <c r="F1036" s="400"/>
      <c r="G1036" s="400"/>
      <c r="H1036" s="400"/>
      <c r="I1036" s="400"/>
      <c r="J1036" s="401"/>
      <c r="K1036" s="402"/>
      <c r="L1036" s="402"/>
      <c r="M1036" s="402"/>
      <c r="N1036" s="402"/>
      <c r="O1036" s="402"/>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2">
      <c r="A1037" s="386">
        <v>28</v>
      </c>
      <c r="B1037" s="386">
        <v>1</v>
      </c>
      <c r="C1037" s="400"/>
      <c r="D1037" s="400"/>
      <c r="E1037" s="400"/>
      <c r="F1037" s="400"/>
      <c r="G1037" s="400"/>
      <c r="H1037" s="400"/>
      <c r="I1037" s="400"/>
      <c r="J1037" s="401"/>
      <c r="K1037" s="402"/>
      <c r="L1037" s="402"/>
      <c r="M1037" s="402"/>
      <c r="N1037" s="402"/>
      <c r="O1037" s="402"/>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2">
      <c r="A1038" s="386">
        <v>29</v>
      </c>
      <c r="B1038" s="386">
        <v>1</v>
      </c>
      <c r="C1038" s="400"/>
      <c r="D1038" s="400"/>
      <c r="E1038" s="400"/>
      <c r="F1038" s="400"/>
      <c r="G1038" s="400"/>
      <c r="H1038" s="400"/>
      <c r="I1038" s="400"/>
      <c r="J1038" s="401"/>
      <c r="K1038" s="402"/>
      <c r="L1038" s="402"/>
      <c r="M1038" s="402"/>
      <c r="N1038" s="402"/>
      <c r="O1038" s="402"/>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2">
      <c r="A1039" s="386">
        <v>30</v>
      </c>
      <c r="B1039" s="386">
        <v>1</v>
      </c>
      <c r="C1039" s="400"/>
      <c r="D1039" s="400"/>
      <c r="E1039" s="400"/>
      <c r="F1039" s="400"/>
      <c r="G1039" s="400"/>
      <c r="H1039" s="400"/>
      <c r="I1039" s="400"/>
      <c r="J1039" s="401"/>
      <c r="K1039" s="402"/>
      <c r="L1039" s="402"/>
      <c r="M1039" s="402"/>
      <c r="N1039" s="402"/>
      <c r="O1039" s="402"/>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2">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2">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2">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286</v>
      </c>
      <c r="AI1042" s="332"/>
      <c r="AJ1042" s="332"/>
      <c r="AK1042" s="332"/>
      <c r="AL1042" s="332" t="s">
        <v>21</v>
      </c>
      <c r="AM1042" s="332"/>
      <c r="AN1042" s="332"/>
      <c r="AO1042" s="407"/>
      <c r="AP1042" s="408" t="s">
        <v>222</v>
      </c>
      <c r="AQ1042" s="408"/>
      <c r="AR1042" s="408"/>
      <c r="AS1042" s="408"/>
      <c r="AT1042" s="408"/>
      <c r="AU1042" s="408"/>
      <c r="AV1042" s="408"/>
      <c r="AW1042" s="408"/>
      <c r="AX1042" s="408"/>
      <c r="AY1042">
        <f t="shared" ref="AY1042:AY1043" si="123">$AY$1040</f>
        <v>0</v>
      </c>
    </row>
    <row r="1043" spans="1:51" ht="30" hidden="1" customHeight="1" x14ac:dyDescent="0.2">
      <c r="A1043" s="386">
        <v>1</v>
      </c>
      <c r="B1043" s="386">
        <v>1</v>
      </c>
      <c r="C1043" s="400"/>
      <c r="D1043" s="400"/>
      <c r="E1043" s="400"/>
      <c r="F1043" s="400"/>
      <c r="G1043" s="400"/>
      <c r="H1043" s="400"/>
      <c r="I1043" s="400"/>
      <c r="J1043" s="401"/>
      <c r="K1043" s="402"/>
      <c r="L1043" s="402"/>
      <c r="M1043" s="402"/>
      <c r="N1043" s="402"/>
      <c r="O1043" s="402"/>
      <c r="P1043" s="302"/>
      <c r="Q1043" s="302"/>
      <c r="R1043" s="302"/>
      <c r="S1043" s="302"/>
      <c r="T1043" s="302"/>
      <c r="U1043" s="302"/>
      <c r="V1043" s="302"/>
      <c r="W1043" s="302"/>
      <c r="X1043" s="302"/>
      <c r="Y1043" s="303"/>
      <c r="Z1043" s="304"/>
      <c r="AA1043" s="304"/>
      <c r="AB1043" s="305"/>
      <c r="AC1043" s="307"/>
      <c r="AD1043" s="308"/>
      <c r="AE1043" s="308"/>
      <c r="AF1043" s="308"/>
      <c r="AG1043" s="308"/>
      <c r="AH1043" s="403"/>
      <c r="AI1043" s="404"/>
      <c r="AJ1043" s="404"/>
      <c r="AK1043" s="404"/>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2">
      <c r="A1044" s="386">
        <v>2</v>
      </c>
      <c r="B1044" s="386">
        <v>1</v>
      </c>
      <c r="C1044" s="400"/>
      <c r="D1044" s="400"/>
      <c r="E1044" s="400"/>
      <c r="F1044" s="400"/>
      <c r="G1044" s="400"/>
      <c r="H1044" s="400"/>
      <c r="I1044" s="400"/>
      <c r="J1044" s="401"/>
      <c r="K1044" s="402"/>
      <c r="L1044" s="402"/>
      <c r="M1044" s="402"/>
      <c r="N1044" s="402"/>
      <c r="O1044" s="402"/>
      <c r="P1044" s="302"/>
      <c r="Q1044" s="302"/>
      <c r="R1044" s="302"/>
      <c r="S1044" s="302"/>
      <c r="T1044" s="302"/>
      <c r="U1044" s="302"/>
      <c r="V1044" s="302"/>
      <c r="W1044" s="302"/>
      <c r="X1044" s="302"/>
      <c r="Y1044" s="303"/>
      <c r="Z1044" s="304"/>
      <c r="AA1044" s="304"/>
      <c r="AB1044" s="305"/>
      <c r="AC1044" s="307"/>
      <c r="AD1044" s="308"/>
      <c r="AE1044" s="308"/>
      <c r="AF1044" s="308"/>
      <c r="AG1044" s="308"/>
      <c r="AH1044" s="403"/>
      <c r="AI1044" s="404"/>
      <c r="AJ1044" s="404"/>
      <c r="AK1044" s="404"/>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2">
      <c r="A1045" s="386">
        <v>3</v>
      </c>
      <c r="B1045" s="386">
        <v>1</v>
      </c>
      <c r="C1045" s="405"/>
      <c r="D1045" s="400"/>
      <c r="E1045" s="400"/>
      <c r="F1045" s="400"/>
      <c r="G1045" s="400"/>
      <c r="H1045" s="400"/>
      <c r="I1045" s="400"/>
      <c r="J1045" s="401"/>
      <c r="K1045" s="402"/>
      <c r="L1045" s="402"/>
      <c r="M1045" s="402"/>
      <c r="N1045" s="402"/>
      <c r="O1045" s="402"/>
      <c r="P1045" s="406"/>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2">
      <c r="A1046" s="386">
        <v>4</v>
      </c>
      <c r="B1046" s="386">
        <v>1</v>
      </c>
      <c r="C1046" s="405"/>
      <c r="D1046" s="400"/>
      <c r="E1046" s="400"/>
      <c r="F1046" s="400"/>
      <c r="G1046" s="400"/>
      <c r="H1046" s="400"/>
      <c r="I1046" s="400"/>
      <c r="J1046" s="401"/>
      <c r="K1046" s="402"/>
      <c r="L1046" s="402"/>
      <c r="M1046" s="402"/>
      <c r="N1046" s="402"/>
      <c r="O1046" s="402"/>
      <c r="P1046" s="406"/>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2">
      <c r="A1047" s="386">
        <v>5</v>
      </c>
      <c r="B1047" s="386">
        <v>1</v>
      </c>
      <c r="C1047" s="400"/>
      <c r="D1047" s="400"/>
      <c r="E1047" s="400"/>
      <c r="F1047" s="400"/>
      <c r="G1047" s="400"/>
      <c r="H1047" s="400"/>
      <c r="I1047" s="400"/>
      <c r="J1047" s="401"/>
      <c r="K1047" s="402"/>
      <c r="L1047" s="402"/>
      <c r="M1047" s="402"/>
      <c r="N1047" s="402"/>
      <c r="O1047" s="402"/>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2">
      <c r="A1048" s="386">
        <v>6</v>
      </c>
      <c r="B1048" s="386">
        <v>1</v>
      </c>
      <c r="C1048" s="400"/>
      <c r="D1048" s="400"/>
      <c r="E1048" s="400"/>
      <c r="F1048" s="400"/>
      <c r="G1048" s="400"/>
      <c r="H1048" s="400"/>
      <c r="I1048" s="400"/>
      <c r="J1048" s="401"/>
      <c r="K1048" s="402"/>
      <c r="L1048" s="402"/>
      <c r="M1048" s="402"/>
      <c r="N1048" s="402"/>
      <c r="O1048" s="402"/>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2">
      <c r="A1049" s="386">
        <v>7</v>
      </c>
      <c r="B1049" s="386">
        <v>1</v>
      </c>
      <c r="C1049" s="400"/>
      <c r="D1049" s="400"/>
      <c r="E1049" s="400"/>
      <c r="F1049" s="400"/>
      <c r="G1049" s="400"/>
      <c r="H1049" s="400"/>
      <c r="I1049" s="400"/>
      <c r="J1049" s="401"/>
      <c r="K1049" s="402"/>
      <c r="L1049" s="402"/>
      <c r="M1049" s="402"/>
      <c r="N1049" s="402"/>
      <c r="O1049" s="402"/>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2">
      <c r="A1050" s="386">
        <v>8</v>
      </c>
      <c r="B1050" s="386">
        <v>1</v>
      </c>
      <c r="C1050" s="400"/>
      <c r="D1050" s="400"/>
      <c r="E1050" s="400"/>
      <c r="F1050" s="400"/>
      <c r="G1050" s="400"/>
      <c r="H1050" s="400"/>
      <c r="I1050" s="400"/>
      <c r="J1050" s="401"/>
      <c r="K1050" s="402"/>
      <c r="L1050" s="402"/>
      <c r="M1050" s="402"/>
      <c r="N1050" s="402"/>
      <c r="O1050" s="402"/>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2">
      <c r="A1051" s="386">
        <v>9</v>
      </c>
      <c r="B1051" s="386">
        <v>1</v>
      </c>
      <c r="C1051" s="400"/>
      <c r="D1051" s="400"/>
      <c r="E1051" s="400"/>
      <c r="F1051" s="400"/>
      <c r="G1051" s="400"/>
      <c r="H1051" s="400"/>
      <c r="I1051" s="400"/>
      <c r="J1051" s="401"/>
      <c r="K1051" s="402"/>
      <c r="L1051" s="402"/>
      <c r="M1051" s="402"/>
      <c r="N1051" s="402"/>
      <c r="O1051" s="402"/>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2">
      <c r="A1052" s="386">
        <v>10</v>
      </c>
      <c r="B1052" s="386">
        <v>1</v>
      </c>
      <c r="C1052" s="400"/>
      <c r="D1052" s="400"/>
      <c r="E1052" s="400"/>
      <c r="F1052" s="400"/>
      <c r="G1052" s="400"/>
      <c r="H1052" s="400"/>
      <c r="I1052" s="400"/>
      <c r="J1052" s="401"/>
      <c r="K1052" s="402"/>
      <c r="L1052" s="402"/>
      <c r="M1052" s="402"/>
      <c r="N1052" s="402"/>
      <c r="O1052" s="402"/>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2">
      <c r="A1053" s="386">
        <v>11</v>
      </c>
      <c r="B1053" s="386">
        <v>1</v>
      </c>
      <c r="C1053" s="400"/>
      <c r="D1053" s="400"/>
      <c r="E1053" s="400"/>
      <c r="F1053" s="400"/>
      <c r="G1053" s="400"/>
      <c r="H1053" s="400"/>
      <c r="I1053" s="400"/>
      <c r="J1053" s="401"/>
      <c r="K1053" s="402"/>
      <c r="L1053" s="402"/>
      <c r="M1053" s="402"/>
      <c r="N1053" s="402"/>
      <c r="O1053" s="402"/>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2">
      <c r="A1054" s="386">
        <v>12</v>
      </c>
      <c r="B1054" s="386">
        <v>1</v>
      </c>
      <c r="C1054" s="400"/>
      <c r="D1054" s="400"/>
      <c r="E1054" s="400"/>
      <c r="F1054" s="400"/>
      <c r="G1054" s="400"/>
      <c r="H1054" s="400"/>
      <c r="I1054" s="400"/>
      <c r="J1054" s="401"/>
      <c r="K1054" s="402"/>
      <c r="L1054" s="402"/>
      <c r="M1054" s="402"/>
      <c r="N1054" s="402"/>
      <c r="O1054" s="402"/>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2">
      <c r="A1055" s="386">
        <v>13</v>
      </c>
      <c r="B1055" s="386">
        <v>1</v>
      </c>
      <c r="C1055" s="400"/>
      <c r="D1055" s="400"/>
      <c r="E1055" s="400"/>
      <c r="F1055" s="400"/>
      <c r="G1055" s="400"/>
      <c r="H1055" s="400"/>
      <c r="I1055" s="400"/>
      <c r="J1055" s="401"/>
      <c r="K1055" s="402"/>
      <c r="L1055" s="402"/>
      <c r="M1055" s="402"/>
      <c r="N1055" s="402"/>
      <c r="O1055" s="402"/>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2">
      <c r="A1056" s="386">
        <v>14</v>
      </c>
      <c r="B1056" s="386">
        <v>1</v>
      </c>
      <c r="C1056" s="400"/>
      <c r="D1056" s="400"/>
      <c r="E1056" s="400"/>
      <c r="F1056" s="400"/>
      <c r="G1056" s="400"/>
      <c r="H1056" s="400"/>
      <c r="I1056" s="400"/>
      <c r="J1056" s="401"/>
      <c r="K1056" s="402"/>
      <c r="L1056" s="402"/>
      <c r="M1056" s="402"/>
      <c r="N1056" s="402"/>
      <c r="O1056" s="402"/>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2">
      <c r="A1057" s="386">
        <v>15</v>
      </c>
      <c r="B1057" s="386">
        <v>1</v>
      </c>
      <c r="C1057" s="400"/>
      <c r="D1057" s="400"/>
      <c r="E1057" s="400"/>
      <c r="F1057" s="400"/>
      <c r="G1057" s="400"/>
      <c r="H1057" s="400"/>
      <c r="I1057" s="400"/>
      <c r="J1057" s="401"/>
      <c r="K1057" s="402"/>
      <c r="L1057" s="402"/>
      <c r="M1057" s="402"/>
      <c r="N1057" s="402"/>
      <c r="O1057" s="402"/>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2">
      <c r="A1058" s="386">
        <v>16</v>
      </c>
      <c r="B1058" s="386">
        <v>1</v>
      </c>
      <c r="C1058" s="400"/>
      <c r="D1058" s="400"/>
      <c r="E1058" s="400"/>
      <c r="F1058" s="400"/>
      <c r="G1058" s="400"/>
      <c r="H1058" s="400"/>
      <c r="I1058" s="400"/>
      <c r="J1058" s="401"/>
      <c r="K1058" s="402"/>
      <c r="L1058" s="402"/>
      <c r="M1058" s="402"/>
      <c r="N1058" s="402"/>
      <c r="O1058" s="402"/>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2">
      <c r="A1059" s="386">
        <v>17</v>
      </c>
      <c r="B1059" s="386">
        <v>1</v>
      </c>
      <c r="C1059" s="400"/>
      <c r="D1059" s="400"/>
      <c r="E1059" s="400"/>
      <c r="F1059" s="400"/>
      <c r="G1059" s="400"/>
      <c r="H1059" s="400"/>
      <c r="I1059" s="400"/>
      <c r="J1059" s="401"/>
      <c r="K1059" s="402"/>
      <c r="L1059" s="402"/>
      <c r="M1059" s="402"/>
      <c r="N1059" s="402"/>
      <c r="O1059" s="402"/>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2">
      <c r="A1060" s="386">
        <v>18</v>
      </c>
      <c r="B1060" s="386">
        <v>1</v>
      </c>
      <c r="C1060" s="400"/>
      <c r="D1060" s="400"/>
      <c r="E1060" s="400"/>
      <c r="F1060" s="400"/>
      <c r="G1060" s="400"/>
      <c r="H1060" s="400"/>
      <c r="I1060" s="400"/>
      <c r="J1060" s="401"/>
      <c r="K1060" s="402"/>
      <c r="L1060" s="402"/>
      <c r="M1060" s="402"/>
      <c r="N1060" s="402"/>
      <c r="O1060" s="402"/>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2">
      <c r="A1061" s="386">
        <v>19</v>
      </c>
      <c r="B1061" s="386">
        <v>1</v>
      </c>
      <c r="C1061" s="400"/>
      <c r="D1061" s="400"/>
      <c r="E1061" s="400"/>
      <c r="F1061" s="400"/>
      <c r="G1061" s="400"/>
      <c r="H1061" s="400"/>
      <c r="I1061" s="400"/>
      <c r="J1061" s="401"/>
      <c r="K1061" s="402"/>
      <c r="L1061" s="402"/>
      <c r="M1061" s="402"/>
      <c r="N1061" s="402"/>
      <c r="O1061" s="402"/>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2">
      <c r="A1062" s="386">
        <v>20</v>
      </c>
      <c r="B1062" s="386">
        <v>1</v>
      </c>
      <c r="C1062" s="400"/>
      <c r="D1062" s="400"/>
      <c r="E1062" s="400"/>
      <c r="F1062" s="400"/>
      <c r="G1062" s="400"/>
      <c r="H1062" s="400"/>
      <c r="I1062" s="400"/>
      <c r="J1062" s="401"/>
      <c r="K1062" s="402"/>
      <c r="L1062" s="402"/>
      <c r="M1062" s="402"/>
      <c r="N1062" s="402"/>
      <c r="O1062" s="402"/>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2">
      <c r="A1063" s="386">
        <v>21</v>
      </c>
      <c r="B1063" s="386">
        <v>1</v>
      </c>
      <c r="C1063" s="400"/>
      <c r="D1063" s="400"/>
      <c r="E1063" s="400"/>
      <c r="F1063" s="400"/>
      <c r="G1063" s="400"/>
      <c r="H1063" s="400"/>
      <c r="I1063" s="400"/>
      <c r="J1063" s="401"/>
      <c r="K1063" s="402"/>
      <c r="L1063" s="402"/>
      <c r="M1063" s="402"/>
      <c r="N1063" s="402"/>
      <c r="O1063" s="402"/>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2">
      <c r="A1064" s="386">
        <v>22</v>
      </c>
      <c r="B1064" s="386">
        <v>1</v>
      </c>
      <c r="C1064" s="400"/>
      <c r="D1064" s="400"/>
      <c r="E1064" s="400"/>
      <c r="F1064" s="400"/>
      <c r="G1064" s="400"/>
      <c r="H1064" s="400"/>
      <c r="I1064" s="400"/>
      <c r="J1064" s="401"/>
      <c r="K1064" s="402"/>
      <c r="L1064" s="402"/>
      <c r="M1064" s="402"/>
      <c r="N1064" s="402"/>
      <c r="O1064" s="402"/>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2">
      <c r="A1065" s="386">
        <v>23</v>
      </c>
      <c r="B1065" s="386">
        <v>1</v>
      </c>
      <c r="C1065" s="400"/>
      <c r="D1065" s="400"/>
      <c r="E1065" s="400"/>
      <c r="F1065" s="400"/>
      <c r="G1065" s="400"/>
      <c r="H1065" s="400"/>
      <c r="I1065" s="400"/>
      <c r="J1065" s="401"/>
      <c r="K1065" s="402"/>
      <c r="L1065" s="402"/>
      <c r="M1065" s="402"/>
      <c r="N1065" s="402"/>
      <c r="O1065" s="402"/>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2">
      <c r="A1066" s="386">
        <v>24</v>
      </c>
      <c r="B1066" s="386">
        <v>1</v>
      </c>
      <c r="C1066" s="400"/>
      <c r="D1066" s="400"/>
      <c r="E1066" s="400"/>
      <c r="F1066" s="400"/>
      <c r="G1066" s="400"/>
      <c r="H1066" s="400"/>
      <c r="I1066" s="400"/>
      <c r="J1066" s="401"/>
      <c r="K1066" s="402"/>
      <c r="L1066" s="402"/>
      <c r="M1066" s="402"/>
      <c r="N1066" s="402"/>
      <c r="O1066" s="402"/>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2">
      <c r="A1067" s="386">
        <v>25</v>
      </c>
      <c r="B1067" s="386">
        <v>1</v>
      </c>
      <c r="C1067" s="400"/>
      <c r="D1067" s="400"/>
      <c r="E1067" s="400"/>
      <c r="F1067" s="400"/>
      <c r="G1067" s="400"/>
      <c r="H1067" s="400"/>
      <c r="I1067" s="400"/>
      <c r="J1067" s="401"/>
      <c r="K1067" s="402"/>
      <c r="L1067" s="402"/>
      <c r="M1067" s="402"/>
      <c r="N1067" s="402"/>
      <c r="O1067" s="402"/>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2">
      <c r="A1068" s="386">
        <v>26</v>
      </c>
      <c r="B1068" s="386">
        <v>1</v>
      </c>
      <c r="C1068" s="400"/>
      <c r="D1068" s="400"/>
      <c r="E1068" s="400"/>
      <c r="F1068" s="400"/>
      <c r="G1068" s="400"/>
      <c r="H1068" s="400"/>
      <c r="I1068" s="400"/>
      <c r="J1068" s="401"/>
      <c r="K1068" s="402"/>
      <c r="L1068" s="402"/>
      <c r="M1068" s="402"/>
      <c r="N1068" s="402"/>
      <c r="O1068" s="402"/>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2">
      <c r="A1069" s="386">
        <v>27</v>
      </c>
      <c r="B1069" s="386">
        <v>1</v>
      </c>
      <c r="C1069" s="400"/>
      <c r="D1069" s="400"/>
      <c r="E1069" s="400"/>
      <c r="F1069" s="400"/>
      <c r="G1069" s="400"/>
      <c r="H1069" s="400"/>
      <c r="I1069" s="400"/>
      <c r="J1069" s="401"/>
      <c r="K1069" s="402"/>
      <c r="L1069" s="402"/>
      <c r="M1069" s="402"/>
      <c r="N1069" s="402"/>
      <c r="O1069" s="402"/>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2">
      <c r="A1070" s="386">
        <v>28</v>
      </c>
      <c r="B1070" s="386">
        <v>1</v>
      </c>
      <c r="C1070" s="400"/>
      <c r="D1070" s="400"/>
      <c r="E1070" s="400"/>
      <c r="F1070" s="400"/>
      <c r="G1070" s="400"/>
      <c r="H1070" s="400"/>
      <c r="I1070" s="400"/>
      <c r="J1070" s="401"/>
      <c r="K1070" s="402"/>
      <c r="L1070" s="402"/>
      <c r="M1070" s="402"/>
      <c r="N1070" s="402"/>
      <c r="O1070" s="402"/>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2">
      <c r="A1071" s="386">
        <v>29</v>
      </c>
      <c r="B1071" s="386">
        <v>1</v>
      </c>
      <c r="C1071" s="400"/>
      <c r="D1071" s="400"/>
      <c r="E1071" s="400"/>
      <c r="F1071" s="400"/>
      <c r="G1071" s="400"/>
      <c r="H1071" s="400"/>
      <c r="I1071" s="400"/>
      <c r="J1071" s="401"/>
      <c r="K1071" s="402"/>
      <c r="L1071" s="402"/>
      <c r="M1071" s="402"/>
      <c r="N1071" s="402"/>
      <c r="O1071" s="402"/>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2">
      <c r="A1072" s="386">
        <v>30</v>
      </c>
      <c r="B1072" s="386">
        <v>1</v>
      </c>
      <c r="C1072" s="400"/>
      <c r="D1072" s="400"/>
      <c r="E1072" s="400"/>
      <c r="F1072" s="400"/>
      <c r="G1072" s="400"/>
      <c r="H1072" s="400"/>
      <c r="I1072" s="400"/>
      <c r="J1072" s="401"/>
      <c r="K1072" s="402"/>
      <c r="L1072" s="402"/>
      <c r="M1072" s="402"/>
      <c r="N1072" s="402"/>
      <c r="O1072" s="402"/>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2">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2">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2">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286</v>
      </c>
      <c r="AI1075" s="332"/>
      <c r="AJ1075" s="332"/>
      <c r="AK1075" s="332"/>
      <c r="AL1075" s="332" t="s">
        <v>21</v>
      </c>
      <c r="AM1075" s="332"/>
      <c r="AN1075" s="332"/>
      <c r="AO1075" s="407"/>
      <c r="AP1075" s="408" t="s">
        <v>222</v>
      </c>
      <c r="AQ1075" s="408"/>
      <c r="AR1075" s="408"/>
      <c r="AS1075" s="408"/>
      <c r="AT1075" s="408"/>
      <c r="AU1075" s="408"/>
      <c r="AV1075" s="408"/>
      <c r="AW1075" s="408"/>
      <c r="AX1075" s="408"/>
      <c r="AY1075">
        <f t="shared" ref="AY1075:AY1076" si="124">$AY$1073</f>
        <v>0</v>
      </c>
    </row>
    <row r="1076" spans="1:51" ht="30" hidden="1" customHeight="1" x14ac:dyDescent="0.2">
      <c r="A1076" s="386">
        <v>1</v>
      </c>
      <c r="B1076" s="386">
        <v>1</v>
      </c>
      <c r="C1076" s="400"/>
      <c r="D1076" s="400"/>
      <c r="E1076" s="400"/>
      <c r="F1076" s="400"/>
      <c r="G1076" s="400"/>
      <c r="H1076" s="400"/>
      <c r="I1076" s="400"/>
      <c r="J1076" s="401"/>
      <c r="K1076" s="402"/>
      <c r="L1076" s="402"/>
      <c r="M1076" s="402"/>
      <c r="N1076" s="402"/>
      <c r="O1076" s="402"/>
      <c r="P1076" s="302"/>
      <c r="Q1076" s="302"/>
      <c r="R1076" s="302"/>
      <c r="S1076" s="302"/>
      <c r="T1076" s="302"/>
      <c r="U1076" s="302"/>
      <c r="V1076" s="302"/>
      <c r="W1076" s="302"/>
      <c r="X1076" s="302"/>
      <c r="Y1076" s="303"/>
      <c r="Z1076" s="304"/>
      <c r="AA1076" s="304"/>
      <c r="AB1076" s="305"/>
      <c r="AC1076" s="307"/>
      <c r="AD1076" s="308"/>
      <c r="AE1076" s="308"/>
      <c r="AF1076" s="308"/>
      <c r="AG1076" s="308"/>
      <c r="AH1076" s="403"/>
      <c r="AI1076" s="404"/>
      <c r="AJ1076" s="404"/>
      <c r="AK1076" s="404"/>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2">
      <c r="A1077" s="386">
        <v>2</v>
      </c>
      <c r="B1077" s="386">
        <v>1</v>
      </c>
      <c r="C1077" s="400"/>
      <c r="D1077" s="400"/>
      <c r="E1077" s="400"/>
      <c r="F1077" s="400"/>
      <c r="G1077" s="400"/>
      <c r="H1077" s="400"/>
      <c r="I1077" s="400"/>
      <c r="J1077" s="401"/>
      <c r="K1077" s="402"/>
      <c r="L1077" s="402"/>
      <c r="M1077" s="402"/>
      <c r="N1077" s="402"/>
      <c r="O1077" s="402"/>
      <c r="P1077" s="302"/>
      <c r="Q1077" s="302"/>
      <c r="R1077" s="302"/>
      <c r="S1077" s="302"/>
      <c r="T1077" s="302"/>
      <c r="U1077" s="302"/>
      <c r="V1077" s="302"/>
      <c r="W1077" s="302"/>
      <c r="X1077" s="302"/>
      <c r="Y1077" s="303"/>
      <c r="Z1077" s="304"/>
      <c r="AA1077" s="304"/>
      <c r="AB1077" s="305"/>
      <c r="AC1077" s="307"/>
      <c r="AD1077" s="308"/>
      <c r="AE1077" s="308"/>
      <c r="AF1077" s="308"/>
      <c r="AG1077" s="308"/>
      <c r="AH1077" s="403"/>
      <c r="AI1077" s="404"/>
      <c r="AJ1077" s="404"/>
      <c r="AK1077" s="404"/>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2">
      <c r="A1078" s="386">
        <v>3</v>
      </c>
      <c r="B1078" s="386">
        <v>1</v>
      </c>
      <c r="C1078" s="405"/>
      <c r="D1078" s="400"/>
      <c r="E1078" s="400"/>
      <c r="F1078" s="400"/>
      <c r="G1078" s="400"/>
      <c r="H1078" s="400"/>
      <c r="I1078" s="400"/>
      <c r="J1078" s="401"/>
      <c r="K1078" s="402"/>
      <c r="L1078" s="402"/>
      <c r="M1078" s="402"/>
      <c r="N1078" s="402"/>
      <c r="O1078" s="402"/>
      <c r="P1078" s="406"/>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2">
      <c r="A1079" s="386">
        <v>4</v>
      </c>
      <c r="B1079" s="386">
        <v>1</v>
      </c>
      <c r="C1079" s="405"/>
      <c r="D1079" s="400"/>
      <c r="E1079" s="400"/>
      <c r="F1079" s="400"/>
      <c r="G1079" s="400"/>
      <c r="H1079" s="400"/>
      <c r="I1079" s="400"/>
      <c r="J1079" s="401"/>
      <c r="K1079" s="402"/>
      <c r="L1079" s="402"/>
      <c r="M1079" s="402"/>
      <c r="N1079" s="402"/>
      <c r="O1079" s="402"/>
      <c r="P1079" s="406"/>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2">
      <c r="A1080" s="386">
        <v>5</v>
      </c>
      <c r="B1080" s="386">
        <v>1</v>
      </c>
      <c r="C1080" s="400"/>
      <c r="D1080" s="400"/>
      <c r="E1080" s="400"/>
      <c r="F1080" s="400"/>
      <c r="G1080" s="400"/>
      <c r="H1080" s="400"/>
      <c r="I1080" s="400"/>
      <c r="J1080" s="401"/>
      <c r="K1080" s="402"/>
      <c r="L1080" s="402"/>
      <c r="M1080" s="402"/>
      <c r="N1080" s="402"/>
      <c r="O1080" s="402"/>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2">
      <c r="A1081" s="386">
        <v>6</v>
      </c>
      <c r="B1081" s="386">
        <v>1</v>
      </c>
      <c r="C1081" s="400"/>
      <c r="D1081" s="400"/>
      <c r="E1081" s="400"/>
      <c r="F1081" s="400"/>
      <c r="G1081" s="400"/>
      <c r="H1081" s="400"/>
      <c r="I1081" s="400"/>
      <c r="J1081" s="401"/>
      <c r="K1081" s="402"/>
      <c r="L1081" s="402"/>
      <c r="M1081" s="402"/>
      <c r="N1081" s="402"/>
      <c r="O1081" s="402"/>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2">
      <c r="A1082" s="386">
        <v>7</v>
      </c>
      <c r="B1082" s="386">
        <v>1</v>
      </c>
      <c r="C1082" s="400"/>
      <c r="D1082" s="400"/>
      <c r="E1082" s="400"/>
      <c r="F1082" s="400"/>
      <c r="G1082" s="400"/>
      <c r="H1082" s="400"/>
      <c r="I1082" s="400"/>
      <c r="J1082" s="401"/>
      <c r="K1082" s="402"/>
      <c r="L1082" s="402"/>
      <c r="M1082" s="402"/>
      <c r="N1082" s="402"/>
      <c r="O1082" s="402"/>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2">
      <c r="A1083" s="386">
        <v>8</v>
      </c>
      <c r="B1083" s="386">
        <v>1</v>
      </c>
      <c r="C1083" s="400"/>
      <c r="D1083" s="400"/>
      <c r="E1083" s="400"/>
      <c r="F1083" s="400"/>
      <c r="G1083" s="400"/>
      <c r="H1083" s="400"/>
      <c r="I1083" s="400"/>
      <c r="J1083" s="401"/>
      <c r="K1083" s="402"/>
      <c r="L1083" s="402"/>
      <c r="M1083" s="402"/>
      <c r="N1083" s="402"/>
      <c r="O1083" s="402"/>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2">
      <c r="A1084" s="386">
        <v>9</v>
      </c>
      <c r="B1084" s="386">
        <v>1</v>
      </c>
      <c r="C1084" s="400"/>
      <c r="D1084" s="400"/>
      <c r="E1084" s="400"/>
      <c r="F1084" s="400"/>
      <c r="G1084" s="400"/>
      <c r="H1084" s="400"/>
      <c r="I1084" s="400"/>
      <c r="J1084" s="401"/>
      <c r="K1084" s="402"/>
      <c r="L1084" s="402"/>
      <c r="M1084" s="402"/>
      <c r="N1084" s="402"/>
      <c r="O1084" s="402"/>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2">
      <c r="A1085" s="386">
        <v>10</v>
      </c>
      <c r="B1085" s="386">
        <v>1</v>
      </c>
      <c r="C1085" s="400"/>
      <c r="D1085" s="400"/>
      <c r="E1085" s="400"/>
      <c r="F1085" s="400"/>
      <c r="G1085" s="400"/>
      <c r="H1085" s="400"/>
      <c r="I1085" s="400"/>
      <c r="J1085" s="401"/>
      <c r="K1085" s="402"/>
      <c r="L1085" s="402"/>
      <c r="M1085" s="402"/>
      <c r="N1085" s="402"/>
      <c r="O1085" s="402"/>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2">
      <c r="A1086" s="386">
        <v>11</v>
      </c>
      <c r="B1086" s="386">
        <v>1</v>
      </c>
      <c r="C1086" s="400"/>
      <c r="D1086" s="400"/>
      <c r="E1086" s="400"/>
      <c r="F1086" s="400"/>
      <c r="G1086" s="400"/>
      <c r="H1086" s="400"/>
      <c r="I1086" s="400"/>
      <c r="J1086" s="401"/>
      <c r="K1086" s="402"/>
      <c r="L1086" s="402"/>
      <c r="M1086" s="402"/>
      <c r="N1086" s="402"/>
      <c r="O1086" s="402"/>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2">
      <c r="A1087" s="386">
        <v>12</v>
      </c>
      <c r="B1087" s="386">
        <v>1</v>
      </c>
      <c r="C1087" s="400"/>
      <c r="D1087" s="400"/>
      <c r="E1087" s="400"/>
      <c r="F1087" s="400"/>
      <c r="G1087" s="400"/>
      <c r="H1087" s="400"/>
      <c r="I1087" s="400"/>
      <c r="J1087" s="401"/>
      <c r="K1087" s="402"/>
      <c r="L1087" s="402"/>
      <c r="M1087" s="402"/>
      <c r="N1087" s="402"/>
      <c r="O1087" s="402"/>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2">
      <c r="A1088" s="386">
        <v>13</v>
      </c>
      <c r="B1088" s="386">
        <v>1</v>
      </c>
      <c r="C1088" s="400"/>
      <c r="D1088" s="400"/>
      <c r="E1088" s="400"/>
      <c r="F1088" s="400"/>
      <c r="G1088" s="400"/>
      <c r="H1088" s="400"/>
      <c r="I1088" s="400"/>
      <c r="J1088" s="401"/>
      <c r="K1088" s="402"/>
      <c r="L1088" s="402"/>
      <c r="M1088" s="402"/>
      <c r="N1088" s="402"/>
      <c r="O1088" s="402"/>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2">
      <c r="A1089" s="386">
        <v>14</v>
      </c>
      <c r="B1089" s="386">
        <v>1</v>
      </c>
      <c r="C1089" s="400"/>
      <c r="D1089" s="400"/>
      <c r="E1089" s="400"/>
      <c r="F1089" s="400"/>
      <c r="G1089" s="400"/>
      <c r="H1089" s="400"/>
      <c r="I1089" s="400"/>
      <c r="J1089" s="401"/>
      <c r="K1089" s="402"/>
      <c r="L1089" s="402"/>
      <c r="M1089" s="402"/>
      <c r="N1089" s="402"/>
      <c r="O1089" s="402"/>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2">
      <c r="A1090" s="386">
        <v>15</v>
      </c>
      <c r="B1090" s="386">
        <v>1</v>
      </c>
      <c r="C1090" s="400"/>
      <c r="D1090" s="400"/>
      <c r="E1090" s="400"/>
      <c r="F1090" s="400"/>
      <c r="G1090" s="400"/>
      <c r="H1090" s="400"/>
      <c r="I1090" s="400"/>
      <c r="J1090" s="401"/>
      <c r="K1090" s="402"/>
      <c r="L1090" s="402"/>
      <c r="M1090" s="402"/>
      <c r="N1090" s="402"/>
      <c r="O1090" s="402"/>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2">
      <c r="A1091" s="386">
        <v>16</v>
      </c>
      <c r="B1091" s="386">
        <v>1</v>
      </c>
      <c r="C1091" s="400"/>
      <c r="D1091" s="400"/>
      <c r="E1091" s="400"/>
      <c r="F1091" s="400"/>
      <c r="G1091" s="400"/>
      <c r="H1091" s="400"/>
      <c r="I1091" s="400"/>
      <c r="J1091" s="401"/>
      <c r="K1091" s="402"/>
      <c r="L1091" s="402"/>
      <c r="M1091" s="402"/>
      <c r="N1091" s="402"/>
      <c r="O1091" s="402"/>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2">
      <c r="A1092" s="386">
        <v>17</v>
      </c>
      <c r="B1092" s="386">
        <v>1</v>
      </c>
      <c r="C1092" s="400"/>
      <c r="D1092" s="400"/>
      <c r="E1092" s="400"/>
      <c r="F1092" s="400"/>
      <c r="G1092" s="400"/>
      <c r="H1092" s="400"/>
      <c r="I1092" s="400"/>
      <c r="J1092" s="401"/>
      <c r="K1092" s="402"/>
      <c r="L1092" s="402"/>
      <c r="M1092" s="402"/>
      <c r="N1092" s="402"/>
      <c r="O1092" s="402"/>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2">
      <c r="A1093" s="386">
        <v>18</v>
      </c>
      <c r="B1093" s="386">
        <v>1</v>
      </c>
      <c r="C1093" s="400"/>
      <c r="D1093" s="400"/>
      <c r="E1093" s="400"/>
      <c r="F1093" s="400"/>
      <c r="G1093" s="400"/>
      <c r="H1093" s="400"/>
      <c r="I1093" s="400"/>
      <c r="J1093" s="401"/>
      <c r="K1093" s="402"/>
      <c r="L1093" s="402"/>
      <c r="M1093" s="402"/>
      <c r="N1093" s="402"/>
      <c r="O1093" s="402"/>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2">
      <c r="A1094" s="386">
        <v>19</v>
      </c>
      <c r="B1094" s="386">
        <v>1</v>
      </c>
      <c r="C1094" s="400"/>
      <c r="D1094" s="400"/>
      <c r="E1094" s="400"/>
      <c r="F1094" s="400"/>
      <c r="G1094" s="400"/>
      <c r="H1094" s="400"/>
      <c r="I1094" s="400"/>
      <c r="J1094" s="401"/>
      <c r="K1094" s="402"/>
      <c r="L1094" s="402"/>
      <c r="M1094" s="402"/>
      <c r="N1094" s="402"/>
      <c r="O1094" s="402"/>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2">
      <c r="A1095" s="386">
        <v>20</v>
      </c>
      <c r="B1095" s="386">
        <v>1</v>
      </c>
      <c r="C1095" s="400"/>
      <c r="D1095" s="400"/>
      <c r="E1095" s="400"/>
      <c r="F1095" s="400"/>
      <c r="G1095" s="400"/>
      <c r="H1095" s="400"/>
      <c r="I1095" s="400"/>
      <c r="J1095" s="401"/>
      <c r="K1095" s="402"/>
      <c r="L1095" s="402"/>
      <c r="M1095" s="402"/>
      <c r="N1095" s="402"/>
      <c r="O1095" s="402"/>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2">
      <c r="A1096" s="386">
        <v>21</v>
      </c>
      <c r="B1096" s="386">
        <v>1</v>
      </c>
      <c r="C1096" s="400"/>
      <c r="D1096" s="400"/>
      <c r="E1096" s="400"/>
      <c r="F1096" s="400"/>
      <c r="G1096" s="400"/>
      <c r="H1096" s="400"/>
      <c r="I1096" s="400"/>
      <c r="J1096" s="401"/>
      <c r="K1096" s="402"/>
      <c r="L1096" s="402"/>
      <c r="M1096" s="402"/>
      <c r="N1096" s="402"/>
      <c r="O1096" s="402"/>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2">
      <c r="A1097" s="386">
        <v>22</v>
      </c>
      <c r="B1097" s="386">
        <v>1</v>
      </c>
      <c r="C1097" s="400"/>
      <c r="D1097" s="400"/>
      <c r="E1097" s="400"/>
      <c r="F1097" s="400"/>
      <c r="G1097" s="400"/>
      <c r="H1097" s="400"/>
      <c r="I1097" s="400"/>
      <c r="J1097" s="401"/>
      <c r="K1097" s="402"/>
      <c r="L1097" s="402"/>
      <c r="M1097" s="402"/>
      <c r="N1097" s="402"/>
      <c r="O1097" s="402"/>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2">
      <c r="A1098" s="386">
        <v>23</v>
      </c>
      <c r="B1098" s="386">
        <v>1</v>
      </c>
      <c r="C1098" s="400"/>
      <c r="D1098" s="400"/>
      <c r="E1098" s="400"/>
      <c r="F1098" s="400"/>
      <c r="G1098" s="400"/>
      <c r="H1098" s="400"/>
      <c r="I1098" s="400"/>
      <c r="J1098" s="401"/>
      <c r="K1098" s="402"/>
      <c r="L1098" s="402"/>
      <c r="M1098" s="402"/>
      <c r="N1098" s="402"/>
      <c r="O1098" s="402"/>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2">
      <c r="A1099" s="386">
        <v>24</v>
      </c>
      <c r="B1099" s="386">
        <v>1</v>
      </c>
      <c r="C1099" s="400"/>
      <c r="D1099" s="400"/>
      <c r="E1099" s="400"/>
      <c r="F1099" s="400"/>
      <c r="G1099" s="400"/>
      <c r="H1099" s="400"/>
      <c r="I1099" s="400"/>
      <c r="J1099" s="401"/>
      <c r="K1099" s="402"/>
      <c r="L1099" s="402"/>
      <c r="M1099" s="402"/>
      <c r="N1099" s="402"/>
      <c r="O1099" s="402"/>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2">
      <c r="A1100" s="386">
        <v>25</v>
      </c>
      <c r="B1100" s="386">
        <v>1</v>
      </c>
      <c r="C1100" s="400"/>
      <c r="D1100" s="400"/>
      <c r="E1100" s="400"/>
      <c r="F1100" s="400"/>
      <c r="G1100" s="400"/>
      <c r="H1100" s="400"/>
      <c r="I1100" s="400"/>
      <c r="J1100" s="401"/>
      <c r="K1100" s="402"/>
      <c r="L1100" s="402"/>
      <c r="M1100" s="402"/>
      <c r="N1100" s="402"/>
      <c r="O1100" s="402"/>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2">
      <c r="A1101" s="386">
        <v>26</v>
      </c>
      <c r="B1101" s="386">
        <v>1</v>
      </c>
      <c r="C1101" s="400"/>
      <c r="D1101" s="400"/>
      <c r="E1101" s="400"/>
      <c r="F1101" s="400"/>
      <c r="G1101" s="400"/>
      <c r="H1101" s="400"/>
      <c r="I1101" s="400"/>
      <c r="J1101" s="401"/>
      <c r="K1101" s="402"/>
      <c r="L1101" s="402"/>
      <c r="M1101" s="402"/>
      <c r="N1101" s="402"/>
      <c r="O1101" s="402"/>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2">
      <c r="A1102" s="386">
        <v>27</v>
      </c>
      <c r="B1102" s="386">
        <v>1</v>
      </c>
      <c r="C1102" s="400"/>
      <c r="D1102" s="400"/>
      <c r="E1102" s="400"/>
      <c r="F1102" s="400"/>
      <c r="G1102" s="400"/>
      <c r="H1102" s="400"/>
      <c r="I1102" s="400"/>
      <c r="J1102" s="401"/>
      <c r="K1102" s="402"/>
      <c r="L1102" s="402"/>
      <c r="M1102" s="402"/>
      <c r="N1102" s="402"/>
      <c r="O1102" s="402"/>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2">
      <c r="A1103" s="386">
        <v>28</v>
      </c>
      <c r="B1103" s="386">
        <v>1</v>
      </c>
      <c r="C1103" s="400"/>
      <c r="D1103" s="400"/>
      <c r="E1103" s="400"/>
      <c r="F1103" s="400"/>
      <c r="G1103" s="400"/>
      <c r="H1103" s="400"/>
      <c r="I1103" s="400"/>
      <c r="J1103" s="401"/>
      <c r="K1103" s="402"/>
      <c r="L1103" s="402"/>
      <c r="M1103" s="402"/>
      <c r="N1103" s="402"/>
      <c r="O1103" s="402"/>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2">
      <c r="A1104" s="386">
        <v>29</v>
      </c>
      <c r="B1104" s="386">
        <v>1</v>
      </c>
      <c r="C1104" s="400"/>
      <c r="D1104" s="400"/>
      <c r="E1104" s="400"/>
      <c r="F1104" s="400"/>
      <c r="G1104" s="400"/>
      <c r="H1104" s="400"/>
      <c r="I1104" s="400"/>
      <c r="J1104" s="401"/>
      <c r="K1104" s="402"/>
      <c r="L1104" s="402"/>
      <c r="M1104" s="402"/>
      <c r="N1104" s="402"/>
      <c r="O1104" s="402"/>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2">
      <c r="A1105" s="386">
        <v>30</v>
      </c>
      <c r="B1105" s="386">
        <v>1</v>
      </c>
      <c r="C1105" s="400"/>
      <c r="D1105" s="400"/>
      <c r="E1105" s="400"/>
      <c r="F1105" s="400"/>
      <c r="G1105" s="400"/>
      <c r="H1105" s="400"/>
      <c r="I1105" s="400"/>
      <c r="J1105" s="401"/>
      <c r="K1105" s="402"/>
      <c r="L1105" s="402"/>
      <c r="M1105" s="402"/>
      <c r="N1105" s="402"/>
      <c r="O1105" s="402"/>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hidden="1" customHeight="1" x14ac:dyDescent="0.2">
      <c r="A1106" s="867" t="s">
        <v>250</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265</v>
      </c>
      <c r="AM1106" s="937"/>
      <c r="AN1106" s="937"/>
      <c r="AO1106" s="62"/>
      <c r="AP1106" s="57"/>
      <c r="AQ1106" s="57"/>
      <c r="AR1106" s="57"/>
      <c r="AS1106" s="57"/>
      <c r="AT1106" s="57"/>
      <c r="AU1106" s="57"/>
      <c r="AV1106" s="57"/>
      <c r="AW1106" s="57"/>
      <c r="AX1106" s="58"/>
      <c r="AY1106">
        <f>COUNTIF($AO$1106,"☑")</f>
        <v>0</v>
      </c>
    </row>
    <row r="1107" spans="1:51" ht="24.75" customHeight="1" x14ac:dyDescent="0.2">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2">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2">
      <c r="A1109" s="386"/>
      <c r="B1109" s="386"/>
      <c r="C1109" s="262" t="s">
        <v>215</v>
      </c>
      <c r="D1109" s="870"/>
      <c r="E1109" s="262" t="s">
        <v>214</v>
      </c>
      <c r="F1109" s="870"/>
      <c r="G1109" s="870"/>
      <c r="H1109" s="870"/>
      <c r="I1109" s="870"/>
      <c r="J1109" s="262" t="s">
        <v>221</v>
      </c>
      <c r="K1109" s="262"/>
      <c r="L1109" s="262"/>
      <c r="M1109" s="262"/>
      <c r="N1109" s="262"/>
      <c r="O1109" s="262"/>
      <c r="P1109" s="330" t="s">
        <v>27</v>
      </c>
      <c r="Q1109" s="330"/>
      <c r="R1109" s="330"/>
      <c r="S1109" s="330"/>
      <c r="T1109" s="330"/>
      <c r="U1109" s="330"/>
      <c r="V1109" s="330"/>
      <c r="W1109" s="330"/>
      <c r="X1109" s="330"/>
      <c r="Y1109" s="262" t="s">
        <v>223</v>
      </c>
      <c r="Z1109" s="870"/>
      <c r="AA1109" s="870"/>
      <c r="AB1109" s="870"/>
      <c r="AC1109" s="262" t="s">
        <v>197</v>
      </c>
      <c r="AD1109" s="262"/>
      <c r="AE1109" s="262"/>
      <c r="AF1109" s="262"/>
      <c r="AG1109" s="262"/>
      <c r="AH1109" s="330" t="s">
        <v>210</v>
      </c>
      <c r="AI1109" s="331"/>
      <c r="AJ1109" s="331"/>
      <c r="AK1109" s="331"/>
      <c r="AL1109" s="331" t="s">
        <v>21</v>
      </c>
      <c r="AM1109" s="331"/>
      <c r="AN1109" s="331"/>
      <c r="AO1109" s="873"/>
      <c r="AP1109" s="408" t="s">
        <v>251</v>
      </c>
      <c r="AQ1109" s="408"/>
      <c r="AR1109" s="408"/>
      <c r="AS1109" s="408"/>
      <c r="AT1109" s="408"/>
      <c r="AU1109" s="408"/>
      <c r="AV1109" s="408"/>
      <c r="AW1109" s="408"/>
      <c r="AX1109" s="408"/>
    </row>
    <row r="1110" spans="1:51" ht="30" customHeight="1" x14ac:dyDescent="0.2">
      <c r="A1110" s="386">
        <v>1</v>
      </c>
      <c r="B1110" s="386">
        <v>1</v>
      </c>
      <c r="C1110" s="872"/>
      <c r="D1110" s="872"/>
      <c r="E1110" s="871"/>
      <c r="F1110" s="871"/>
      <c r="G1110" s="871"/>
      <c r="H1110" s="871"/>
      <c r="I1110" s="871"/>
      <c r="J1110" s="401"/>
      <c r="K1110" s="402"/>
      <c r="L1110" s="402"/>
      <c r="M1110" s="402"/>
      <c r="N1110" s="402"/>
      <c r="O1110" s="402"/>
      <c r="P1110" s="302"/>
      <c r="Q1110" s="302"/>
      <c r="R1110" s="302"/>
      <c r="S1110" s="302"/>
      <c r="T1110" s="302"/>
      <c r="U1110" s="302"/>
      <c r="V1110" s="302"/>
      <c r="W1110" s="302"/>
      <c r="X1110" s="302"/>
      <c r="Y1110" s="303"/>
      <c r="Z1110" s="304"/>
      <c r="AA1110" s="304"/>
      <c r="AB1110" s="305"/>
      <c r="AC1110" s="307"/>
      <c r="AD1110" s="308"/>
      <c r="AE1110" s="308"/>
      <c r="AF1110" s="308"/>
      <c r="AG1110" s="308"/>
      <c r="AH1110" s="309"/>
      <c r="AI1110" s="310"/>
      <c r="AJ1110" s="310"/>
      <c r="AK1110" s="310"/>
      <c r="AL1110" s="311"/>
      <c r="AM1110" s="312"/>
      <c r="AN1110" s="312"/>
      <c r="AO1110" s="313"/>
      <c r="AP1110" s="306"/>
      <c r="AQ1110" s="306"/>
      <c r="AR1110" s="306"/>
      <c r="AS1110" s="306"/>
      <c r="AT1110" s="306"/>
      <c r="AU1110" s="306"/>
      <c r="AV1110" s="306"/>
      <c r="AW1110" s="306"/>
      <c r="AX1110" s="306"/>
    </row>
    <row r="1111" spans="1:51" ht="30" hidden="1" customHeight="1" x14ac:dyDescent="0.2">
      <c r="A1111" s="386">
        <v>2</v>
      </c>
      <c r="B1111" s="386">
        <v>1</v>
      </c>
      <c r="C1111" s="872"/>
      <c r="D1111" s="872"/>
      <c r="E1111" s="871"/>
      <c r="F1111" s="871"/>
      <c r="G1111" s="871"/>
      <c r="H1111" s="871"/>
      <c r="I1111" s="871"/>
      <c r="J1111" s="401"/>
      <c r="K1111" s="402"/>
      <c r="L1111" s="402"/>
      <c r="M1111" s="402"/>
      <c r="N1111" s="402"/>
      <c r="O1111" s="402"/>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2">
      <c r="A1112" s="386">
        <v>3</v>
      </c>
      <c r="B1112" s="386">
        <v>1</v>
      </c>
      <c r="C1112" s="872"/>
      <c r="D1112" s="872"/>
      <c r="E1112" s="871"/>
      <c r="F1112" s="871"/>
      <c r="G1112" s="871"/>
      <c r="H1112" s="871"/>
      <c r="I1112" s="871"/>
      <c r="J1112" s="401"/>
      <c r="K1112" s="402"/>
      <c r="L1112" s="402"/>
      <c r="M1112" s="402"/>
      <c r="N1112" s="402"/>
      <c r="O1112" s="402"/>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2">
      <c r="A1113" s="386">
        <v>4</v>
      </c>
      <c r="B1113" s="386">
        <v>1</v>
      </c>
      <c r="C1113" s="872"/>
      <c r="D1113" s="872"/>
      <c r="E1113" s="871"/>
      <c r="F1113" s="871"/>
      <c r="G1113" s="871"/>
      <c r="H1113" s="871"/>
      <c r="I1113" s="871"/>
      <c r="J1113" s="401"/>
      <c r="K1113" s="402"/>
      <c r="L1113" s="402"/>
      <c r="M1113" s="402"/>
      <c r="N1113" s="402"/>
      <c r="O1113" s="402"/>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2">
      <c r="A1114" s="386">
        <v>5</v>
      </c>
      <c r="B1114" s="386">
        <v>1</v>
      </c>
      <c r="C1114" s="872"/>
      <c r="D1114" s="872"/>
      <c r="E1114" s="871"/>
      <c r="F1114" s="871"/>
      <c r="G1114" s="871"/>
      <c r="H1114" s="871"/>
      <c r="I1114" s="871"/>
      <c r="J1114" s="401"/>
      <c r="K1114" s="402"/>
      <c r="L1114" s="402"/>
      <c r="M1114" s="402"/>
      <c r="N1114" s="402"/>
      <c r="O1114" s="402"/>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2">
      <c r="A1115" s="386">
        <v>6</v>
      </c>
      <c r="B1115" s="386">
        <v>1</v>
      </c>
      <c r="C1115" s="872"/>
      <c r="D1115" s="872"/>
      <c r="E1115" s="871"/>
      <c r="F1115" s="871"/>
      <c r="G1115" s="871"/>
      <c r="H1115" s="871"/>
      <c r="I1115" s="871"/>
      <c r="J1115" s="401"/>
      <c r="K1115" s="402"/>
      <c r="L1115" s="402"/>
      <c r="M1115" s="402"/>
      <c r="N1115" s="402"/>
      <c r="O1115" s="402"/>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2">
      <c r="A1116" s="386">
        <v>7</v>
      </c>
      <c r="B1116" s="386">
        <v>1</v>
      </c>
      <c r="C1116" s="872"/>
      <c r="D1116" s="872"/>
      <c r="E1116" s="871"/>
      <c r="F1116" s="871"/>
      <c r="G1116" s="871"/>
      <c r="H1116" s="871"/>
      <c r="I1116" s="871"/>
      <c r="J1116" s="401"/>
      <c r="K1116" s="402"/>
      <c r="L1116" s="402"/>
      <c r="M1116" s="402"/>
      <c r="N1116" s="402"/>
      <c r="O1116" s="402"/>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2">
      <c r="A1117" s="386">
        <v>8</v>
      </c>
      <c r="B1117" s="386">
        <v>1</v>
      </c>
      <c r="C1117" s="872"/>
      <c r="D1117" s="872"/>
      <c r="E1117" s="871"/>
      <c r="F1117" s="871"/>
      <c r="G1117" s="871"/>
      <c r="H1117" s="871"/>
      <c r="I1117" s="871"/>
      <c r="J1117" s="401"/>
      <c r="K1117" s="402"/>
      <c r="L1117" s="402"/>
      <c r="M1117" s="402"/>
      <c r="N1117" s="402"/>
      <c r="O1117" s="402"/>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2">
      <c r="A1118" s="386">
        <v>9</v>
      </c>
      <c r="B1118" s="386">
        <v>1</v>
      </c>
      <c r="C1118" s="872"/>
      <c r="D1118" s="872"/>
      <c r="E1118" s="871"/>
      <c r="F1118" s="871"/>
      <c r="G1118" s="871"/>
      <c r="H1118" s="871"/>
      <c r="I1118" s="871"/>
      <c r="J1118" s="401"/>
      <c r="K1118" s="402"/>
      <c r="L1118" s="402"/>
      <c r="M1118" s="402"/>
      <c r="N1118" s="402"/>
      <c r="O1118" s="402"/>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2">
      <c r="A1119" s="386">
        <v>10</v>
      </c>
      <c r="B1119" s="386">
        <v>1</v>
      </c>
      <c r="C1119" s="872"/>
      <c r="D1119" s="872"/>
      <c r="E1119" s="871"/>
      <c r="F1119" s="871"/>
      <c r="G1119" s="871"/>
      <c r="H1119" s="871"/>
      <c r="I1119" s="871"/>
      <c r="J1119" s="401"/>
      <c r="K1119" s="402"/>
      <c r="L1119" s="402"/>
      <c r="M1119" s="402"/>
      <c r="N1119" s="402"/>
      <c r="O1119" s="402"/>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2">
      <c r="A1120" s="386">
        <v>11</v>
      </c>
      <c r="B1120" s="386">
        <v>1</v>
      </c>
      <c r="C1120" s="872"/>
      <c r="D1120" s="872"/>
      <c r="E1120" s="871"/>
      <c r="F1120" s="871"/>
      <c r="G1120" s="871"/>
      <c r="H1120" s="871"/>
      <c r="I1120" s="871"/>
      <c r="J1120" s="401"/>
      <c r="K1120" s="402"/>
      <c r="L1120" s="402"/>
      <c r="M1120" s="402"/>
      <c r="N1120" s="402"/>
      <c r="O1120" s="402"/>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2">
      <c r="A1121" s="386">
        <v>12</v>
      </c>
      <c r="B1121" s="386">
        <v>1</v>
      </c>
      <c r="C1121" s="872"/>
      <c r="D1121" s="872"/>
      <c r="E1121" s="871"/>
      <c r="F1121" s="871"/>
      <c r="G1121" s="871"/>
      <c r="H1121" s="871"/>
      <c r="I1121" s="871"/>
      <c r="J1121" s="401"/>
      <c r="K1121" s="402"/>
      <c r="L1121" s="402"/>
      <c r="M1121" s="402"/>
      <c r="N1121" s="402"/>
      <c r="O1121" s="402"/>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2">
      <c r="A1122" s="386">
        <v>13</v>
      </c>
      <c r="B1122" s="386">
        <v>1</v>
      </c>
      <c r="C1122" s="872"/>
      <c r="D1122" s="872"/>
      <c r="E1122" s="871"/>
      <c r="F1122" s="871"/>
      <c r="G1122" s="871"/>
      <c r="H1122" s="871"/>
      <c r="I1122" s="871"/>
      <c r="J1122" s="401"/>
      <c r="K1122" s="402"/>
      <c r="L1122" s="402"/>
      <c r="M1122" s="402"/>
      <c r="N1122" s="402"/>
      <c r="O1122" s="402"/>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2">
      <c r="A1123" s="386">
        <v>14</v>
      </c>
      <c r="B1123" s="386">
        <v>1</v>
      </c>
      <c r="C1123" s="872"/>
      <c r="D1123" s="872"/>
      <c r="E1123" s="871"/>
      <c r="F1123" s="871"/>
      <c r="G1123" s="871"/>
      <c r="H1123" s="871"/>
      <c r="I1123" s="871"/>
      <c r="J1123" s="401"/>
      <c r="K1123" s="402"/>
      <c r="L1123" s="402"/>
      <c r="M1123" s="402"/>
      <c r="N1123" s="402"/>
      <c r="O1123" s="402"/>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2">
      <c r="A1124" s="386">
        <v>15</v>
      </c>
      <c r="B1124" s="386">
        <v>1</v>
      </c>
      <c r="C1124" s="872"/>
      <c r="D1124" s="872"/>
      <c r="E1124" s="871"/>
      <c r="F1124" s="871"/>
      <c r="G1124" s="871"/>
      <c r="H1124" s="871"/>
      <c r="I1124" s="871"/>
      <c r="J1124" s="401"/>
      <c r="K1124" s="402"/>
      <c r="L1124" s="402"/>
      <c r="M1124" s="402"/>
      <c r="N1124" s="402"/>
      <c r="O1124" s="402"/>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2">
      <c r="A1125" s="386">
        <v>16</v>
      </c>
      <c r="B1125" s="386">
        <v>1</v>
      </c>
      <c r="C1125" s="872"/>
      <c r="D1125" s="872"/>
      <c r="E1125" s="871"/>
      <c r="F1125" s="871"/>
      <c r="G1125" s="871"/>
      <c r="H1125" s="871"/>
      <c r="I1125" s="871"/>
      <c r="J1125" s="401"/>
      <c r="K1125" s="402"/>
      <c r="L1125" s="402"/>
      <c r="M1125" s="402"/>
      <c r="N1125" s="402"/>
      <c r="O1125" s="402"/>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2">
      <c r="A1126" s="386">
        <v>17</v>
      </c>
      <c r="B1126" s="386">
        <v>1</v>
      </c>
      <c r="C1126" s="872"/>
      <c r="D1126" s="872"/>
      <c r="E1126" s="871"/>
      <c r="F1126" s="871"/>
      <c r="G1126" s="871"/>
      <c r="H1126" s="871"/>
      <c r="I1126" s="871"/>
      <c r="J1126" s="401"/>
      <c r="K1126" s="402"/>
      <c r="L1126" s="402"/>
      <c r="M1126" s="402"/>
      <c r="N1126" s="402"/>
      <c r="O1126" s="402"/>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2">
      <c r="A1127" s="386">
        <v>18</v>
      </c>
      <c r="B1127" s="386">
        <v>1</v>
      </c>
      <c r="C1127" s="872"/>
      <c r="D1127" s="872"/>
      <c r="E1127" s="247"/>
      <c r="F1127" s="871"/>
      <c r="G1127" s="871"/>
      <c r="H1127" s="871"/>
      <c r="I1127" s="871"/>
      <c r="J1127" s="401"/>
      <c r="K1127" s="402"/>
      <c r="L1127" s="402"/>
      <c r="M1127" s="402"/>
      <c r="N1127" s="402"/>
      <c r="O1127" s="402"/>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2">
      <c r="A1128" s="386">
        <v>19</v>
      </c>
      <c r="B1128" s="386">
        <v>1</v>
      </c>
      <c r="C1128" s="872"/>
      <c r="D1128" s="872"/>
      <c r="E1128" s="871"/>
      <c r="F1128" s="871"/>
      <c r="G1128" s="871"/>
      <c r="H1128" s="871"/>
      <c r="I1128" s="871"/>
      <c r="J1128" s="401"/>
      <c r="K1128" s="402"/>
      <c r="L1128" s="402"/>
      <c r="M1128" s="402"/>
      <c r="N1128" s="402"/>
      <c r="O1128" s="402"/>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2">
      <c r="A1129" s="386">
        <v>20</v>
      </c>
      <c r="B1129" s="386">
        <v>1</v>
      </c>
      <c r="C1129" s="872"/>
      <c r="D1129" s="872"/>
      <c r="E1129" s="871"/>
      <c r="F1129" s="871"/>
      <c r="G1129" s="871"/>
      <c r="H1129" s="871"/>
      <c r="I1129" s="871"/>
      <c r="J1129" s="401"/>
      <c r="K1129" s="402"/>
      <c r="L1129" s="402"/>
      <c r="M1129" s="402"/>
      <c r="N1129" s="402"/>
      <c r="O1129" s="402"/>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2">
      <c r="A1130" s="386">
        <v>21</v>
      </c>
      <c r="B1130" s="386">
        <v>1</v>
      </c>
      <c r="C1130" s="872"/>
      <c r="D1130" s="872"/>
      <c r="E1130" s="871"/>
      <c r="F1130" s="871"/>
      <c r="G1130" s="871"/>
      <c r="H1130" s="871"/>
      <c r="I1130" s="871"/>
      <c r="J1130" s="401"/>
      <c r="K1130" s="402"/>
      <c r="L1130" s="402"/>
      <c r="M1130" s="402"/>
      <c r="N1130" s="402"/>
      <c r="O1130" s="402"/>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2">
      <c r="A1131" s="386">
        <v>22</v>
      </c>
      <c r="B1131" s="386">
        <v>1</v>
      </c>
      <c r="C1131" s="872"/>
      <c r="D1131" s="872"/>
      <c r="E1131" s="871"/>
      <c r="F1131" s="871"/>
      <c r="G1131" s="871"/>
      <c r="H1131" s="871"/>
      <c r="I1131" s="871"/>
      <c r="J1131" s="401"/>
      <c r="K1131" s="402"/>
      <c r="L1131" s="402"/>
      <c r="M1131" s="402"/>
      <c r="N1131" s="402"/>
      <c r="O1131" s="402"/>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2">
      <c r="A1132" s="386">
        <v>23</v>
      </c>
      <c r="B1132" s="386">
        <v>1</v>
      </c>
      <c r="C1132" s="872"/>
      <c r="D1132" s="872"/>
      <c r="E1132" s="871"/>
      <c r="F1132" s="871"/>
      <c r="G1132" s="871"/>
      <c r="H1132" s="871"/>
      <c r="I1132" s="871"/>
      <c r="J1132" s="401"/>
      <c r="K1132" s="402"/>
      <c r="L1132" s="402"/>
      <c r="M1132" s="402"/>
      <c r="N1132" s="402"/>
      <c r="O1132" s="402"/>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2">
      <c r="A1133" s="386">
        <v>24</v>
      </c>
      <c r="B1133" s="386">
        <v>1</v>
      </c>
      <c r="C1133" s="872"/>
      <c r="D1133" s="872"/>
      <c r="E1133" s="871"/>
      <c r="F1133" s="871"/>
      <c r="G1133" s="871"/>
      <c r="H1133" s="871"/>
      <c r="I1133" s="871"/>
      <c r="J1133" s="401"/>
      <c r="K1133" s="402"/>
      <c r="L1133" s="402"/>
      <c r="M1133" s="402"/>
      <c r="N1133" s="402"/>
      <c r="O1133" s="402"/>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2">
      <c r="A1134" s="386">
        <v>25</v>
      </c>
      <c r="B1134" s="386">
        <v>1</v>
      </c>
      <c r="C1134" s="872"/>
      <c r="D1134" s="872"/>
      <c r="E1134" s="871"/>
      <c r="F1134" s="871"/>
      <c r="G1134" s="871"/>
      <c r="H1134" s="871"/>
      <c r="I1134" s="871"/>
      <c r="J1134" s="401"/>
      <c r="K1134" s="402"/>
      <c r="L1134" s="402"/>
      <c r="M1134" s="402"/>
      <c r="N1134" s="402"/>
      <c r="O1134" s="402"/>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2">
      <c r="A1135" s="386">
        <v>26</v>
      </c>
      <c r="B1135" s="386">
        <v>1</v>
      </c>
      <c r="C1135" s="872"/>
      <c r="D1135" s="872"/>
      <c r="E1135" s="871"/>
      <c r="F1135" s="871"/>
      <c r="G1135" s="871"/>
      <c r="H1135" s="871"/>
      <c r="I1135" s="871"/>
      <c r="J1135" s="401"/>
      <c r="K1135" s="402"/>
      <c r="L1135" s="402"/>
      <c r="M1135" s="402"/>
      <c r="N1135" s="402"/>
      <c r="O1135" s="402"/>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2">
      <c r="A1136" s="386">
        <v>27</v>
      </c>
      <c r="B1136" s="386">
        <v>1</v>
      </c>
      <c r="C1136" s="872"/>
      <c r="D1136" s="872"/>
      <c r="E1136" s="871"/>
      <c r="F1136" s="871"/>
      <c r="G1136" s="871"/>
      <c r="H1136" s="871"/>
      <c r="I1136" s="871"/>
      <c r="J1136" s="401"/>
      <c r="K1136" s="402"/>
      <c r="L1136" s="402"/>
      <c r="M1136" s="402"/>
      <c r="N1136" s="402"/>
      <c r="O1136" s="402"/>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2">
      <c r="A1137" s="386">
        <v>28</v>
      </c>
      <c r="B1137" s="386">
        <v>1</v>
      </c>
      <c r="C1137" s="872"/>
      <c r="D1137" s="872"/>
      <c r="E1137" s="871"/>
      <c r="F1137" s="871"/>
      <c r="G1137" s="871"/>
      <c r="H1137" s="871"/>
      <c r="I1137" s="871"/>
      <c r="J1137" s="401"/>
      <c r="K1137" s="402"/>
      <c r="L1137" s="402"/>
      <c r="M1137" s="402"/>
      <c r="N1137" s="402"/>
      <c r="O1137" s="402"/>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2">
      <c r="A1138" s="386">
        <v>29</v>
      </c>
      <c r="B1138" s="386">
        <v>1</v>
      </c>
      <c r="C1138" s="872"/>
      <c r="D1138" s="872"/>
      <c r="E1138" s="871"/>
      <c r="F1138" s="871"/>
      <c r="G1138" s="871"/>
      <c r="H1138" s="871"/>
      <c r="I1138" s="871"/>
      <c r="J1138" s="401"/>
      <c r="K1138" s="402"/>
      <c r="L1138" s="402"/>
      <c r="M1138" s="402"/>
      <c r="N1138" s="402"/>
      <c r="O1138" s="402"/>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2">
      <c r="A1139" s="386">
        <v>30</v>
      </c>
      <c r="B1139" s="386">
        <v>1</v>
      </c>
      <c r="C1139" s="872"/>
      <c r="D1139" s="872"/>
      <c r="E1139" s="871"/>
      <c r="F1139" s="871"/>
      <c r="G1139" s="871"/>
      <c r="H1139" s="871"/>
      <c r="I1139" s="871"/>
      <c r="J1139" s="401"/>
      <c r="K1139" s="402"/>
      <c r="L1139" s="402"/>
      <c r="M1139" s="402"/>
      <c r="N1139" s="402"/>
      <c r="O1139" s="402"/>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7" max="49" man="1"/>
    <brk id="718" max="49" man="1"/>
    <brk id="747" max="49" man="1"/>
    <brk id="7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zoomScaleNormal="100" workbookViewId="0">
      <selection activeCell="L21" sqref="L21"/>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3" bestFit="1" customWidth="1"/>
    <col min="26" max="26" width="12.08984375" style="28" customWidth="1"/>
    <col min="27" max="27" width="11.36328125" style="33" bestFit="1" customWidth="1"/>
    <col min="28" max="28" width="12.26953125" style="33" customWidth="1"/>
    <col min="29" max="29" width="24.08984375" style="33" bestFit="1" customWidth="1"/>
    <col min="30" max="30" width="3.7265625" style="33" customWidth="1"/>
    <col min="31" max="31" width="33.7265625" style="33"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169</v>
      </c>
      <c r="W1" s="29" t="s">
        <v>168</v>
      </c>
      <c r="Y1" s="29" t="s">
        <v>80</v>
      </c>
      <c r="Z1" s="29" t="s">
        <v>464</v>
      </c>
      <c r="AA1" s="29" t="s">
        <v>81</v>
      </c>
      <c r="AB1" s="29" t="s">
        <v>465</v>
      </c>
      <c r="AC1" s="29" t="s">
        <v>33</v>
      </c>
      <c r="AD1" s="28"/>
      <c r="AE1" s="29" t="s">
        <v>45</v>
      </c>
      <c r="AF1" s="30"/>
      <c r="AG1" s="42" t="s">
        <v>197</v>
      </c>
      <c r="AI1" s="42" t="s">
        <v>206</v>
      </c>
      <c r="AK1" s="42" t="s">
        <v>211</v>
      </c>
      <c r="AM1" s="68"/>
      <c r="AN1" s="68"/>
      <c r="AP1" s="28" t="s">
        <v>276</v>
      </c>
    </row>
    <row r="2" spans="1:42" ht="13.5" customHeight="1" x14ac:dyDescent="0.2">
      <c r="A2" s="14" t="s">
        <v>84</v>
      </c>
      <c r="B2" s="15"/>
      <c r="C2" s="13" t="str">
        <f>IF(B2="","",A2)</f>
        <v/>
      </c>
      <c r="D2" s="13" t="str">
        <f>IF(C2="","",IF(D1&lt;&gt;"",CONCATENATE(D1,"、",C2),C2))</f>
        <v/>
      </c>
      <c r="F2" s="12" t="s">
        <v>71</v>
      </c>
      <c r="G2" s="17" t="s">
        <v>654</v>
      </c>
      <c r="H2" s="13" t="str">
        <f>IF(G2="","",F2)</f>
        <v>一般会計</v>
      </c>
      <c r="I2" s="13" t="str">
        <f>IF(H2="","",IF(I1&lt;&gt;"",CONCATENATE(I1,"、",H2),H2))</f>
        <v>一般会計</v>
      </c>
      <c r="K2" s="14" t="s">
        <v>102</v>
      </c>
      <c r="L2" s="15"/>
      <c r="M2" s="13" t="str">
        <f>IF(L2="","",K2)</f>
        <v/>
      </c>
      <c r="N2" s="13" t="str">
        <f>IF(M2="","",IF(N1&lt;&gt;"",CONCATENATE(N1,"、",M2),M2))</f>
        <v/>
      </c>
      <c r="O2" s="13"/>
      <c r="P2" s="12" t="s">
        <v>73</v>
      </c>
      <c r="Q2" s="17" t="s">
        <v>654</v>
      </c>
      <c r="R2" s="13" t="str">
        <f>IF(Q2="","",P2)</f>
        <v>直接実施</v>
      </c>
      <c r="S2" s="13" t="str">
        <f>IF(R2="","",IF(S1&lt;&gt;"",CONCATENATE(S1,"、",R2),R2))</f>
        <v>直接実施</v>
      </c>
      <c r="T2" s="13"/>
      <c r="U2" s="86">
        <v>20</v>
      </c>
      <c r="W2" s="32" t="s">
        <v>174</v>
      </c>
      <c r="Y2" s="32" t="s">
        <v>67</v>
      </c>
      <c r="Z2" s="32" t="s">
        <v>67</v>
      </c>
      <c r="AA2" s="79" t="s">
        <v>329</v>
      </c>
      <c r="AB2" s="79" t="s">
        <v>559</v>
      </c>
      <c r="AC2" s="80" t="s">
        <v>134</v>
      </c>
      <c r="AD2" s="28"/>
      <c r="AE2" s="34" t="s">
        <v>170</v>
      </c>
      <c r="AF2" s="30"/>
      <c r="AG2" s="44" t="s">
        <v>290</v>
      </c>
      <c r="AI2" s="42" t="s">
        <v>324</v>
      </c>
      <c r="AK2" s="42" t="s">
        <v>212</v>
      </c>
      <c r="AM2" s="68"/>
      <c r="AN2" s="68"/>
      <c r="AP2" s="44" t="s">
        <v>290</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654</v>
      </c>
      <c r="M3" s="13" t="str">
        <f t="shared" ref="M3:M11" si="2">IF(L3="","",K3)</f>
        <v>文教及び科学振興</v>
      </c>
      <c r="N3" s="13" t="str">
        <f>IF(M3="",N2,IF(N2&lt;&gt;"",CONCATENATE(N2,"、",M3),M3))</f>
        <v>文教及び科学振興</v>
      </c>
      <c r="O3" s="13"/>
      <c r="P3" s="12" t="s">
        <v>74</v>
      </c>
      <c r="Q3" s="17" t="s">
        <v>654</v>
      </c>
      <c r="R3" s="13" t="str">
        <f t="shared" ref="R3:R8" si="3">IF(Q3="","",P3)</f>
        <v>委託・請負</v>
      </c>
      <c r="S3" s="13" t="str">
        <f t="shared" ref="S3:S8" si="4">IF(R3="",S2,IF(S2&lt;&gt;"",CONCATENATE(S2,"、",R3),R3))</f>
        <v>直接実施、委託・請負</v>
      </c>
      <c r="T3" s="13"/>
      <c r="U3" s="32" t="s">
        <v>591</v>
      </c>
      <c r="W3" s="32" t="s">
        <v>149</v>
      </c>
      <c r="Y3" s="32" t="s">
        <v>68</v>
      </c>
      <c r="Z3" s="32" t="s">
        <v>466</v>
      </c>
      <c r="AA3" s="79" t="s">
        <v>429</v>
      </c>
      <c r="AB3" s="79" t="s">
        <v>560</v>
      </c>
      <c r="AC3" s="80" t="s">
        <v>135</v>
      </c>
      <c r="AD3" s="28"/>
      <c r="AE3" s="34" t="s">
        <v>171</v>
      </c>
      <c r="AF3" s="30"/>
      <c r="AG3" s="44" t="s">
        <v>291</v>
      </c>
      <c r="AI3" s="42" t="s">
        <v>205</v>
      </c>
      <c r="AK3" s="42" t="str">
        <f>CHAR(CODE(AK2)+1)</f>
        <v>B</v>
      </c>
      <c r="AM3" s="68"/>
      <c r="AN3" s="68"/>
      <c r="AP3" s="44" t="s">
        <v>291</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592</v>
      </c>
      <c r="W4" s="32" t="s">
        <v>150</v>
      </c>
      <c r="Y4" s="32" t="s">
        <v>336</v>
      </c>
      <c r="Z4" s="32" t="s">
        <v>467</v>
      </c>
      <c r="AA4" s="79" t="s">
        <v>430</v>
      </c>
      <c r="AB4" s="79" t="s">
        <v>561</v>
      </c>
      <c r="AC4" s="79" t="s">
        <v>136</v>
      </c>
      <c r="AD4" s="28"/>
      <c r="AE4" s="34" t="s">
        <v>172</v>
      </c>
      <c r="AF4" s="30"/>
      <c r="AG4" s="44" t="s">
        <v>292</v>
      </c>
      <c r="AI4" s="42" t="s">
        <v>207</v>
      </c>
      <c r="AK4" s="42" t="str">
        <f t="shared" ref="AK4:AK49" si="7">CHAR(CODE(AK3)+1)</f>
        <v>C</v>
      </c>
      <c r="AM4" s="68"/>
      <c r="AN4" s="68"/>
      <c r="AP4" s="44" t="s">
        <v>292</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616</v>
      </c>
      <c r="Y5" s="32" t="s">
        <v>337</v>
      </c>
      <c r="Z5" s="32" t="s">
        <v>468</v>
      </c>
      <c r="AA5" s="79" t="s">
        <v>431</v>
      </c>
      <c r="AB5" s="79" t="s">
        <v>562</v>
      </c>
      <c r="AC5" s="79" t="s">
        <v>173</v>
      </c>
      <c r="AD5" s="31"/>
      <c r="AE5" s="34" t="s">
        <v>303</v>
      </c>
      <c r="AF5" s="30"/>
      <c r="AG5" s="44" t="s">
        <v>293</v>
      </c>
      <c r="AI5" s="42" t="s">
        <v>333</v>
      </c>
      <c r="AK5" s="42" t="str">
        <f t="shared" si="7"/>
        <v>D</v>
      </c>
      <c r="AP5" s="44" t="s">
        <v>293</v>
      </c>
    </row>
    <row r="6" spans="1:42" ht="13.5" customHeight="1" x14ac:dyDescent="0.2">
      <c r="A6" s="14" t="s">
        <v>88</v>
      </c>
      <c r="B6" s="15" t="s">
        <v>654</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305</v>
      </c>
      <c r="W6" s="32" t="s">
        <v>151</v>
      </c>
      <c r="Y6" s="32" t="s">
        <v>338</v>
      </c>
      <c r="Z6" s="32" t="s">
        <v>469</v>
      </c>
      <c r="AA6" s="79" t="s">
        <v>432</v>
      </c>
      <c r="AB6" s="79" t="s">
        <v>563</v>
      </c>
      <c r="AC6" s="79" t="s">
        <v>137</v>
      </c>
      <c r="AD6" s="31"/>
      <c r="AE6" s="34" t="s">
        <v>300</v>
      </c>
      <c r="AF6" s="30"/>
      <c r="AG6" s="44" t="s">
        <v>294</v>
      </c>
      <c r="AI6" s="42" t="s">
        <v>334</v>
      </c>
      <c r="AK6" s="42" t="str">
        <f>CHAR(CODE(AK5)+1)</f>
        <v>E</v>
      </c>
      <c r="AP6" s="44" t="s">
        <v>294</v>
      </c>
    </row>
    <row r="7" spans="1:42" ht="13.5" customHeight="1" x14ac:dyDescent="0.2">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339</v>
      </c>
      <c r="Z7" s="32" t="s">
        <v>470</v>
      </c>
      <c r="AA7" s="79" t="s">
        <v>433</v>
      </c>
      <c r="AB7" s="79" t="s">
        <v>564</v>
      </c>
      <c r="AC7" s="31"/>
      <c r="AD7" s="31"/>
      <c r="AE7" s="32" t="s">
        <v>137</v>
      </c>
      <c r="AF7" s="30"/>
      <c r="AG7" s="44" t="s">
        <v>295</v>
      </c>
      <c r="AH7" s="71"/>
      <c r="AI7" s="44" t="s">
        <v>318</v>
      </c>
      <c r="AK7" s="42" t="str">
        <f>CHAR(CODE(AK6)+1)</f>
        <v>F</v>
      </c>
      <c r="AP7" s="44" t="s">
        <v>295</v>
      </c>
    </row>
    <row r="8" spans="1:42" ht="13.5" customHeight="1" x14ac:dyDescent="0.2">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331</v>
      </c>
      <c r="W8" s="32" t="s">
        <v>153</v>
      </c>
      <c r="Y8" s="32" t="s">
        <v>340</v>
      </c>
      <c r="Z8" s="32" t="s">
        <v>471</v>
      </c>
      <c r="AA8" s="79" t="s">
        <v>434</v>
      </c>
      <c r="AB8" s="79" t="s">
        <v>565</v>
      </c>
      <c r="AC8" s="31"/>
      <c r="AD8" s="31"/>
      <c r="AE8" s="31"/>
      <c r="AF8" s="30"/>
      <c r="AG8" s="44" t="s">
        <v>296</v>
      </c>
      <c r="AI8" s="42" t="s">
        <v>319</v>
      </c>
      <c r="AK8" s="42" t="str">
        <f t="shared" si="7"/>
        <v>G</v>
      </c>
      <c r="AP8" s="44" t="s">
        <v>296</v>
      </c>
    </row>
    <row r="9" spans="1:42" ht="13.5" customHeight="1" x14ac:dyDescent="0.2">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332</v>
      </c>
      <c r="W9" s="32" t="s">
        <v>154</v>
      </c>
      <c r="Y9" s="32" t="s">
        <v>341</v>
      </c>
      <c r="Z9" s="32" t="s">
        <v>472</v>
      </c>
      <c r="AA9" s="79" t="s">
        <v>435</v>
      </c>
      <c r="AB9" s="79" t="s">
        <v>566</v>
      </c>
      <c r="AC9" s="31"/>
      <c r="AD9" s="31"/>
      <c r="AE9" s="31"/>
      <c r="AF9" s="30"/>
      <c r="AG9" s="44" t="s">
        <v>297</v>
      </c>
      <c r="AI9" s="67"/>
      <c r="AK9" s="42" t="str">
        <f t="shared" si="7"/>
        <v>H</v>
      </c>
      <c r="AP9" s="44" t="s">
        <v>297</v>
      </c>
    </row>
    <row r="10" spans="1:42" ht="13.5" customHeight="1" x14ac:dyDescent="0.2">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342</v>
      </c>
      <c r="Z10" s="32" t="s">
        <v>473</v>
      </c>
      <c r="AA10" s="79" t="s">
        <v>436</v>
      </c>
      <c r="AB10" s="79" t="s">
        <v>567</v>
      </c>
      <c r="AC10" s="31"/>
      <c r="AD10" s="31"/>
      <c r="AE10" s="31"/>
      <c r="AF10" s="30"/>
      <c r="AG10" s="44" t="s">
        <v>282</v>
      </c>
      <c r="AK10" s="42" t="str">
        <f t="shared" si="7"/>
        <v>I</v>
      </c>
      <c r="AP10" s="42" t="s">
        <v>277</v>
      </c>
    </row>
    <row r="11" spans="1:42" ht="13.5" customHeight="1" x14ac:dyDescent="0.2">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343</v>
      </c>
      <c r="Z11" s="32" t="s">
        <v>474</v>
      </c>
      <c r="AA11" s="79" t="s">
        <v>437</v>
      </c>
      <c r="AB11" s="79" t="s">
        <v>568</v>
      </c>
      <c r="AC11" s="31"/>
      <c r="AD11" s="31"/>
      <c r="AE11" s="31"/>
      <c r="AF11" s="30"/>
      <c r="AG11" s="42" t="s">
        <v>285</v>
      </c>
      <c r="AK11" s="42" t="str">
        <f t="shared" si="7"/>
        <v>J</v>
      </c>
    </row>
    <row r="12" spans="1:42" ht="13.5" customHeight="1" x14ac:dyDescent="0.2">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593</v>
      </c>
      <c r="W12" s="32" t="s">
        <v>157</v>
      </c>
      <c r="Y12" s="32" t="s">
        <v>344</v>
      </c>
      <c r="Z12" s="32" t="s">
        <v>475</v>
      </c>
      <c r="AA12" s="79" t="s">
        <v>438</v>
      </c>
      <c r="AB12" s="79" t="s">
        <v>569</v>
      </c>
      <c r="AC12" s="31"/>
      <c r="AD12" s="31"/>
      <c r="AE12" s="31"/>
      <c r="AF12" s="30"/>
      <c r="AG12" s="42" t="s">
        <v>283</v>
      </c>
      <c r="AK12" s="42" t="str">
        <f t="shared" si="7"/>
        <v>K</v>
      </c>
    </row>
    <row r="13" spans="1:42" ht="13.5" customHeight="1" x14ac:dyDescent="0.2">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345</v>
      </c>
      <c r="Z13" s="32" t="s">
        <v>476</v>
      </c>
      <c r="AA13" s="79" t="s">
        <v>439</v>
      </c>
      <c r="AB13" s="79" t="s">
        <v>570</v>
      </c>
      <c r="AC13" s="31"/>
      <c r="AD13" s="31"/>
      <c r="AE13" s="31"/>
      <c r="AF13" s="30"/>
      <c r="AG13" s="42" t="s">
        <v>284</v>
      </c>
      <c r="AK13" s="42" t="str">
        <f t="shared" si="7"/>
        <v>L</v>
      </c>
    </row>
    <row r="14" spans="1:42" ht="13.5" customHeight="1" x14ac:dyDescent="0.2">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594</v>
      </c>
      <c r="W14" s="32" t="s">
        <v>159</v>
      </c>
      <c r="Y14" s="32" t="s">
        <v>346</v>
      </c>
      <c r="Z14" s="32" t="s">
        <v>477</v>
      </c>
      <c r="AA14" s="79" t="s">
        <v>440</v>
      </c>
      <c r="AB14" s="79" t="s">
        <v>571</v>
      </c>
      <c r="AC14" s="31"/>
      <c r="AD14" s="31"/>
      <c r="AE14" s="31"/>
      <c r="AF14" s="30"/>
      <c r="AG14" s="67"/>
      <c r="AK14" s="42" t="str">
        <f t="shared" si="7"/>
        <v>M</v>
      </c>
    </row>
    <row r="15" spans="1:42" ht="13.5" customHeight="1" x14ac:dyDescent="0.2">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595</v>
      </c>
      <c r="W15" s="32" t="s">
        <v>160</v>
      </c>
      <c r="Y15" s="32" t="s">
        <v>347</v>
      </c>
      <c r="Z15" s="32" t="s">
        <v>478</v>
      </c>
      <c r="AA15" s="79" t="s">
        <v>441</v>
      </c>
      <c r="AB15" s="79" t="s">
        <v>572</v>
      </c>
      <c r="AC15" s="31"/>
      <c r="AD15" s="31"/>
      <c r="AE15" s="31"/>
      <c r="AF15" s="30"/>
      <c r="AG15" s="68"/>
      <c r="AK15" s="42" t="str">
        <f t="shared" si="7"/>
        <v>N</v>
      </c>
    </row>
    <row r="16" spans="1:42" ht="13.5" customHeight="1" x14ac:dyDescent="0.2">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596</v>
      </c>
      <c r="W16" s="32" t="s">
        <v>161</v>
      </c>
      <c r="Y16" s="32" t="s">
        <v>348</v>
      </c>
      <c r="Z16" s="32" t="s">
        <v>479</v>
      </c>
      <c r="AA16" s="79" t="s">
        <v>442</v>
      </c>
      <c r="AB16" s="79" t="s">
        <v>573</v>
      </c>
      <c r="AC16" s="31"/>
      <c r="AD16" s="31"/>
      <c r="AE16" s="31"/>
      <c r="AF16" s="30"/>
      <c r="AG16" s="68"/>
      <c r="AK16" s="42" t="str">
        <f t="shared" si="7"/>
        <v>O</v>
      </c>
    </row>
    <row r="17" spans="1:37" ht="13.5" customHeight="1" x14ac:dyDescent="0.2">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597</v>
      </c>
      <c r="W17" s="32" t="s">
        <v>162</v>
      </c>
      <c r="Y17" s="32" t="s">
        <v>349</v>
      </c>
      <c r="Z17" s="32" t="s">
        <v>480</v>
      </c>
      <c r="AA17" s="79" t="s">
        <v>443</v>
      </c>
      <c r="AB17" s="79" t="s">
        <v>574</v>
      </c>
      <c r="AC17" s="31"/>
      <c r="AD17" s="31"/>
      <c r="AE17" s="31"/>
      <c r="AF17" s="30"/>
      <c r="AG17" s="68"/>
      <c r="AK17" s="42" t="str">
        <f t="shared" si="7"/>
        <v>P</v>
      </c>
    </row>
    <row r="18" spans="1:37" ht="13.5" customHeight="1" x14ac:dyDescent="0.2">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598</v>
      </c>
      <c r="W18" s="32" t="s">
        <v>163</v>
      </c>
      <c r="Y18" s="32" t="s">
        <v>350</v>
      </c>
      <c r="Z18" s="32" t="s">
        <v>481</v>
      </c>
      <c r="AA18" s="79" t="s">
        <v>444</v>
      </c>
      <c r="AB18" s="79" t="s">
        <v>575</v>
      </c>
      <c r="AC18" s="31"/>
      <c r="AD18" s="31"/>
      <c r="AE18" s="31"/>
      <c r="AF18" s="30"/>
      <c r="AK18" s="42" t="str">
        <f t="shared" si="7"/>
        <v>Q</v>
      </c>
    </row>
    <row r="19" spans="1:37" ht="13.5" customHeight="1" x14ac:dyDescent="0.2">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599</v>
      </c>
      <c r="W19" s="32" t="s">
        <v>164</v>
      </c>
      <c r="Y19" s="32" t="s">
        <v>351</v>
      </c>
      <c r="Z19" s="32" t="s">
        <v>482</v>
      </c>
      <c r="AA19" s="79" t="s">
        <v>445</v>
      </c>
      <c r="AB19" s="79" t="s">
        <v>576</v>
      </c>
      <c r="AC19" s="31"/>
      <c r="AD19" s="31"/>
      <c r="AE19" s="31"/>
      <c r="AF19" s="30"/>
      <c r="AK19" s="42" t="str">
        <f t="shared" si="7"/>
        <v>R</v>
      </c>
    </row>
    <row r="20" spans="1:37" ht="13.5" customHeight="1" x14ac:dyDescent="0.2">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600</v>
      </c>
      <c r="W20" s="32" t="s">
        <v>165</v>
      </c>
      <c r="Y20" s="32" t="s">
        <v>352</v>
      </c>
      <c r="Z20" s="32" t="s">
        <v>483</v>
      </c>
      <c r="AA20" s="79" t="s">
        <v>446</v>
      </c>
      <c r="AB20" s="79" t="s">
        <v>577</v>
      </c>
      <c r="AC20" s="31"/>
      <c r="AD20" s="31"/>
      <c r="AE20" s="31"/>
      <c r="AF20" s="30"/>
      <c r="AK20" s="42" t="str">
        <f t="shared" si="7"/>
        <v>S</v>
      </c>
    </row>
    <row r="21" spans="1:37" ht="13.5" customHeight="1" x14ac:dyDescent="0.2">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601</v>
      </c>
      <c r="W21" s="32" t="s">
        <v>166</v>
      </c>
      <c r="Y21" s="32" t="s">
        <v>353</v>
      </c>
      <c r="Z21" s="32" t="s">
        <v>484</v>
      </c>
      <c r="AA21" s="79" t="s">
        <v>447</v>
      </c>
      <c r="AB21" s="79" t="s">
        <v>578</v>
      </c>
      <c r="AC21" s="31"/>
      <c r="AD21" s="31"/>
      <c r="AE21" s="31"/>
      <c r="AF21" s="30"/>
      <c r="AK21" s="42" t="str">
        <f t="shared" si="7"/>
        <v>T</v>
      </c>
    </row>
    <row r="22" spans="1:37" ht="13.5" customHeight="1" x14ac:dyDescent="0.2">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602</v>
      </c>
      <c r="W22" s="32" t="s">
        <v>167</v>
      </c>
      <c r="Y22" s="32" t="s">
        <v>354</v>
      </c>
      <c r="Z22" s="32" t="s">
        <v>485</v>
      </c>
      <c r="AA22" s="79" t="s">
        <v>448</v>
      </c>
      <c r="AB22" s="79" t="s">
        <v>579</v>
      </c>
      <c r="AC22" s="31"/>
      <c r="AD22" s="31"/>
      <c r="AE22" s="31"/>
      <c r="AF22" s="30"/>
      <c r="AK22" s="42" t="str">
        <f t="shared" si="7"/>
        <v>U</v>
      </c>
    </row>
    <row r="23" spans="1:37" ht="13.5" customHeight="1" x14ac:dyDescent="0.2">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603</v>
      </c>
      <c r="W23" s="32" t="s">
        <v>619</v>
      </c>
      <c r="Y23" s="32" t="s">
        <v>355</v>
      </c>
      <c r="Z23" s="32" t="s">
        <v>486</v>
      </c>
      <c r="AA23" s="79" t="s">
        <v>449</v>
      </c>
      <c r="AB23" s="79" t="s">
        <v>580</v>
      </c>
      <c r="AC23" s="31"/>
      <c r="AD23" s="31"/>
      <c r="AE23" s="31"/>
      <c r="AF23" s="30"/>
      <c r="AK23" s="42" t="str">
        <f t="shared" si="7"/>
        <v>V</v>
      </c>
    </row>
    <row r="24" spans="1:37" ht="13.5" customHeight="1" x14ac:dyDescent="0.2">
      <c r="A24" s="74" t="s">
        <v>322</v>
      </c>
      <c r="B24" s="15"/>
      <c r="C24" s="13" t="str">
        <f t="shared" si="9"/>
        <v/>
      </c>
      <c r="D24" s="13" t="str">
        <f>IF(C24="",D23,IF(D23&lt;&gt;"",CONCATENATE(D23,"、",C24),C24))</f>
        <v>科学技術・イノベーション</v>
      </c>
      <c r="F24" s="18" t="s">
        <v>327</v>
      </c>
      <c r="G24" s="17"/>
      <c r="H24" s="13" t="str">
        <f t="shared" si="1"/>
        <v/>
      </c>
      <c r="I24" s="13" t="str">
        <f t="shared" si="5"/>
        <v>一般会計</v>
      </c>
      <c r="K24" s="13"/>
      <c r="L24" s="13"/>
      <c r="O24" s="13"/>
      <c r="P24" s="13"/>
      <c r="Q24" s="19"/>
      <c r="T24" s="13"/>
      <c r="U24" s="32" t="s">
        <v>604</v>
      </c>
      <c r="Y24" s="32" t="s">
        <v>356</v>
      </c>
      <c r="Z24" s="32" t="s">
        <v>487</v>
      </c>
      <c r="AA24" s="79" t="s">
        <v>450</v>
      </c>
      <c r="AB24" s="79" t="s">
        <v>581</v>
      </c>
      <c r="AC24" s="31"/>
      <c r="AD24" s="31"/>
      <c r="AE24" s="31"/>
      <c r="AF24" s="30"/>
      <c r="AK24" s="42" t="str">
        <f>CHAR(CODE(AK23)+1)</f>
        <v>W</v>
      </c>
    </row>
    <row r="25" spans="1:37" ht="13.5" customHeight="1" x14ac:dyDescent="0.2">
      <c r="A25" s="76"/>
      <c r="B25" s="75"/>
      <c r="F25" s="18" t="s">
        <v>129</v>
      </c>
      <c r="G25" s="17"/>
      <c r="H25" s="13" t="str">
        <f t="shared" si="1"/>
        <v/>
      </c>
      <c r="I25" s="13" t="str">
        <f t="shared" si="5"/>
        <v>一般会計</v>
      </c>
      <c r="K25" s="13"/>
      <c r="L25" s="13"/>
      <c r="O25" s="13"/>
      <c r="P25" s="13"/>
      <c r="Q25" s="19"/>
      <c r="T25" s="13"/>
      <c r="U25" s="32" t="s">
        <v>605</v>
      </c>
      <c r="Y25" s="32" t="s">
        <v>357</v>
      </c>
      <c r="Z25" s="32" t="s">
        <v>488</v>
      </c>
      <c r="AA25" s="79" t="s">
        <v>451</v>
      </c>
      <c r="AB25" s="79" t="s">
        <v>582</v>
      </c>
      <c r="AC25" s="31"/>
      <c r="AD25" s="31"/>
      <c r="AE25" s="31"/>
      <c r="AF25" s="30"/>
      <c r="AK25" s="42" t="str">
        <f t="shared" si="7"/>
        <v>X</v>
      </c>
    </row>
    <row r="26" spans="1:37" ht="13.5" customHeight="1" x14ac:dyDescent="0.2">
      <c r="A26" s="73"/>
      <c r="B26" s="72"/>
      <c r="F26" s="18" t="s">
        <v>130</v>
      </c>
      <c r="G26" s="17"/>
      <c r="H26" s="13" t="str">
        <f t="shared" si="1"/>
        <v/>
      </c>
      <c r="I26" s="13" t="str">
        <f t="shared" si="5"/>
        <v>一般会計</v>
      </c>
      <c r="K26" s="13"/>
      <c r="L26" s="13"/>
      <c r="O26" s="13"/>
      <c r="P26" s="13"/>
      <c r="Q26" s="19"/>
      <c r="T26" s="13"/>
      <c r="U26" s="32" t="s">
        <v>606</v>
      </c>
      <c r="Y26" s="32" t="s">
        <v>358</v>
      </c>
      <c r="Z26" s="32" t="s">
        <v>489</v>
      </c>
      <c r="AA26" s="79" t="s">
        <v>452</v>
      </c>
      <c r="AB26" s="79" t="s">
        <v>583</v>
      </c>
      <c r="AC26" s="31"/>
      <c r="AD26" s="31"/>
      <c r="AE26" s="31"/>
      <c r="AF26" s="30"/>
      <c r="AK26" s="42" t="str">
        <f t="shared" si="7"/>
        <v>Y</v>
      </c>
    </row>
    <row r="27" spans="1:37" ht="13.5" customHeight="1" x14ac:dyDescent="0.2">
      <c r="A27" s="13" t="str">
        <f>IF(D24="", "-", D24)</f>
        <v>科学技術・イノベーション</v>
      </c>
      <c r="B27" s="13"/>
      <c r="F27" s="18" t="s">
        <v>131</v>
      </c>
      <c r="G27" s="17"/>
      <c r="H27" s="13" t="str">
        <f t="shared" si="1"/>
        <v/>
      </c>
      <c r="I27" s="13" t="str">
        <f t="shared" si="5"/>
        <v>一般会計</v>
      </c>
      <c r="K27" s="13"/>
      <c r="L27" s="13"/>
      <c r="O27" s="13"/>
      <c r="P27" s="13"/>
      <c r="Q27" s="19"/>
      <c r="T27" s="13"/>
      <c r="U27" s="32" t="s">
        <v>607</v>
      </c>
      <c r="Y27" s="32" t="s">
        <v>359</v>
      </c>
      <c r="Z27" s="32" t="s">
        <v>490</v>
      </c>
      <c r="AA27" s="79" t="s">
        <v>453</v>
      </c>
      <c r="AB27" s="79" t="s">
        <v>584</v>
      </c>
      <c r="AC27" s="31"/>
      <c r="AD27" s="31"/>
      <c r="AE27" s="31"/>
      <c r="AF27" s="30"/>
      <c r="AK27" s="42"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U28" s="32" t="s">
        <v>608</v>
      </c>
      <c r="Y28" s="32" t="s">
        <v>360</v>
      </c>
      <c r="Z28" s="32" t="s">
        <v>491</v>
      </c>
      <c r="AA28" s="79" t="s">
        <v>454</v>
      </c>
      <c r="AB28" s="79" t="s">
        <v>585</v>
      </c>
      <c r="AC28" s="31"/>
      <c r="AD28" s="31"/>
      <c r="AE28" s="31"/>
      <c r="AF28" s="30"/>
      <c r="AK28" s="42" t="s">
        <v>213</v>
      </c>
    </row>
    <row r="29" spans="1:37" ht="13.5" customHeight="1" x14ac:dyDescent="0.2">
      <c r="A29" s="13"/>
      <c r="B29" s="13"/>
      <c r="F29" s="18" t="s">
        <v>226</v>
      </c>
      <c r="G29" s="17"/>
      <c r="H29" s="13" t="str">
        <f t="shared" si="1"/>
        <v/>
      </c>
      <c r="I29" s="13" t="str">
        <f t="shared" si="5"/>
        <v>一般会計</v>
      </c>
      <c r="K29" s="13"/>
      <c r="L29" s="13"/>
      <c r="O29" s="13"/>
      <c r="P29" s="13"/>
      <c r="Q29" s="19"/>
      <c r="T29" s="13"/>
      <c r="U29" s="32" t="s">
        <v>609</v>
      </c>
      <c r="Y29" s="32" t="s">
        <v>361</v>
      </c>
      <c r="Z29" s="32" t="s">
        <v>492</v>
      </c>
      <c r="AA29" s="79" t="s">
        <v>455</v>
      </c>
      <c r="AB29" s="79" t="s">
        <v>586</v>
      </c>
      <c r="AC29" s="31"/>
      <c r="AD29" s="31"/>
      <c r="AE29" s="31"/>
      <c r="AF29" s="30"/>
      <c r="AK29" s="42" t="str">
        <f t="shared" si="7"/>
        <v>b</v>
      </c>
    </row>
    <row r="30" spans="1:37" ht="13.5" customHeight="1" x14ac:dyDescent="0.2">
      <c r="A30" s="13"/>
      <c r="B30" s="13"/>
      <c r="F30" s="18" t="s">
        <v>227</v>
      </c>
      <c r="G30" s="17"/>
      <c r="H30" s="13" t="str">
        <f t="shared" si="1"/>
        <v/>
      </c>
      <c r="I30" s="13" t="str">
        <f t="shared" si="5"/>
        <v>一般会計</v>
      </c>
      <c r="K30" s="13"/>
      <c r="L30" s="13"/>
      <c r="O30" s="13"/>
      <c r="P30" s="13"/>
      <c r="Q30" s="19"/>
      <c r="T30" s="13"/>
      <c r="U30" s="32" t="s">
        <v>610</v>
      </c>
      <c r="Y30" s="32" t="s">
        <v>362</v>
      </c>
      <c r="Z30" s="32" t="s">
        <v>493</v>
      </c>
      <c r="AA30" s="79" t="s">
        <v>456</v>
      </c>
      <c r="AB30" s="79" t="s">
        <v>587</v>
      </c>
      <c r="AC30" s="31"/>
      <c r="AD30" s="31"/>
      <c r="AE30" s="31"/>
      <c r="AF30" s="30"/>
      <c r="AK30" s="42" t="str">
        <f t="shared" si="7"/>
        <v>c</v>
      </c>
    </row>
    <row r="31" spans="1:37" ht="13.5" customHeight="1" x14ac:dyDescent="0.2">
      <c r="A31" s="13"/>
      <c r="B31" s="13"/>
      <c r="F31" s="18" t="s">
        <v>228</v>
      </c>
      <c r="G31" s="17"/>
      <c r="H31" s="13" t="str">
        <f t="shared" si="1"/>
        <v/>
      </c>
      <c r="I31" s="13" t="str">
        <f t="shared" si="5"/>
        <v>一般会計</v>
      </c>
      <c r="K31" s="13"/>
      <c r="L31" s="13"/>
      <c r="O31" s="13"/>
      <c r="P31" s="13"/>
      <c r="Q31" s="19"/>
      <c r="T31" s="13"/>
      <c r="U31" s="32" t="s">
        <v>611</v>
      </c>
      <c r="Y31" s="32" t="s">
        <v>363</v>
      </c>
      <c r="Z31" s="32" t="s">
        <v>494</v>
      </c>
      <c r="AA31" s="79" t="s">
        <v>457</v>
      </c>
      <c r="AB31" s="79" t="s">
        <v>588</v>
      </c>
      <c r="AC31" s="31"/>
      <c r="AD31" s="31"/>
      <c r="AE31" s="31"/>
      <c r="AF31" s="30"/>
      <c r="AK31" s="42" t="str">
        <f t="shared" si="7"/>
        <v>d</v>
      </c>
    </row>
    <row r="32" spans="1:37" ht="13.5" customHeight="1" x14ac:dyDescent="0.2">
      <c r="A32" s="13"/>
      <c r="B32" s="13"/>
      <c r="F32" s="18" t="s">
        <v>229</v>
      </c>
      <c r="G32" s="17"/>
      <c r="H32" s="13" t="str">
        <f t="shared" si="1"/>
        <v/>
      </c>
      <c r="I32" s="13" t="str">
        <f t="shared" si="5"/>
        <v>一般会計</v>
      </c>
      <c r="K32" s="13"/>
      <c r="L32" s="13"/>
      <c r="O32" s="13"/>
      <c r="P32" s="13"/>
      <c r="Q32" s="19"/>
      <c r="T32" s="13"/>
      <c r="U32" s="32" t="s">
        <v>612</v>
      </c>
      <c r="Y32" s="32" t="s">
        <v>364</v>
      </c>
      <c r="Z32" s="32" t="s">
        <v>495</v>
      </c>
      <c r="AA32" s="79" t="s">
        <v>69</v>
      </c>
      <c r="AB32" s="79" t="s">
        <v>69</v>
      </c>
      <c r="AC32" s="31"/>
      <c r="AD32" s="31"/>
      <c r="AE32" s="31"/>
      <c r="AF32" s="30"/>
      <c r="AK32" s="42" t="str">
        <f t="shared" si="7"/>
        <v>e</v>
      </c>
    </row>
    <row r="33" spans="1:37" ht="13.5" customHeight="1" x14ac:dyDescent="0.2">
      <c r="A33" s="13"/>
      <c r="B33" s="13"/>
      <c r="F33" s="18" t="s">
        <v>230</v>
      </c>
      <c r="G33" s="17"/>
      <c r="H33" s="13" t="str">
        <f t="shared" si="1"/>
        <v/>
      </c>
      <c r="I33" s="13" t="str">
        <f t="shared" si="5"/>
        <v>一般会計</v>
      </c>
      <c r="K33" s="13"/>
      <c r="L33" s="13"/>
      <c r="O33" s="13"/>
      <c r="P33" s="13"/>
      <c r="Q33" s="19"/>
      <c r="T33" s="13"/>
      <c r="U33" s="32" t="s">
        <v>613</v>
      </c>
      <c r="Y33" s="32" t="s">
        <v>365</v>
      </c>
      <c r="Z33" s="32" t="s">
        <v>496</v>
      </c>
      <c r="AA33" s="61"/>
      <c r="AB33" s="31"/>
      <c r="AC33" s="31"/>
      <c r="AD33" s="31"/>
      <c r="AE33" s="31"/>
      <c r="AF33" s="30"/>
      <c r="AK33" s="42" t="str">
        <f t="shared" si="7"/>
        <v>f</v>
      </c>
    </row>
    <row r="34" spans="1:37" ht="13.5" customHeight="1" x14ac:dyDescent="0.2">
      <c r="A34" s="13"/>
      <c r="B34" s="13"/>
      <c r="F34" s="18" t="s">
        <v>231</v>
      </c>
      <c r="G34" s="17"/>
      <c r="H34" s="13" t="str">
        <f t="shared" si="1"/>
        <v/>
      </c>
      <c r="I34" s="13" t="str">
        <f t="shared" si="5"/>
        <v>一般会計</v>
      </c>
      <c r="K34" s="13"/>
      <c r="L34" s="13"/>
      <c r="O34" s="13"/>
      <c r="P34" s="13"/>
      <c r="Q34" s="19"/>
      <c r="T34" s="13"/>
      <c r="U34" s="32" t="s">
        <v>614</v>
      </c>
      <c r="Y34" s="32" t="s">
        <v>366</v>
      </c>
      <c r="Z34" s="32" t="s">
        <v>497</v>
      </c>
      <c r="AB34" s="31"/>
      <c r="AC34" s="31"/>
      <c r="AD34" s="31"/>
      <c r="AE34" s="31"/>
      <c r="AF34" s="30"/>
      <c r="AK34" s="42" t="str">
        <f t="shared" si="7"/>
        <v>g</v>
      </c>
    </row>
    <row r="35" spans="1:37" ht="13.5" customHeight="1" x14ac:dyDescent="0.2">
      <c r="A35" s="13"/>
      <c r="B35" s="13"/>
      <c r="F35" s="18" t="s">
        <v>232</v>
      </c>
      <c r="G35" s="17"/>
      <c r="H35" s="13" t="str">
        <f t="shared" si="1"/>
        <v/>
      </c>
      <c r="I35" s="13" t="str">
        <f t="shared" si="5"/>
        <v>一般会計</v>
      </c>
      <c r="K35" s="13"/>
      <c r="L35" s="13"/>
      <c r="O35" s="13"/>
      <c r="P35" s="13"/>
      <c r="Q35" s="19"/>
      <c r="T35" s="13"/>
      <c r="Y35" s="32" t="s">
        <v>367</v>
      </c>
      <c r="Z35" s="32" t="s">
        <v>498</v>
      </c>
      <c r="AC35" s="31"/>
      <c r="AF35" s="30"/>
      <c r="AK35" s="42" t="str">
        <f t="shared" si="7"/>
        <v>h</v>
      </c>
    </row>
    <row r="36" spans="1:37" ht="13.5" customHeight="1" x14ac:dyDescent="0.2">
      <c r="A36" s="13"/>
      <c r="B36" s="13"/>
      <c r="F36" s="18" t="s">
        <v>233</v>
      </c>
      <c r="G36" s="17"/>
      <c r="H36" s="13" t="str">
        <f t="shared" si="1"/>
        <v/>
      </c>
      <c r="I36" s="13" t="str">
        <f t="shared" si="5"/>
        <v>一般会計</v>
      </c>
      <c r="K36" s="13"/>
      <c r="L36" s="13"/>
      <c r="O36" s="13"/>
      <c r="P36" s="13"/>
      <c r="Q36" s="19"/>
      <c r="T36" s="13"/>
      <c r="U36" s="32" t="s">
        <v>615</v>
      </c>
      <c r="Y36" s="32" t="s">
        <v>368</v>
      </c>
      <c r="Z36" s="32" t="s">
        <v>499</v>
      </c>
      <c r="AF36" s="30"/>
      <c r="AK36" s="42" t="str">
        <f t="shared" si="7"/>
        <v>i</v>
      </c>
    </row>
    <row r="37" spans="1:37" ht="13.5" customHeight="1" x14ac:dyDescent="0.2">
      <c r="A37" s="13"/>
      <c r="B37" s="13"/>
      <c r="F37" s="13"/>
      <c r="G37" s="19"/>
      <c r="H37" s="13" t="str">
        <f t="shared" si="1"/>
        <v/>
      </c>
      <c r="I37" s="13" t="str">
        <f t="shared" si="5"/>
        <v>一般会計</v>
      </c>
      <c r="K37" s="13"/>
      <c r="L37" s="13"/>
      <c r="O37" s="13"/>
      <c r="P37" s="13"/>
      <c r="Q37" s="19"/>
      <c r="T37" s="13"/>
      <c r="U37" s="32"/>
      <c r="Y37" s="32" t="s">
        <v>369</v>
      </c>
      <c r="Z37" s="32" t="s">
        <v>500</v>
      </c>
      <c r="AF37" s="30"/>
      <c r="AK37" s="42" t="str">
        <f t="shared" si="7"/>
        <v>j</v>
      </c>
    </row>
    <row r="38" spans="1:37" x14ac:dyDescent="0.2">
      <c r="A38" s="13"/>
      <c r="B38" s="13"/>
      <c r="F38" s="13"/>
      <c r="G38" s="19"/>
      <c r="K38" s="13"/>
      <c r="L38" s="13"/>
      <c r="O38" s="13"/>
      <c r="P38" s="13"/>
      <c r="Q38" s="19"/>
      <c r="T38" s="13"/>
      <c r="U38" s="32" t="s">
        <v>306</v>
      </c>
      <c r="Y38" s="32" t="s">
        <v>370</v>
      </c>
      <c r="Z38" s="32" t="s">
        <v>501</v>
      </c>
      <c r="AF38" s="30"/>
      <c r="AK38" s="42" t="str">
        <f t="shared" si="7"/>
        <v>k</v>
      </c>
    </row>
    <row r="39" spans="1:37" x14ac:dyDescent="0.2">
      <c r="A39" s="13"/>
      <c r="B39" s="13"/>
      <c r="F39" s="13" t="str">
        <f>I37</f>
        <v>一般会計</v>
      </c>
      <c r="G39" s="19"/>
      <c r="K39" s="13"/>
      <c r="L39" s="13"/>
      <c r="O39" s="13"/>
      <c r="P39" s="13"/>
      <c r="Q39" s="19"/>
      <c r="T39" s="13"/>
      <c r="U39" s="32" t="s">
        <v>316</v>
      </c>
      <c r="Y39" s="32" t="s">
        <v>371</v>
      </c>
      <c r="Z39" s="32" t="s">
        <v>502</v>
      </c>
      <c r="AF39" s="30"/>
      <c r="AK39" s="42" t="str">
        <f t="shared" si="7"/>
        <v>l</v>
      </c>
    </row>
    <row r="40" spans="1:37" x14ac:dyDescent="0.2">
      <c r="A40" s="13"/>
      <c r="B40" s="13"/>
      <c r="F40" s="13"/>
      <c r="G40" s="19"/>
      <c r="K40" s="13"/>
      <c r="L40" s="13"/>
      <c r="O40" s="13"/>
      <c r="P40" s="13"/>
      <c r="Q40" s="19"/>
      <c r="T40" s="13"/>
      <c r="Y40" s="32" t="s">
        <v>372</v>
      </c>
      <c r="Z40" s="32" t="s">
        <v>503</v>
      </c>
      <c r="AF40" s="30"/>
      <c r="AK40" s="42" t="str">
        <f t="shared" si="7"/>
        <v>m</v>
      </c>
    </row>
    <row r="41" spans="1:37" x14ac:dyDescent="0.2">
      <c r="A41" s="13"/>
      <c r="B41" s="13"/>
      <c r="F41" s="13"/>
      <c r="G41" s="19"/>
      <c r="K41" s="13"/>
      <c r="L41" s="13"/>
      <c r="O41" s="13"/>
      <c r="P41" s="13"/>
      <c r="Q41" s="19"/>
      <c r="T41" s="13"/>
      <c r="Y41" s="32" t="s">
        <v>373</v>
      </c>
      <c r="Z41" s="32" t="s">
        <v>504</v>
      </c>
      <c r="AF41" s="30"/>
      <c r="AK41" s="42" t="str">
        <f t="shared" si="7"/>
        <v>n</v>
      </c>
    </row>
    <row r="42" spans="1:37" x14ac:dyDescent="0.2">
      <c r="A42" s="13"/>
      <c r="B42" s="13"/>
      <c r="F42" s="13"/>
      <c r="G42" s="19"/>
      <c r="K42" s="13"/>
      <c r="L42" s="13"/>
      <c r="O42" s="13"/>
      <c r="P42" s="13"/>
      <c r="Q42" s="19"/>
      <c r="T42" s="13"/>
      <c r="Y42" s="32" t="s">
        <v>374</v>
      </c>
      <c r="Z42" s="32" t="s">
        <v>505</v>
      </c>
      <c r="AF42" s="30"/>
      <c r="AK42" s="42" t="str">
        <f t="shared" si="7"/>
        <v>o</v>
      </c>
    </row>
    <row r="43" spans="1:37" x14ac:dyDescent="0.2">
      <c r="A43" s="13"/>
      <c r="B43" s="13"/>
      <c r="F43" s="13"/>
      <c r="G43" s="19"/>
      <c r="K43" s="13"/>
      <c r="L43" s="13"/>
      <c r="O43" s="13"/>
      <c r="P43" s="13"/>
      <c r="Q43" s="19"/>
      <c r="T43" s="13"/>
      <c r="Y43" s="32" t="s">
        <v>375</v>
      </c>
      <c r="Z43" s="32" t="s">
        <v>506</v>
      </c>
      <c r="AF43" s="30"/>
      <c r="AK43" s="42" t="str">
        <f t="shared" si="7"/>
        <v>p</v>
      </c>
    </row>
    <row r="44" spans="1:37" x14ac:dyDescent="0.2">
      <c r="A44" s="13"/>
      <c r="B44" s="13"/>
      <c r="F44" s="13"/>
      <c r="G44" s="19"/>
      <c r="K44" s="13"/>
      <c r="L44" s="13"/>
      <c r="O44" s="13"/>
      <c r="P44" s="13"/>
      <c r="Q44" s="19"/>
      <c r="T44" s="13"/>
      <c r="Y44" s="32" t="s">
        <v>376</v>
      </c>
      <c r="Z44" s="32" t="s">
        <v>507</v>
      </c>
      <c r="AF44" s="30"/>
      <c r="AK44" s="42" t="str">
        <f t="shared" si="7"/>
        <v>q</v>
      </c>
    </row>
    <row r="45" spans="1:37" x14ac:dyDescent="0.2">
      <c r="A45" s="13"/>
      <c r="B45" s="13"/>
      <c r="F45" s="13"/>
      <c r="G45" s="19"/>
      <c r="K45" s="13"/>
      <c r="L45" s="13"/>
      <c r="O45" s="13"/>
      <c r="P45" s="13"/>
      <c r="Q45" s="19"/>
      <c r="T45" s="13"/>
      <c r="Y45" s="32" t="s">
        <v>377</v>
      </c>
      <c r="Z45" s="32" t="s">
        <v>508</v>
      </c>
      <c r="AF45" s="30"/>
      <c r="AK45" s="42" t="str">
        <f t="shared" si="7"/>
        <v>r</v>
      </c>
    </row>
    <row r="46" spans="1:37" x14ac:dyDescent="0.2">
      <c r="A46" s="13"/>
      <c r="B46" s="13"/>
      <c r="F46" s="13"/>
      <c r="G46" s="19"/>
      <c r="K46" s="13"/>
      <c r="L46" s="13"/>
      <c r="O46" s="13"/>
      <c r="P46" s="13"/>
      <c r="Q46" s="19"/>
      <c r="T46" s="13"/>
      <c r="Y46" s="32" t="s">
        <v>378</v>
      </c>
      <c r="Z46" s="32" t="s">
        <v>509</v>
      </c>
      <c r="AF46" s="30"/>
      <c r="AK46" s="42" t="str">
        <f t="shared" si="7"/>
        <v>s</v>
      </c>
    </row>
    <row r="47" spans="1:37" x14ac:dyDescent="0.2">
      <c r="A47" s="13"/>
      <c r="B47" s="13"/>
      <c r="F47" s="13"/>
      <c r="G47" s="19"/>
      <c r="K47" s="13"/>
      <c r="L47" s="13"/>
      <c r="O47" s="13"/>
      <c r="P47" s="13"/>
      <c r="Q47" s="19"/>
      <c r="T47" s="13"/>
      <c r="Y47" s="32" t="s">
        <v>379</v>
      </c>
      <c r="Z47" s="32" t="s">
        <v>510</v>
      </c>
      <c r="AF47" s="30"/>
      <c r="AK47" s="42" t="str">
        <f t="shared" si="7"/>
        <v>t</v>
      </c>
    </row>
    <row r="48" spans="1:37" x14ac:dyDescent="0.2">
      <c r="A48" s="13"/>
      <c r="B48" s="13"/>
      <c r="F48" s="13"/>
      <c r="G48" s="19"/>
      <c r="K48" s="13"/>
      <c r="L48" s="13"/>
      <c r="O48" s="13"/>
      <c r="P48" s="13"/>
      <c r="Q48" s="19"/>
      <c r="T48" s="13"/>
      <c r="Y48" s="32" t="s">
        <v>380</v>
      </c>
      <c r="Z48" s="32" t="s">
        <v>511</v>
      </c>
      <c r="AF48" s="30"/>
      <c r="AK48" s="42" t="str">
        <f t="shared" si="7"/>
        <v>u</v>
      </c>
    </row>
    <row r="49" spans="1:37" x14ac:dyDescent="0.2">
      <c r="A49" s="13"/>
      <c r="B49" s="13"/>
      <c r="F49" s="13"/>
      <c r="G49" s="19"/>
      <c r="K49" s="13"/>
      <c r="L49" s="13"/>
      <c r="O49" s="13"/>
      <c r="P49" s="13"/>
      <c r="Q49" s="19"/>
      <c r="T49" s="13"/>
      <c r="Y49" s="32" t="s">
        <v>381</v>
      </c>
      <c r="Z49" s="32" t="s">
        <v>512</v>
      </c>
      <c r="AF49" s="30"/>
      <c r="AK49" s="42" t="str">
        <f t="shared" si="7"/>
        <v>v</v>
      </c>
    </row>
    <row r="50" spans="1:37" x14ac:dyDescent="0.2">
      <c r="A50" s="13"/>
      <c r="B50" s="13"/>
      <c r="F50" s="13"/>
      <c r="G50" s="19"/>
      <c r="K50" s="13"/>
      <c r="L50" s="13"/>
      <c r="O50" s="13"/>
      <c r="P50" s="13"/>
      <c r="Q50" s="19"/>
      <c r="T50" s="13"/>
      <c r="Y50" s="32" t="s">
        <v>382</v>
      </c>
      <c r="Z50" s="32" t="s">
        <v>513</v>
      </c>
      <c r="AF50" s="30"/>
    </row>
    <row r="51" spans="1:37" x14ac:dyDescent="0.2">
      <c r="A51" s="13"/>
      <c r="B51" s="13"/>
      <c r="F51" s="13"/>
      <c r="G51" s="19"/>
      <c r="K51" s="13"/>
      <c r="L51" s="13"/>
      <c r="O51" s="13"/>
      <c r="P51" s="13"/>
      <c r="Q51" s="19"/>
      <c r="T51" s="13"/>
      <c r="Y51" s="32" t="s">
        <v>383</v>
      </c>
      <c r="Z51" s="32" t="s">
        <v>514</v>
      </c>
      <c r="AF51" s="30"/>
    </row>
    <row r="52" spans="1:37" x14ac:dyDescent="0.2">
      <c r="A52" s="13"/>
      <c r="B52" s="13"/>
      <c r="F52" s="13"/>
      <c r="G52" s="19"/>
      <c r="K52" s="13"/>
      <c r="L52" s="13"/>
      <c r="O52" s="13"/>
      <c r="P52" s="13"/>
      <c r="Q52" s="19"/>
      <c r="T52" s="13"/>
      <c r="Y52" s="32" t="s">
        <v>384</v>
      </c>
      <c r="Z52" s="32" t="s">
        <v>515</v>
      </c>
      <c r="AF52" s="30"/>
    </row>
    <row r="53" spans="1:37" x14ac:dyDescent="0.2">
      <c r="A53" s="13"/>
      <c r="B53" s="13"/>
      <c r="F53" s="13"/>
      <c r="G53" s="19"/>
      <c r="K53" s="13"/>
      <c r="L53" s="13"/>
      <c r="O53" s="13"/>
      <c r="P53" s="13"/>
      <c r="Q53" s="19"/>
      <c r="T53" s="13"/>
      <c r="Y53" s="32" t="s">
        <v>385</v>
      </c>
      <c r="Z53" s="32" t="s">
        <v>516</v>
      </c>
      <c r="AF53" s="30"/>
    </row>
    <row r="54" spans="1:37" x14ac:dyDescent="0.2">
      <c r="A54" s="13"/>
      <c r="B54" s="13"/>
      <c r="F54" s="13"/>
      <c r="G54" s="19"/>
      <c r="K54" s="13"/>
      <c r="L54" s="13"/>
      <c r="O54" s="13"/>
      <c r="P54" s="20"/>
      <c r="Q54" s="19"/>
      <c r="T54" s="13"/>
      <c r="Y54" s="32" t="s">
        <v>386</v>
      </c>
      <c r="Z54" s="32" t="s">
        <v>517</v>
      </c>
      <c r="AF54" s="30"/>
    </row>
    <row r="55" spans="1:37" x14ac:dyDescent="0.2">
      <c r="A55" s="13"/>
      <c r="B55" s="13"/>
      <c r="F55" s="13"/>
      <c r="G55" s="19"/>
      <c r="K55" s="13"/>
      <c r="L55" s="13"/>
      <c r="O55" s="13"/>
      <c r="P55" s="13"/>
      <c r="Q55" s="19"/>
      <c r="T55" s="13"/>
      <c r="Y55" s="32" t="s">
        <v>387</v>
      </c>
      <c r="Z55" s="32" t="s">
        <v>518</v>
      </c>
      <c r="AF55" s="30"/>
    </row>
    <row r="56" spans="1:37" x14ac:dyDescent="0.2">
      <c r="A56" s="13"/>
      <c r="B56" s="13"/>
      <c r="F56" s="13"/>
      <c r="G56" s="19"/>
      <c r="K56" s="13"/>
      <c r="L56" s="13"/>
      <c r="O56" s="13"/>
      <c r="P56" s="13"/>
      <c r="Q56" s="19"/>
      <c r="T56" s="13"/>
      <c r="Y56" s="32" t="s">
        <v>388</v>
      </c>
      <c r="Z56" s="32" t="s">
        <v>519</v>
      </c>
      <c r="AF56" s="30"/>
    </row>
    <row r="57" spans="1:37" x14ac:dyDescent="0.2">
      <c r="A57" s="13"/>
      <c r="B57" s="13"/>
      <c r="F57" s="13"/>
      <c r="G57" s="19"/>
      <c r="K57" s="13"/>
      <c r="L57" s="13"/>
      <c r="O57" s="13"/>
      <c r="P57" s="13"/>
      <c r="Q57" s="19"/>
      <c r="T57" s="13"/>
      <c r="Y57" s="32" t="s">
        <v>389</v>
      </c>
      <c r="Z57" s="32" t="s">
        <v>520</v>
      </c>
      <c r="AF57" s="30"/>
    </row>
    <row r="58" spans="1:37" x14ac:dyDescent="0.2">
      <c r="A58" s="13"/>
      <c r="B58" s="13"/>
      <c r="F58" s="13"/>
      <c r="G58" s="19"/>
      <c r="K58" s="13"/>
      <c r="L58" s="13"/>
      <c r="O58" s="13"/>
      <c r="P58" s="13"/>
      <c r="Q58" s="19"/>
      <c r="T58" s="13"/>
      <c r="Y58" s="32" t="s">
        <v>390</v>
      </c>
      <c r="Z58" s="32" t="s">
        <v>521</v>
      </c>
      <c r="AF58" s="30"/>
    </row>
    <row r="59" spans="1:37" x14ac:dyDescent="0.2">
      <c r="A59" s="13"/>
      <c r="B59" s="13"/>
      <c r="F59" s="13"/>
      <c r="G59" s="19"/>
      <c r="K59" s="13"/>
      <c r="L59" s="13"/>
      <c r="O59" s="13"/>
      <c r="P59" s="13"/>
      <c r="Q59" s="19"/>
      <c r="T59" s="13"/>
      <c r="Y59" s="32" t="s">
        <v>391</v>
      </c>
      <c r="Z59" s="32" t="s">
        <v>522</v>
      </c>
      <c r="AF59" s="30"/>
    </row>
    <row r="60" spans="1:37" x14ac:dyDescent="0.2">
      <c r="A60" s="13"/>
      <c r="B60" s="13"/>
      <c r="F60" s="13"/>
      <c r="G60" s="19"/>
      <c r="K60" s="13"/>
      <c r="L60" s="13"/>
      <c r="O60" s="13"/>
      <c r="P60" s="13"/>
      <c r="Q60" s="19"/>
      <c r="T60" s="13"/>
      <c r="Y60" s="32" t="s">
        <v>392</v>
      </c>
      <c r="Z60" s="32" t="s">
        <v>523</v>
      </c>
      <c r="AF60" s="30"/>
    </row>
    <row r="61" spans="1:37" x14ac:dyDescent="0.2">
      <c r="A61" s="13"/>
      <c r="B61" s="13"/>
      <c r="F61" s="13"/>
      <c r="G61" s="19"/>
      <c r="K61" s="13"/>
      <c r="L61" s="13"/>
      <c r="O61" s="13"/>
      <c r="P61" s="13"/>
      <c r="Q61" s="19"/>
      <c r="T61" s="13"/>
      <c r="Y61" s="32" t="s">
        <v>393</v>
      </c>
      <c r="Z61" s="32" t="s">
        <v>524</v>
      </c>
      <c r="AF61" s="30"/>
    </row>
    <row r="62" spans="1:37" x14ac:dyDescent="0.2">
      <c r="A62" s="13"/>
      <c r="B62" s="13"/>
      <c r="F62" s="13"/>
      <c r="G62" s="19"/>
      <c r="K62" s="13"/>
      <c r="L62" s="13"/>
      <c r="O62" s="13"/>
      <c r="P62" s="13"/>
      <c r="Q62" s="19"/>
      <c r="T62" s="13"/>
      <c r="Y62" s="32" t="s">
        <v>394</v>
      </c>
      <c r="Z62" s="32" t="s">
        <v>525</v>
      </c>
      <c r="AF62" s="30"/>
    </row>
    <row r="63" spans="1:37" x14ac:dyDescent="0.2">
      <c r="A63" s="13"/>
      <c r="B63" s="13"/>
      <c r="F63" s="13"/>
      <c r="G63" s="19"/>
      <c r="K63" s="13"/>
      <c r="L63" s="13"/>
      <c r="O63" s="13"/>
      <c r="P63" s="13"/>
      <c r="Q63" s="19"/>
      <c r="T63" s="13"/>
      <c r="Y63" s="32" t="s">
        <v>395</v>
      </c>
      <c r="Z63" s="32" t="s">
        <v>526</v>
      </c>
      <c r="AF63" s="30"/>
    </row>
    <row r="64" spans="1:37" x14ac:dyDescent="0.2">
      <c r="A64" s="13"/>
      <c r="B64" s="13"/>
      <c r="F64" s="13"/>
      <c r="G64" s="19"/>
      <c r="K64" s="13"/>
      <c r="L64" s="13"/>
      <c r="O64" s="13"/>
      <c r="P64" s="13"/>
      <c r="Q64" s="19"/>
      <c r="T64" s="13"/>
      <c r="Y64" s="32" t="s">
        <v>396</v>
      </c>
      <c r="Z64" s="32" t="s">
        <v>527</v>
      </c>
      <c r="AF64" s="30"/>
    </row>
    <row r="65" spans="1:32" x14ac:dyDescent="0.2">
      <c r="A65" s="13"/>
      <c r="B65" s="13"/>
      <c r="F65" s="13"/>
      <c r="G65" s="19"/>
      <c r="K65" s="13"/>
      <c r="L65" s="13"/>
      <c r="O65" s="13"/>
      <c r="P65" s="13"/>
      <c r="Q65" s="19"/>
      <c r="T65" s="13"/>
      <c r="Y65" s="32" t="s">
        <v>397</v>
      </c>
      <c r="Z65" s="32" t="s">
        <v>528</v>
      </c>
      <c r="AF65" s="30"/>
    </row>
    <row r="66" spans="1:32" x14ac:dyDescent="0.2">
      <c r="A66" s="13"/>
      <c r="B66" s="13"/>
      <c r="F66" s="13"/>
      <c r="G66" s="19"/>
      <c r="K66" s="13"/>
      <c r="L66" s="13"/>
      <c r="O66" s="13"/>
      <c r="P66" s="13"/>
      <c r="Q66" s="19"/>
      <c r="T66" s="13"/>
      <c r="Y66" s="32" t="s">
        <v>70</v>
      </c>
      <c r="Z66" s="32" t="s">
        <v>529</v>
      </c>
      <c r="AF66" s="30"/>
    </row>
    <row r="67" spans="1:32" x14ac:dyDescent="0.2">
      <c r="A67" s="13"/>
      <c r="B67" s="13"/>
      <c r="F67" s="13"/>
      <c r="G67" s="19"/>
      <c r="K67" s="13"/>
      <c r="L67" s="13"/>
      <c r="O67" s="13"/>
      <c r="P67" s="13"/>
      <c r="Q67" s="19"/>
      <c r="T67" s="13"/>
      <c r="Y67" s="32" t="s">
        <v>398</v>
      </c>
      <c r="Z67" s="32" t="s">
        <v>530</v>
      </c>
      <c r="AF67" s="30"/>
    </row>
    <row r="68" spans="1:32" x14ac:dyDescent="0.2">
      <c r="A68" s="13"/>
      <c r="B68" s="13"/>
      <c r="F68" s="13"/>
      <c r="G68" s="19"/>
      <c r="K68" s="13"/>
      <c r="L68" s="13"/>
      <c r="O68" s="13"/>
      <c r="P68" s="13"/>
      <c r="Q68" s="19"/>
      <c r="T68" s="13"/>
      <c r="Y68" s="32" t="s">
        <v>399</v>
      </c>
      <c r="Z68" s="32" t="s">
        <v>531</v>
      </c>
      <c r="AF68" s="30"/>
    </row>
    <row r="69" spans="1:32" x14ac:dyDescent="0.2">
      <c r="A69" s="13"/>
      <c r="B69" s="13"/>
      <c r="F69" s="13"/>
      <c r="G69" s="19"/>
      <c r="K69" s="13"/>
      <c r="L69" s="13"/>
      <c r="O69" s="13"/>
      <c r="P69" s="13"/>
      <c r="Q69" s="19"/>
      <c r="T69" s="13"/>
      <c r="Y69" s="32" t="s">
        <v>400</v>
      </c>
      <c r="Z69" s="32" t="s">
        <v>532</v>
      </c>
      <c r="AF69" s="30"/>
    </row>
    <row r="70" spans="1:32" x14ac:dyDescent="0.2">
      <c r="A70" s="13"/>
      <c r="B70" s="13"/>
      <c r="Y70" s="32" t="s">
        <v>401</v>
      </c>
      <c r="Z70" s="32" t="s">
        <v>533</v>
      </c>
    </row>
    <row r="71" spans="1:32" x14ac:dyDescent="0.2">
      <c r="Y71" s="32" t="s">
        <v>402</v>
      </c>
      <c r="Z71" s="32" t="s">
        <v>534</v>
      </c>
    </row>
    <row r="72" spans="1:32" x14ac:dyDescent="0.2">
      <c r="Y72" s="32" t="s">
        <v>403</v>
      </c>
      <c r="Z72" s="32" t="s">
        <v>535</v>
      </c>
    </row>
    <row r="73" spans="1:32" x14ac:dyDescent="0.2">
      <c r="Y73" s="32" t="s">
        <v>404</v>
      </c>
      <c r="Z73" s="32" t="s">
        <v>536</v>
      </c>
    </row>
    <row r="74" spans="1:32" x14ac:dyDescent="0.2">
      <c r="Y74" s="32" t="s">
        <v>405</v>
      </c>
      <c r="Z74" s="32" t="s">
        <v>537</v>
      </c>
    </row>
    <row r="75" spans="1:32" x14ac:dyDescent="0.2">
      <c r="Y75" s="32" t="s">
        <v>406</v>
      </c>
      <c r="Z75" s="32" t="s">
        <v>538</v>
      </c>
    </row>
    <row r="76" spans="1:32" x14ac:dyDescent="0.2">
      <c r="Y76" s="32" t="s">
        <v>407</v>
      </c>
      <c r="Z76" s="32" t="s">
        <v>539</v>
      </c>
    </row>
    <row r="77" spans="1:32" x14ac:dyDescent="0.2">
      <c r="Y77" s="32" t="s">
        <v>408</v>
      </c>
      <c r="Z77" s="32" t="s">
        <v>540</v>
      </c>
    </row>
    <row r="78" spans="1:32" x14ac:dyDescent="0.2">
      <c r="Y78" s="32" t="s">
        <v>409</v>
      </c>
      <c r="Z78" s="32" t="s">
        <v>541</v>
      </c>
    </row>
    <row r="79" spans="1:32" x14ac:dyDescent="0.2">
      <c r="Y79" s="32" t="s">
        <v>410</v>
      </c>
      <c r="Z79" s="32" t="s">
        <v>542</v>
      </c>
    </row>
    <row r="80" spans="1:32" x14ac:dyDescent="0.2">
      <c r="Y80" s="32" t="s">
        <v>411</v>
      </c>
      <c r="Z80" s="32" t="s">
        <v>543</v>
      </c>
    </row>
    <row r="81" spans="25:26" x14ac:dyDescent="0.2">
      <c r="Y81" s="32" t="s">
        <v>412</v>
      </c>
      <c r="Z81" s="32" t="s">
        <v>544</v>
      </c>
    </row>
    <row r="82" spans="25:26" x14ac:dyDescent="0.2">
      <c r="Y82" s="32" t="s">
        <v>413</v>
      </c>
      <c r="Z82" s="32" t="s">
        <v>545</v>
      </c>
    </row>
    <row r="83" spans="25:26" x14ac:dyDescent="0.2">
      <c r="Y83" s="32" t="s">
        <v>414</v>
      </c>
      <c r="Z83" s="32" t="s">
        <v>546</v>
      </c>
    </row>
    <row r="84" spans="25:26" x14ac:dyDescent="0.2">
      <c r="Y84" s="32" t="s">
        <v>415</v>
      </c>
      <c r="Z84" s="32" t="s">
        <v>547</v>
      </c>
    </row>
    <row r="85" spans="25:26" x14ac:dyDescent="0.2">
      <c r="Y85" s="32" t="s">
        <v>416</v>
      </c>
      <c r="Z85" s="32" t="s">
        <v>548</v>
      </c>
    </row>
    <row r="86" spans="25:26" x14ac:dyDescent="0.2">
      <c r="Y86" s="32" t="s">
        <v>417</v>
      </c>
      <c r="Z86" s="32" t="s">
        <v>549</v>
      </c>
    </row>
    <row r="87" spans="25:26" x14ac:dyDescent="0.2">
      <c r="Y87" s="32" t="s">
        <v>418</v>
      </c>
      <c r="Z87" s="32" t="s">
        <v>550</v>
      </c>
    </row>
    <row r="88" spans="25:26" x14ac:dyDescent="0.2">
      <c r="Y88" s="32" t="s">
        <v>419</v>
      </c>
      <c r="Z88" s="32" t="s">
        <v>551</v>
      </c>
    </row>
    <row r="89" spans="25:26" x14ac:dyDescent="0.2">
      <c r="Y89" s="32" t="s">
        <v>420</v>
      </c>
      <c r="Z89" s="32" t="s">
        <v>552</v>
      </c>
    </row>
    <row r="90" spans="25:26" x14ac:dyDescent="0.2">
      <c r="Y90" s="32" t="s">
        <v>421</v>
      </c>
      <c r="Z90" s="32" t="s">
        <v>553</v>
      </c>
    </row>
    <row r="91" spans="25:26" x14ac:dyDescent="0.2">
      <c r="Y91" s="32" t="s">
        <v>422</v>
      </c>
      <c r="Z91" s="32" t="s">
        <v>554</v>
      </c>
    </row>
    <row r="92" spans="25:26" x14ac:dyDescent="0.2">
      <c r="Y92" s="32" t="s">
        <v>423</v>
      </c>
      <c r="Z92" s="32" t="s">
        <v>555</v>
      </c>
    </row>
    <row r="93" spans="25:26" x14ac:dyDescent="0.2">
      <c r="Y93" s="32" t="s">
        <v>424</v>
      </c>
      <c r="Z93" s="32" t="s">
        <v>556</v>
      </c>
    </row>
    <row r="94" spans="25:26" x14ac:dyDescent="0.2">
      <c r="Y94" s="32" t="s">
        <v>425</v>
      </c>
      <c r="Z94" s="32" t="s">
        <v>557</v>
      </c>
    </row>
    <row r="95" spans="25:26" x14ac:dyDescent="0.2">
      <c r="Y95" s="32" t="s">
        <v>426</v>
      </c>
      <c r="Z95" s="32" t="s">
        <v>558</v>
      </c>
    </row>
    <row r="96" spans="25:26" x14ac:dyDescent="0.2">
      <c r="Y96" s="32" t="s">
        <v>328</v>
      </c>
      <c r="Z96" s="32" t="s">
        <v>559</v>
      </c>
    </row>
    <row r="97" spans="25:26" x14ac:dyDescent="0.2">
      <c r="Y97" s="32" t="s">
        <v>427</v>
      </c>
      <c r="Z97" s="32" t="s">
        <v>560</v>
      </c>
    </row>
    <row r="98" spans="25:26" x14ac:dyDescent="0.2">
      <c r="Y98" s="32" t="s">
        <v>428</v>
      </c>
      <c r="Z98" s="32" t="s">
        <v>561</v>
      </c>
    </row>
    <row r="99" spans="25:26" x14ac:dyDescent="0.2">
      <c r="Y99" s="32" t="s">
        <v>458</v>
      </c>
      <c r="Z99" s="32" t="s">
        <v>562</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宮田 由美</cp:lastModifiedBy>
  <cp:lastPrinted>2021-05-27T08:38:33Z</cp:lastPrinted>
  <dcterms:created xsi:type="dcterms:W3CDTF">2012-03-13T00:50:25Z</dcterms:created>
  <dcterms:modified xsi:type="dcterms:W3CDTF">2021-06-28T08:50:09Z</dcterms:modified>
</cp:coreProperties>
</file>