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DF8FD9ED-6C2C-4169-939D-62CC1831191C}"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3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<sst xmlns="http://schemas.openxmlformats.org/spreadsheetml/2006/main" count="2341" uniqueCount="690">
  <si>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</si>
  <si>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</si>
  <si>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</si>
  <si>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</si>
  <si>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</si>
  <si>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</si>
  <si>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</si>
  <si>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</si>
  <si>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</si>
  <si>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</si>
  <si>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</si>
  <si>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</si>
  <si>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</si>
  <si>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</si>
  <si>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</si>
  <si>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</si>
  <si>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</si>
  <si>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</si>
  <si>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</si>
  <si>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</si>
  <si>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</si>
  <si>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</si>
  <si>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</si>
  <si>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</si>
  <si>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</si>
  <si>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</si>
  <si>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</si>
  <si>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</si>
  <si>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</si>
  <si>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</si>
  <si>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</si>
  <si>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</si>
  <si>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</si>
  <si>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</si>
  <si>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</si>
  <si>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</si>
  <si>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</si>
  <si>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</si>
  <si>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</si>
  <si>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</si>
  <si>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</si>
  <si>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</si>
  <si>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</si>
  <si>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</si>
  <si>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</si>
  <si>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</si>
  <si>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</si>
  <si>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</si>
  <si>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</si>
  <si>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</si>
  <si>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</si>
  <si>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</si>
  <si>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</si>
  <si>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</si>
  <si>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</si>
  <si>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</si>
  <si>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</si>
  <si>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</si>
  <si>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</si>
  <si>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</si>
  <si>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</si>
  <si>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</si>
  <si>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</si>
  <si>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</si>
  <si>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</si>
  <si>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</si>
  <si>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</si>
  <si>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</si>
  <si>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</si>
  <si>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</si>
  <si>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</si>
  <si>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</si>
  <si>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</si>
  <si>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</si>
  <si>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</si>
  <si>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</si>
  <si>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</si>
  <si>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</si>
  <si>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</si>
  <si>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</si>
  <si>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</si>
  <si>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</si>
  <si>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</si>
  <si>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</si>
  <si>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</si>
  <si>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</si>
  <si>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</si>
  <si>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</si>
  <si>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</si>
  <si>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</si>
  <si>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</si>
  <si>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</si>
  <si>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</si>
  <si>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</si>
  <si>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</si>
  <si>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</si>
  <si>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</si>
  <si>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</si>
  <si>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</si>
  <si>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</si>
  <si>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</si>
  <si>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</si>
  <si>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</si>
  <si>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</si>
  <si>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</si>
  <si>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</si>
  <si>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</si>
  <si>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</si>
  <si>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</si>
  <si>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</si>
  <si>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</si>
  <si>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</si>
  <si>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</si>
  <si>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</si>
  <si>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</si>
  <si>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</si>
  <si>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</si>
  <si>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</si>
  <si>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</si>
  <si>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</si>
  <si>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</si>
  <si>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</si>
  <si>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</si>
  <si>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</si>
  <si>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</si>
  <si>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</si>
  <si>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</si>
  <si>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</si>
  <si>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</si>
  <si>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</si>
  <si>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</si>
  <si>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</si>
  <si>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</si>
  <si>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</si>
  <si>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</si>
  <si>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</si>
  <si>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</si>
  <si>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</si>
  <si>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</si>
  <si>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</si>
  <si>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</si>
  <si>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</si>
  <si>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</si>
  <si>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</si>
  <si>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</si>
  <si>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</si>
  <si>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</si>
  <si>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</si>
  <si>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</si>
  <si>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</si>
  <si>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</si>
  <si>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</si>
  <si>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</si>
  <si>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</si>
  <si>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</si>
  <si>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</si>
  <si>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</si>
  <si>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</si>
  <si>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</si>
  <si>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</si>
  <si>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</si>
  <si>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</si>
  <si>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</si>
  <si>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</si>
  <si>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</si>
  <si>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</si>
  <si>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</si>
  <si>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</si>
  <si>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</si>
  <si>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</si>
  <si>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</si>
  <si>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</si>
  <si>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</si>
  <si>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</si>
  <si>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</si>
  <si>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</si>
  <si>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</si>
  <si>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</si>
  <si>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</si>
  <si>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</si>
  <si>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</si>
  <si>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</si>
  <si>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</si>
  <si>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</si>
  <si>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</si>
  <si>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</si>
  <si>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</si>
  <si>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</si>
  <si>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</si>
  <si>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</si>
  <si>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</si>
  <si>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</si>
  <si>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</si>
  <si>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</si>
  <si>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</si>
  <si>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</si>
  <si>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</si>
  <si>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</si>
  <si>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</si>
  <si>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</si>
  <si>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</si>
  <si>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</si>
  <si>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</si>
  <si>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</si>
  <si>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</si>
  <si>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</si>
  <si>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</si>
  <si>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</si>
  <si>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</si>
  <si>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</si>
  <si>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</si>
  <si>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</si>
  <si>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</si>
  <si>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</si>
  <si>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</si>
  <si>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</si>
  <si>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</si>
  <si>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</si>
  <si>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</si>
  <si>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</si>
  <si>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</si>
  <si>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</si>
  <si>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</si>
  <si>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</si>
  <si>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</si>
  <si>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</si>
  <si>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</si>
  <si>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</si>
  <si>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</si>
  <si>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</si>
  <si>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</si>
  <si>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</si>
  <si>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</si>
  <si>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</si>
  <si>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</si>
  <si>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</si>
  <si>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</si>
  <si>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</si>
  <si>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</si>
  <si>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</si>
  <si>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</si>
  <si>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</si>
  <si>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</si>
  <si>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</si>
  <si>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</si>
  <si>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</si>
  <si>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</si>
  <si>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</si>
  <si>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</si>
  <si>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</si>
  <si>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</si>
  <si>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</si>
  <si>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</si>
  <si>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</si>
  <si>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</si>
  <si>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</si>
  <si>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</si>
  <si>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</si>
  <si>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</si>
  <si>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</si>
  <si>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</si>
  <si>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</si>
  <si>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</si>
  <si>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</si>
  <si>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</si>
  <si>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</si>
  <si>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</si>
  <si>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</si>
  <si>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</si>
  <si>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</si>
  <si>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</si>
  <si>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</si>
  <si>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</si>
  <si>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</si>
  <si>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</si>
  <si>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</si>
  <si>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</si>
  <si>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</si>
  <si>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</si>
  <si>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</si>
  <si>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</si>
  <si>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</si>
  <si>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</si>
  <si>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</si>
  <si>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</si>
  <si>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</si>
  <si>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</si>
  <si>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</si>
  <si>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</si>
  <si>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</si>
  <si>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</si>
  <si>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</si>
  <si>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</si>
  <si>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</si>
  <si>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</si>
  <si>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</si>
  <si>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</si>
  <si>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</si>
  <si>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</si>
  <si>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</si>
  <si>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</si>
  <si>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</si>
  <si>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</si>
  <si>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</si>
  <si>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</si>
  <si>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</si>
  <si>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</si>
  <si>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</si>
  <si>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</si>
  <si>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</si>
  <si>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</si>
  <si>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</si>
  <si>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</si>
  <si>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</si>
  <si>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</si>
  <si>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</si>
  <si>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</si>
  <si>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</si>
  <si>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</si>
  <si>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</si>
  <si>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</si>
  <si>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</si>
  <si>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</si>
  <si>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</si>
  <si>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</si>
  <si>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</si>
  <si>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</si>
  <si>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</si>
  <si>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</si>
  <si>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</si>
  <si>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</si>
  <si>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</si>
  <si>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</si>
  <si>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</si>
  <si>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</si>
  <si>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</si>
  <si>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</si>
  <si>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</si>
  <si>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</si>
  <si>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</si>
  <si>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</si>
  <si>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</si>
  <si>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</si>
  <si>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</si>
  <si>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</si>
  <si>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</si>
  <si>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</si>
  <si>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</si>
  <si>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</si>
  <si>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</si>
  <si>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</si>
  <si>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</si>
  <si>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</si>
  <si>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</si>
  <si>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</si>
  <si>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</si>
  <si>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</si>
  <si>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</si>
  <si>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</si>
  <si>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</si>
  <si>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</si>
  <si>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</si>
  <si>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</si>
  <si>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</si>
  <si>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</si>
  <si>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</si>
  <si>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</si>
  <si>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</si>
  <si>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</si>
  <si>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</si>
  <si>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</si>
  <si>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</si>
  <si>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</si>
  <si>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</si>
  <si>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</si>
  <si>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</si>
  <si>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</si>
  <si>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</si>
  <si>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</si>
  <si>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</si>
  <si>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</si>
  <si>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</si>
  <si>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</si>
  <si>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</si>
  <si>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</si>
  <si>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</si>
  <si>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</si>
  <si>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</si>
  <si>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</si>
  <si>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</si>
  <si>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</si>
  <si>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</si>
  <si>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</si>
  <si>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</si>
  <si>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</si>
  <si>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</si>
  <si>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</si>
  <si>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</si>
  <si>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</si>
  <si>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</si>
  <si>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</si>
  <si>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</si>
  <si>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</si>
  <si>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</si>
  <si>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</si>
  <si>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</si>
  <si>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</si>
  <si>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</si>
  <si>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</si>
  <si>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</si>
  <si>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</si>
  <si>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</si>
  <si>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</si>
  <si>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</si>
  <si>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</si>
  <si>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</si>
  <si>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</si>
  <si>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</si>
  <si>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</si>
  <si>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</si>
  <si>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</si>
  <si>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</si>
  <si>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</si>
  <si>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</si>
  <si>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</si>
  <si>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</si>
  <si>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</si>
  <si>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</si>
  <si>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</si>
  <si>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</si>
  <si>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</si>
  <si>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</si>
  <si>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</si>
  <si>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</si>
  <si>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</si>
  <si>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</si>
  <si>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</si>
  <si>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</si>
  <si>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</si>
  <si>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</si>
  <si>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</si>
  <si>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</si>
  <si>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</si>
  <si>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</si>
  <si>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</si>
  <si>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</si>
  <si>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</si>
  <si>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</si>
  <si>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</si>
  <si>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</si>
  <si>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</si>
  <si>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</si>
  <si>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</si>
  <si>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</si>
  <si>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</si>
  <si>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</si>
  <si>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</si>
  <si>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</si>
  <si>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</si>
  <si>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</si>
  <si>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</si>
  <si>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</si>
  <si>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</si>
  <si>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</si>
  <si>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</si>
  <si>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</si>
  <si>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</si>
  <si>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</si>
  <si>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</si>
  <si>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</si>
  <si>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</si>
  <si>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</si>
  <si>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</si>
  <si>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</si>
  <si>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</si>
  <si>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</si>
  <si>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</si>
  <si>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</si>
  <si>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</si>
  <si>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</si>
  <si>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</si>
  <si>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</si>
  <si>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</si>
  <si>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</si>
  <si>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</si>
  <si>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</si>
  <si>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</si>
  <si>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</si>
  <si>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</si>
  <si>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</si>
  <si>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</si>
  <si>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</si>
  <si>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</si>
  <si>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</si>
  <si>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</si>
  <si>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</si>
  <si>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</si>
  <si>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</si>
  <si>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</si>
  <si>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</si>
  <si>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</si>
  <si>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</si>
  <si>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</si>
  <si>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</si>
  <si>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</si>
  <si>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</si>
  <si>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</si>
  <si>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</si>
  <si>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</si>
  <si>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</si>
  <si>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</si>
  <si>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</si>
  <si>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</si>
  <si>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</si>
  <si>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</si>
  <si>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</si>
  <si>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</si>
  <si>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</si>
  <si>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</si>
  <si>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</si>
  <si>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</si>
  <si>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</si>
  <si>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</si>
  <si>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</si>
  <si>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</si>
  <si>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</si>
  <si>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</si>
  <si>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</si>
  <si>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</si>
  <si>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</si>
  <si>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</si>
  <si>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</si>
  <si>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</si>
  <si>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</si>
  <si>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</si>
  <si>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</si>
  <si>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</si>
  <si>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</si>
  <si>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</si>
  <si>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</si>
  <si>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</si>
  <si>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</si>
  <si>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</si>
  <si>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</si>
  <si>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</si>
  <si>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</si>
  <si>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</si>
  <si>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</si>
  <si>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</si>
  <si>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</si>
  <si>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</si>
  <si>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</si>
  <si>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</si>
  <si>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</si>
  <si>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</si>
  <si>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</si>
  <si>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</si>
  <si>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</si>
  <si>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</si>
  <si>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</si>
  <si>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</si>
  <si>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</si>
  <si>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</si>
  <si>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</si>
  <si>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</si>
  <si>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</si>
  <si>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</si>
  <si>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</si>
  <si>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</si>
  <si>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</si>
  <si>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</si>
  <si>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</si>
  <si>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</si>
  <si>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</si>
  <si>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</si>
  <si>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</si>
  <si>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</si>
  <si>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</si>
  <si>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</si>
  <si>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</si>
  <si>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</si>
  <si>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</si>
  <si>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</si>
  <si>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</si>
  <si>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</si>
  <si>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</si>
  <si>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</si>
  <si>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</si>
  <si>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</si>
  <si>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</si>
  <si>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</si>
  <si>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</si>
  <si>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</si>
  <si>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</si>
  <si>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</si>
  <si>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</si>
  <si>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</si>
  <si>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</si>
  <si>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</si>
  <si>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</si>
  <si>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</si>
  <si>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</si>
  <si>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</si>
  <si>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</si>
  <si>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</si>
  <si>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</si>
  <si>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</si>
  <si>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</si>
  <si>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</si>
  <si>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</si>
  <si>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</si>
  <si>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</si>
  <si>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</si>
  <si>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</si>
  <si>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</si>
  <si>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</si>
  <si>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</si>
  <si>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</si>
  <si>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</si>
  <si>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</si>
  <si>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</si>
  <si>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</si>
  <si>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</si>
  <si>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</si>
  <si>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</si>
  <si>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</si>
  <si>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</si>
  <si>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</si>
  <si>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</si>
  <si>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</si>
  <si>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建築物の外装・防水層の長寿命化改修に資する既存RC部材の評価技術の開発</t>
  </si>
  <si>
    <t>国土技術政策総合研究所</t>
  </si>
  <si>
    <t>室長　三島　直生</t>
  </si>
  <si>
    <t>平成30年度</t>
  </si>
  <si>
    <t>令和2年度</t>
  </si>
  <si>
    <t>建築研究部　材料・部材基準研究室</t>
  </si>
  <si>
    <t>-</t>
  </si>
  <si>
    <t>インフラ長寿命化基本計画（平成25年）</t>
  </si>
  <si>
    <t xml:space="preserve">外装・防水層の改修工事における既存部材の評価方法・基準の整備及び、改修工事仕様の決定に必要な建築物の調査技術の整備を行い、外装・防水層の改修における耐久性等の要求性能の確保、改修部分の長寿命化による改修サイクルの長期化、建築物のﾗｲﾌｻｲｸﾙｺｽﾄの低減を推進することを目的とする。
</t>
  </si>
  <si>
    <t>建築物の維持管理の主たる実施項目である外装・防水層の補修・改修における品質確保及び補修・改修層の耐久性の向上、さらには建築物の長寿命化のため、外装・防水層の補修・改修工事において下地となる既存部材（コンクリート、モルタル、既存仕上げ等）について補修・改修時の要求性能の明確化及び診断基準の整備を行い、補修・改修層の品質確保及び耐久性の向上を図る。また、改修工事の際に散逸している場合の多い新築及び過去の改修工事の記録を効率よく補足し、改修仕様の決定に必要な建物の調査技術について検討・整備する。</t>
  </si>
  <si>
    <t>外装・防水層の改修工事における既存部材の調査・評価方法に関する技術資料等の策定数</t>
  </si>
  <si>
    <t>本</t>
  </si>
  <si>
    <t>国土技術政策総合研究所調べ</t>
  </si>
  <si>
    <t>外装・防水層の改修工事における既存部材の調査・評価方法に関する研究項目の終了件数</t>
  </si>
  <si>
    <t>執行額（百万円）／　外装・防水層の改修工事における既存部材の調査・評価方法に関する研究項目　　　　　　　　　　　　　　　　</t>
    <phoneticPr fontId="5"/>
  </si>
  <si>
    <t>百万円/件</t>
  </si>
  <si>
    <t>11百万円/2</t>
  </si>
  <si>
    <t>11 ICTの利活用及び技術研究開発の推進</t>
  </si>
  <si>
    <t>41 技術研究開発を推進する</t>
  </si>
  <si>
    <t>目標を達成した技術研究開発の割合</t>
  </si>
  <si>
    <t>%</t>
  </si>
  <si>
    <t>新30-0051</t>
  </si>
  <si>
    <t>○</t>
  </si>
  <si>
    <t>複合改修構工法で改修された外壁の劣化調査手法に関する調査業務</t>
  </si>
  <si>
    <t>一般社団法人建築研究振興協会</t>
  </si>
  <si>
    <t>一般財団法人ベタ－リビング</t>
  </si>
  <si>
    <t>外壁工事および防水工事の仕様の変遷に関する調査・整理業務</t>
  </si>
  <si>
    <t>株式会社想画</t>
  </si>
  <si>
    <t>ＡＩを用いた仕上塗材仕上げの画像による劣化診断システムの開発業務</t>
  </si>
  <si>
    <t>日本建築仕上学会</t>
  </si>
  <si>
    <t>ピンネット工法で改修された外壁部材の劣化度評価基準に関する調査業務</t>
  </si>
  <si>
    <t>日本建築仕上材工業会</t>
  </si>
  <si>
    <t>仕上塗材仕上げの塗替え改修後２年が経過した外装パネルの性能検証および促進劣化試験業務</t>
  </si>
  <si>
    <t>株式会社根本商事</t>
  </si>
  <si>
    <t>モバイルパソコン他購入</t>
  </si>
  <si>
    <t>株式会社東京測器研究所</t>
  </si>
  <si>
    <t>高感度変位計外１点購入</t>
  </si>
  <si>
    <t>有限会社ムラキツール</t>
  </si>
  <si>
    <t>マルチ探索機外２点購入</t>
  </si>
  <si>
    <t>国交</t>
    <rPh sb="0" eb="2">
      <t>コッコウ</t>
    </rPh>
    <phoneticPr fontId="5"/>
  </si>
  <si>
    <t>-</t>
    <phoneticPr fontId="5"/>
  </si>
  <si>
    <t>-</t>
    <phoneticPr fontId="5"/>
  </si>
  <si>
    <t>百万円未満</t>
    <rPh sb="0" eb="2">
      <t>ヒャクマン</t>
    </rPh>
    <rPh sb="2" eb="5">
      <t>エンミマン</t>
    </rPh>
    <phoneticPr fontId="5"/>
  </si>
  <si>
    <t>令和2年度で事業終了</t>
    <rPh sb="0" eb="2">
      <t>レイワ</t>
    </rPh>
    <rPh sb="3" eb="5">
      <t>ネンド</t>
    </rPh>
    <rPh sb="6" eb="10">
      <t>ジギョウシュウリョウ</t>
    </rPh>
    <phoneticPr fontId="5"/>
  </si>
  <si>
    <t>-</t>
    <phoneticPr fontId="5"/>
  </si>
  <si>
    <t>国土交通省が実施している技術研究開発課題を効果的・効率的に推進することに資する。</t>
  </si>
  <si>
    <t>9百万/2</t>
    <rPh sb="1" eb="3">
      <t>ヒャクマン</t>
    </rPh>
    <phoneticPr fontId="5"/>
  </si>
  <si>
    <t>令和2年度までに、外装・防水層の改修工事における既存部材の調査・評価方法に関する技術資料を1本策定する</t>
    <phoneticPr fontId="5"/>
  </si>
  <si>
    <t>外部有識者による評価委員会において、ストック重視の住宅政策の下、建築物の外装・防水層の長寿命化に向けて、改修工事における既存部材の評価方法・基準の整備を図る重要な研究であり、国土技術政策総合研究所において実施すべきとの評価を受けている。</t>
    <phoneticPr fontId="5"/>
  </si>
  <si>
    <t>補修・改修工事は小規模の会社が請け負う事が多く、建築物の劣化状態の診断や補修・改修工事の適切な決定等においてのノウハウの蓄積が困難であることから、国総研が診断手法や診断基準を確立し、技術水準の確保のための支援を行うことが必要である。</t>
    <phoneticPr fontId="5"/>
  </si>
  <si>
    <t>「インフラ長寿命化基本計画」が平成25年に策定され、老朽化した建築物ストックに対し適切に補修・改修をおこなっていくことが求められている。建設から30年以上が経過した建築物ストックが近年増加しており、これまでの築年数の浅い建築物ストックへの対応と比較して劣化が進行したストックへの対応が喫緊の課題である。</t>
    <phoneticPr fontId="5"/>
  </si>
  <si>
    <t>無</t>
  </si>
  <si>
    <t>‐</t>
  </si>
  <si>
    <t>事業に必要な経費のみ支出している。</t>
    <rPh sb="0" eb="2">
      <t>ジギョウ</t>
    </rPh>
    <rPh sb="3" eb="5">
      <t>ヒツヨウ</t>
    </rPh>
    <rPh sb="6" eb="8">
      <t>ケイヒ</t>
    </rPh>
    <rPh sb="10" eb="12">
      <t>シシュツ</t>
    </rPh>
    <phoneticPr fontId="5"/>
  </si>
  <si>
    <t>人工費、材料費、業務に掛かる日数は妥当であり、単位当たりコストの水準は妥当であることを確認している。</t>
    <rPh sb="0" eb="2">
      <t>ニンク</t>
    </rPh>
    <rPh sb="2" eb="3">
      <t>ヒ</t>
    </rPh>
    <rPh sb="4" eb="7">
      <t>ザイリョウヒ</t>
    </rPh>
    <rPh sb="8" eb="10">
      <t>ギョウム</t>
    </rPh>
    <rPh sb="11" eb="12">
      <t>カ</t>
    </rPh>
    <rPh sb="14" eb="16">
      <t>ニッスウ</t>
    </rPh>
    <rPh sb="17" eb="19">
      <t>ダトウ</t>
    </rPh>
    <rPh sb="23" eb="25">
      <t>タンイ</t>
    </rPh>
    <rPh sb="25" eb="26">
      <t>ア</t>
    </rPh>
    <rPh sb="32" eb="34">
      <t>スイジュン</t>
    </rPh>
    <rPh sb="35" eb="37">
      <t>ダトウ</t>
    </rPh>
    <rPh sb="43" eb="45">
      <t>カクニン</t>
    </rPh>
    <phoneticPr fontId="5"/>
  </si>
  <si>
    <t>外部の専門的知見が必要な部門のみコストの支出を行っており、所内において実施できる部門については効率的に実施し、コスト削減を図っている。</t>
    <phoneticPr fontId="5"/>
  </si>
  <si>
    <t>研究計画に沿って進めており、成果目標に見合った内容である。</t>
    <rPh sb="0" eb="2">
      <t>ケンキュウ</t>
    </rPh>
    <rPh sb="2" eb="4">
      <t>ケイカク</t>
    </rPh>
    <rPh sb="5" eb="6">
      <t>ソ</t>
    </rPh>
    <rPh sb="8" eb="9">
      <t>スス</t>
    </rPh>
    <rPh sb="14" eb="16">
      <t>セイカ</t>
    </rPh>
    <rPh sb="16" eb="18">
      <t>モクヒョウ</t>
    </rPh>
    <rPh sb="19" eb="21">
      <t>ミア</t>
    </rPh>
    <rPh sb="23" eb="25">
      <t>ナイヨウ</t>
    </rPh>
    <phoneticPr fontId="5"/>
  </si>
  <si>
    <t>当初の見込みどおりの活動実績をあげている。</t>
    <rPh sb="0" eb="2">
      <t>トウショ</t>
    </rPh>
    <rPh sb="3" eb="5">
      <t>ミコ</t>
    </rPh>
    <rPh sb="10" eb="12">
      <t>カツドウ</t>
    </rPh>
    <rPh sb="12" eb="14">
      <t>ジッセキ</t>
    </rPh>
    <phoneticPr fontId="5"/>
  </si>
  <si>
    <t>・本業務は、外部有識者による評価委員会において「事前評価」を受け、ストック重視の住宅政策の下、建築物の外装・防水層の長寿命化に向けて、改修工事における既存部材の評価方法・基準の整備を図る重要な研究であり、国土技術政策総合研究所において実施すべきと評価された。
・発注にあたっては、価格競争や企画競争により競争性の確保に努めた。</t>
    <phoneticPr fontId="5"/>
  </si>
  <si>
    <t>随意契約（少額）については、見積もりを複数者に依頼し、最
も安い金額を示した者と契約している。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</si>
</sst>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72147</xdr:colOff>
      <xdr:row>749</xdr:row>
      <xdr:rowOff>347783</xdr:rowOff>
    </xdr:from>
    <xdr:to>
      <xdr:col>46</xdr:col>
      <xdr:colOff>153163</xdr:colOff>
      <xdr:row>754</xdr:row>
      <xdr:rowOff>35521</xdr:rowOff>
    </xdr:to>
    <xdr:sp macro="" textlink="">
      <xdr:nvSpPr>
        <xdr:cNvPr id="2" name="大かっこ 1">
          <a:extLst>
            <a:ext uri="{FF2B5EF4-FFF2-40B4-BE49-F238E27FC236}">
              <a16:creationId xmlns:a16="http://schemas.microsoft.com/office/drawing/2014/main" id="{47EC21FC-6107-454F-8C20-2F0713E58745}"/>
            </a:ext>
          </a:extLst>
        </xdr:cNvPr>
        <xdr:cNvSpPr/>
      </xdr:nvSpPr>
      <xdr:spPr>
        <a:xfrm>
          <a:off x="6807683" y="38638283"/>
          <a:ext cx="2734409"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32</xdr:col>
      <xdr:colOff>192344</xdr:colOff>
      <xdr:row>757</xdr:row>
      <xdr:rowOff>195487</xdr:rowOff>
    </xdr:from>
    <xdr:ext cx="3013362" cy="2131080"/>
    <xdr:sp macro="" textlink="">
      <xdr:nvSpPr>
        <xdr:cNvPr id="21" name="契約方式大かっこ">
          <a:extLst>
            <a:ext uri="{FF2B5EF4-FFF2-40B4-BE49-F238E27FC236}">
              <a16:creationId xmlns:a16="http://schemas.microsoft.com/office/drawing/2014/main" id="{0F47565A-AAC2-4B41-847B-2434E9C8FC26}"/>
            </a:ext>
          </a:extLst>
        </xdr:cNvPr>
        <xdr:cNvSpPr/>
      </xdr:nvSpPr>
      <xdr:spPr>
        <a:xfrm>
          <a:off x="6593144" y="44315287"/>
          <a:ext cx="3013362" cy="21310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algn="l"/>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RC</a:t>
          </a:r>
          <a:r>
            <a:rPr kumimoji="1" lang="ja-JP" altLang="en-US" sz="1100">
              <a:latin typeface="ＭＳ ゴシック" panose="020B0609070205080204" pitchFamily="49" charset="-128"/>
              <a:ea typeface="ＭＳ ゴシック" panose="020B0609070205080204" pitchFamily="49" charset="-128"/>
            </a:rPr>
            <a:t>造建築物の外装材である仕上塗材、左官モルタル、タイル張り仕上、防水材の材料の変遷調査の実施</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・仕上塗材の調査・診断結果を裏付けるための試験体を用いた暴露試験ならびに促進劣化試験による裏付けデータの収集</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・タイル張り改修工法の調査・診断手法のための有識者に対する意見聴取</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・仕上塗材の調査・診断技術の精度向上のための技術検討などを行った。</a:t>
          </a:r>
        </a:p>
      </xdr:txBody>
    </xdr:sp>
    <xdr:clientData/>
  </xdr:oneCellAnchor>
  <xdr:twoCellAnchor>
    <xdr:from>
      <xdr:col>33</xdr:col>
      <xdr:colOff>178407</xdr:colOff>
      <xdr:row>755</xdr:row>
      <xdr:rowOff>198860</xdr:rowOff>
    </xdr:from>
    <xdr:to>
      <xdr:col>46</xdr:col>
      <xdr:colOff>171724</xdr:colOff>
      <xdr:row>757</xdr:row>
      <xdr:rowOff>269125</xdr:rowOff>
    </xdr:to>
    <xdr:sp macro="" textlink="">
      <xdr:nvSpPr>
        <xdr:cNvPr id="22" name="契約方式上位">
          <a:extLst>
            <a:ext uri="{FF2B5EF4-FFF2-40B4-BE49-F238E27FC236}">
              <a16:creationId xmlns:a16="http://schemas.microsoft.com/office/drawing/2014/main" id="{6D838C88-B94B-44B2-ABAC-ACFC4897747A}"/>
            </a:ext>
          </a:extLst>
        </xdr:cNvPr>
        <xdr:cNvSpPr txBox="1"/>
      </xdr:nvSpPr>
      <xdr:spPr>
        <a:xfrm>
          <a:off x="6779232" y="43613810"/>
          <a:ext cx="2593642" cy="7751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民間企業（８社）
　　５．６百万円</a:t>
          </a:r>
          <a:endParaRPr lang="en-US" altLang="en-US">
            <a:effectLst/>
          </a:endParaRPr>
        </a:p>
      </xdr:txBody>
    </xdr:sp>
    <xdr:clientData/>
  </xdr:twoCellAnchor>
  <xdr:oneCellAnchor>
    <xdr:from>
      <xdr:col>33</xdr:col>
      <xdr:colOff>171479</xdr:colOff>
      <xdr:row>754</xdr:row>
      <xdr:rowOff>195561</xdr:rowOff>
    </xdr:from>
    <xdr:ext cx="2313214" cy="275717"/>
    <xdr:sp macro="" textlink="">
      <xdr:nvSpPr>
        <xdr:cNvPr id="23" name="契約方式">
          <a:extLst>
            <a:ext uri="{FF2B5EF4-FFF2-40B4-BE49-F238E27FC236}">
              <a16:creationId xmlns:a16="http://schemas.microsoft.com/office/drawing/2014/main" id="{7F5DD980-5F56-42DD-A0AD-C31B5AA0F929}"/>
            </a:ext>
          </a:extLst>
        </xdr:cNvPr>
        <xdr:cNvSpPr txBox="1"/>
      </xdr:nvSpPr>
      <xdr:spPr>
        <a:xfrm>
          <a:off x="6772304" y="43258086"/>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34</xdr:col>
      <xdr:colOff>85725</xdr:colOff>
      <xdr:row>752</xdr:row>
      <xdr:rowOff>315140</xdr:rowOff>
    </xdr:from>
    <xdr:to>
      <xdr:col>47</xdr:col>
      <xdr:colOff>57263</xdr:colOff>
      <xdr:row>753</xdr:row>
      <xdr:rowOff>260312</xdr:rowOff>
    </xdr:to>
    <xdr:sp macro="" textlink="">
      <xdr:nvSpPr>
        <xdr:cNvPr id="24" name="職員旅費">
          <a:extLst>
            <a:ext uri="{FF2B5EF4-FFF2-40B4-BE49-F238E27FC236}">
              <a16:creationId xmlns:a16="http://schemas.microsoft.com/office/drawing/2014/main" id="{32A80E14-68A8-479C-8123-F3BE33DB76CA}"/>
            </a:ext>
          </a:extLst>
        </xdr:cNvPr>
        <xdr:cNvSpPr/>
      </xdr:nvSpPr>
      <xdr:spPr>
        <a:xfrm>
          <a:off x="6886575" y="42672815"/>
          <a:ext cx="2571863"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０．４百万円</a:t>
          </a:r>
          <a:endParaRPr kumimoji="1" lang="en-US" altLang="en-US" sz="1100">
            <a:solidFill>
              <a:sysClr val="windowText" lastClr="000000"/>
            </a:solidFill>
            <a:latin typeface="+mj-ea"/>
            <a:ea typeface="+mj-ea"/>
          </a:endParaRPr>
        </a:p>
      </xdr:txBody>
    </xdr:sp>
    <xdr:clientData/>
  </xdr:twoCellAnchor>
  <xdr:twoCellAnchor>
    <xdr:from>
      <xdr:col>34</xdr:col>
      <xdr:colOff>84936</xdr:colOff>
      <xdr:row>751</xdr:row>
      <xdr:rowOff>209452</xdr:rowOff>
    </xdr:from>
    <xdr:to>
      <xdr:col>47</xdr:col>
      <xdr:colOff>61345</xdr:colOff>
      <xdr:row>752</xdr:row>
      <xdr:rowOff>154623</xdr:rowOff>
    </xdr:to>
    <xdr:sp macro="" textlink="">
      <xdr:nvSpPr>
        <xdr:cNvPr id="25" name="試験研究費">
          <a:extLst>
            <a:ext uri="{FF2B5EF4-FFF2-40B4-BE49-F238E27FC236}">
              <a16:creationId xmlns:a16="http://schemas.microsoft.com/office/drawing/2014/main" id="{7052F5C5-5F7B-4F7C-92FA-4A1CF6D3FA2B}"/>
            </a:ext>
          </a:extLst>
        </xdr:cNvPr>
        <xdr:cNvSpPr/>
      </xdr:nvSpPr>
      <xdr:spPr>
        <a:xfrm>
          <a:off x="6885786" y="42214702"/>
          <a:ext cx="2576734" cy="29759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３百万円</a:t>
          </a:r>
          <a:endParaRPr lang="en-US" altLang="en-US" sz="1100">
            <a:solidFill>
              <a:sysClr val="windowText" lastClr="000000"/>
            </a:solidFill>
            <a:effectLst/>
            <a:latin typeface="+mn-ea"/>
            <a:ea typeface="+mn-ea"/>
          </a:endParaRPr>
        </a:p>
      </xdr:txBody>
    </xdr:sp>
    <xdr:clientData/>
  </xdr:twoCellAnchor>
  <xdr:twoCellAnchor>
    <xdr:from>
      <xdr:col>35</xdr:col>
      <xdr:colOff>34000</xdr:colOff>
      <xdr:row>750</xdr:row>
      <xdr:rowOff>156592</xdr:rowOff>
    </xdr:from>
    <xdr:to>
      <xdr:col>45</xdr:col>
      <xdr:colOff>198849</xdr:colOff>
      <xdr:row>751</xdr:row>
      <xdr:rowOff>96873</xdr:rowOff>
    </xdr:to>
    <xdr:sp macro="" textlink="">
      <xdr:nvSpPr>
        <xdr:cNvPr id="26" name="事務費">
          <a:extLst>
            <a:ext uri="{FF2B5EF4-FFF2-40B4-BE49-F238E27FC236}">
              <a16:creationId xmlns:a16="http://schemas.microsoft.com/office/drawing/2014/main" id="{E75633DF-DCF8-4D4C-922E-34F436B2326F}"/>
            </a:ext>
          </a:extLst>
        </xdr:cNvPr>
        <xdr:cNvSpPr/>
      </xdr:nvSpPr>
      <xdr:spPr>
        <a:xfrm>
          <a:off x="7177750" y="38800878"/>
          <a:ext cx="2205920" cy="2940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３．４百万円</a:t>
          </a:r>
        </a:p>
      </xdr:txBody>
    </xdr:sp>
    <xdr:clientData/>
  </xdr:twoCellAnchor>
  <xdr:twoCellAnchor>
    <xdr:from>
      <xdr:col>8</xdr:col>
      <xdr:colOff>155121</xdr:colOff>
      <xdr:row>748</xdr:row>
      <xdr:rowOff>189137</xdr:rowOff>
    </xdr:from>
    <xdr:to>
      <xdr:col>25</xdr:col>
      <xdr:colOff>38225</xdr:colOff>
      <xdr:row>750</xdr:row>
      <xdr:rowOff>222121</xdr:rowOff>
    </xdr:to>
    <xdr:sp macro="" textlink="">
      <xdr:nvSpPr>
        <xdr:cNvPr id="27" name="機関名">
          <a:extLst>
            <a:ext uri="{FF2B5EF4-FFF2-40B4-BE49-F238E27FC236}">
              <a16:creationId xmlns:a16="http://schemas.microsoft.com/office/drawing/2014/main" id="{304198A6-B1C8-4808-B8A9-1EA28262F961}"/>
            </a:ext>
          </a:extLst>
        </xdr:cNvPr>
        <xdr:cNvSpPr txBox="1"/>
      </xdr:nvSpPr>
      <xdr:spPr>
        <a:xfrm>
          <a:off x="1787978" y="38125851"/>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９百万円</a:t>
          </a:r>
        </a:p>
      </xdr:txBody>
    </xdr:sp>
    <xdr:clientData/>
  </xdr:twoCellAnchor>
  <xdr:twoCellAnchor>
    <xdr:from>
      <xdr:col>16</xdr:col>
      <xdr:colOff>91888</xdr:colOff>
      <xdr:row>756</xdr:row>
      <xdr:rowOff>236389</xdr:rowOff>
    </xdr:from>
    <xdr:to>
      <xdr:col>33</xdr:col>
      <xdr:colOff>104928</xdr:colOff>
      <xdr:row>756</xdr:row>
      <xdr:rowOff>236389</xdr:rowOff>
    </xdr:to>
    <xdr:cxnSp macro="">
      <xdr:nvCxnSpPr>
        <xdr:cNvPr id="28" name="直線矢印コネクタ 27">
          <a:extLst>
            <a:ext uri="{FF2B5EF4-FFF2-40B4-BE49-F238E27FC236}">
              <a16:creationId xmlns:a16="http://schemas.microsoft.com/office/drawing/2014/main" id="{61EAF689-75BF-4649-9D7A-E6A8CDDE9AC4}"/>
            </a:ext>
          </a:extLst>
        </xdr:cNvPr>
        <xdr:cNvCxnSpPr/>
      </xdr:nvCxnSpPr>
      <xdr:spPr>
        <a:xfrm>
          <a:off x="3292288" y="44003764"/>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91888</xdr:colOff>
      <xdr:row>755</xdr:row>
      <xdr:rowOff>244526</xdr:rowOff>
    </xdr:from>
    <xdr:to>
      <xdr:col>16</xdr:col>
      <xdr:colOff>91888</xdr:colOff>
      <xdr:row>756</xdr:row>
      <xdr:rowOff>253945</xdr:rowOff>
    </xdr:to>
    <xdr:cxnSp macro="">
      <xdr:nvCxnSpPr>
        <xdr:cNvPr id="29" name="直線コネクタ 28">
          <a:extLst>
            <a:ext uri="{FF2B5EF4-FFF2-40B4-BE49-F238E27FC236}">
              <a16:creationId xmlns:a16="http://schemas.microsoft.com/office/drawing/2014/main" id="{F4E30ACC-EA05-4912-9517-C1BE9238F6BD}"/>
            </a:ext>
          </a:extLst>
        </xdr:cNvPr>
        <xdr:cNvCxnSpPr/>
      </xdr:nvCxnSpPr>
      <xdr:spPr>
        <a:xfrm>
          <a:off x="3292288" y="43659476"/>
          <a:ext cx="0" cy="36184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32459</xdr:colOff>
      <xdr:row>751</xdr:row>
      <xdr:rowOff>79822</xdr:rowOff>
    </xdr:from>
    <xdr:ext cx="3013362" cy="1522403"/>
    <xdr:sp macro="" textlink="">
      <xdr:nvSpPr>
        <xdr:cNvPr id="30" name="契約方式大かっこ">
          <a:extLst>
            <a:ext uri="{FF2B5EF4-FFF2-40B4-BE49-F238E27FC236}">
              <a16:creationId xmlns:a16="http://schemas.microsoft.com/office/drawing/2014/main" id="{38052CD2-4217-4E23-B39C-2233C8583EE3}"/>
            </a:ext>
          </a:extLst>
        </xdr:cNvPr>
        <xdr:cNvSpPr/>
      </xdr:nvSpPr>
      <xdr:spPr>
        <a:xfrm>
          <a:off x="1832684" y="42561322"/>
          <a:ext cx="3013362" cy="15224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a:solidFill>
                <a:schemeClr val="tx1"/>
              </a:solidFill>
              <a:effectLst/>
              <a:latin typeface="+mn-lt"/>
              <a:ea typeface="+mn-ea"/>
              <a:cs typeface="+mn-cs"/>
            </a:rPr>
            <a:t>躯体保護効果が期待されている外装・防水層は構造躯体と比して耐久性が低く、建築物の長寿命化において重要であるため、改修後の品質確保・耐久性向上に資する改修下地となる既存部材の評価技術の開発及び改修仕様の決定に必要な建物の調査技術について検討・整備する。</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BL8" sqref="BL8"/>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669</v>
      </c>
      <c r="AK2" s="191"/>
      <c r="AL2" s="191"/>
      <c r="AM2" s="191"/>
      <c r="AN2" s="83" t="s">
        <v>325</v>
      </c>
      <c r="AO2" s="191">
        <v>20</v>
      </c>
      <c r="AP2" s="191"/>
      <c r="AQ2" s="191"/>
      <c r="AR2" s="84" t="s">
        <v>628</v>
      </c>
      <c r="AS2" s="192">
        <v>522</v>
      </c>
      <c r="AT2" s="192"/>
      <c r="AU2" s="192"/>
      <c r="AV2" s="83" t="str">
        <f>IF(AW2="","","-")</f>
        <v/>
      </c>
      <c r="AW2" s="379"/>
      <c r="AX2" s="379"/>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2">
      <c r="A6" s="708" t="s">
        <v>4</v>
      </c>
      <c r="B6" s="709"/>
      <c r="C6" s="709"/>
      <c r="D6" s="709"/>
      <c r="E6" s="709"/>
      <c r="F6" s="709"/>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2">
      <c r="A7" s="811" t="s">
        <v>22</v>
      </c>
      <c r="B7" s="812"/>
      <c r="C7" s="812"/>
      <c r="D7" s="812"/>
      <c r="E7" s="812"/>
      <c r="F7" s="813"/>
      <c r="G7" s="814" t="s">
        <v>636</v>
      </c>
      <c r="H7" s="815"/>
      <c r="I7" s="815"/>
      <c r="J7" s="815"/>
      <c r="K7" s="815"/>
      <c r="L7" s="815"/>
      <c r="M7" s="815"/>
      <c r="N7" s="815"/>
      <c r="O7" s="815"/>
      <c r="P7" s="815"/>
      <c r="Q7" s="815"/>
      <c r="R7" s="815"/>
      <c r="S7" s="815"/>
      <c r="T7" s="815"/>
      <c r="U7" s="815"/>
      <c r="V7" s="815"/>
      <c r="W7" s="815"/>
      <c r="X7" s="816"/>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11" t="s">
        <v>208</v>
      </c>
      <c r="B8" s="812"/>
      <c r="C8" s="812"/>
      <c r="D8" s="812"/>
      <c r="E8" s="812"/>
      <c r="F8" s="813"/>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v>11</v>
      </c>
      <c r="Q13" s="149"/>
      <c r="R13" s="149"/>
      <c r="S13" s="149"/>
      <c r="T13" s="149"/>
      <c r="U13" s="149"/>
      <c r="V13" s="150"/>
      <c r="W13" s="148">
        <v>11</v>
      </c>
      <c r="X13" s="149"/>
      <c r="Y13" s="149"/>
      <c r="Z13" s="149"/>
      <c r="AA13" s="149"/>
      <c r="AB13" s="149"/>
      <c r="AC13" s="150"/>
      <c r="AD13" s="148">
        <v>9</v>
      </c>
      <c r="AE13" s="149"/>
      <c r="AF13" s="149"/>
      <c r="AG13" s="149"/>
      <c r="AH13" s="149"/>
      <c r="AI13" s="149"/>
      <c r="AJ13" s="150"/>
      <c r="AK13" s="148" t="s">
        <v>670</v>
      </c>
      <c r="AL13" s="149"/>
      <c r="AM13" s="149"/>
      <c r="AN13" s="149"/>
      <c r="AO13" s="149"/>
      <c r="AP13" s="149"/>
      <c r="AQ13" s="150"/>
      <c r="AR13" s="145" t="s">
        <v>671</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v>0</v>
      </c>
      <c r="AE14" s="149"/>
      <c r="AF14" s="149"/>
      <c r="AG14" s="149"/>
      <c r="AH14" s="149"/>
      <c r="AI14" s="149"/>
      <c r="AJ14" s="150"/>
      <c r="AK14" s="148" t="s">
        <v>670</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670</v>
      </c>
      <c r="AL15" s="149"/>
      <c r="AM15" s="149"/>
      <c r="AN15" s="149"/>
      <c r="AO15" s="149"/>
      <c r="AP15" s="149"/>
      <c r="AQ15" s="150"/>
      <c r="AR15" s="148" t="s">
        <v>671</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v>0</v>
      </c>
      <c r="AE16" s="149"/>
      <c r="AF16" s="149"/>
      <c r="AG16" s="149"/>
      <c r="AH16" s="149"/>
      <c r="AI16" s="149"/>
      <c r="AJ16" s="150"/>
      <c r="AK16" s="148" t="s">
        <v>670</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11</v>
      </c>
      <c r="Q18" s="155"/>
      <c r="R18" s="155"/>
      <c r="S18" s="155"/>
      <c r="T18" s="155"/>
      <c r="U18" s="155"/>
      <c r="V18" s="156"/>
      <c r="W18" s="154">
        <f>SUM(W13:AC17)</f>
        <v>11</v>
      </c>
      <c r="X18" s="155"/>
      <c r="Y18" s="155"/>
      <c r="Z18" s="155"/>
      <c r="AA18" s="155"/>
      <c r="AB18" s="155"/>
      <c r="AC18" s="156"/>
      <c r="AD18" s="154">
        <f>SUM(AD13:AJ17)</f>
        <v>9</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11</v>
      </c>
      <c r="Q19" s="149"/>
      <c r="R19" s="149"/>
      <c r="S19" s="149"/>
      <c r="T19" s="149"/>
      <c r="U19" s="149"/>
      <c r="V19" s="150"/>
      <c r="W19" s="148">
        <v>11</v>
      </c>
      <c r="X19" s="149"/>
      <c r="Y19" s="149"/>
      <c r="Z19" s="149"/>
      <c r="AA19" s="149"/>
      <c r="AB19" s="149"/>
      <c r="AC19" s="150"/>
      <c r="AD19" s="148">
        <v>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7" t="s">
        <v>274</v>
      </c>
      <c r="H21" s="908"/>
      <c r="I21" s="908"/>
      <c r="J21" s="908"/>
      <c r="K21" s="908"/>
      <c r="L21" s="908"/>
      <c r="M21" s="908"/>
      <c r="N21" s="908"/>
      <c r="O21" s="908"/>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670</v>
      </c>
      <c r="H23" s="118"/>
      <c r="I23" s="118"/>
      <c r="J23" s="118"/>
      <c r="K23" s="118"/>
      <c r="L23" s="118"/>
      <c r="M23" s="118"/>
      <c r="N23" s="118"/>
      <c r="O23" s="119"/>
      <c r="P23" s="145" t="s">
        <v>636</v>
      </c>
      <c r="Q23" s="146"/>
      <c r="R23" s="146"/>
      <c r="S23" s="146"/>
      <c r="T23" s="146"/>
      <c r="U23" s="146"/>
      <c r="V23" s="147"/>
      <c r="W23" s="145" t="s">
        <v>670</v>
      </c>
      <c r="X23" s="146"/>
      <c r="Y23" s="146"/>
      <c r="Z23" s="146"/>
      <c r="AA23" s="146"/>
      <c r="AB23" s="146"/>
      <c r="AC23" s="147"/>
      <c r="AD23" s="134" t="s">
        <v>674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670</v>
      </c>
      <c r="H24" s="121"/>
      <c r="I24" s="121"/>
      <c r="J24" s="121"/>
      <c r="K24" s="121"/>
      <c r="L24" s="121"/>
      <c r="M24" s="121"/>
      <c r="N24" s="121"/>
      <c r="O24" s="122"/>
      <c r="P24" s="148" t="s">
        <v>636</v>
      </c>
      <c r="Q24" s="149"/>
      <c r="R24" s="149"/>
      <c r="S24" s="149"/>
      <c r="T24" s="149"/>
      <c r="U24" s="149"/>
      <c r="V24" s="150"/>
      <c r="W24" s="148" t="s">
        <v>670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2</v>
      </c>
      <c r="AV31" s="256"/>
      <c r="AW31" s="360" t="s">
        <v>175</v>
      </c>
      <c r="AX31" s="361"/>
    </row>
    <row r="32" spans="1:50" ht="23.25" customHeight="1" x14ac:dyDescent="0.2">
      <c r="A32" s="496"/>
      <c r="B32" s="494"/>
      <c r="C32" s="494"/>
      <c r="D32" s="494"/>
      <c r="E32" s="494"/>
      <c r="F32" s="495"/>
      <c r="G32" s="521" t="s">
        <v>677</v>
      </c>
      <c r="H32" s="522"/>
      <c r="I32" s="522"/>
      <c r="J32" s="522"/>
      <c r="K32" s="522"/>
      <c r="L32" s="522"/>
      <c r="M32" s="522"/>
      <c r="N32" s="522"/>
      <c r="O32" s="523"/>
      <c r="P32" s="176" t="s">
        <v>640</v>
      </c>
      <c r="Q32" s="176"/>
      <c r="R32" s="176"/>
      <c r="S32" s="176"/>
      <c r="T32" s="176"/>
      <c r="U32" s="176"/>
      <c r="V32" s="176"/>
      <c r="W32" s="176"/>
      <c r="X32" s="218"/>
      <c r="Y32" s="324" t="s">
        <v>12</v>
      </c>
      <c r="Z32" s="530"/>
      <c r="AA32" s="531"/>
      <c r="AB32" s="532" t="s">
        <v>641</v>
      </c>
      <c r="AC32" s="532"/>
      <c r="AD32" s="532"/>
      <c r="AE32" s="348">
        <v>0</v>
      </c>
      <c r="AF32" s="349"/>
      <c r="AG32" s="349"/>
      <c r="AH32" s="349"/>
      <c r="AI32" s="348">
        <v>0</v>
      </c>
      <c r="AJ32" s="349"/>
      <c r="AK32" s="349"/>
      <c r="AL32" s="349"/>
      <c r="AM32" s="348">
        <v>1</v>
      </c>
      <c r="AN32" s="349"/>
      <c r="AO32" s="349"/>
      <c r="AP32" s="349"/>
      <c r="AQ32" s="151" t="s">
        <v>636</v>
      </c>
      <c r="AR32" s="152"/>
      <c r="AS32" s="152"/>
      <c r="AT32" s="153"/>
      <c r="AU32" s="349">
        <v>1</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641</v>
      </c>
      <c r="AC33" s="503"/>
      <c r="AD33" s="503"/>
      <c r="AE33" s="348">
        <v>0</v>
      </c>
      <c r="AF33" s="349"/>
      <c r="AG33" s="349"/>
      <c r="AH33" s="349"/>
      <c r="AI33" s="348">
        <v>0</v>
      </c>
      <c r="AJ33" s="349"/>
      <c r="AK33" s="349"/>
      <c r="AL33" s="349"/>
      <c r="AM33" s="348">
        <v>1</v>
      </c>
      <c r="AN33" s="349"/>
      <c r="AO33" s="349"/>
      <c r="AP33" s="349"/>
      <c r="AQ33" s="151" t="s">
        <v>636</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636</v>
      </c>
      <c r="AR34" s="152"/>
      <c r="AS34" s="152"/>
      <c r="AT34" s="153"/>
      <c r="AU34" s="349">
        <v>100</v>
      </c>
      <c r="AV34" s="349"/>
      <c r="AW34" s="349"/>
      <c r="AX34" s="350"/>
    </row>
    <row r="35" spans="1:51" ht="23.25" customHeight="1" x14ac:dyDescent="0.2">
      <c r="A35" s="882" t="s">
        <v>299</v>
      </c>
      <c r="B35" s="883"/>
      <c r="C35" s="883"/>
      <c r="D35" s="883"/>
      <c r="E35" s="883"/>
      <c r="F35" s="884"/>
      <c r="G35" s="888" t="s">
        <v>642</v>
      </c>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1" ht="23.25" customHeight="1" thickBot="1" x14ac:dyDescent="0.25">
      <c r="A36" s="885"/>
      <c r="B36" s="886"/>
      <c r="C36" s="886"/>
      <c r="D36" s="886"/>
      <c r="E36" s="886"/>
      <c r="F36" s="887"/>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82" t="s">
        <v>299</v>
      </c>
      <c r="B42" s="883"/>
      <c r="C42" s="883"/>
      <c r="D42" s="883"/>
      <c r="E42" s="883"/>
      <c r="F42" s="884"/>
      <c r="G42" s="888"/>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c r="AY42">
        <f t="shared" si="4"/>
        <v>0</v>
      </c>
    </row>
    <row r="43" spans="1:51" ht="23.25" hidden="1" customHeight="1" x14ac:dyDescent="0.2">
      <c r="A43" s="885"/>
      <c r="B43" s="886"/>
      <c r="C43" s="886"/>
      <c r="D43" s="886"/>
      <c r="E43" s="886"/>
      <c r="F43" s="887"/>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2" t="s">
        <v>299</v>
      </c>
      <c r="B49" s="883"/>
      <c r="C49" s="883"/>
      <c r="D49" s="883"/>
      <c r="E49" s="883"/>
      <c r="F49" s="884"/>
      <c r="G49" s="888"/>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c r="AY49">
        <f t="shared" si="5"/>
        <v>0</v>
      </c>
    </row>
    <row r="50" spans="1:51" ht="23.25" hidden="1" customHeight="1" x14ac:dyDescent="0.2">
      <c r="A50" s="885"/>
      <c r="B50" s="886"/>
      <c r="C50" s="886"/>
      <c r="D50" s="886"/>
      <c r="E50" s="886"/>
      <c r="F50" s="887"/>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2" t="s">
        <v>299</v>
      </c>
      <c r="B56" s="883"/>
      <c r="C56" s="883"/>
      <c r="D56" s="883"/>
      <c r="E56" s="883"/>
      <c r="F56" s="884"/>
      <c r="G56" s="888"/>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c r="AY56">
        <f t="shared" si="6"/>
        <v>0</v>
      </c>
    </row>
    <row r="57" spans="1:51" ht="23.25" hidden="1" customHeight="1" x14ac:dyDescent="0.2">
      <c r="A57" s="885"/>
      <c r="B57" s="886"/>
      <c r="C57" s="886"/>
      <c r="D57" s="886"/>
      <c r="E57" s="886"/>
      <c r="F57" s="887"/>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2" t="s">
        <v>299</v>
      </c>
      <c r="B63" s="883"/>
      <c r="C63" s="883"/>
      <c r="D63" s="883"/>
      <c r="E63" s="883"/>
      <c r="F63" s="884"/>
      <c r="G63" s="888"/>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c r="AY63">
        <f t="shared" si="7"/>
        <v>0</v>
      </c>
    </row>
    <row r="64" spans="1:51" ht="23.25" hidden="1" customHeight="1" x14ac:dyDescent="0.2">
      <c r="A64" s="885"/>
      <c r="B64" s="886"/>
      <c r="C64" s="886"/>
      <c r="D64" s="886"/>
      <c r="E64" s="886"/>
      <c r="F64" s="887"/>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2">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0" t="s">
        <v>309</v>
      </c>
      <c r="AF65" s="320"/>
      <c r="AG65" s="320"/>
      <c r="AH65" s="320"/>
      <c r="AI65" s="320" t="s">
        <v>331</v>
      </c>
      <c r="AJ65" s="320"/>
      <c r="AK65" s="320"/>
      <c r="AL65" s="320"/>
      <c r="AM65" s="320" t="s">
        <v>428</v>
      </c>
      <c r="AN65" s="320"/>
      <c r="AO65" s="320"/>
      <c r="AP65" s="320"/>
      <c r="AQ65" s="200" t="s">
        <v>184</v>
      </c>
      <c r="AR65" s="184"/>
      <c r="AS65" s="184"/>
      <c r="AT65" s="185"/>
      <c r="AU65" s="959" t="s">
        <v>133</v>
      </c>
      <c r="AV65" s="959"/>
      <c r="AW65" s="959"/>
      <c r="AX65" s="960"/>
      <c r="AY65">
        <f>COUNTA($H$67)</f>
        <v>0</v>
      </c>
    </row>
    <row r="66" spans="1:51" ht="18.75" hidden="1" customHeight="1" x14ac:dyDescent="0.2">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0"/>
      <c r="AF66" s="320"/>
      <c r="AG66" s="320"/>
      <c r="AH66" s="320"/>
      <c r="AI66" s="320"/>
      <c r="AJ66" s="320"/>
      <c r="AK66" s="320"/>
      <c r="AL66" s="320"/>
      <c r="AM66" s="320"/>
      <c r="AN66" s="320"/>
      <c r="AO66" s="320"/>
      <c r="AP66" s="320"/>
      <c r="AQ66" s="216"/>
      <c r="AR66" s="163"/>
      <c r="AS66" s="164" t="s">
        <v>185</v>
      </c>
      <c r="AT66" s="187"/>
      <c r="AU66" s="256"/>
      <c r="AV66" s="256"/>
      <c r="AW66" s="850" t="s">
        <v>269</v>
      </c>
      <c r="AX66" s="961"/>
      <c r="AY66">
        <f>$AY$65</f>
        <v>0</v>
      </c>
    </row>
    <row r="67" spans="1:51" ht="23.25" hidden="1" customHeight="1" x14ac:dyDescent="0.2">
      <c r="A67" s="836"/>
      <c r="B67" s="837"/>
      <c r="C67" s="837"/>
      <c r="D67" s="837"/>
      <c r="E67" s="837"/>
      <c r="F67" s="838"/>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289</v>
      </c>
      <c r="AC67" s="934"/>
      <c r="AD67" s="934"/>
      <c r="AE67" s="348"/>
      <c r="AF67" s="349"/>
      <c r="AG67" s="349"/>
      <c r="AH67" s="349"/>
      <c r="AI67" s="348"/>
      <c r="AJ67" s="349"/>
      <c r="AK67" s="349"/>
      <c r="AL67" s="349"/>
      <c r="AM67" s="348"/>
      <c r="AN67" s="349"/>
      <c r="AO67" s="349"/>
      <c r="AP67" s="349"/>
      <c r="AQ67" s="348"/>
      <c r="AR67" s="349"/>
      <c r="AS67" s="349"/>
      <c r="AT67" s="801"/>
      <c r="AU67" s="349"/>
      <c r="AV67" s="349"/>
      <c r="AW67" s="349"/>
      <c r="AX67" s="350"/>
      <c r="AY67">
        <f t="shared" ref="AY67:AY72" si="8">$AY$65</f>
        <v>0</v>
      </c>
    </row>
    <row r="68" spans="1:51" ht="23.25" hidden="1" customHeight="1" x14ac:dyDescent="0.2">
      <c r="A68" s="836"/>
      <c r="B68" s="837"/>
      <c r="C68" s="837"/>
      <c r="D68" s="837"/>
      <c r="E68" s="837"/>
      <c r="F68" s="838"/>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289</v>
      </c>
      <c r="AC68" s="957"/>
      <c r="AD68" s="957"/>
      <c r="AE68" s="348"/>
      <c r="AF68" s="349"/>
      <c r="AG68" s="349"/>
      <c r="AH68" s="349"/>
      <c r="AI68" s="348"/>
      <c r="AJ68" s="349"/>
      <c r="AK68" s="349"/>
      <c r="AL68" s="349"/>
      <c r="AM68" s="348"/>
      <c r="AN68" s="349"/>
      <c r="AO68" s="349"/>
      <c r="AP68" s="349"/>
      <c r="AQ68" s="348"/>
      <c r="AR68" s="349"/>
      <c r="AS68" s="349"/>
      <c r="AT68" s="801"/>
      <c r="AU68" s="349"/>
      <c r="AV68" s="349"/>
      <c r="AW68" s="349"/>
      <c r="AX68" s="350"/>
      <c r="AY68">
        <f t="shared" si="8"/>
        <v>0</v>
      </c>
    </row>
    <row r="69" spans="1:51" ht="23.25" hidden="1" customHeight="1" x14ac:dyDescent="0.2">
      <c r="A69" s="836"/>
      <c r="B69" s="837"/>
      <c r="C69" s="837"/>
      <c r="D69" s="837"/>
      <c r="E69" s="837"/>
      <c r="F69" s="838"/>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290</v>
      </c>
      <c r="AC69" s="958"/>
      <c r="AD69" s="958"/>
      <c r="AE69" s="356"/>
      <c r="AF69" s="357"/>
      <c r="AG69" s="357"/>
      <c r="AH69" s="357"/>
      <c r="AI69" s="356"/>
      <c r="AJ69" s="357"/>
      <c r="AK69" s="357"/>
      <c r="AL69" s="357"/>
      <c r="AM69" s="356"/>
      <c r="AN69" s="357"/>
      <c r="AO69" s="357"/>
      <c r="AP69" s="357"/>
      <c r="AQ69" s="348"/>
      <c r="AR69" s="349"/>
      <c r="AS69" s="349"/>
      <c r="AT69" s="801"/>
      <c r="AU69" s="349"/>
      <c r="AV69" s="349"/>
      <c r="AW69" s="349"/>
      <c r="AX69" s="350"/>
      <c r="AY69">
        <f t="shared" si="8"/>
        <v>0</v>
      </c>
    </row>
    <row r="70" spans="1:51" ht="23.25" hidden="1" customHeight="1" x14ac:dyDescent="0.2">
      <c r="A70" s="836" t="s">
        <v>275</v>
      </c>
      <c r="B70" s="837"/>
      <c r="C70" s="837"/>
      <c r="D70" s="837"/>
      <c r="E70" s="837"/>
      <c r="F70" s="838"/>
      <c r="G70" s="922" t="s">
        <v>187</v>
      </c>
      <c r="H70" s="923"/>
      <c r="I70" s="923"/>
      <c r="J70" s="923"/>
      <c r="K70" s="923"/>
      <c r="L70" s="923"/>
      <c r="M70" s="923"/>
      <c r="N70" s="923"/>
      <c r="O70" s="923"/>
      <c r="P70" s="923"/>
      <c r="Q70" s="923"/>
      <c r="R70" s="923"/>
      <c r="S70" s="923"/>
      <c r="T70" s="923"/>
      <c r="U70" s="923"/>
      <c r="V70" s="923"/>
      <c r="W70" s="926" t="s">
        <v>288</v>
      </c>
      <c r="X70" s="927"/>
      <c r="Y70" s="932" t="s">
        <v>12</v>
      </c>
      <c r="Z70" s="932"/>
      <c r="AA70" s="933"/>
      <c r="AB70" s="934" t="s">
        <v>289</v>
      </c>
      <c r="AC70" s="934"/>
      <c r="AD70" s="934"/>
      <c r="AE70" s="348"/>
      <c r="AF70" s="349"/>
      <c r="AG70" s="349"/>
      <c r="AH70" s="349"/>
      <c r="AI70" s="348"/>
      <c r="AJ70" s="349"/>
      <c r="AK70" s="349"/>
      <c r="AL70" s="349"/>
      <c r="AM70" s="348"/>
      <c r="AN70" s="349"/>
      <c r="AO70" s="349"/>
      <c r="AP70" s="349"/>
      <c r="AQ70" s="348"/>
      <c r="AR70" s="349"/>
      <c r="AS70" s="349"/>
      <c r="AT70" s="801"/>
      <c r="AU70" s="349"/>
      <c r="AV70" s="349"/>
      <c r="AW70" s="349"/>
      <c r="AX70" s="350"/>
      <c r="AY70">
        <f t="shared" si="8"/>
        <v>0</v>
      </c>
    </row>
    <row r="71" spans="1:51" ht="23.25" hidden="1" customHeight="1" x14ac:dyDescent="0.2">
      <c r="A71" s="836"/>
      <c r="B71" s="837"/>
      <c r="C71" s="837"/>
      <c r="D71" s="837"/>
      <c r="E71" s="837"/>
      <c r="F71" s="838"/>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289</v>
      </c>
      <c r="AC71" s="957"/>
      <c r="AD71" s="957"/>
      <c r="AE71" s="348"/>
      <c r="AF71" s="349"/>
      <c r="AG71" s="349"/>
      <c r="AH71" s="349"/>
      <c r="AI71" s="348"/>
      <c r="AJ71" s="349"/>
      <c r="AK71" s="349"/>
      <c r="AL71" s="349"/>
      <c r="AM71" s="348"/>
      <c r="AN71" s="349"/>
      <c r="AO71" s="349"/>
      <c r="AP71" s="349"/>
      <c r="AQ71" s="348"/>
      <c r="AR71" s="349"/>
      <c r="AS71" s="349"/>
      <c r="AT71" s="801"/>
      <c r="AU71" s="349"/>
      <c r="AV71" s="349"/>
      <c r="AW71" s="349"/>
      <c r="AX71" s="350"/>
      <c r="AY71">
        <f t="shared" si="8"/>
        <v>0</v>
      </c>
    </row>
    <row r="72" spans="1:51" ht="23.25" hidden="1" customHeight="1" x14ac:dyDescent="0.2">
      <c r="A72" s="839"/>
      <c r="B72" s="840"/>
      <c r="C72" s="840"/>
      <c r="D72" s="840"/>
      <c r="E72" s="840"/>
      <c r="F72" s="841"/>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290</v>
      </c>
      <c r="AC72" s="958"/>
      <c r="AD72" s="958"/>
      <c r="AE72" s="356"/>
      <c r="AF72" s="357"/>
      <c r="AG72" s="357"/>
      <c r="AH72" s="357"/>
      <c r="AI72" s="356"/>
      <c r="AJ72" s="357"/>
      <c r="AK72" s="357"/>
      <c r="AL72" s="357"/>
      <c r="AM72" s="356"/>
      <c r="AN72" s="357"/>
      <c r="AO72" s="357"/>
      <c r="AP72" s="921"/>
      <c r="AQ72" s="348"/>
      <c r="AR72" s="349"/>
      <c r="AS72" s="349"/>
      <c r="AT72" s="801"/>
      <c r="AU72" s="349"/>
      <c r="AV72" s="349"/>
      <c r="AW72" s="349"/>
      <c r="AX72" s="350"/>
      <c r="AY72">
        <f t="shared" si="8"/>
        <v>0</v>
      </c>
    </row>
    <row r="73" spans="1:51" ht="18.75" hidden="1" customHeight="1" x14ac:dyDescent="0.2">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5" t="s">
        <v>302</v>
      </c>
      <c r="B78" s="896"/>
      <c r="C78" s="896"/>
      <c r="D78" s="896"/>
      <c r="E78" s="893" t="s">
        <v>249</v>
      </c>
      <c r="F78" s="894"/>
      <c r="G78" s="45" t="s">
        <v>187</v>
      </c>
      <c r="H78" s="779"/>
      <c r="I78" s="230"/>
      <c r="J78" s="230"/>
      <c r="K78" s="230"/>
      <c r="L78" s="230"/>
      <c r="M78" s="230"/>
      <c r="N78" s="230"/>
      <c r="O78" s="780"/>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t="s">
        <v>263</v>
      </c>
      <c r="AS79" s="111"/>
      <c r="AT79" s="112"/>
      <c r="AU79" s="112"/>
      <c r="AV79" s="112"/>
      <c r="AW79" s="112"/>
      <c r="AX79" s="113"/>
      <c r="AY79">
        <f>COUNTIF($AR$79,"☑")</f>
        <v>0</v>
      </c>
    </row>
    <row r="80" spans="1:51" ht="18.75" hidden="1" customHeight="1" x14ac:dyDescent="0.2">
      <c r="A80" s="500" t="s">
        <v>146</v>
      </c>
      <c r="B80" s="831" t="s">
        <v>262</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619</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2">
      <c r="A81" s="501"/>
      <c r="B81" s="834"/>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34"/>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34"/>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35"/>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6"/>
      <c r="R87" s="786"/>
      <c r="S87" s="786"/>
      <c r="T87" s="786"/>
      <c r="U87" s="786"/>
      <c r="V87" s="786"/>
      <c r="W87" s="786"/>
      <c r="X87" s="787"/>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8"/>
      <c r="Q88" s="788"/>
      <c r="R88" s="788"/>
      <c r="S88" s="788"/>
      <c r="T88" s="788"/>
      <c r="U88" s="788"/>
      <c r="V88" s="788"/>
      <c r="W88" s="788"/>
      <c r="X88" s="789"/>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0"/>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6"/>
      <c r="R92" s="786"/>
      <c r="S92" s="786"/>
      <c r="T92" s="786"/>
      <c r="U92" s="786"/>
      <c r="V92" s="786"/>
      <c r="W92" s="786"/>
      <c r="X92" s="787"/>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8"/>
      <c r="Q93" s="788"/>
      <c r="R93" s="788"/>
      <c r="S93" s="788"/>
      <c r="T93" s="788"/>
      <c r="U93" s="788"/>
      <c r="V93" s="788"/>
      <c r="W93" s="788"/>
      <c r="X93" s="789"/>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0"/>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6"/>
      <c r="R97" s="786"/>
      <c r="S97" s="786"/>
      <c r="T97" s="786"/>
      <c r="U97" s="786"/>
      <c r="V97" s="786"/>
      <c r="W97" s="786"/>
      <c r="X97" s="787"/>
      <c r="Y97" s="736" t="s">
        <v>61</v>
      </c>
      <c r="Z97" s="737"/>
      <c r="AA97" s="738"/>
      <c r="AB97" s="388"/>
      <c r="AC97" s="389"/>
      <c r="AD97" s="390"/>
      <c r="AE97" s="348"/>
      <c r="AF97" s="349"/>
      <c r="AG97" s="349"/>
      <c r="AH97" s="801"/>
      <c r="AI97" s="348"/>
      <c r="AJ97" s="349"/>
      <c r="AK97" s="349"/>
      <c r="AL97" s="80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8"/>
      <c r="Q98" s="788"/>
      <c r="R98" s="788"/>
      <c r="S98" s="788"/>
      <c r="T98" s="788"/>
      <c r="U98" s="788"/>
      <c r="V98" s="788"/>
      <c r="W98" s="788"/>
      <c r="X98" s="789"/>
      <c r="Y98" s="713" t="s">
        <v>53</v>
      </c>
      <c r="Z98" s="714"/>
      <c r="AA98" s="715"/>
      <c r="AB98" s="285"/>
      <c r="AC98" s="286"/>
      <c r="AD98" s="287"/>
      <c r="AE98" s="348"/>
      <c r="AF98" s="349"/>
      <c r="AG98" s="349"/>
      <c r="AH98" s="801"/>
      <c r="AI98" s="348"/>
      <c r="AJ98" s="349"/>
      <c r="AK98" s="349"/>
      <c r="AL98" s="80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1" t="s">
        <v>13</v>
      </c>
      <c r="Z99" s="462"/>
      <c r="AA99" s="463"/>
      <c r="AB99" s="443" t="s">
        <v>14</v>
      </c>
      <c r="AC99" s="444"/>
      <c r="AD99" s="445"/>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2">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46"/>
      <c r="Z100" s="447"/>
      <c r="AA100" s="448"/>
      <c r="AB100" s="842" t="s">
        <v>11</v>
      </c>
      <c r="AC100" s="842"/>
      <c r="AD100" s="842"/>
      <c r="AE100" s="808" t="s">
        <v>309</v>
      </c>
      <c r="AF100" s="809"/>
      <c r="AG100" s="809"/>
      <c r="AH100" s="810"/>
      <c r="AI100" s="808" t="s">
        <v>331</v>
      </c>
      <c r="AJ100" s="809"/>
      <c r="AK100" s="809"/>
      <c r="AL100" s="810"/>
      <c r="AM100" s="808" t="s">
        <v>428</v>
      </c>
      <c r="AN100" s="809"/>
      <c r="AO100" s="809"/>
      <c r="AP100" s="810"/>
      <c r="AQ100" s="909" t="s">
        <v>336</v>
      </c>
      <c r="AR100" s="910"/>
      <c r="AS100" s="910"/>
      <c r="AT100" s="911"/>
      <c r="AU100" s="909" t="s">
        <v>460</v>
      </c>
      <c r="AV100" s="910"/>
      <c r="AW100" s="910"/>
      <c r="AX100" s="912"/>
    </row>
    <row r="101" spans="1:60" ht="23.25" customHeight="1" x14ac:dyDescent="0.2">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800" t="s">
        <v>54</v>
      </c>
      <c r="Z101" s="699"/>
      <c r="AA101" s="700"/>
      <c r="AB101" s="532" t="s">
        <v>636</v>
      </c>
      <c r="AC101" s="532"/>
      <c r="AD101" s="532"/>
      <c r="AE101" s="343">
        <v>2</v>
      </c>
      <c r="AF101" s="343"/>
      <c r="AG101" s="343"/>
      <c r="AH101" s="343"/>
      <c r="AI101" s="343">
        <v>2</v>
      </c>
      <c r="AJ101" s="343"/>
      <c r="AK101" s="343"/>
      <c r="AL101" s="343"/>
      <c r="AM101" s="343">
        <v>2</v>
      </c>
      <c r="AN101" s="343"/>
      <c r="AO101" s="343"/>
      <c r="AP101" s="343"/>
      <c r="AQ101" s="343" t="s">
        <v>670</v>
      </c>
      <c r="AR101" s="343"/>
      <c r="AS101" s="343"/>
      <c r="AT101" s="343"/>
      <c r="AU101" s="348" t="s">
        <v>670</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636</v>
      </c>
      <c r="AC102" s="532"/>
      <c r="AD102" s="532"/>
      <c r="AE102" s="343">
        <v>2</v>
      </c>
      <c r="AF102" s="343"/>
      <c r="AG102" s="343"/>
      <c r="AH102" s="343"/>
      <c r="AI102" s="343">
        <v>2</v>
      </c>
      <c r="AJ102" s="343"/>
      <c r="AK102" s="343"/>
      <c r="AL102" s="343"/>
      <c r="AM102" s="343">
        <v>2</v>
      </c>
      <c r="AN102" s="343"/>
      <c r="AO102" s="343"/>
      <c r="AP102" s="343"/>
      <c r="AQ102" s="343" t="s">
        <v>670</v>
      </c>
      <c r="AR102" s="343"/>
      <c r="AS102" s="343"/>
      <c r="AT102" s="343"/>
      <c r="AU102" s="356" t="s">
        <v>670</v>
      </c>
      <c r="AV102" s="357"/>
      <c r="AW102" s="357"/>
      <c r="AX102" s="913"/>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801"/>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801"/>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v>5.5</v>
      </c>
      <c r="AF116" s="343"/>
      <c r="AG116" s="343"/>
      <c r="AH116" s="343"/>
      <c r="AI116" s="343">
        <v>5.5</v>
      </c>
      <c r="AJ116" s="343"/>
      <c r="AK116" s="343"/>
      <c r="AL116" s="343"/>
      <c r="AM116" s="343">
        <v>4.5</v>
      </c>
      <c r="AN116" s="343"/>
      <c r="AO116" s="343"/>
      <c r="AP116" s="343"/>
      <c r="AQ116" s="348" t="s">
        <v>670</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646</v>
      </c>
      <c r="AF117" s="291"/>
      <c r="AG117" s="291"/>
      <c r="AH117" s="291"/>
      <c r="AI117" s="291" t="s">
        <v>646</v>
      </c>
      <c r="AJ117" s="291"/>
      <c r="AK117" s="291"/>
      <c r="AL117" s="291"/>
      <c r="AM117" s="291" t="s">
        <v>676</v>
      </c>
      <c r="AN117" s="291"/>
      <c r="AO117" s="291"/>
      <c r="AP117" s="291"/>
      <c r="AQ117" s="291" t="s">
        <v>670</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6" t="s">
        <v>324</v>
      </c>
      <c r="B130" s="974"/>
      <c r="C130" s="973" t="s">
        <v>188</v>
      </c>
      <c r="D130" s="974"/>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7"/>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2</v>
      </c>
      <c r="AV133" s="163"/>
      <c r="AW133" s="164" t="s">
        <v>175</v>
      </c>
      <c r="AX133" s="165"/>
      <c r="AY133">
        <f>$AY$132</f>
        <v>1</v>
      </c>
    </row>
    <row r="134" spans="1:51" ht="39.75" customHeight="1" x14ac:dyDescent="0.2">
      <c r="A134" s="977"/>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650</v>
      </c>
      <c r="AC134" s="209"/>
      <c r="AD134" s="209"/>
      <c r="AE134" s="251">
        <v>96.3</v>
      </c>
      <c r="AF134" s="152"/>
      <c r="AG134" s="152"/>
      <c r="AH134" s="152"/>
      <c r="AI134" s="251">
        <v>96.2</v>
      </c>
      <c r="AJ134" s="152"/>
      <c r="AK134" s="152"/>
      <c r="AL134" s="152"/>
      <c r="AM134" s="251"/>
      <c r="AN134" s="152"/>
      <c r="AO134" s="152"/>
      <c r="AP134" s="152"/>
      <c r="AQ134" s="251" t="s">
        <v>636</v>
      </c>
      <c r="AR134" s="152"/>
      <c r="AS134" s="152"/>
      <c r="AT134" s="152"/>
      <c r="AU134" s="251"/>
      <c r="AV134" s="152"/>
      <c r="AW134" s="152"/>
      <c r="AX134" s="196"/>
      <c r="AY134">
        <f t="shared" ref="AY134:AY135" si="13">$AY$132</f>
        <v>1</v>
      </c>
    </row>
    <row r="135" spans="1:51" ht="39.75" customHeight="1" x14ac:dyDescent="0.2">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650</v>
      </c>
      <c r="AC135" s="160"/>
      <c r="AD135" s="160"/>
      <c r="AE135" s="251">
        <v>90</v>
      </c>
      <c r="AF135" s="152"/>
      <c r="AG135" s="152"/>
      <c r="AH135" s="152"/>
      <c r="AI135" s="251">
        <v>90</v>
      </c>
      <c r="AJ135" s="152"/>
      <c r="AK135" s="152"/>
      <c r="AL135" s="152"/>
      <c r="AM135" s="251">
        <v>90</v>
      </c>
      <c r="AN135" s="152"/>
      <c r="AO135" s="152"/>
      <c r="AP135" s="152"/>
      <c r="AQ135" s="251" t="s">
        <v>636</v>
      </c>
      <c r="AR135" s="152"/>
      <c r="AS135" s="152"/>
      <c r="AT135" s="152"/>
      <c r="AU135" s="251">
        <v>90</v>
      </c>
      <c r="AV135" s="152"/>
      <c r="AW135" s="152"/>
      <c r="AX135" s="196"/>
      <c r="AY135">
        <f t="shared" si="13"/>
        <v>1</v>
      </c>
    </row>
    <row r="136" spans="1:51" ht="18.75" hidden="1" customHeight="1" x14ac:dyDescent="0.2">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7"/>
      <c r="B188" s="238"/>
      <c r="C188" s="237"/>
      <c r="D188" s="238"/>
      <c r="E188" s="175" t="s">
        <v>675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7"/>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2">
      <c r="A433" s="977"/>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670</v>
      </c>
      <c r="AN433" s="152"/>
      <c r="AO433" s="152"/>
      <c r="AP433" s="153"/>
      <c r="AQ433" s="151" t="s">
        <v>636</v>
      </c>
      <c r="AR433" s="152"/>
      <c r="AS433" s="152"/>
      <c r="AT433" s="153"/>
      <c r="AU433" s="152" t="s">
        <v>636</v>
      </c>
      <c r="AV433" s="152"/>
      <c r="AW433" s="152"/>
      <c r="AX433" s="196"/>
      <c r="AY433">
        <f t="shared" ref="AY433:AY435" si="63">$AY$431</f>
        <v>1</v>
      </c>
    </row>
    <row r="434" spans="1:51" ht="23.25" customHeight="1" x14ac:dyDescent="0.2">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636</v>
      </c>
      <c r="AC434" s="209"/>
      <c r="AD434" s="209"/>
      <c r="AE434" s="151" t="s">
        <v>636</v>
      </c>
      <c r="AF434" s="152"/>
      <c r="AG434" s="152"/>
      <c r="AH434" s="153"/>
      <c r="AI434" s="151" t="s">
        <v>636</v>
      </c>
      <c r="AJ434" s="152"/>
      <c r="AK434" s="152"/>
      <c r="AL434" s="152"/>
      <c r="AM434" s="151" t="s">
        <v>670</v>
      </c>
      <c r="AN434" s="152"/>
      <c r="AO434" s="152"/>
      <c r="AP434" s="153"/>
      <c r="AQ434" s="151" t="s">
        <v>636</v>
      </c>
      <c r="AR434" s="152"/>
      <c r="AS434" s="152"/>
      <c r="AT434" s="153"/>
      <c r="AU434" s="152" t="s">
        <v>636</v>
      </c>
      <c r="AV434" s="152"/>
      <c r="AW434" s="152"/>
      <c r="AX434" s="196"/>
      <c r="AY434">
        <f t="shared" si="63"/>
        <v>1</v>
      </c>
    </row>
    <row r="435" spans="1:51" ht="23.25" customHeight="1" x14ac:dyDescent="0.2">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670</v>
      </c>
      <c r="AN435" s="152"/>
      <c r="AO435" s="152"/>
      <c r="AP435" s="153"/>
      <c r="AQ435" s="151" t="s">
        <v>636</v>
      </c>
      <c r="AR435" s="152"/>
      <c r="AS435" s="152"/>
      <c r="AT435" s="153"/>
      <c r="AU435" s="152" t="s">
        <v>636</v>
      </c>
      <c r="AV435" s="152"/>
      <c r="AW435" s="152"/>
      <c r="AX435" s="196"/>
      <c r="AY435">
        <f t="shared" si="63"/>
        <v>1</v>
      </c>
    </row>
    <row r="436" spans="1:51" ht="18.75" hidden="1" customHeight="1" x14ac:dyDescent="0.2">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2">
      <c r="A458" s="977"/>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670</v>
      </c>
      <c r="AN458" s="152"/>
      <c r="AO458" s="152"/>
      <c r="AP458" s="153"/>
      <c r="AQ458" s="151" t="s">
        <v>636</v>
      </c>
      <c r="AR458" s="152"/>
      <c r="AS458" s="152"/>
      <c r="AT458" s="153"/>
      <c r="AU458" s="152" t="s">
        <v>636</v>
      </c>
      <c r="AV458" s="152"/>
      <c r="AW458" s="152"/>
      <c r="AX458" s="196"/>
      <c r="AY458">
        <f t="shared" ref="AY458:AY460" si="68">$AY$456</f>
        <v>1</v>
      </c>
    </row>
    <row r="459" spans="1:51" ht="23.25" customHeight="1" x14ac:dyDescent="0.2">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636</v>
      </c>
      <c r="AC459" s="209"/>
      <c r="AD459" s="209"/>
      <c r="AE459" s="151" t="s">
        <v>636</v>
      </c>
      <c r="AF459" s="152"/>
      <c r="AG459" s="152"/>
      <c r="AH459" s="153"/>
      <c r="AI459" s="151" t="s">
        <v>636</v>
      </c>
      <c r="AJ459" s="152"/>
      <c r="AK459" s="152"/>
      <c r="AL459" s="152"/>
      <c r="AM459" s="151" t="s">
        <v>670</v>
      </c>
      <c r="AN459" s="152"/>
      <c r="AO459" s="152"/>
      <c r="AP459" s="153"/>
      <c r="AQ459" s="151" t="s">
        <v>636</v>
      </c>
      <c r="AR459" s="152"/>
      <c r="AS459" s="152"/>
      <c r="AT459" s="153"/>
      <c r="AU459" s="152" t="s">
        <v>636</v>
      </c>
      <c r="AV459" s="152"/>
      <c r="AW459" s="152"/>
      <c r="AX459" s="196"/>
      <c r="AY459">
        <f t="shared" si="68"/>
        <v>1</v>
      </c>
    </row>
    <row r="460" spans="1:51" ht="23.25" customHeight="1" thickBot="1" x14ac:dyDescent="0.2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670</v>
      </c>
      <c r="AN460" s="152"/>
      <c r="AO460" s="152"/>
      <c r="AP460" s="153"/>
      <c r="AQ460" s="151" t="s">
        <v>636</v>
      </c>
      <c r="AR460" s="152"/>
      <c r="AS460" s="152"/>
      <c r="AT460" s="153"/>
      <c r="AU460" s="152" t="s">
        <v>636</v>
      </c>
      <c r="AV460" s="152"/>
      <c r="AW460" s="152"/>
      <c r="AX460" s="196"/>
      <c r="AY460">
        <f t="shared" si="68"/>
        <v>1</v>
      </c>
    </row>
    <row r="461" spans="1:51" ht="18.75" hidden="1" customHeight="1" x14ac:dyDescent="0.2">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7"/>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7"/>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7"/>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7"/>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7"/>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7"/>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7"/>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7"/>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7"/>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8"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9"/>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0.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80" t="s">
        <v>652</v>
      </c>
      <c r="AE702" s="881"/>
      <c r="AF702" s="881"/>
      <c r="AG702" s="870" t="s">
        <v>678</v>
      </c>
      <c r="AH702" s="871"/>
      <c r="AI702" s="871"/>
      <c r="AJ702" s="871"/>
      <c r="AK702" s="871"/>
      <c r="AL702" s="871"/>
      <c r="AM702" s="871"/>
      <c r="AN702" s="871"/>
      <c r="AO702" s="871"/>
      <c r="AP702" s="871"/>
      <c r="AQ702" s="871"/>
      <c r="AR702" s="871"/>
      <c r="AS702" s="871"/>
      <c r="AT702" s="871"/>
      <c r="AU702" s="871"/>
      <c r="AV702" s="871"/>
      <c r="AW702" s="871"/>
      <c r="AX702" s="872"/>
    </row>
    <row r="703" spans="1:51" ht="7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652</v>
      </c>
      <c r="AE703" s="170"/>
      <c r="AF703" s="170"/>
      <c r="AG703" s="648" t="s">
        <v>679</v>
      </c>
      <c r="AH703" s="649"/>
      <c r="AI703" s="649"/>
      <c r="AJ703" s="649"/>
      <c r="AK703" s="649"/>
      <c r="AL703" s="649"/>
      <c r="AM703" s="649"/>
      <c r="AN703" s="649"/>
      <c r="AO703" s="649"/>
      <c r="AP703" s="649"/>
      <c r="AQ703" s="649"/>
      <c r="AR703" s="649"/>
      <c r="AS703" s="649"/>
      <c r="AT703" s="649"/>
      <c r="AU703" s="649"/>
      <c r="AV703" s="649"/>
      <c r="AW703" s="649"/>
      <c r="AX703" s="650"/>
    </row>
    <row r="704" spans="1:51" ht="86.2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652</v>
      </c>
      <c r="AE704" s="567"/>
      <c r="AF704" s="567"/>
      <c r="AG704" s="409" t="s">
        <v>680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652</v>
      </c>
      <c r="AE705" s="717"/>
      <c r="AF705" s="717"/>
      <c r="AG705" s="758" t="s">
        <v>689</v>
      </c>
      <c r="AH705" s="759"/>
      <c r="AI705" s="759"/>
      <c r="AJ705" s="759"/>
      <c r="AK705" s="759"/>
      <c r="AL705" s="759"/>
      <c r="AM705" s="759"/>
      <c r="AN705" s="759"/>
      <c r="AO705" s="759"/>
      <c r="AP705" s="759"/>
      <c r="AQ705" s="759"/>
      <c r="AR705" s="759"/>
      <c r="AS705" s="759"/>
      <c r="AT705" s="759"/>
      <c r="AU705" s="759"/>
      <c r="AV705" s="759"/>
      <c r="AW705" s="759"/>
      <c r="AX705" s="760"/>
    </row>
    <row r="706" spans="1:50" ht="35.25" customHeight="1" x14ac:dyDescent="0.2">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681</v>
      </c>
      <c r="AE706" s="170"/>
      <c r="AF706" s="171"/>
      <c r="AG706" s="761"/>
      <c r="AH706" s="762"/>
      <c r="AI706" s="762"/>
      <c r="AJ706" s="762"/>
      <c r="AK706" s="762"/>
      <c r="AL706" s="762"/>
      <c r="AM706" s="762"/>
      <c r="AN706" s="762"/>
      <c r="AO706" s="762"/>
      <c r="AP706" s="762"/>
      <c r="AQ706" s="762"/>
      <c r="AR706" s="762"/>
      <c r="AS706" s="762"/>
      <c r="AT706" s="762"/>
      <c r="AU706" s="762"/>
      <c r="AV706" s="762"/>
      <c r="AW706" s="762"/>
      <c r="AX706" s="763"/>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681</v>
      </c>
      <c r="AE707" s="565"/>
      <c r="AF707" s="565"/>
      <c r="AG707" s="761"/>
      <c r="AH707" s="762"/>
      <c r="AI707" s="762"/>
      <c r="AJ707" s="762"/>
      <c r="AK707" s="762"/>
      <c r="AL707" s="762"/>
      <c r="AM707" s="762"/>
      <c r="AN707" s="762"/>
      <c r="AO707" s="762"/>
      <c r="AP707" s="762"/>
      <c r="AQ707" s="762"/>
      <c r="AR707" s="762"/>
      <c r="AS707" s="762"/>
      <c r="AT707" s="762"/>
      <c r="AU707" s="762"/>
      <c r="AV707" s="762"/>
      <c r="AW707" s="762"/>
      <c r="AX707" s="763"/>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682</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34.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652</v>
      </c>
      <c r="AE709" s="170"/>
      <c r="AF709" s="170"/>
      <c r="AG709" s="648" t="s">
        <v>684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682</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652</v>
      </c>
      <c r="AE711" s="170"/>
      <c r="AF711" s="170"/>
      <c r="AG711" s="648" t="s">
        <v>683</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682</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682</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44.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652</v>
      </c>
      <c r="AE714" s="573"/>
      <c r="AF714" s="574"/>
      <c r="AG714" s="673" t="s">
        <v>685</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652</v>
      </c>
      <c r="AE715" s="652"/>
      <c r="AF715" s="764"/>
      <c r="AG715" s="507" t="s">
        <v>686</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39" t="s">
        <v>682</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652</v>
      </c>
      <c r="AE717" s="170"/>
      <c r="AF717" s="170"/>
      <c r="AG717" s="648" t="s">
        <v>687</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682</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87"/>
      <c r="AD719" s="651" t="s">
        <v>682</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84" t="s">
        <v>688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5">
      <c r="A727" s="604"/>
      <c r="B727" s="605"/>
      <c r="C727" s="679" t="s">
        <v>56</v>
      </c>
      <c r="D727" s="680"/>
      <c r="E727" s="680"/>
      <c r="F727" s="681"/>
      <c r="G727" s="782" t="s">
        <v>673</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t="s">
        <v>651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t="s">
        <v>629</v>
      </c>
      <c r="F746" s="98"/>
      <c r="G746" s="98"/>
      <c r="H746" s="85" t="str">
        <f>IF(E746="","","-")</f>
        <v>-</v>
      </c>
      <c r="I746" s="98"/>
      <c r="J746" s="98"/>
      <c r="K746" s="85" t="str">
        <f>IF(I746="","","-")</f>
        <v/>
      </c>
      <c r="L746" s="89">
        <v>451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629</v>
      </c>
      <c r="F747" s="98"/>
      <c r="G747" s="98"/>
      <c r="H747" s="85" t="str">
        <f>IF(E747="","","-")</f>
        <v>-</v>
      </c>
      <c r="I747" s="98"/>
      <c r="J747" s="98"/>
      <c r="K747" s="85" t="str">
        <f>IF(I747="","","-")</f>
        <v/>
      </c>
      <c r="L747" s="89">
        <v>484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65.25" customHeight="1" thickBot="1" x14ac:dyDescent="0.25">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c r="H789" s="431"/>
      <c r="I789" s="431"/>
      <c r="J789" s="431"/>
      <c r="K789" s="432"/>
      <c r="L789" s="433" t="s">
        <v>672</v>
      </c>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5.75" customHeight="1" x14ac:dyDescent="0.2">
      <c r="A845" s="386">
        <v>1</v>
      </c>
      <c r="B845" s="386">
        <v>1</v>
      </c>
      <c r="C845" s="400" t="s">
        <v>654</v>
      </c>
      <c r="D845" s="400"/>
      <c r="E845" s="400"/>
      <c r="F845" s="400"/>
      <c r="G845" s="400"/>
      <c r="H845" s="400"/>
      <c r="I845" s="400"/>
      <c r="J845" s="401">
        <v>2010405010590</v>
      </c>
      <c r="K845" s="402"/>
      <c r="L845" s="402"/>
      <c r="M845" s="402"/>
      <c r="N845" s="402"/>
      <c r="O845" s="402"/>
      <c r="P845" s="302" t="s">
        <v>653</v>
      </c>
      <c r="Q845" s="302"/>
      <c r="R845" s="302"/>
      <c r="S845" s="302"/>
      <c r="T845" s="302"/>
      <c r="U845" s="302"/>
      <c r="V845" s="302"/>
      <c r="W845" s="302"/>
      <c r="X845" s="302"/>
      <c r="Y845" s="303">
        <v>1</v>
      </c>
      <c r="Z845" s="304"/>
      <c r="AA845" s="304"/>
      <c r="AB845" s="305"/>
      <c r="AC845" s="307" t="s">
        <v>297</v>
      </c>
      <c r="AD845" s="308"/>
      <c r="AE845" s="308"/>
      <c r="AF845" s="308"/>
      <c r="AG845" s="308"/>
      <c r="AH845" s="403" t="s">
        <v>636</v>
      </c>
      <c r="AI845" s="404"/>
      <c r="AJ845" s="404"/>
      <c r="AK845" s="404"/>
      <c r="AL845" s="311" t="s">
        <v>636</v>
      </c>
      <c r="AM845" s="312"/>
      <c r="AN845" s="312"/>
      <c r="AO845" s="313"/>
      <c r="AP845" s="306"/>
      <c r="AQ845" s="306"/>
      <c r="AR845" s="306"/>
      <c r="AS845" s="306"/>
      <c r="AT845" s="306"/>
      <c r="AU845" s="306"/>
      <c r="AV845" s="306"/>
      <c r="AW845" s="306"/>
      <c r="AX845" s="306"/>
    </row>
    <row r="846" spans="1:51" ht="45.75" customHeight="1" x14ac:dyDescent="0.2">
      <c r="A846" s="386">
        <v>2</v>
      </c>
      <c r="B846" s="386">
        <v>1</v>
      </c>
      <c r="C846" s="405" t="s">
        <v>655</v>
      </c>
      <c r="D846" s="400"/>
      <c r="E846" s="400"/>
      <c r="F846" s="400"/>
      <c r="G846" s="400"/>
      <c r="H846" s="400"/>
      <c r="I846" s="400"/>
      <c r="J846" s="401">
        <v>6010005017933</v>
      </c>
      <c r="K846" s="402"/>
      <c r="L846" s="402"/>
      <c r="M846" s="402"/>
      <c r="N846" s="402"/>
      <c r="O846" s="402"/>
      <c r="P846" s="302" t="s">
        <v>656</v>
      </c>
      <c r="Q846" s="302"/>
      <c r="R846" s="302"/>
      <c r="S846" s="302"/>
      <c r="T846" s="302"/>
      <c r="U846" s="302"/>
      <c r="V846" s="302"/>
      <c r="W846" s="302"/>
      <c r="X846" s="302"/>
      <c r="Y846" s="303">
        <v>1</v>
      </c>
      <c r="Z846" s="304"/>
      <c r="AA846" s="304"/>
      <c r="AB846" s="305"/>
      <c r="AC846" s="307" t="s">
        <v>297</v>
      </c>
      <c r="AD846" s="308"/>
      <c r="AE846" s="308"/>
      <c r="AF846" s="308"/>
      <c r="AG846" s="308"/>
      <c r="AH846" s="403" t="s">
        <v>636</v>
      </c>
      <c r="AI846" s="404"/>
      <c r="AJ846" s="404"/>
      <c r="AK846" s="404"/>
      <c r="AL846" s="311" t="s">
        <v>636</v>
      </c>
      <c r="AM846" s="312"/>
      <c r="AN846" s="312"/>
      <c r="AO846" s="313"/>
      <c r="AP846" s="306"/>
      <c r="AQ846" s="306"/>
      <c r="AR846" s="306"/>
      <c r="AS846" s="306"/>
      <c r="AT846" s="306"/>
      <c r="AU846" s="306"/>
      <c r="AV846" s="306"/>
      <c r="AW846" s="306"/>
      <c r="AX846" s="306"/>
      <c r="AY846">
        <f>COUNTA($C$846)</f>
        <v>1</v>
      </c>
    </row>
    <row r="847" spans="1:51" ht="45.75" customHeight="1" x14ac:dyDescent="0.2">
      <c r="A847" s="386">
        <v>3</v>
      </c>
      <c r="B847" s="386">
        <v>1</v>
      </c>
      <c r="C847" s="405" t="s">
        <v>657</v>
      </c>
      <c r="D847" s="400"/>
      <c r="E847" s="400"/>
      <c r="F847" s="400"/>
      <c r="G847" s="400"/>
      <c r="H847" s="400"/>
      <c r="I847" s="400"/>
      <c r="J847" s="401">
        <v>9030001016851</v>
      </c>
      <c r="K847" s="402"/>
      <c r="L847" s="402"/>
      <c r="M847" s="402"/>
      <c r="N847" s="402"/>
      <c r="O847" s="402"/>
      <c r="P847" s="406" t="s">
        <v>658</v>
      </c>
      <c r="Q847" s="302"/>
      <c r="R847" s="302"/>
      <c r="S847" s="302"/>
      <c r="T847" s="302"/>
      <c r="U847" s="302"/>
      <c r="V847" s="302"/>
      <c r="W847" s="302"/>
      <c r="X847" s="302"/>
      <c r="Y847" s="303">
        <v>1</v>
      </c>
      <c r="Z847" s="304"/>
      <c r="AA847" s="304"/>
      <c r="AB847" s="305"/>
      <c r="AC847" s="307" t="s">
        <v>297</v>
      </c>
      <c r="AD847" s="308"/>
      <c r="AE847" s="308"/>
      <c r="AF847" s="308"/>
      <c r="AG847" s="308"/>
      <c r="AH847" s="309" t="s">
        <v>636</v>
      </c>
      <c r="AI847" s="310"/>
      <c r="AJ847" s="310"/>
      <c r="AK847" s="310"/>
      <c r="AL847" s="311" t="s">
        <v>636</v>
      </c>
      <c r="AM847" s="312"/>
      <c r="AN847" s="312"/>
      <c r="AO847" s="313"/>
      <c r="AP847" s="306"/>
      <c r="AQ847" s="306"/>
      <c r="AR847" s="306"/>
      <c r="AS847" s="306"/>
      <c r="AT847" s="306"/>
      <c r="AU847" s="306"/>
      <c r="AV847" s="306"/>
      <c r="AW847" s="306"/>
      <c r="AX847" s="306"/>
      <c r="AY847">
        <f>COUNTA($C$847)</f>
        <v>1</v>
      </c>
    </row>
    <row r="848" spans="1:51" ht="75.75" customHeight="1" x14ac:dyDescent="0.2">
      <c r="A848" s="386">
        <v>4</v>
      </c>
      <c r="B848" s="386">
        <v>1</v>
      </c>
      <c r="C848" s="405" t="s">
        <v>659</v>
      </c>
      <c r="D848" s="400"/>
      <c r="E848" s="400"/>
      <c r="F848" s="400"/>
      <c r="G848" s="400"/>
      <c r="H848" s="400"/>
      <c r="I848" s="400"/>
      <c r="J848" s="401" t="s">
        <v>636</v>
      </c>
      <c r="K848" s="402"/>
      <c r="L848" s="402"/>
      <c r="M848" s="402"/>
      <c r="N848" s="402"/>
      <c r="O848" s="402"/>
      <c r="P848" s="406" t="s">
        <v>660</v>
      </c>
      <c r="Q848" s="302"/>
      <c r="R848" s="302"/>
      <c r="S848" s="302"/>
      <c r="T848" s="302"/>
      <c r="U848" s="302"/>
      <c r="V848" s="302"/>
      <c r="W848" s="302"/>
      <c r="X848" s="302"/>
      <c r="Y848" s="303">
        <v>1</v>
      </c>
      <c r="Z848" s="304"/>
      <c r="AA848" s="304"/>
      <c r="AB848" s="305"/>
      <c r="AC848" s="307" t="s">
        <v>297</v>
      </c>
      <c r="AD848" s="308"/>
      <c r="AE848" s="308"/>
      <c r="AF848" s="308"/>
      <c r="AG848" s="308"/>
      <c r="AH848" s="309" t="s">
        <v>636</v>
      </c>
      <c r="AI848" s="310"/>
      <c r="AJ848" s="310"/>
      <c r="AK848" s="310"/>
      <c r="AL848" s="311" t="s">
        <v>636</v>
      </c>
      <c r="AM848" s="312"/>
      <c r="AN848" s="312"/>
      <c r="AO848" s="313"/>
      <c r="AP848" s="306"/>
      <c r="AQ848" s="306"/>
      <c r="AR848" s="306"/>
      <c r="AS848" s="306"/>
      <c r="AT848" s="306"/>
      <c r="AU848" s="306"/>
      <c r="AV848" s="306"/>
      <c r="AW848" s="306"/>
      <c r="AX848" s="306"/>
      <c r="AY848">
        <f>COUNTA($C$848)</f>
        <v>1</v>
      </c>
    </row>
    <row r="849" spans="1:51" ht="73.5" customHeight="1" x14ac:dyDescent="0.2">
      <c r="A849" s="386">
        <v>5</v>
      </c>
      <c r="B849" s="386">
        <v>1</v>
      </c>
      <c r="C849" s="405" t="s">
        <v>661</v>
      </c>
      <c r="D849" s="400"/>
      <c r="E849" s="400"/>
      <c r="F849" s="400"/>
      <c r="G849" s="400"/>
      <c r="H849" s="400"/>
      <c r="I849" s="400"/>
      <c r="J849" s="401" t="s">
        <v>636</v>
      </c>
      <c r="K849" s="402"/>
      <c r="L849" s="402"/>
      <c r="M849" s="402"/>
      <c r="N849" s="402"/>
      <c r="O849" s="402"/>
      <c r="P849" s="302" t="s">
        <v>662</v>
      </c>
      <c r="Q849" s="302"/>
      <c r="R849" s="302"/>
      <c r="S849" s="302"/>
      <c r="T849" s="302"/>
      <c r="U849" s="302"/>
      <c r="V849" s="302"/>
      <c r="W849" s="302"/>
      <c r="X849" s="302"/>
      <c r="Y849" s="303">
        <v>1</v>
      </c>
      <c r="Z849" s="304"/>
      <c r="AA849" s="304"/>
      <c r="AB849" s="305"/>
      <c r="AC849" s="307" t="s">
        <v>297</v>
      </c>
      <c r="AD849" s="308"/>
      <c r="AE849" s="308"/>
      <c r="AF849" s="308"/>
      <c r="AG849" s="308"/>
      <c r="AH849" s="309" t="s">
        <v>636</v>
      </c>
      <c r="AI849" s="310"/>
      <c r="AJ849" s="310"/>
      <c r="AK849" s="310"/>
      <c r="AL849" s="311" t="s">
        <v>636</v>
      </c>
      <c r="AM849" s="312"/>
      <c r="AN849" s="312"/>
      <c r="AO849" s="313"/>
      <c r="AP849" s="306"/>
      <c r="AQ849" s="306"/>
      <c r="AR849" s="306"/>
      <c r="AS849" s="306"/>
      <c r="AT849" s="306"/>
      <c r="AU849" s="306"/>
      <c r="AV849" s="306"/>
      <c r="AW849" s="306"/>
      <c r="AX849" s="306"/>
      <c r="AY849">
        <f>COUNTA($C$849)</f>
        <v>1</v>
      </c>
    </row>
    <row r="850" spans="1:51" ht="30" customHeight="1" x14ac:dyDescent="0.2">
      <c r="A850" s="386">
        <v>6</v>
      </c>
      <c r="B850" s="386">
        <v>1</v>
      </c>
      <c r="C850" s="405" t="s">
        <v>663</v>
      </c>
      <c r="D850" s="400"/>
      <c r="E850" s="400"/>
      <c r="F850" s="400"/>
      <c r="G850" s="400"/>
      <c r="H850" s="400"/>
      <c r="I850" s="400"/>
      <c r="J850" s="401">
        <v>6050001026257</v>
      </c>
      <c r="K850" s="402"/>
      <c r="L850" s="402"/>
      <c r="M850" s="402"/>
      <c r="N850" s="402"/>
      <c r="O850" s="402"/>
      <c r="P850" s="302" t="s">
        <v>664</v>
      </c>
      <c r="Q850" s="302"/>
      <c r="R850" s="302"/>
      <c r="S850" s="302"/>
      <c r="T850" s="302"/>
      <c r="U850" s="302"/>
      <c r="V850" s="302"/>
      <c r="W850" s="302"/>
      <c r="X850" s="302"/>
      <c r="Y850" s="303">
        <v>0.3</v>
      </c>
      <c r="Z850" s="304"/>
      <c r="AA850" s="304"/>
      <c r="AB850" s="305"/>
      <c r="AC850" s="307" t="s">
        <v>297</v>
      </c>
      <c r="AD850" s="308"/>
      <c r="AE850" s="308"/>
      <c r="AF850" s="308"/>
      <c r="AG850" s="308"/>
      <c r="AH850" s="309" t="s">
        <v>636</v>
      </c>
      <c r="AI850" s="310"/>
      <c r="AJ850" s="310"/>
      <c r="AK850" s="310"/>
      <c r="AL850" s="311" t="s">
        <v>636</v>
      </c>
      <c r="AM850" s="312"/>
      <c r="AN850" s="312"/>
      <c r="AO850" s="313"/>
      <c r="AP850" s="306"/>
      <c r="AQ850" s="306"/>
      <c r="AR850" s="306"/>
      <c r="AS850" s="306"/>
      <c r="AT850" s="306"/>
      <c r="AU850" s="306"/>
      <c r="AV850" s="306"/>
      <c r="AW850" s="306"/>
      <c r="AX850" s="306"/>
      <c r="AY850">
        <f>COUNTA($C$850)</f>
        <v>1</v>
      </c>
    </row>
    <row r="851" spans="1:51" ht="30" customHeight="1" x14ac:dyDescent="0.2">
      <c r="A851" s="386">
        <v>7</v>
      </c>
      <c r="B851" s="386">
        <v>1</v>
      </c>
      <c r="C851" s="405" t="s">
        <v>665</v>
      </c>
      <c r="D851" s="400"/>
      <c r="E851" s="400"/>
      <c r="F851" s="400"/>
      <c r="G851" s="400"/>
      <c r="H851" s="400"/>
      <c r="I851" s="400"/>
      <c r="J851" s="401">
        <v>6010701006537</v>
      </c>
      <c r="K851" s="402"/>
      <c r="L851" s="402"/>
      <c r="M851" s="402"/>
      <c r="N851" s="402"/>
      <c r="O851" s="402"/>
      <c r="P851" s="302" t="s">
        <v>666</v>
      </c>
      <c r="Q851" s="302"/>
      <c r="R851" s="302"/>
      <c r="S851" s="302"/>
      <c r="T851" s="302"/>
      <c r="U851" s="302"/>
      <c r="V851" s="302"/>
      <c r="W851" s="302"/>
      <c r="X851" s="302"/>
      <c r="Y851" s="303">
        <v>0.2</v>
      </c>
      <c r="Z851" s="304"/>
      <c r="AA851" s="304"/>
      <c r="AB851" s="305"/>
      <c r="AC851" s="307" t="s">
        <v>297</v>
      </c>
      <c r="AD851" s="308"/>
      <c r="AE851" s="308"/>
      <c r="AF851" s="308"/>
      <c r="AG851" s="308"/>
      <c r="AH851" s="309" t="s">
        <v>636</v>
      </c>
      <c r="AI851" s="310"/>
      <c r="AJ851" s="310"/>
      <c r="AK851" s="310"/>
      <c r="AL851" s="311" t="s">
        <v>636</v>
      </c>
      <c r="AM851" s="312"/>
      <c r="AN851" s="312"/>
      <c r="AO851" s="313"/>
      <c r="AP851" s="306"/>
      <c r="AQ851" s="306"/>
      <c r="AR851" s="306"/>
      <c r="AS851" s="306"/>
      <c r="AT851" s="306"/>
      <c r="AU851" s="306"/>
      <c r="AV851" s="306"/>
      <c r="AW851" s="306"/>
      <c r="AX851" s="306"/>
      <c r="AY851">
        <f>COUNTA($C$851)</f>
        <v>1</v>
      </c>
    </row>
    <row r="852" spans="1:51" ht="30" customHeight="1" x14ac:dyDescent="0.2">
      <c r="A852" s="386">
        <v>8</v>
      </c>
      <c r="B852" s="386">
        <v>1</v>
      </c>
      <c r="C852" s="400" t="s">
        <v>667</v>
      </c>
      <c r="D852" s="400"/>
      <c r="E852" s="400"/>
      <c r="F852" s="400"/>
      <c r="G852" s="400"/>
      <c r="H852" s="400"/>
      <c r="I852" s="400"/>
      <c r="J852" s="401">
        <v>7050002040000</v>
      </c>
      <c r="K852" s="402"/>
      <c r="L852" s="402"/>
      <c r="M852" s="402"/>
      <c r="N852" s="402"/>
      <c r="O852" s="402"/>
      <c r="P852" s="302" t="s">
        <v>668</v>
      </c>
      <c r="Q852" s="302"/>
      <c r="R852" s="302"/>
      <c r="S852" s="302"/>
      <c r="T852" s="302"/>
      <c r="U852" s="302"/>
      <c r="V852" s="302"/>
      <c r="W852" s="302"/>
      <c r="X852" s="302"/>
      <c r="Y852" s="303">
        <v>0.1</v>
      </c>
      <c r="Z852" s="304"/>
      <c r="AA852" s="304"/>
      <c r="AB852" s="305"/>
      <c r="AC852" s="307" t="s">
        <v>297</v>
      </c>
      <c r="AD852" s="308"/>
      <c r="AE852" s="308"/>
      <c r="AF852" s="308"/>
      <c r="AG852" s="308"/>
      <c r="AH852" s="309" t="s">
        <v>636</v>
      </c>
      <c r="AI852" s="310"/>
      <c r="AJ852" s="310"/>
      <c r="AK852" s="310"/>
      <c r="AL852" s="311" t="s">
        <v>636</v>
      </c>
      <c r="AM852" s="312"/>
      <c r="AN852" s="312"/>
      <c r="AO852" s="313"/>
      <c r="AP852" s="306"/>
      <c r="AQ852" s="306"/>
      <c r="AR852" s="306"/>
      <c r="AS852" s="306"/>
      <c r="AT852" s="306"/>
      <c r="AU852" s="306"/>
      <c r="AV852" s="306"/>
      <c r="AW852" s="306"/>
      <c r="AX852" s="306"/>
      <c r="AY852">
        <f>COUNTA($C$852)</f>
        <v>1</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6"/>
      <c r="E1109" s="262" t="s">
        <v>214</v>
      </c>
      <c r="F1109" s="876"/>
      <c r="G1109" s="876"/>
      <c r="H1109" s="876"/>
      <c r="I1109" s="876"/>
      <c r="J1109" s="262" t="s">
        <v>221</v>
      </c>
      <c r="K1109" s="262"/>
      <c r="L1109" s="262"/>
      <c r="M1109" s="262"/>
      <c r="N1109" s="262"/>
      <c r="O1109" s="262"/>
      <c r="P1109" s="330" t="s">
        <v>27</v>
      </c>
      <c r="Q1109" s="330"/>
      <c r="R1109" s="330"/>
      <c r="S1109" s="330"/>
      <c r="T1109" s="330"/>
      <c r="U1109" s="330"/>
      <c r="V1109" s="330"/>
      <c r="W1109" s="330"/>
      <c r="X1109" s="330"/>
      <c r="Y1109" s="262" t="s">
        <v>223</v>
      </c>
      <c r="Z1109" s="876"/>
      <c r="AA1109" s="876"/>
      <c r="AB1109" s="876"/>
      <c r="AC1109" s="262" t="s">
        <v>197</v>
      </c>
      <c r="AD1109" s="262"/>
      <c r="AE1109" s="262"/>
      <c r="AF1109" s="262"/>
      <c r="AG1109" s="262"/>
      <c r="AH1109" s="330" t="s">
        <v>210</v>
      </c>
      <c r="AI1109" s="331"/>
      <c r="AJ1109" s="331"/>
      <c r="AK1109" s="331"/>
      <c r="AL1109" s="331" t="s">
        <v>21</v>
      </c>
      <c r="AM1109" s="331"/>
      <c r="AN1109" s="331"/>
      <c r="AO1109" s="879"/>
      <c r="AP1109" s="408" t="s">
        <v>251</v>
      </c>
      <c r="AQ1109" s="408"/>
      <c r="AR1109" s="408"/>
      <c r="AS1109" s="408"/>
      <c r="AT1109" s="408"/>
      <c r="AU1109" s="408"/>
      <c r="AV1109" s="408"/>
      <c r="AW1109" s="408"/>
      <c r="AX1109" s="408"/>
    </row>
    <row r="1110" spans="1:51" ht="30" customHeight="1" x14ac:dyDescent="0.2">
      <c r="A1110" s="386">
        <v>1</v>
      </c>
      <c r="B1110" s="386">
        <v>1</v>
      </c>
      <c r="C1110" s="878"/>
      <c r="D1110" s="878"/>
      <c r="E1110" s="877"/>
      <c r="F1110" s="877"/>
      <c r="G1110" s="877"/>
      <c r="H1110" s="877"/>
      <c r="I1110" s="877"/>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8"/>
      <c r="D1111" s="878"/>
      <c r="E1111" s="877"/>
      <c r="F1111" s="877"/>
      <c r="G1111" s="877"/>
      <c r="H1111" s="877"/>
      <c r="I1111" s="877"/>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8"/>
      <c r="D1112" s="878"/>
      <c r="E1112" s="877"/>
      <c r="F1112" s="877"/>
      <c r="G1112" s="877"/>
      <c r="H1112" s="877"/>
      <c r="I1112" s="877"/>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8"/>
      <c r="D1113" s="878"/>
      <c r="E1113" s="877"/>
      <c r="F1113" s="877"/>
      <c r="G1113" s="877"/>
      <c r="H1113" s="877"/>
      <c r="I1113" s="877"/>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8"/>
      <c r="D1114" s="878"/>
      <c r="E1114" s="877"/>
      <c r="F1114" s="877"/>
      <c r="G1114" s="877"/>
      <c r="H1114" s="877"/>
      <c r="I1114" s="877"/>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8"/>
      <c r="D1115" s="878"/>
      <c r="E1115" s="877"/>
      <c r="F1115" s="877"/>
      <c r="G1115" s="877"/>
      <c r="H1115" s="877"/>
      <c r="I1115" s="877"/>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8"/>
      <c r="D1116" s="878"/>
      <c r="E1116" s="877"/>
      <c r="F1116" s="877"/>
      <c r="G1116" s="877"/>
      <c r="H1116" s="877"/>
      <c r="I1116" s="877"/>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8"/>
      <c r="D1117" s="878"/>
      <c r="E1117" s="877"/>
      <c r="F1117" s="877"/>
      <c r="G1117" s="877"/>
      <c r="H1117" s="877"/>
      <c r="I1117" s="877"/>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8"/>
      <c r="D1118" s="878"/>
      <c r="E1118" s="877"/>
      <c r="F1118" s="877"/>
      <c r="G1118" s="877"/>
      <c r="H1118" s="877"/>
      <c r="I1118" s="877"/>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8"/>
      <c r="D1119" s="878"/>
      <c r="E1119" s="877"/>
      <c r="F1119" s="877"/>
      <c r="G1119" s="877"/>
      <c r="H1119" s="877"/>
      <c r="I1119" s="877"/>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8"/>
      <c r="D1120" s="878"/>
      <c r="E1120" s="877"/>
      <c r="F1120" s="877"/>
      <c r="G1120" s="877"/>
      <c r="H1120" s="877"/>
      <c r="I1120" s="877"/>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8"/>
      <c r="D1121" s="878"/>
      <c r="E1121" s="877"/>
      <c r="F1121" s="877"/>
      <c r="G1121" s="877"/>
      <c r="H1121" s="877"/>
      <c r="I1121" s="877"/>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8"/>
      <c r="D1122" s="878"/>
      <c r="E1122" s="877"/>
      <c r="F1122" s="877"/>
      <c r="G1122" s="877"/>
      <c r="H1122" s="877"/>
      <c r="I1122" s="877"/>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8"/>
      <c r="D1123" s="878"/>
      <c r="E1123" s="877"/>
      <c r="F1123" s="877"/>
      <c r="G1123" s="877"/>
      <c r="H1123" s="877"/>
      <c r="I1123" s="877"/>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8"/>
      <c r="D1124" s="878"/>
      <c r="E1124" s="877"/>
      <c r="F1124" s="877"/>
      <c r="G1124" s="877"/>
      <c r="H1124" s="877"/>
      <c r="I1124" s="877"/>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8"/>
      <c r="D1125" s="878"/>
      <c r="E1125" s="877"/>
      <c r="F1125" s="877"/>
      <c r="G1125" s="877"/>
      <c r="H1125" s="877"/>
      <c r="I1125" s="877"/>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8"/>
      <c r="D1126" s="878"/>
      <c r="E1126" s="877"/>
      <c r="F1126" s="877"/>
      <c r="G1126" s="877"/>
      <c r="H1126" s="877"/>
      <c r="I1126" s="877"/>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8"/>
      <c r="D1127" s="878"/>
      <c r="E1127" s="247"/>
      <c r="F1127" s="877"/>
      <c r="G1127" s="877"/>
      <c r="H1127" s="877"/>
      <c r="I1127" s="877"/>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8"/>
      <c r="D1128" s="878"/>
      <c r="E1128" s="877"/>
      <c r="F1128" s="877"/>
      <c r="G1128" s="877"/>
      <c r="H1128" s="877"/>
      <c r="I1128" s="877"/>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8"/>
      <c r="D1129" s="878"/>
      <c r="E1129" s="877"/>
      <c r="F1129" s="877"/>
      <c r="G1129" s="877"/>
      <c r="H1129" s="877"/>
      <c r="I1129" s="877"/>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8"/>
      <c r="D1130" s="878"/>
      <c r="E1130" s="877"/>
      <c r="F1130" s="877"/>
      <c r="G1130" s="877"/>
      <c r="H1130" s="877"/>
      <c r="I1130" s="877"/>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8"/>
      <c r="D1131" s="878"/>
      <c r="E1131" s="877"/>
      <c r="F1131" s="877"/>
      <c r="G1131" s="877"/>
      <c r="H1131" s="877"/>
      <c r="I1131" s="877"/>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8"/>
      <c r="D1132" s="878"/>
      <c r="E1132" s="877"/>
      <c r="F1132" s="877"/>
      <c r="G1132" s="877"/>
      <c r="H1132" s="877"/>
      <c r="I1132" s="877"/>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8"/>
      <c r="D1133" s="878"/>
      <c r="E1133" s="877"/>
      <c r="F1133" s="877"/>
      <c r="G1133" s="877"/>
      <c r="H1133" s="877"/>
      <c r="I1133" s="877"/>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8"/>
      <c r="D1134" s="878"/>
      <c r="E1134" s="877"/>
      <c r="F1134" s="877"/>
      <c r="G1134" s="877"/>
      <c r="H1134" s="877"/>
      <c r="I1134" s="877"/>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8"/>
      <c r="D1135" s="878"/>
      <c r="E1135" s="877"/>
      <c r="F1135" s="877"/>
      <c r="G1135" s="877"/>
      <c r="H1135" s="877"/>
      <c r="I1135" s="877"/>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8"/>
      <c r="D1136" s="878"/>
      <c r="E1136" s="877"/>
      <c r="F1136" s="877"/>
      <c r="G1136" s="877"/>
      <c r="H1136" s="877"/>
      <c r="I1136" s="877"/>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8"/>
      <c r="D1137" s="878"/>
      <c r="E1137" s="877"/>
      <c r="F1137" s="877"/>
      <c r="G1137" s="877"/>
      <c r="H1137" s="877"/>
      <c r="I1137" s="877"/>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8"/>
      <c r="D1138" s="878"/>
      <c r="E1138" s="877"/>
      <c r="F1138" s="877"/>
      <c r="G1138" s="877"/>
      <c r="H1138" s="877"/>
      <c r="I1138" s="877"/>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8"/>
      <c r="D1139" s="878"/>
      <c r="E1139" s="877"/>
      <c r="F1139" s="877"/>
      <c r="G1139" s="877"/>
      <c r="H1139" s="877"/>
      <c r="I1139" s="877"/>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t="s">
        <v>652</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652</v>
      </c>
      <c r="M3" s="13" t="str">
        <f t="shared" ref="M3:M11" si="2">IF(L3="","",K3)</f>
        <v>文教及び科学振興</v>
      </c>
      <c r="N3" s="13" t="str">
        <f>IF(M3="",N2,IF(N2&lt;&gt;"",CONCATENATE(N2,"、",M3),M3))</f>
        <v>文教及び科学振興</v>
      </c>
      <c r="O3" s="13"/>
      <c r="P3" s="12" t="s">
        <v>74</v>
      </c>
      <c r="Q3" s="17" t="s">
        <v>652</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t="s">
        <v>652</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宮田 由美</cp:lastModifiedBy>
  <cp:lastPrinted>2021-06-01T08:54:16Z</cp:lastPrinted>
  <dcterms:created xsi:type="dcterms:W3CDTF">2012-03-13T00:50:25Z</dcterms:created>
  <dcterms:modified xsi:type="dcterms:W3CDTF">2021-06-28T08:49:24Z</dcterms:modified>
</cp:coreProperties>
</file>