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2A664A38-EDFA-4BBB-B8E2-9AA317DA0B11}"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<sst xmlns="http://schemas.openxmlformats.org/spreadsheetml/2006/main" count="2307" uniqueCount="685">
  <si>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</si>
  <si>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</si>
  <si>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</si>
  <si>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</si>
  <si>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</si>
  <si>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</si>
  <si>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</si>
  <si>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</si>
  <si>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</si>
  <si>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</si>
  <si>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</si>
  <si>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</si>
  <si>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</si>
  <si>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</si>
  <si>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</si>
  <si>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</si>
  <si>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</si>
  <si>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</si>
  <si>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</si>
  <si>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</si>
  <si>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</si>
  <si>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</si>
  <si>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</si>
  <si>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</si>
  <si>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</si>
  <si>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</si>
  <si>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</si>
  <si>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</si>
  <si>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</si>
  <si>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</si>
  <si>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</si>
  <si>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</si>
  <si>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</si>
  <si>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</si>
  <si>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</si>
  <si>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</si>
  <si>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</si>
  <si>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</si>
  <si>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</si>
  <si>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</si>
  <si>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</si>
  <si>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</si>
  <si>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</si>
  <si>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</si>
  <si>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</si>
  <si>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</si>
  <si>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</si>
  <si>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</si>
  <si>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</si>
  <si>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</si>
  <si>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</si>
  <si>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</si>
  <si>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</si>
  <si>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</si>
  <si>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</si>
  <si>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</si>
  <si>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</si>
  <si>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</si>
  <si>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</si>
  <si>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</si>
  <si>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</si>
  <si>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</si>
  <si>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</si>
  <si>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</si>
  <si>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</si>
  <si>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</si>
  <si>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</si>
  <si>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</si>
  <si>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</si>
  <si>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</si>
  <si>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</si>
  <si>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</si>
  <si>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</si>
  <si>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</si>
  <si>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</si>
  <si>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</si>
  <si>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</si>
  <si>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</si>
  <si>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</si>
  <si>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</si>
  <si>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</si>
  <si>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</si>
  <si>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</si>
  <si>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</si>
  <si>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</si>
  <si>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</si>
  <si>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</si>
  <si>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</si>
  <si>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</si>
  <si>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</si>
  <si>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</si>
  <si>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</si>
  <si>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</si>
  <si>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</si>
  <si>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</si>
  <si>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</si>
  <si>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</si>
  <si>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</si>
  <si>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</si>
  <si>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</si>
  <si>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</si>
  <si>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</si>
  <si>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</si>
  <si>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</si>
  <si>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</si>
  <si>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</si>
  <si>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</si>
  <si>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</si>
  <si>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</si>
  <si>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</si>
  <si>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</si>
  <si>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</si>
  <si>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</si>
  <si>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</si>
  <si>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</si>
  <si>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</si>
  <si>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</si>
  <si>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</si>
  <si>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</si>
  <si>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</si>
  <si>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</si>
  <si>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</si>
  <si>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</si>
  <si>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</si>
  <si>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</si>
  <si>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</si>
  <si>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</si>
  <si>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</si>
  <si>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</si>
  <si>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</si>
  <si>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</si>
  <si>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</si>
  <si>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</si>
  <si>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</si>
  <si>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</si>
  <si>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</si>
  <si>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</si>
  <si>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</si>
  <si>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</si>
  <si>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</si>
  <si>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</si>
  <si>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</si>
  <si>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</si>
  <si>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</si>
  <si>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</si>
  <si>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</si>
  <si>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</si>
  <si>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</si>
  <si>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</si>
  <si>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</si>
  <si>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</si>
  <si>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</si>
  <si>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</si>
  <si>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</si>
  <si>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</si>
  <si>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</si>
  <si>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</si>
  <si>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</si>
  <si>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</si>
  <si>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</si>
  <si>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</si>
  <si>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</si>
  <si>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</si>
  <si>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</si>
  <si>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</si>
  <si>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</si>
  <si>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</si>
  <si>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</si>
  <si>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</si>
  <si>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</si>
  <si>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</si>
  <si>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</si>
  <si>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</si>
  <si>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</si>
  <si>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</si>
  <si>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</si>
  <si>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</si>
  <si>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</si>
  <si>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</si>
  <si>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</si>
  <si>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</si>
  <si>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</si>
  <si>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</si>
  <si>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</si>
  <si>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</si>
  <si>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</si>
  <si>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</si>
  <si>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</si>
  <si>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</si>
  <si>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</si>
  <si>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</si>
  <si>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</si>
  <si>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</si>
  <si>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</si>
  <si>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</si>
  <si>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</si>
  <si>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</si>
  <si>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</si>
  <si>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</si>
  <si>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</si>
  <si>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</si>
  <si>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</si>
  <si>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</si>
  <si>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</si>
  <si>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</si>
  <si>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</si>
  <si>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</si>
  <si>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</si>
  <si>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</si>
  <si>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</si>
  <si>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</si>
  <si>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</si>
  <si>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</si>
  <si>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</si>
  <si>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</si>
  <si>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</si>
  <si>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</si>
  <si>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</si>
  <si>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</si>
  <si>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</si>
  <si>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</si>
  <si>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</si>
  <si>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</si>
  <si>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</si>
  <si>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</si>
  <si>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</si>
  <si>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</si>
  <si>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</si>
  <si>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</si>
  <si>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</si>
  <si>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</si>
  <si>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</si>
  <si>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</si>
  <si>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</si>
  <si>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</si>
  <si>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</si>
  <si>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</si>
  <si>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</si>
  <si>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</si>
  <si>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</si>
  <si>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</si>
  <si>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</si>
  <si>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</si>
  <si>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</si>
  <si>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</si>
  <si>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</si>
  <si>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</si>
  <si>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</si>
  <si>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</si>
  <si>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</si>
  <si>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</si>
  <si>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</si>
  <si>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</si>
  <si>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</si>
  <si>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</si>
  <si>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</si>
  <si>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</si>
  <si>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</si>
  <si>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</si>
  <si>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</si>
  <si>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</si>
  <si>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</si>
  <si>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</si>
  <si>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</si>
  <si>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</si>
  <si>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</si>
  <si>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</si>
  <si>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</si>
  <si>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</si>
  <si>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</si>
  <si>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</si>
  <si>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</si>
  <si>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</si>
  <si>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</si>
  <si>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</si>
  <si>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</si>
  <si>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</si>
  <si>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</si>
  <si>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</si>
  <si>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</si>
  <si>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</si>
  <si>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</si>
  <si>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</si>
  <si>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</si>
  <si>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</si>
  <si>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</si>
  <si>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</si>
  <si>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</si>
  <si>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</si>
  <si>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</si>
  <si>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</si>
  <si>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</si>
  <si>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</si>
  <si>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</si>
  <si>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</si>
  <si>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</si>
  <si>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</si>
  <si>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</si>
  <si>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</si>
  <si>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</si>
  <si>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</si>
  <si>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</si>
  <si>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</si>
  <si>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</si>
  <si>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</si>
  <si>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</si>
  <si>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</si>
  <si>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</si>
  <si>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</si>
  <si>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</si>
  <si>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</si>
  <si>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</si>
  <si>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</si>
  <si>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</si>
  <si>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</si>
  <si>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</si>
  <si>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</si>
  <si>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</si>
  <si>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</si>
  <si>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</si>
  <si>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</si>
  <si>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</si>
  <si>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</si>
  <si>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</si>
  <si>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</si>
  <si>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</si>
  <si>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</si>
  <si>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</si>
  <si>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</si>
  <si>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</si>
  <si>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</si>
  <si>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</si>
  <si>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</si>
  <si>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</si>
  <si>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</si>
  <si>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</si>
  <si>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</si>
  <si>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</si>
  <si>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</si>
  <si>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</si>
  <si>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</si>
  <si>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</si>
  <si>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</si>
  <si>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</si>
  <si>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</si>
  <si>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</si>
  <si>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</si>
  <si>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</si>
  <si>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</si>
  <si>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</si>
  <si>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</si>
  <si>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</si>
  <si>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</si>
  <si>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</si>
  <si>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</si>
  <si>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</si>
  <si>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</si>
  <si>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</si>
  <si>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</si>
  <si>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</si>
  <si>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</si>
  <si>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</si>
  <si>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</si>
  <si>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</si>
  <si>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</si>
  <si>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</si>
  <si>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</si>
  <si>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</si>
  <si>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</si>
  <si>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</si>
  <si>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</si>
  <si>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</si>
  <si>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</si>
  <si>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</si>
  <si>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</si>
  <si>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</si>
  <si>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</si>
  <si>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</si>
  <si>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</si>
  <si>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</si>
  <si>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</si>
  <si>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</si>
  <si>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</si>
  <si>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</si>
  <si>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</si>
  <si>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</si>
  <si>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</si>
  <si>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</si>
  <si>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</si>
  <si>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</si>
  <si>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</si>
  <si>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</si>
  <si>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</si>
  <si>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</si>
  <si>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</si>
  <si>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</si>
  <si>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</si>
  <si>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</si>
  <si>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</si>
  <si>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</si>
  <si>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</si>
  <si>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</si>
  <si>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</si>
  <si>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</si>
  <si>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</si>
  <si>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</si>
  <si>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</si>
  <si>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</si>
  <si>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</si>
  <si>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</si>
  <si>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</si>
  <si>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</si>
  <si>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</si>
  <si>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</si>
  <si>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</si>
  <si>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</si>
  <si>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</si>
  <si>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</si>
  <si>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</si>
  <si>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</si>
  <si>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</si>
  <si>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</si>
  <si>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</si>
  <si>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</si>
  <si>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</si>
  <si>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</si>
  <si>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</si>
  <si>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</si>
  <si>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</si>
  <si>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</si>
  <si>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</si>
  <si>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</si>
  <si>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</si>
  <si>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</si>
  <si>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</si>
  <si>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</si>
  <si>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</si>
  <si>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</si>
  <si>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</si>
  <si>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</si>
  <si>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</si>
  <si>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</si>
  <si>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</si>
  <si>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</si>
  <si>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</si>
  <si>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</si>
  <si>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</si>
  <si>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</si>
  <si>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</si>
  <si>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</si>
  <si>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</si>
  <si>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</si>
  <si>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</si>
  <si>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</si>
  <si>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</si>
  <si>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</si>
  <si>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</si>
  <si>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</si>
  <si>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</si>
  <si>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</si>
  <si>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</si>
  <si>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</si>
  <si>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</si>
  <si>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</si>
  <si>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</si>
  <si>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</si>
  <si>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</si>
  <si>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</si>
  <si>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</si>
  <si>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</si>
  <si>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</si>
  <si>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</si>
  <si>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</si>
  <si>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</si>
  <si>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</si>
  <si>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</si>
  <si>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</si>
  <si>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</si>
  <si>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</si>
  <si>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</si>
  <si>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</si>
  <si>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</si>
  <si>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</si>
  <si>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</si>
  <si>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</si>
  <si>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</si>
  <si>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</si>
  <si>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</si>
  <si>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</si>
  <si>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</si>
  <si>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</si>
  <si>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</si>
  <si>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</si>
  <si>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</si>
  <si>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</si>
  <si>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</si>
  <si>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</si>
  <si>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</si>
  <si>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</si>
  <si>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</si>
  <si>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</si>
  <si>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</si>
  <si>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</si>
  <si>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</si>
  <si>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</si>
  <si>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</si>
  <si>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</si>
  <si>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</si>
  <si>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</si>
  <si>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</si>
  <si>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</si>
  <si>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</si>
  <si>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</si>
  <si>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</si>
  <si>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</si>
  <si>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</si>
  <si>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</si>
  <si>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</si>
  <si>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</si>
  <si>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</si>
  <si>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</si>
  <si>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</si>
  <si>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</si>
  <si>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</si>
  <si>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</si>
  <si>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</si>
  <si>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</si>
  <si>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</si>
  <si>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</si>
  <si>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</si>
  <si>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</si>
  <si>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</si>
  <si>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</si>
  <si>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</si>
  <si>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</si>
  <si>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</si>
  <si>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</si>
  <si>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</si>
  <si>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</si>
  <si>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</si>
  <si>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</si>
  <si>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</si>
  <si>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</si>
  <si>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</si>
  <si>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</si>
  <si>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</si>
  <si>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</si>
  <si>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</si>
  <si>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</si>
  <si>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</si>
  <si>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</si>
  <si>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</si>
  <si>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</si>
  <si>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</si>
  <si>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</si>
  <si>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</si>
  <si>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</si>
  <si>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</si>
  <si>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</si>
  <si>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</si>
  <si>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</si>
  <si>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</si>
  <si>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</si>
  <si>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</si>
  <si>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</si>
  <si>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</si>
  <si>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</si>
  <si>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</si>
  <si>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</si>
  <si>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</si>
  <si>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</si>
  <si>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</si>
  <si>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</si>
  <si>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</si>
  <si>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</si>
  <si>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</si>
  <si>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</si>
  <si>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</si>
  <si>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</si>
  <si>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</si>
  <si>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</si>
  <si>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</si>
  <si>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</si>
  <si>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</si>
  <si>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</si>
  <si>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</si>
  <si>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</si>
  <si>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</si>
  <si>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</si>
  <si>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</si>
  <si>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</si>
  <si>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</si>
  <si>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</si>
  <si>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</si>
  <si>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</si>
  <si>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</si>
  <si>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</si>
  <si>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</si>
  <si>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</si>
  <si>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</si>
  <si>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</si>
  <si>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</si>
  <si>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</si>
  <si>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</si>
  <si>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</si>
  <si>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</si>
  <si>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</si>
  <si>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</si>
  <si>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</si>
  <si>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</si>
  <si>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</si>
  <si>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</si>
  <si>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</si>
  <si>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</si>
  <si>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</si>
  <si>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</si>
  <si>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</si>
  <si>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</si>
  <si>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</si>
  <si>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</si>
  <si>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</si>
  <si>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</si>
  <si>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</si>
  <si>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</si>
  <si>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</si>
  <si>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</si>
  <si>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</si>
  <si>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</si>
  <si>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</si>
  <si>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</si>
  <si>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岡安　祐司</t>
  </si>
  <si>
    <t>平成30年度</t>
  </si>
  <si>
    <t>令和2年度</t>
  </si>
  <si>
    <t>下水道研究部　下水道研究室</t>
  </si>
  <si>
    <t>下水道法第７条の２</t>
  </si>
  <si>
    <t>社会資本整備重点計画（平成27年9月閣議決定）、経済財政運営と改革の基本方針2018、未来投資戦略2018（平成30年6月閣議決定）</t>
  </si>
  <si>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</si>
  <si>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</si>
  <si>
    <t>-</t>
  </si>
  <si>
    <t>下水道管路のマネジメントに関する手引き等の策定数</t>
  </si>
  <si>
    <t>本</t>
  </si>
  <si>
    <t>国土技術政策総合研究所調べ</t>
  </si>
  <si>
    <t>下水道管路を対象とした総合マネジメントに関する研究項目の終了件数</t>
  </si>
  <si>
    <t>執行額（百万円）／　下水道管路を対象とした総合マネジメントに関する研究項目　　　　　　　　　　　　　　　　</t>
    <phoneticPr fontId="5"/>
  </si>
  <si>
    <t>17百万円/2</t>
  </si>
  <si>
    <t>1百万円/3</t>
  </si>
  <si>
    <t>11 ICTの利活用及び技術研究開発の推進</t>
  </si>
  <si>
    <t>41 技術研究開発を推進する</t>
  </si>
  <si>
    <t>目標を達成した技術研究開発の割合</t>
  </si>
  <si>
    <t>%</t>
  </si>
  <si>
    <t>新30‐0049</t>
  </si>
  <si>
    <t>○</t>
  </si>
  <si>
    <t>-</t>
    <phoneticPr fontId="5"/>
  </si>
  <si>
    <t>A.下水道管路の点検・調査及び修繕・改築技術の選定に関する調査業務ＮＪＳ・日本下水道新技術機構設計共同体</t>
    <phoneticPr fontId="5"/>
  </si>
  <si>
    <t>役務費</t>
  </si>
  <si>
    <t>下水道管路の点検・調査及び修繕・改築技術の選定に関する調査業務</t>
  </si>
  <si>
    <t>下水道管路の点検・調査及び修繕・改築技術の選定に関する調査業務ＮＪＳ・日本下水道新技術機構設計共同体</t>
  </si>
  <si>
    <t>下水道管路の効率的な点検調査手法に関する検討業務ＮＪＳ・日本下水道新技術機構設計共同体</t>
  </si>
  <si>
    <t>下水道管路の効率的な点検調査手法に関する検討業務</t>
  </si>
  <si>
    <t>株式会社建設技術研究所</t>
  </si>
  <si>
    <t>下水道管きょにおける改築修繕工法選定に関する調査業務</t>
  </si>
  <si>
    <t>国交</t>
  </si>
  <si>
    <t>-</t>
    <phoneticPr fontId="5"/>
  </si>
  <si>
    <t>B.</t>
    <phoneticPr fontId="5"/>
  </si>
  <si>
    <t>-</t>
    <phoneticPr fontId="5"/>
  </si>
  <si>
    <t>令和2年度で事業終了</t>
    <rPh sb="0" eb="2">
      <t>レイワ</t>
    </rPh>
    <rPh sb="3" eb="5">
      <t>ネンド</t>
    </rPh>
    <rPh sb="6" eb="8">
      <t>ジギョウ</t>
    </rPh>
    <rPh sb="8" eb="10">
      <t>シュウリョウ</t>
    </rPh>
    <phoneticPr fontId="5"/>
  </si>
  <si>
    <t>-</t>
    <phoneticPr fontId="5"/>
  </si>
  <si>
    <t>国土交通省が実施している技術研究開発課題を効果的・効率的に推進することに資する。</t>
  </si>
  <si>
    <t>令和2年度までに、下水道管路のマネジメントに関する手引き等を3本策定する</t>
    <phoneticPr fontId="5"/>
  </si>
  <si>
    <t>下水道管路を対象とした総合マネジメントに関する研究</t>
    <phoneticPr fontId="5"/>
  </si>
  <si>
    <t>膨大な管路ストックを限られた予算・人材の中で適切に管理していくことが求められており、管路マネジメントの効率化及びコスト最適化を図ることは社会のニーズを的確に反映している。</t>
    <phoneticPr fontId="5"/>
  </si>
  <si>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phoneticPr fontId="5"/>
  </si>
  <si>
    <t>経済財政運営と改革の基本方針2018や未来投資戦略2018においても、インフラの老朽化に対応するため、予防保全に基づくメンテナンスサイクルを確立・徹底し、ライフサイクルコストを低減していくこととしており、本事業の優先度は高い。</t>
    <phoneticPr fontId="5"/>
  </si>
  <si>
    <t>支出先の選定においては、企画競争により技術提案を受け、第三者機関である技術提案評価審査会による審議を経ており、競争性や妥当性の確保に努めている。</t>
  </si>
  <si>
    <t>有</t>
  </si>
  <si>
    <t>無</t>
  </si>
  <si>
    <t>‐</t>
  </si>
  <si>
    <t>類似業務等を参考にしてコスト水準の妥当性を確認している。</t>
    <phoneticPr fontId="5"/>
  </si>
  <si>
    <t>事業に必要な経費のみ支出している。</t>
    <phoneticPr fontId="5"/>
  </si>
  <si>
    <t>地方公共団体や下水道関連協会等の協力を得て情報を整理するなど、効率化を図っている。</t>
    <rPh sb="0" eb="2">
      <t>チホウ</t>
    </rPh>
    <rPh sb="2" eb="4">
      <t>コウキョウ</t>
    </rPh>
    <rPh sb="4" eb="6">
      <t>ダンタイ</t>
    </rPh>
    <rPh sb="7" eb="10">
      <t>ゲスイドウ</t>
    </rPh>
    <rPh sb="10" eb="12">
      <t>カンレン</t>
    </rPh>
    <rPh sb="12" eb="14">
      <t>キョウカイ</t>
    </rPh>
    <rPh sb="14" eb="15">
      <t>トウ</t>
    </rPh>
    <rPh sb="16" eb="18">
      <t>キョウリョク</t>
    </rPh>
    <rPh sb="19" eb="20">
      <t>エ</t>
    </rPh>
    <rPh sb="21" eb="23">
      <t>ジョウホウ</t>
    </rPh>
    <rPh sb="24" eb="26">
      <t>セイリ</t>
    </rPh>
    <rPh sb="31" eb="34">
      <t>コウリツカ</t>
    </rPh>
    <rPh sb="35" eb="36">
      <t>ハカ</t>
    </rPh>
    <phoneticPr fontId="5"/>
  </si>
  <si>
    <t>研究計画に従って進めており、順調に進捗している。</t>
    <phoneticPr fontId="5"/>
  </si>
  <si>
    <t>当初見込み通りの活動実績をあげている。</t>
    <phoneticPr fontId="5"/>
  </si>
  <si>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・新型コロナウイルスの影響により業務が一時中断されたため、繰り越した研究・業務がある。</t>
    <phoneticPr fontId="5"/>
  </si>
  <si>
    <t>30百万円/3</t>
    <rPh sb="2" eb="4">
      <t>ヒャクマン</t>
    </rPh>
    <rPh sb="4" eb="5">
      <t>エン</t>
    </rPh>
    <phoneticPr fontId="5"/>
  </si>
  <si>
    <t>随意契約
（企画競争）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</si>
</sst>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181004</xdr:colOff>
      <xdr:row>750</xdr:row>
      <xdr:rowOff>157283</xdr:rowOff>
    </xdr:from>
    <xdr:to>
      <xdr:col>46</xdr:col>
      <xdr:colOff>57913</xdr:colOff>
      <xdr:row>754</xdr:row>
      <xdr:rowOff>189282</xdr:rowOff>
    </xdr:to>
    <xdr:sp macro="" textlink="">
      <xdr:nvSpPr>
        <xdr:cNvPr id="2" name="大かっこ 1">
          <a:extLst>
            <a:ext uri="{FF2B5EF4-FFF2-40B4-BE49-F238E27FC236}">
              <a16:creationId xmlns:a16="http://schemas.microsoft.com/office/drawing/2014/main" id="{3669E3C5-FDCD-4649-8EBD-47822F1BEBCB}"/>
            </a:ext>
          </a:extLst>
        </xdr:cNvPr>
        <xdr:cNvSpPr/>
      </xdr:nvSpPr>
      <xdr:spPr>
        <a:xfrm>
          <a:off x="6712433" y="41046747"/>
          <a:ext cx="2734409" cy="14471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55943</xdr:colOff>
      <xdr:row>766</xdr:row>
      <xdr:rowOff>192931</xdr:rowOff>
    </xdr:from>
    <xdr:to>
      <xdr:col>46</xdr:col>
      <xdr:colOff>51166</xdr:colOff>
      <xdr:row>767</xdr:row>
      <xdr:rowOff>257227</xdr:rowOff>
    </xdr:to>
    <xdr:sp macro="" textlink="">
      <xdr:nvSpPr>
        <xdr:cNvPr id="19" name="契約方式２上位">
          <a:extLst>
            <a:ext uri="{FF2B5EF4-FFF2-40B4-BE49-F238E27FC236}">
              <a16:creationId xmlns:a16="http://schemas.microsoft.com/office/drawing/2014/main" id="{4E336B1D-62A6-44F6-AFE6-EAAA0B328C00}"/>
            </a:ext>
          </a:extLst>
        </xdr:cNvPr>
        <xdr:cNvSpPr txBox="1"/>
      </xdr:nvSpPr>
      <xdr:spPr>
        <a:xfrm>
          <a:off x="6656768" y="241842181"/>
          <a:ext cx="2595548"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en-US" sz="1100"/>
        </a:p>
      </xdr:txBody>
    </xdr:sp>
    <xdr:clientData/>
  </xdr:twoCellAnchor>
  <xdr:oneCellAnchor>
    <xdr:from>
      <xdr:col>32</xdr:col>
      <xdr:colOff>167851</xdr:colOff>
      <xdr:row>759</xdr:row>
      <xdr:rowOff>14511</xdr:rowOff>
    </xdr:from>
    <xdr:ext cx="3013362" cy="507940"/>
    <xdr:sp macro="" textlink="">
      <xdr:nvSpPr>
        <xdr:cNvPr id="21" name="契約方式大かっこ">
          <a:extLst>
            <a:ext uri="{FF2B5EF4-FFF2-40B4-BE49-F238E27FC236}">
              <a16:creationId xmlns:a16="http://schemas.microsoft.com/office/drawing/2014/main" id="{CBBF8CAE-C456-4A4A-A79A-98BB2C8BC4A0}"/>
            </a:ext>
          </a:extLst>
        </xdr:cNvPr>
        <xdr:cNvSpPr/>
      </xdr:nvSpPr>
      <xdr:spPr>
        <a:xfrm>
          <a:off x="6699280" y="44319368"/>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改築・修繕技術に関する調査</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点検・調査技術に関する調査</a:t>
          </a:r>
        </a:p>
      </xdr:txBody>
    </xdr:sp>
    <xdr:clientData/>
  </xdr:oneCellAnchor>
  <xdr:twoCellAnchor>
    <xdr:from>
      <xdr:col>33</xdr:col>
      <xdr:colOff>83157</xdr:colOff>
      <xdr:row>756</xdr:row>
      <xdr:rowOff>257369</xdr:rowOff>
    </xdr:from>
    <xdr:to>
      <xdr:col>46</xdr:col>
      <xdr:colOff>76474</xdr:colOff>
      <xdr:row>758</xdr:row>
      <xdr:rowOff>327635</xdr:rowOff>
    </xdr:to>
    <xdr:sp macro="" textlink="">
      <xdr:nvSpPr>
        <xdr:cNvPr id="22" name="契約方式上位">
          <a:extLst>
            <a:ext uri="{FF2B5EF4-FFF2-40B4-BE49-F238E27FC236}">
              <a16:creationId xmlns:a16="http://schemas.microsoft.com/office/drawing/2014/main" id="{13007CC5-3275-4993-B173-B4C3251E0C0C}"/>
            </a:ext>
          </a:extLst>
        </xdr:cNvPr>
        <xdr:cNvSpPr txBox="1"/>
      </xdr:nvSpPr>
      <xdr:spPr>
        <a:xfrm>
          <a:off x="6818693" y="43269548"/>
          <a:ext cx="2646710"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民間企業（３社）
　　２９．２百万円</a:t>
          </a:r>
          <a:endParaRPr lang="en-US" altLang="en-US">
            <a:effectLst/>
          </a:endParaRPr>
        </a:p>
      </xdr:txBody>
    </xdr:sp>
    <xdr:clientData/>
  </xdr:twoCellAnchor>
  <xdr:oneCellAnchor>
    <xdr:from>
      <xdr:col>33</xdr:col>
      <xdr:colOff>76229</xdr:colOff>
      <xdr:row>755</xdr:row>
      <xdr:rowOff>254070</xdr:rowOff>
    </xdr:from>
    <xdr:ext cx="2313214" cy="275717"/>
    <xdr:sp macro="" textlink="">
      <xdr:nvSpPr>
        <xdr:cNvPr id="23" name="契約方式">
          <a:extLst>
            <a:ext uri="{FF2B5EF4-FFF2-40B4-BE49-F238E27FC236}">
              <a16:creationId xmlns:a16="http://schemas.microsoft.com/office/drawing/2014/main" id="{ACE9BD8D-EE9A-4AAD-9B99-C234BA08267A}"/>
            </a:ext>
          </a:extLst>
        </xdr:cNvPr>
        <xdr:cNvSpPr txBox="1"/>
      </xdr:nvSpPr>
      <xdr:spPr>
        <a:xfrm>
          <a:off x="6811765" y="42912463"/>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133350</xdr:colOff>
      <xdr:row>753</xdr:row>
      <xdr:rowOff>124640</xdr:rowOff>
    </xdr:from>
    <xdr:to>
      <xdr:col>46</xdr:col>
      <xdr:colOff>166120</xdr:colOff>
      <xdr:row>754</xdr:row>
      <xdr:rowOff>69812</xdr:rowOff>
    </xdr:to>
    <xdr:sp macro="" textlink="">
      <xdr:nvSpPr>
        <xdr:cNvPr id="24" name="職員旅費">
          <a:extLst>
            <a:ext uri="{FF2B5EF4-FFF2-40B4-BE49-F238E27FC236}">
              <a16:creationId xmlns:a16="http://schemas.microsoft.com/office/drawing/2014/main" id="{2296B94D-6A22-4085-B6F9-A796F1B8474D}"/>
            </a:ext>
          </a:extLst>
        </xdr:cNvPr>
        <xdr:cNvSpPr/>
      </xdr:nvSpPr>
      <xdr:spPr>
        <a:xfrm>
          <a:off x="6934200" y="42139415"/>
          <a:ext cx="2433070"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０．３百万円</a:t>
          </a:r>
          <a:endParaRPr kumimoji="1" lang="en-US" altLang="en-US" sz="1100">
            <a:solidFill>
              <a:sysClr val="windowText" lastClr="000000"/>
            </a:solidFill>
            <a:latin typeface="+mj-ea"/>
            <a:ea typeface="+mj-ea"/>
          </a:endParaRPr>
        </a:p>
      </xdr:txBody>
    </xdr:sp>
    <xdr:clientData/>
  </xdr:twoCellAnchor>
  <xdr:twoCellAnchor>
    <xdr:from>
      <xdr:col>34</xdr:col>
      <xdr:colOff>132832</xdr:colOff>
      <xdr:row>752</xdr:row>
      <xdr:rowOff>18951</xdr:rowOff>
    </xdr:from>
    <xdr:to>
      <xdr:col>46</xdr:col>
      <xdr:colOff>170202</xdr:colOff>
      <xdr:row>752</xdr:row>
      <xdr:rowOff>317907</xdr:rowOff>
    </xdr:to>
    <xdr:sp macro="" textlink="">
      <xdr:nvSpPr>
        <xdr:cNvPr id="25" name="試験研究費">
          <a:extLst>
            <a:ext uri="{FF2B5EF4-FFF2-40B4-BE49-F238E27FC236}">
              <a16:creationId xmlns:a16="http://schemas.microsoft.com/office/drawing/2014/main" id="{9BF61620-D786-4B94-AFDC-7734725EA0B9}"/>
            </a:ext>
          </a:extLst>
        </xdr:cNvPr>
        <xdr:cNvSpPr/>
      </xdr:nvSpPr>
      <xdr:spPr>
        <a:xfrm>
          <a:off x="6933682" y="41681301"/>
          <a:ext cx="2437670" cy="29895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０．５百万円</a:t>
          </a:r>
          <a:endParaRPr lang="en-US" altLang="en-US" sz="1100">
            <a:solidFill>
              <a:sysClr val="windowText" lastClr="000000"/>
            </a:solidFill>
            <a:effectLst/>
            <a:latin typeface="+mn-ea"/>
            <a:ea typeface="+mn-ea"/>
          </a:endParaRPr>
        </a:p>
      </xdr:txBody>
    </xdr:sp>
    <xdr:clientData/>
  </xdr:twoCellAnchor>
  <xdr:twoCellAnchor>
    <xdr:from>
      <xdr:col>34</xdr:col>
      <xdr:colOff>142857</xdr:colOff>
      <xdr:row>750</xdr:row>
      <xdr:rowOff>319878</xdr:rowOff>
    </xdr:from>
    <xdr:to>
      <xdr:col>45</xdr:col>
      <xdr:colOff>103599</xdr:colOff>
      <xdr:row>751</xdr:row>
      <xdr:rowOff>260158</xdr:rowOff>
    </xdr:to>
    <xdr:sp macro="" textlink="">
      <xdr:nvSpPr>
        <xdr:cNvPr id="26" name="事務費">
          <a:extLst>
            <a:ext uri="{FF2B5EF4-FFF2-40B4-BE49-F238E27FC236}">
              <a16:creationId xmlns:a16="http://schemas.microsoft.com/office/drawing/2014/main" id="{A527B83F-4503-4952-8B90-1E2D8C7040F0}"/>
            </a:ext>
          </a:extLst>
        </xdr:cNvPr>
        <xdr:cNvSpPr/>
      </xdr:nvSpPr>
      <xdr:spPr>
        <a:xfrm>
          <a:off x="7082500" y="41209342"/>
          <a:ext cx="2205920" cy="2940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０．８百万円</a:t>
          </a:r>
        </a:p>
      </xdr:txBody>
    </xdr:sp>
    <xdr:clientData/>
  </xdr:twoCellAnchor>
  <xdr:twoCellAnchor>
    <xdr:from>
      <xdr:col>8</xdr:col>
      <xdr:colOff>59871</xdr:colOff>
      <xdr:row>748</xdr:row>
      <xdr:rowOff>352421</xdr:rowOff>
    </xdr:from>
    <xdr:to>
      <xdr:col>24</xdr:col>
      <xdr:colOff>147083</xdr:colOff>
      <xdr:row>751</xdr:row>
      <xdr:rowOff>31621</xdr:rowOff>
    </xdr:to>
    <xdr:sp macro="" textlink="">
      <xdr:nvSpPr>
        <xdr:cNvPr id="27" name="機関名">
          <a:extLst>
            <a:ext uri="{FF2B5EF4-FFF2-40B4-BE49-F238E27FC236}">
              <a16:creationId xmlns:a16="http://schemas.microsoft.com/office/drawing/2014/main" id="{0529EC8A-422D-4D2D-B224-6B8E746E9E9F}"/>
            </a:ext>
          </a:extLst>
        </xdr:cNvPr>
        <xdr:cNvSpPr txBox="1"/>
      </xdr:nvSpPr>
      <xdr:spPr>
        <a:xfrm>
          <a:off x="1692728" y="40534314"/>
          <a:ext cx="3352926"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３０百万円</a:t>
          </a:r>
        </a:p>
      </xdr:txBody>
    </xdr:sp>
    <xdr:clientData/>
  </xdr:twoCellAnchor>
  <xdr:twoCellAnchor>
    <xdr:from>
      <xdr:col>15</xdr:col>
      <xdr:colOff>200745</xdr:colOff>
      <xdr:row>757</xdr:row>
      <xdr:rowOff>294900</xdr:rowOff>
    </xdr:from>
    <xdr:to>
      <xdr:col>33</xdr:col>
      <xdr:colOff>9678</xdr:colOff>
      <xdr:row>757</xdr:row>
      <xdr:rowOff>294900</xdr:rowOff>
    </xdr:to>
    <xdr:cxnSp macro="">
      <xdr:nvCxnSpPr>
        <xdr:cNvPr id="28" name="直線矢印コネクタ 27">
          <a:extLst>
            <a:ext uri="{FF2B5EF4-FFF2-40B4-BE49-F238E27FC236}">
              <a16:creationId xmlns:a16="http://schemas.microsoft.com/office/drawing/2014/main" id="{408767C9-AC06-4DE4-988F-16E8E2C902AF}"/>
            </a:ext>
          </a:extLst>
        </xdr:cNvPr>
        <xdr:cNvCxnSpPr/>
      </xdr:nvCxnSpPr>
      <xdr:spPr>
        <a:xfrm>
          <a:off x="3262352" y="43660864"/>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200745</xdr:colOff>
      <xdr:row>756</xdr:row>
      <xdr:rowOff>283985</xdr:rowOff>
    </xdr:from>
    <xdr:to>
      <xdr:col>15</xdr:col>
      <xdr:colOff>200745</xdr:colOff>
      <xdr:row>757</xdr:row>
      <xdr:rowOff>293406</xdr:rowOff>
    </xdr:to>
    <xdr:cxnSp macro="">
      <xdr:nvCxnSpPr>
        <xdr:cNvPr id="29" name="直線コネクタ 28">
          <a:extLst>
            <a:ext uri="{FF2B5EF4-FFF2-40B4-BE49-F238E27FC236}">
              <a16:creationId xmlns:a16="http://schemas.microsoft.com/office/drawing/2014/main" id="{5F6E3F70-A4C0-469F-A891-0CD49F472EDA}"/>
            </a:ext>
          </a:extLst>
        </xdr:cNvPr>
        <xdr:cNvCxnSpPr/>
      </xdr:nvCxnSpPr>
      <xdr:spPr>
        <a:xfrm>
          <a:off x="3262352" y="43296164"/>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141316</xdr:colOff>
      <xdr:row>751</xdr:row>
      <xdr:rowOff>243106</xdr:rowOff>
    </xdr:from>
    <xdr:ext cx="2961113" cy="818251"/>
    <xdr:sp macro="" textlink="">
      <xdr:nvSpPr>
        <xdr:cNvPr id="30" name="契約方式大かっこ">
          <a:extLst>
            <a:ext uri="{FF2B5EF4-FFF2-40B4-BE49-F238E27FC236}">
              <a16:creationId xmlns:a16="http://schemas.microsoft.com/office/drawing/2014/main" id="{452402D2-C7EF-4735-B7D3-3558CDC11326}"/>
            </a:ext>
          </a:extLst>
        </xdr:cNvPr>
        <xdr:cNvSpPr/>
      </xdr:nvSpPr>
      <xdr:spPr>
        <a:xfrm>
          <a:off x="1774173" y="41717677"/>
          <a:ext cx="2961113" cy="8182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141316</xdr:colOff>
      <xdr:row>751</xdr:row>
      <xdr:rowOff>243107</xdr:rowOff>
    </xdr:from>
    <xdr:to>
      <xdr:col>23</xdr:col>
      <xdr:colOff>10891</xdr:colOff>
      <xdr:row>756</xdr:row>
      <xdr:rowOff>127970</xdr:rowOff>
    </xdr:to>
    <xdr:sp macro="" textlink="">
      <xdr:nvSpPr>
        <xdr:cNvPr id="32" name="正方形/長方形 31">
          <a:extLst>
            <a:ext uri="{FF2B5EF4-FFF2-40B4-BE49-F238E27FC236}">
              <a16:creationId xmlns:a16="http://schemas.microsoft.com/office/drawing/2014/main" id="{BB31B77C-2157-46F2-B9A3-B8E96E0BA31A}"/>
            </a:ext>
          </a:extLst>
        </xdr:cNvPr>
        <xdr:cNvSpPr/>
      </xdr:nvSpPr>
      <xdr:spPr>
        <a:xfrm>
          <a:off x="1774173" y="41717678"/>
          <a:ext cx="2931182" cy="16537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lang="ja-JP" altLang="en-US" sz="1100" b="0" i="0" u="none" strike="noStrike" baseline="0">
              <a:solidFill>
                <a:sysClr val="windowText" lastClr="000000"/>
              </a:solidFill>
              <a:latin typeface="+mn-lt"/>
              <a:ea typeface="+mn-ea"/>
              <a:cs typeface="+mn-cs"/>
            </a:rPr>
            <a:t>管きょの劣化状況等に応じた最適な改築修繕工法等の選定手法の検討</a:t>
          </a:r>
          <a:endParaRPr lang="en-US" altLang="ja-JP" sz="1100" b="0" i="0" u="none" strike="noStrike" baseline="0">
            <a:solidFill>
              <a:sysClr val="windowText" lastClr="000000"/>
            </a:solidFill>
            <a:latin typeface="+mn-lt"/>
            <a:ea typeface="+mn-ea"/>
            <a:cs typeface="+mn-cs"/>
          </a:endParaRPr>
        </a:p>
        <a:p>
          <a:pPr eaLnBrk="1" fontAlgn="auto" latinLnBrk="0" hangingPunct="1"/>
          <a:r>
            <a:rPr lang="ja-JP" altLang="en-US" sz="1100" b="0" i="0" u="none" strike="noStrike" baseline="0">
              <a:solidFill>
                <a:sysClr val="windowText" lastClr="000000"/>
              </a:solidFill>
              <a:effectLst/>
              <a:latin typeface="+mn-lt"/>
              <a:ea typeface="+mn-ea"/>
              <a:cs typeface="+mn-cs"/>
            </a:rPr>
            <a:t>・適切な管きょの点検調査手法の検討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661</v>
      </c>
      <c r="AK2" s="191"/>
      <c r="AL2" s="191"/>
      <c r="AM2" s="191"/>
      <c r="AN2" s="83" t="s">
        <v>324</v>
      </c>
      <c r="AO2" s="191">
        <v>20</v>
      </c>
      <c r="AP2" s="191"/>
      <c r="AQ2" s="191"/>
      <c r="AR2" s="84" t="s">
        <v>627</v>
      </c>
      <c r="AS2" s="192">
        <v>520</v>
      </c>
      <c r="AT2" s="192"/>
      <c r="AU2" s="192"/>
      <c r="AV2" s="83" t="str">
        <f>IF(AW2="","","-")</f>
        <v/>
      </c>
      <c r="AW2" s="379"/>
      <c r="AX2" s="379"/>
    </row>
    <row r="3" spans="1:50" ht="21" customHeight="1" thickBot="1" x14ac:dyDescent="0.25">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2">
      <c r="A6" s="708" t="s">
        <v>4</v>
      </c>
      <c r="B6" s="709"/>
      <c r="C6" s="709"/>
      <c r="D6" s="709"/>
      <c r="E6" s="709"/>
      <c r="F6" s="709"/>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634</v>
      </c>
      <c r="H7" s="820"/>
      <c r="I7" s="820"/>
      <c r="J7" s="820"/>
      <c r="K7" s="820"/>
      <c r="L7" s="820"/>
      <c r="M7" s="820"/>
      <c r="N7" s="820"/>
      <c r="O7" s="820"/>
      <c r="P7" s="820"/>
      <c r="Q7" s="820"/>
      <c r="R7" s="820"/>
      <c r="S7" s="820"/>
      <c r="T7" s="820"/>
      <c r="U7" s="820"/>
      <c r="V7" s="820"/>
      <c r="W7" s="820"/>
      <c r="X7" s="821"/>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6" t="s">
        <v>208</v>
      </c>
      <c r="B8" s="817"/>
      <c r="C8" s="817"/>
      <c r="D8" s="817"/>
      <c r="E8" s="817"/>
      <c r="F8" s="818"/>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4"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2">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6" t="s">
        <v>29</v>
      </c>
      <c r="B10" s="727"/>
      <c r="C10" s="727"/>
      <c r="D10" s="727"/>
      <c r="E10" s="727"/>
      <c r="F10" s="727"/>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6" t="s">
        <v>5</v>
      </c>
      <c r="B11" s="727"/>
      <c r="C11" s="727"/>
      <c r="D11" s="727"/>
      <c r="E11" s="727"/>
      <c r="F11" s="73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1" customHeight="1" x14ac:dyDescent="0.2">
      <c r="A13" s="105"/>
      <c r="B13" s="106"/>
      <c r="C13" s="106"/>
      <c r="D13" s="106"/>
      <c r="E13" s="106"/>
      <c r="F13" s="107"/>
      <c r="G13" s="729" t="s">
        <v>6</v>
      </c>
      <c r="H13" s="730"/>
      <c r="I13" s="619" t="s">
        <v>7</v>
      </c>
      <c r="J13" s="620"/>
      <c r="K13" s="620"/>
      <c r="L13" s="620"/>
      <c r="M13" s="620"/>
      <c r="N13" s="620"/>
      <c r="O13" s="621"/>
      <c r="P13" s="148">
        <v>17</v>
      </c>
      <c r="Q13" s="149"/>
      <c r="R13" s="149"/>
      <c r="S13" s="149"/>
      <c r="T13" s="149"/>
      <c r="U13" s="149"/>
      <c r="V13" s="150"/>
      <c r="W13" s="148">
        <v>18</v>
      </c>
      <c r="X13" s="149"/>
      <c r="Y13" s="149"/>
      <c r="Z13" s="149"/>
      <c r="AA13" s="149"/>
      <c r="AB13" s="149"/>
      <c r="AC13" s="150"/>
      <c r="AD13" s="148">
        <v>15</v>
      </c>
      <c r="AE13" s="149"/>
      <c r="AF13" s="149"/>
      <c r="AG13" s="149"/>
      <c r="AH13" s="149"/>
      <c r="AI13" s="149"/>
      <c r="AJ13" s="150"/>
      <c r="AK13" s="148" t="s">
        <v>662</v>
      </c>
      <c r="AL13" s="149"/>
      <c r="AM13" s="149"/>
      <c r="AN13" s="149"/>
      <c r="AO13" s="149"/>
      <c r="AP13" s="149"/>
      <c r="AQ13" s="150"/>
      <c r="AR13" s="145" t="s">
        <v>652</v>
      </c>
      <c r="AS13" s="146"/>
      <c r="AT13" s="146"/>
      <c r="AU13" s="146"/>
      <c r="AV13" s="146"/>
      <c r="AW13" s="146"/>
      <c r="AX13" s="376"/>
    </row>
    <row r="14" spans="1:50" ht="21" customHeight="1" x14ac:dyDescent="0.2">
      <c r="A14" s="105"/>
      <c r="B14" s="106"/>
      <c r="C14" s="106"/>
      <c r="D14" s="106"/>
      <c r="E14" s="106"/>
      <c r="F14" s="107"/>
      <c r="G14" s="731"/>
      <c r="H14" s="732"/>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v>0</v>
      </c>
      <c r="AE14" s="149"/>
      <c r="AF14" s="149"/>
      <c r="AG14" s="149"/>
      <c r="AH14" s="149"/>
      <c r="AI14" s="149"/>
      <c r="AJ14" s="150"/>
      <c r="AK14" s="148" t="s">
        <v>662</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31"/>
      <c r="H15" s="732"/>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v>16</v>
      </c>
      <c r="AE15" s="149"/>
      <c r="AF15" s="149"/>
      <c r="AG15" s="149"/>
      <c r="AH15" s="149"/>
      <c r="AI15" s="149"/>
      <c r="AJ15" s="150"/>
      <c r="AK15" s="148" t="s">
        <v>662</v>
      </c>
      <c r="AL15" s="149"/>
      <c r="AM15" s="149"/>
      <c r="AN15" s="149"/>
      <c r="AO15" s="149"/>
      <c r="AP15" s="149"/>
      <c r="AQ15" s="150"/>
      <c r="AR15" s="148" t="s">
        <v>652</v>
      </c>
      <c r="AS15" s="149"/>
      <c r="AT15" s="149"/>
      <c r="AU15" s="149"/>
      <c r="AV15" s="149"/>
      <c r="AW15" s="149"/>
      <c r="AX15" s="609"/>
    </row>
    <row r="16" spans="1:50" ht="21" customHeight="1" x14ac:dyDescent="0.2">
      <c r="A16" s="105"/>
      <c r="B16" s="106"/>
      <c r="C16" s="106"/>
      <c r="D16" s="106"/>
      <c r="E16" s="106"/>
      <c r="F16" s="107"/>
      <c r="G16" s="731"/>
      <c r="H16" s="732"/>
      <c r="I16" s="556" t="s">
        <v>51</v>
      </c>
      <c r="J16" s="557"/>
      <c r="K16" s="557"/>
      <c r="L16" s="557"/>
      <c r="M16" s="557"/>
      <c r="N16" s="557"/>
      <c r="O16" s="558"/>
      <c r="P16" s="148" t="s">
        <v>638</v>
      </c>
      <c r="Q16" s="149"/>
      <c r="R16" s="149"/>
      <c r="S16" s="149"/>
      <c r="T16" s="149"/>
      <c r="U16" s="149"/>
      <c r="V16" s="150"/>
      <c r="W16" s="148">
        <v>-16</v>
      </c>
      <c r="X16" s="149"/>
      <c r="Y16" s="149"/>
      <c r="Z16" s="149"/>
      <c r="AA16" s="149"/>
      <c r="AB16" s="149"/>
      <c r="AC16" s="150"/>
      <c r="AD16" s="148">
        <v>0</v>
      </c>
      <c r="AE16" s="149"/>
      <c r="AF16" s="149"/>
      <c r="AG16" s="149"/>
      <c r="AH16" s="149"/>
      <c r="AI16" s="149"/>
      <c r="AJ16" s="150"/>
      <c r="AK16" s="148" t="s">
        <v>324</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31"/>
      <c r="H17" s="732"/>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324</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3"/>
      <c r="H18" s="734"/>
      <c r="I18" s="721" t="s">
        <v>20</v>
      </c>
      <c r="J18" s="722"/>
      <c r="K18" s="722"/>
      <c r="L18" s="722"/>
      <c r="M18" s="722"/>
      <c r="N18" s="722"/>
      <c r="O18" s="723"/>
      <c r="P18" s="154">
        <f>SUM(P13:V17)</f>
        <v>17</v>
      </c>
      <c r="Q18" s="155"/>
      <c r="R18" s="155"/>
      <c r="S18" s="155"/>
      <c r="T18" s="155"/>
      <c r="U18" s="155"/>
      <c r="V18" s="156"/>
      <c r="W18" s="154">
        <f>SUM(W13:AC17)</f>
        <v>2</v>
      </c>
      <c r="X18" s="155"/>
      <c r="Y18" s="155"/>
      <c r="Z18" s="155"/>
      <c r="AA18" s="155"/>
      <c r="AB18" s="155"/>
      <c r="AC18" s="156"/>
      <c r="AD18" s="154">
        <f>SUM(AD13:AJ17)</f>
        <v>31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17</v>
      </c>
      <c r="Q19" s="149"/>
      <c r="R19" s="149"/>
      <c r="S19" s="149"/>
      <c r="T19" s="149"/>
      <c r="U19" s="149"/>
      <c r="V19" s="150"/>
      <c r="W19" s="148">
        <v>1</v>
      </c>
      <c r="X19" s="149"/>
      <c r="Y19" s="149"/>
      <c r="Z19" s="149"/>
      <c r="AA19" s="149"/>
      <c r="AB19" s="149"/>
      <c r="AC19" s="150"/>
      <c r="AD19" s="148">
        <v>30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0.5</v>
      </c>
      <c r="X20" s="520"/>
      <c r="Y20" s="520"/>
      <c r="Z20" s="520"/>
      <c r="AA20" s="520"/>
      <c r="AB20" s="520"/>
      <c r="AC20" s="520"/>
      <c r="AD20" s="520">
        <f t="shared" ref="AD20" si="1">IF(AD18=0, "-", SUM(AD19)/AD18)</f>
        <v>0.967741935483871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12" t="s">
        <v>274</v>
      </c>
      <c r="H21" s="913"/>
      <c r="I21" s="913"/>
      <c r="J21" s="913"/>
      <c r="K21" s="913"/>
      <c r="L21" s="913"/>
      <c r="M21" s="913"/>
      <c r="N21" s="913"/>
      <c r="O21" s="913"/>
      <c r="P21" s="520">
        <f>IF(P19=0, "-", SUM(P19)/SUM(P13,P14))</f>
        <v>1</v>
      </c>
      <c r="Q21" s="520"/>
      <c r="R21" s="520"/>
      <c r="S21" s="520"/>
      <c r="T21" s="520"/>
      <c r="U21" s="520"/>
      <c r="V21" s="520"/>
      <c r="W21" s="520">
        <f t="shared" ref="W21" si="2">IF(W19=0, "-", SUM(W19)/SUM(W13,W14))</f>
        <v>5.5555555555555552E-2</v>
      </c>
      <c r="X21" s="520"/>
      <c r="Y21" s="520"/>
      <c r="Z21" s="520"/>
      <c r="AA21" s="520"/>
      <c r="AB21" s="520"/>
      <c r="AC21" s="520"/>
      <c r="AD21" s="520">
        <f t="shared" ref="AD21" si="3">IF(AD19=0, "-", SUM(AD19)/SUM(AD13,AD14))</f>
        <v>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664</v>
      </c>
      <c r="H23" s="118"/>
      <c r="I23" s="118"/>
      <c r="J23" s="118"/>
      <c r="K23" s="118"/>
      <c r="L23" s="118"/>
      <c r="M23" s="118"/>
      <c r="N23" s="118"/>
      <c r="O23" s="119"/>
      <c r="P23" s="145" t="s">
        <v>664</v>
      </c>
      <c r="Q23" s="146"/>
      <c r="R23" s="146"/>
      <c r="S23" s="146"/>
      <c r="T23" s="146"/>
      <c r="U23" s="146"/>
      <c r="V23" s="147"/>
      <c r="W23" s="145" t="s">
        <v>664</v>
      </c>
      <c r="X23" s="146"/>
      <c r="Y23" s="146"/>
      <c r="Z23" s="146"/>
      <c r="AA23" s="146"/>
      <c r="AB23" s="146"/>
      <c r="AC23" s="147"/>
      <c r="AD23" s="134" t="s">
        <v>666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664</v>
      </c>
      <c r="H24" s="121"/>
      <c r="I24" s="121"/>
      <c r="J24" s="121"/>
      <c r="K24" s="121"/>
      <c r="L24" s="121"/>
      <c r="M24" s="121"/>
      <c r="N24" s="121"/>
      <c r="O24" s="122"/>
      <c r="P24" s="148" t="s">
        <v>664</v>
      </c>
      <c r="Q24" s="149"/>
      <c r="R24" s="149"/>
      <c r="S24" s="149"/>
      <c r="T24" s="149"/>
      <c r="U24" s="149"/>
      <c r="V24" s="150"/>
      <c r="W24" s="148" t="s">
        <v>664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2</v>
      </c>
      <c r="AV31" s="256"/>
      <c r="AW31" s="360" t="s">
        <v>175</v>
      </c>
      <c r="AX31" s="361"/>
    </row>
    <row r="32" spans="1:50" ht="23.25" customHeight="1" x14ac:dyDescent="0.2">
      <c r="A32" s="496"/>
      <c r="B32" s="494"/>
      <c r="C32" s="494"/>
      <c r="D32" s="494"/>
      <c r="E32" s="494"/>
      <c r="F32" s="495"/>
      <c r="G32" s="521" t="s">
        <v>668</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640</v>
      </c>
      <c r="AC32" s="532"/>
      <c r="AD32" s="532"/>
      <c r="AE32" s="348">
        <v>0</v>
      </c>
      <c r="AF32" s="349"/>
      <c r="AG32" s="349"/>
      <c r="AH32" s="349"/>
      <c r="AI32" s="348">
        <v>1</v>
      </c>
      <c r="AJ32" s="349"/>
      <c r="AK32" s="349"/>
      <c r="AL32" s="349"/>
      <c r="AM32" s="348">
        <v>2</v>
      </c>
      <c r="AN32" s="349"/>
      <c r="AO32" s="349"/>
      <c r="AP32" s="349"/>
      <c r="AQ32" s="151" t="s">
        <v>638</v>
      </c>
      <c r="AR32" s="152"/>
      <c r="AS32" s="152"/>
      <c r="AT32" s="153"/>
      <c r="AU32" s="349">
        <v>3</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v>0</v>
      </c>
      <c r="AF33" s="349"/>
      <c r="AG33" s="349"/>
      <c r="AH33" s="349"/>
      <c r="AI33" s="348">
        <v>3</v>
      </c>
      <c r="AJ33" s="349"/>
      <c r="AK33" s="349"/>
      <c r="AL33" s="349"/>
      <c r="AM33" s="348">
        <v>3</v>
      </c>
      <c r="AN33" s="349"/>
      <c r="AO33" s="349"/>
      <c r="AP33" s="349"/>
      <c r="AQ33" s="151" t="s">
        <v>638</v>
      </c>
      <c r="AR33" s="152"/>
      <c r="AS33" s="152"/>
      <c r="AT33" s="153"/>
      <c r="AU33" s="349">
        <v>3</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0</v>
      </c>
      <c r="AF34" s="349"/>
      <c r="AG34" s="349"/>
      <c r="AH34" s="349"/>
      <c r="AI34" s="348">
        <v>33</v>
      </c>
      <c r="AJ34" s="349"/>
      <c r="AK34" s="349"/>
      <c r="AL34" s="349"/>
      <c r="AM34" s="348">
        <v>67</v>
      </c>
      <c r="AN34" s="349"/>
      <c r="AO34" s="349"/>
      <c r="AP34" s="349"/>
      <c r="AQ34" s="151" t="s">
        <v>638</v>
      </c>
      <c r="AR34" s="152"/>
      <c r="AS34" s="152"/>
      <c r="AT34" s="153"/>
      <c r="AU34" s="349">
        <v>100</v>
      </c>
      <c r="AV34" s="349"/>
      <c r="AW34" s="349"/>
      <c r="AX34" s="350"/>
    </row>
    <row r="35" spans="1:51" ht="23.25" customHeight="1" x14ac:dyDescent="0.2">
      <c r="A35" s="887" t="s">
        <v>298</v>
      </c>
      <c r="B35" s="888"/>
      <c r="C35" s="888"/>
      <c r="D35" s="888"/>
      <c r="E35" s="888"/>
      <c r="F35" s="889"/>
      <c r="G35" s="893" t="s">
        <v>641</v>
      </c>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1" ht="23.25" customHeight="1" thickBot="1" x14ac:dyDescent="0.25">
      <c r="A36" s="890"/>
      <c r="B36" s="891"/>
      <c r="C36" s="891"/>
      <c r="D36" s="891"/>
      <c r="E36" s="891"/>
      <c r="F36" s="892"/>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7" t="s">
        <v>298</v>
      </c>
      <c r="B42" s="888"/>
      <c r="C42" s="888"/>
      <c r="D42" s="888"/>
      <c r="E42" s="888"/>
      <c r="F42" s="889"/>
      <c r="G42" s="893"/>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c r="AY42">
        <f t="shared" si="4"/>
        <v>0</v>
      </c>
    </row>
    <row r="43" spans="1:51" ht="23.25" hidden="1" customHeight="1" x14ac:dyDescent="0.2">
      <c r="A43" s="890"/>
      <c r="B43" s="891"/>
      <c r="C43" s="891"/>
      <c r="D43" s="891"/>
      <c r="E43" s="891"/>
      <c r="F43" s="892"/>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7" t="s">
        <v>298</v>
      </c>
      <c r="B49" s="888"/>
      <c r="C49" s="888"/>
      <c r="D49" s="888"/>
      <c r="E49" s="888"/>
      <c r="F49" s="889"/>
      <c r="G49" s="893"/>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c r="AY49">
        <f t="shared" si="5"/>
        <v>0</v>
      </c>
    </row>
    <row r="50" spans="1:51" ht="23.25" hidden="1" customHeight="1" x14ac:dyDescent="0.2">
      <c r="A50" s="890"/>
      <c r="B50" s="891"/>
      <c r="C50" s="891"/>
      <c r="D50" s="891"/>
      <c r="E50" s="891"/>
      <c r="F50" s="892"/>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7" t="s">
        <v>298</v>
      </c>
      <c r="B56" s="888"/>
      <c r="C56" s="888"/>
      <c r="D56" s="888"/>
      <c r="E56" s="888"/>
      <c r="F56" s="889"/>
      <c r="G56" s="893"/>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c r="AY56">
        <f t="shared" si="6"/>
        <v>0</v>
      </c>
    </row>
    <row r="57" spans="1:51" ht="23.25" hidden="1" customHeight="1" x14ac:dyDescent="0.2">
      <c r="A57" s="890"/>
      <c r="B57" s="891"/>
      <c r="C57" s="891"/>
      <c r="D57" s="891"/>
      <c r="E57" s="891"/>
      <c r="F57" s="892"/>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7" t="s">
        <v>298</v>
      </c>
      <c r="B63" s="888"/>
      <c r="C63" s="888"/>
      <c r="D63" s="888"/>
      <c r="E63" s="888"/>
      <c r="F63" s="889"/>
      <c r="G63" s="893"/>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c r="AY63">
        <f t="shared" si="7"/>
        <v>0</v>
      </c>
    </row>
    <row r="64" spans="1:51" ht="23.25" hidden="1" customHeight="1" x14ac:dyDescent="0.2">
      <c r="A64" s="890"/>
      <c r="B64" s="891"/>
      <c r="C64" s="891"/>
      <c r="D64" s="891"/>
      <c r="E64" s="891"/>
      <c r="F64" s="892"/>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2">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20" t="s">
        <v>308</v>
      </c>
      <c r="AF65" s="320"/>
      <c r="AG65" s="320"/>
      <c r="AH65" s="320"/>
      <c r="AI65" s="320" t="s">
        <v>330</v>
      </c>
      <c r="AJ65" s="320"/>
      <c r="AK65" s="320"/>
      <c r="AL65" s="320"/>
      <c r="AM65" s="320" t="s">
        <v>427</v>
      </c>
      <c r="AN65" s="320"/>
      <c r="AO65" s="320"/>
      <c r="AP65" s="320"/>
      <c r="AQ65" s="200" t="s">
        <v>184</v>
      </c>
      <c r="AR65" s="184"/>
      <c r="AS65" s="184"/>
      <c r="AT65" s="185"/>
      <c r="AU65" s="964" t="s">
        <v>133</v>
      </c>
      <c r="AV65" s="964"/>
      <c r="AW65" s="964"/>
      <c r="AX65" s="965"/>
      <c r="AY65">
        <f>COUNTA($H$67)</f>
        <v>0</v>
      </c>
    </row>
    <row r="66" spans="1:51"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0"/>
      <c r="AF66" s="320"/>
      <c r="AG66" s="320"/>
      <c r="AH66" s="320"/>
      <c r="AI66" s="320"/>
      <c r="AJ66" s="320"/>
      <c r="AK66" s="320"/>
      <c r="AL66" s="320"/>
      <c r="AM66" s="320"/>
      <c r="AN66" s="320"/>
      <c r="AO66" s="320"/>
      <c r="AP66" s="320"/>
      <c r="AQ66" s="216"/>
      <c r="AR66" s="163"/>
      <c r="AS66" s="164" t="s">
        <v>185</v>
      </c>
      <c r="AT66" s="187"/>
      <c r="AU66" s="256"/>
      <c r="AV66" s="256"/>
      <c r="AW66" s="855" t="s">
        <v>269</v>
      </c>
      <c r="AX66" s="966"/>
      <c r="AY66">
        <f>$AY$65</f>
        <v>0</v>
      </c>
    </row>
    <row r="67" spans="1:51" ht="23.25" hidden="1" customHeight="1" x14ac:dyDescent="0.2">
      <c r="A67" s="841"/>
      <c r="B67" s="842"/>
      <c r="C67" s="842"/>
      <c r="D67" s="842"/>
      <c r="E67" s="842"/>
      <c r="F67" s="843"/>
      <c r="G67" s="967" t="s">
        <v>186</v>
      </c>
      <c r="H67" s="950"/>
      <c r="I67" s="951"/>
      <c r="J67" s="951"/>
      <c r="K67" s="951"/>
      <c r="L67" s="951"/>
      <c r="M67" s="951"/>
      <c r="N67" s="951"/>
      <c r="O67" s="952"/>
      <c r="P67" s="950"/>
      <c r="Q67" s="951"/>
      <c r="R67" s="951"/>
      <c r="S67" s="951"/>
      <c r="T67" s="951"/>
      <c r="U67" s="951"/>
      <c r="V67" s="952"/>
      <c r="W67" s="956"/>
      <c r="X67" s="957"/>
      <c r="Y67" s="937" t="s">
        <v>12</v>
      </c>
      <c r="Z67" s="937"/>
      <c r="AA67" s="938"/>
      <c r="AB67" s="939" t="s">
        <v>288</v>
      </c>
      <c r="AC67" s="939"/>
      <c r="AD67" s="939"/>
      <c r="AE67" s="348"/>
      <c r="AF67" s="349"/>
      <c r="AG67" s="349"/>
      <c r="AH67" s="349"/>
      <c r="AI67" s="348"/>
      <c r="AJ67" s="349"/>
      <c r="AK67" s="349"/>
      <c r="AL67" s="349"/>
      <c r="AM67" s="348"/>
      <c r="AN67" s="349"/>
      <c r="AO67" s="349"/>
      <c r="AP67" s="349"/>
      <c r="AQ67" s="348"/>
      <c r="AR67" s="349"/>
      <c r="AS67" s="349"/>
      <c r="AT67" s="806"/>
      <c r="AU67" s="349"/>
      <c r="AV67" s="349"/>
      <c r="AW67" s="349"/>
      <c r="AX67" s="350"/>
      <c r="AY67">
        <f t="shared" ref="AY67:AY72" si="8">$AY$65</f>
        <v>0</v>
      </c>
    </row>
    <row r="68" spans="1:51" ht="23.25" hidden="1" customHeight="1" x14ac:dyDescent="0.2">
      <c r="A68" s="841"/>
      <c r="B68" s="842"/>
      <c r="C68" s="842"/>
      <c r="D68" s="842"/>
      <c r="E68" s="842"/>
      <c r="F68" s="843"/>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288</v>
      </c>
      <c r="AC68" s="962"/>
      <c r="AD68" s="962"/>
      <c r="AE68" s="348"/>
      <c r="AF68" s="349"/>
      <c r="AG68" s="349"/>
      <c r="AH68" s="349"/>
      <c r="AI68" s="348"/>
      <c r="AJ68" s="349"/>
      <c r="AK68" s="349"/>
      <c r="AL68" s="349"/>
      <c r="AM68" s="348"/>
      <c r="AN68" s="349"/>
      <c r="AO68" s="349"/>
      <c r="AP68" s="349"/>
      <c r="AQ68" s="348"/>
      <c r="AR68" s="349"/>
      <c r="AS68" s="349"/>
      <c r="AT68" s="806"/>
      <c r="AU68" s="349"/>
      <c r="AV68" s="349"/>
      <c r="AW68" s="349"/>
      <c r="AX68" s="350"/>
      <c r="AY68">
        <f t="shared" si="8"/>
        <v>0</v>
      </c>
    </row>
    <row r="69" spans="1:51" ht="23.25" hidden="1" customHeight="1" x14ac:dyDescent="0.2">
      <c r="A69" s="841"/>
      <c r="B69" s="842"/>
      <c r="C69" s="842"/>
      <c r="D69" s="842"/>
      <c r="E69" s="842"/>
      <c r="F69" s="843"/>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289</v>
      </c>
      <c r="AC69" s="963"/>
      <c r="AD69" s="963"/>
      <c r="AE69" s="356"/>
      <c r="AF69" s="357"/>
      <c r="AG69" s="357"/>
      <c r="AH69" s="357"/>
      <c r="AI69" s="356"/>
      <c r="AJ69" s="357"/>
      <c r="AK69" s="357"/>
      <c r="AL69" s="357"/>
      <c r="AM69" s="356"/>
      <c r="AN69" s="357"/>
      <c r="AO69" s="357"/>
      <c r="AP69" s="357"/>
      <c r="AQ69" s="348"/>
      <c r="AR69" s="349"/>
      <c r="AS69" s="349"/>
      <c r="AT69" s="806"/>
      <c r="AU69" s="349"/>
      <c r="AV69" s="349"/>
      <c r="AW69" s="349"/>
      <c r="AX69" s="350"/>
      <c r="AY69">
        <f t="shared" si="8"/>
        <v>0</v>
      </c>
    </row>
    <row r="70" spans="1:51" ht="23.25" hidden="1" customHeight="1" x14ac:dyDescent="0.2">
      <c r="A70" s="841" t="s">
        <v>275</v>
      </c>
      <c r="B70" s="842"/>
      <c r="C70" s="842"/>
      <c r="D70" s="842"/>
      <c r="E70" s="842"/>
      <c r="F70" s="843"/>
      <c r="G70" s="927" t="s">
        <v>187</v>
      </c>
      <c r="H70" s="928"/>
      <c r="I70" s="928"/>
      <c r="J70" s="928"/>
      <c r="K70" s="928"/>
      <c r="L70" s="928"/>
      <c r="M70" s="928"/>
      <c r="N70" s="928"/>
      <c r="O70" s="928"/>
      <c r="P70" s="928"/>
      <c r="Q70" s="928"/>
      <c r="R70" s="928"/>
      <c r="S70" s="928"/>
      <c r="T70" s="928"/>
      <c r="U70" s="928"/>
      <c r="V70" s="928"/>
      <c r="W70" s="931" t="s">
        <v>287</v>
      </c>
      <c r="X70" s="932"/>
      <c r="Y70" s="937" t="s">
        <v>12</v>
      </c>
      <c r="Z70" s="937"/>
      <c r="AA70" s="938"/>
      <c r="AB70" s="939" t="s">
        <v>288</v>
      </c>
      <c r="AC70" s="939"/>
      <c r="AD70" s="939"/>
      <c r="AE70" s="348"/>
      <c r="AF70" s="349"/>
      <c r="AG70" s="349"/>
      <c r="AH70" s="349"/>
      <c r="AI70" s="348"/>
      <c r="AJ70" s="349"/>
      <c r="AK70" s="349"/>
      <c r="AL70" s="349"/>
      <c r="AM70" s="348"/>
      <c r="AN70" s="349"/>
      <c r="AO70" s="349"/>
      <c r="AP70" s="349"/>
      <c r="AQ70" s="348"/>
      <c r="AR70" s="349"/>
      <c r="AS70" s="349"/>
      <c r="AT70" s="806"/>
      <c r="AU70" s="349"/>
      <c r="AV70" s="349"/>
      <c r="AW70" s="349"/>
      <c r="AX70" s="350"/>
      <c r="AY70">
        <f t="shared" si="8"/>
        <v>0</v>
      </c>
    </row>
    <row r="71" spans="1:51" ht="23.25" hidden="1" customHeight="1" x14ac:dyDescent="0.2">
      <c r="A71" s="841"/>
      <c r="B71" s="842"/>
      <c r="C71" s="842"/>
      <c r="D71" s="842"/>
      <c r="E71" s="842"/>
      <c r="F71" s="843"/>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288</v>
      </c>
      <c r="AC71" s="962"/>
      <c r="AD71" s="962"/>
      <c r="AE71" s="348"/>
      <c r="AF71" s="349"/>
      <c r="AG71" s="349"/>
      <c r="AH71" s="349"/>
      <c r="AI71" s="348"/>
      <c r="AJ71" s="349"/>
      <c r="AK71" s="349"/>
      <c r="AL71" s="349"/>
      <c r="AM71" s="348"/>
      <c r="AN71" s="349"/>
      <c r="AO71" s="349"/>
      <c r="AP71" s="349"/>
      <c r="AQ71" s="348"/>
      <c r="AR71" s="349"/>
      <c r="AS71" s="349"/>
      <c r="AT71" s="806"/>
      <c r="AU71" s="349"/>
      <c r="AV71" s="349"/>
      <c r="AW71" s="349"/>
      <c r="AX71" s="350"/>
      <c r="AY71">
        <f t="shared" si="8"/>
        <v>0</v>
      </c>
    </row>
    <row r="72" spans="1:51" ht="23.25" hidden="1" customHeight="1" x14ac:dyDescent="0.2">
      <c r="A72" s="844"/>
      <c r="B72" s="845"/>
      <c r="C72" s="845"/>
      <c r="D72" s="845"/>
      <c r="E72" s="845"/>
      <c r="F72" s="846"/>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289</v>
      </c>
      <c r="AC72" s="963"/>
      <c r="AD72" s="963"/>
      <c r="AE72" s="356"/>
      <c r="AF72" s="357"/>
      <c r="AG72" s="357"/>
      <c r="AH72" s="357"/>
      <c r="AI72" s="356"/>
      <c r="AJ72" s="357"/>
      <c r="AK72" s="357"/>
      <c r="AL72" s="357"/>
      <c r="AM72" s="356"/>
      <c r="AN72" s="357"/>
      <c r="AO72" s="357"/>
      <c r="AP72" s="926"/>
      <c r="AQ72" s="348"/>
      <c r="AR72" s="349"/>
      <c r="AS72" s="349"/>
      <c r="AT72" s="806"/>
      <c r="AU72" s="349"/>
      <c r="AV72" s="349"/>
      <c r="AW72" s="349"/>
      <c r="AX72" s="350"/>
      <c r="AY72">
        <f t="shared" si="8"/>
        <v>0</v>
      </c>
    </row>
    <row r="73" spans="1:51" ht="18.75" hidden="1" customHeight="1" x14ac:dyDescent="0.2">
      <c r="A73" s="827" t="s">
        <v>271</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2">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30"/>
      <c r="B75" s="831"/>
      <c r="C75" s="831"/>
      <c r="D75" s="831"/>
      <c r="E75" s="831"/>
      <c r="F75" s="832"/>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900" t="s">
        <v>301</v>
      </c>
      <c r="B78" s="901"/>
      <c r="C78" s="901"/>
      <c r="D78" s="901"/>
      <c r="E78" s="898" t="s">
        <v>249</v>
      </c>
      <c r="F78" s="899"/>
      <c r="G78" s="45" t="s">
        <v>187</v>
      </c>
      <c r="H78" s="784"/>
      <c r="I78" s="230"/>
      <c r="J78" s="230"/>
      <c r="K78" s="230"/>
      <c r="L78" s="230"/>
      <c r="M78" s="230"/>
      <c r="N78" s="230"/>
      <c r="O78" s="78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265</v>
      </c>
      <c r="AP79" s="112"/>
      <c r="AQ79" s="112"/>
      <c r="AR79" s="62" t="s">
        <v>263</v>
      </c>
      <c r="AS79" s="111"/>
      <c r="AT79" s="112"/>
      <c r="AU79" s="112"/>
      <c r="AV79" s="112"/>
      <c r="AW79" s="112"/>
      <c r="AX79" s="113"/>
      <c r="AY79">
        <f>COUNTIF($AR$79,"☑")</f>
        <v>0</v>
      </c>
    </row>
    <row r="80" spans="1:51" ht="18.75" hidden="1" customHeight="1" x14ac:dyDescent="0.2">
      <c r="A80" s="500" t="s">
        <v>146</v>
      </c>
      <c r="B80" s="836" t="s">
        <v>262</v>
      </c>
      <c r="C80" s="837"/>
      <c r="D80" s="837"/>
      <c r="E80" s="837"/>
      <c r="F80" s="838"/>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c r="AY80">
        <f>COUNTA($G$82)</f>
        <v>0</v>
      </c>
    </row>
    <row r="81" spans="1:60" ht="22.5" hidden="1" customHeight="1" x14ac:dyDescent="0.2">
      <c r="A81" s="501"/>
      <c r="B81" s="839"/>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39"/>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39"/>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40"/>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8"/>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86" t="s">
        <v>60</v>
      </c>
      <c r="H85" s="766"/>
      <c r="I85" s="766"/>
      <c r="J85" s="766"/>
      <c r="K85" s="766"/>
      <c r="L85" s="766"/>
      <c r="M85" s="766"/>
      <c r="N85" s="766"/>
      <c r="O85" s="767"/>
      <c r="P85" s="765" t="s">
        <v>62</v>
      </c>
      <c r="Q85" s="766"/>
      <c r="R85" s="766"/>
      <c r="S85" s="766"/>
      <c r="T85" s="766"/>
      <c r="U85" s="766"/>
      <c r="V85" s="766"/>
      <c r="W85" s="766"/>
      <c r="X85" s="767"/>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91"/>
      <c r="R87" s="791"/>
      <c r="S87" s="791"/>
      <c r="T87" s="791"/>
      <c r="U87" s="791"/>
      <c r="V87" s="791"/>
      <c r="W87" s="791"/>
      <c r="X87" s="792"/>
      <c r="Y87" s="739" t="s">
        <v>61</v>
      </c>
      <c r="Z87" s="740"/>
      <c r="AA87" s="741"/>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93"/>
      <c r="Q88" s="793"/>
      <c r="R88" s="793"/>
      <c r="S88" s="793"/>
      <c r="T88" s="793"/>
      <c r="U88" s="793"/>
      <c r="V88" s="793"/>
      <c r="W88" s="793"/>
      <c r="X88" s="794"/>
      <c r="Y88" s="716" t="s">
        <v>53</v>
      </c>
      <c r="Z88" s="717"/>
      <c r="AA88" s="718"/>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5"/>
      <c r="Y89" s="716" t="s">
        <v>13</v>
      </c>
      <c r="Z89" s="717"/>
      <c r="AA89" s="718"/>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86" t="s">
        <v>60</v>
      </c>
      <c r="H90" s="766"/>
      <c r="I90" s="766"/>
      <c r="J90" s="766"/>
      <c r="K90" s="766"/>
      <c r="L90" s="766"/>
      <c r="M90" s="766"/>
      <c r="N90" s="766"/>
      <c r="O90" s="767"/>
      <c r="P90" s="765" t="s">
        <v>62</v>
      </c>
      <c r="Q90" s="766"/>
      <c r="R90" s="766"/>
      <c r="S90" s="766"/>
      <c r="T90" s="766"/>
      <c r="U90" s="766"/>
      <c r="V90" s="766"/>
      <c r="W90" s="766"/>
      <c r="X90" s="767"/>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91"/>
      <c r="R92" s="791"/>
      <c r="S92" s="791"/>
      <c r="T92" s="791"/>
      <c r="U92" s="791"/>
      <c r="V92" s="791"/>
      <c r="W92" s="791"/>
      <c r="X92" s="792"/>
      <c r="Y92" s="739" t="s">
        <v>61</v>
      </c>
      <c r="Z92" s="740"/>
      <c r="AA92" s="741"/>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93"/>
      <c r="Q93" s="793"/>
      <c r="R93" s="793"/>
      <c r="S93" s="793"/>
      <c r="T93" s="793"/>
      <c r="U93" s="793"/>
      <c r="V93" s="793"/>
      <c r="W93" s="793"/>
      <c r="X93" s="794"/>
      <c r="Y93" s="716" t="s">
        <v>53</v>
      </c>
      <c r="Z93" s="717"/>
      <c r="AA93" s="718"/>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5"/>
      <c r="Y94" s="716" t="s">
        <v>13</v>
      </c>
      <c r="Z94" s="717"/>
      <c r="AA94" s="718"/>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86" t="s">
        <v>60</v>
      </c>
      <c r="H95" s="766"/>
      <c r="I95" s="766"/>
      <c r="J95" s="766"/>
      <c r="K95" s="766"/>
      <c r="L95" s="766"/>
      <c r="M95" s="766"/>
      <c r="N95" s="766"/>
      <c r="O95" s="767"/>
      <c r="P95" s="765" t="s">
        <v>62</v>
      </c>
      <c r="Q95" s="766"/>
      <c r="R95" s="766"/>
      <c r="S95" s="766"/>
      <c r="T95" s="766"/>
      <c r="U95" s="766"/>
      <c r="V95" s="766"/>
      <c r="W95" s="766"/>
      <c r="X95" s="767"/>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91"/>
      <c r="R97" s="791"/>
      <c r="S97" s="791"/>
      <c r="T97" s="791"/>
      <c r="U97" s="791"/>
      <c r="V97" s="791"/>
      <c r="W97" s="791"/>
      <c r="X97" s="792"/>
      <c r="Y97" s="739" t="s">
        <v>61</v>
      </c>
      <c r="Z97" s="740"/>
      <c r="AA97" s="741"/>
      <c r="AB97" s="388"/>
      <c r="AC97" s="389"/>
      <c r="AD97" s="390"/>
      <c r="AE97" s="348"/>
      <c r="AF97" s="349"/>
      <c r="AG97" s="349"/>
      <c r="AH97" s="806"/>
      <c r="AI97" s="348"/>
      <c r="AJ97" s="349"/>
      <c r="AK97" s="349"/>
      <c r="AL97" s="80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93"/>
      <c r="Q98" s="793"/>
      <c r="R98" s="793"/>
      <c r="S98" s="793"/>
      <c r="T98" s="793"/>
      <c r="U98" s="793"/>
      <c r="V98" s="793"/>
      <c r="W98" s="793"/>
      <c r="X98" s="794"/>
      <c r="Y98" s="716" t="s">
        <v>53</v>
      </c>
      <c r="Z98" s="717"/>
      <c r="AA98" s="718"/>
      <c r="AB98" s="285"/>
      <c r="AC98" s="286"/>
      <c r="AD98" s="287"/>
      <c r="AE98" s="348"/>
      <c r="AF98" s="349"/>
      <c r="AG98" s="349"/>
      <c r="AH98" s="806"/>
      <c r="AI98" s="348"/>
      <c r="AJ98" s="349"/>
      <c r="AK98" s="349"/>
      <c r="AL98" s="80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61" t="s">
        <v>13</v>
      </c>
      <c r="Z99" s="462"/>
      <c r="AA99" s="463"/>
      <c r="AB99" s="443" t="s">
        <v>14</v>
      </c>
      <c r="AC99" s="444"/>
      <c r="AD99" s="445"/>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2">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46"/>
      <c r="Z100" s="447"/>
      <c r="AA100" s="448"/>
      <c r="AB100" s="847" t="s">
        <v>11</v>
      </c>
      <c r="AC100" s="847"/>
      <c r="AD100" s="847"/>
      <c r="AE100" s="813" t="s">
        <v>308</v>
      </c>
      <c r="AF100" s="814"/>
      <c r="AG100" s="814"/>
      <c r="AH100" s="815"/>
      <c r="AI100" s="813" t="s">
        <v>330</v>
      </c>
      <c r="AJ100" s="814"/>
      <c r="AK100" s="814"/>
      <c r="AL100" s="815"/>
      <c r="AM100" s="813" t="s">
        <v>427</v>
      </c>
      <c r="AN100" s="814"/>
      <c r="AO100" s="814"/>
      <c r="AP100" s="815"/>
      <c r="AQ100" s="914" t="s">
        <v>335</v>
      </c>
      <c r="AR100" s="915"/>
      <c r="AS100" s="915"/>
      <c r="AT100" s="916"/>
      <c r="AU100" s="914" t="s">
        <v>459</v>
      </c>
      <c r="AV100" s="915"/>
      <c r="AW100" s="915"/>
      <c r="AX100" s="917"/>
    </row>
    <row r="101" spans="1:60" ht="23.25" customHeight="1" x14ac:dyDescent="0.2">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805" t="s">
        <v>54</v>
      </c>
      <c r="Z101" s="699"/>
      <c r="AA101" s="700"/>
      <c r="AB101" s="532" t="s">
        <v>638</v>
      </c>
      <c r="AC101" s="532"/>
      <c r="AD101" s="532"/>
      <c r="AE101" s="343">
        <v>2</v>
      </c>
      <c r="AF101" s="343"/>
      <c r="AG101" s="343"/>
      <c r="AH101" s="343"/>
      <c r="AI101" s="343">
        <v>3</v>
      </c>
      <c r="AJ101" s="343"/>
      <c r="AK101" s="343"/>
      <c r="AL101" s="343"/>
      <c r="AM101" s="343">
        <v>3</v>
      </c>
      <c r="AN101" s="343"/>
      <c r="AO101" s="343"/>
      <c r="AP101" s="343"/>
      <c r="AQ101" s="343" t="s">
        <v>662</v>
      </c>
      <c r="AR101" s="343"/>
      <c r="AS101" s="343"/>
      <c r="AT101" s="343"/>
      <c r="AU101" s="348" t="s">
        <v>662</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v>2</v>
      </c>
      <c r="AF102" s="343"/>
      <c r="AG102" s="343"/>
      <c r="AH102" s="343"/>
      <c r="AI102" s="343">
        <v>3</v>
      </c>
      <c r="AJ102" s="343"/>
      <c r="AK102" s="343"/>
      <c r="AL102" s="343"/>
      <c r="AM102" s="343">
        <v>3</v>
      </c>
      <c r="AN102" s="343"/>
      <c r="AO102" s="343"/>
      <c r="AP102" s="343"/>
      <c r="AQ102" s="343" t="s">
        <v>662</v>
      </c>
      <c r="AR102" s="343"/>
      <c r="AS102" s="343"/>
      <c r="AT102" s="343"/>
      <c r="AU102" s="356" t="s">
        <v>662</v>
      </c>
      <c r="AV102" s="357"/>
      <c r="AW102" s="357"/>
      <c r="AX102" s="918"/>
    </row>
    <row r="103" spans="1:60" ht="31.5" hidden="1" customHeight="1" x14ac:dyDescent="0.2">
      <c r="A103" s="469" t="s">
        <v>272</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6"/>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6"/>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2">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v>8.5</v>
      </c>
      <c r="AF116" s="343"/>
      <c r="AG116" s="343"/>
      <c r="AH116" s="343"/>
      <c r="AI116" s="343">
        <v>0.3</v>
      </c>
      <c r="AJ116" s="343"/>
      <c r="AK116" s="343"/>
      <c r="AL116" s="343"/>
      <c r="AM116" s="343">
        <v>10</v>
      </c>
      <c r="AN116" s="343"/>
      <c r="AO116" s="343"/>
      <c r="AP116" s="343"/>
      <c r="AQ116" s="348" t="s">
        <v>662</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644</v>
      </c>
      <c r="AF117" s="291"/>
      <c r="AG117" s="291"/>
      <c r="AH117" s="291"/>
      <c r="AI117" s="291" t="s">
        <v>645</v>
      </c>
      <c r="AJ117" s="291"/>
      <c r="AK117" s="291"/>
      <c r="AL117" s="291"/>
      <c r="AM117" s="291" t="s">
        <v>683</v>
      </c>
      <c r="AN117" s="291"/>
      <c r="AO117" s="291"/>
      <c r="AP117" s="291"/>
      <c r="AQ117" s="291" t="s">
        <v>662</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81" t="s">
        <v>323</v>
      </c>
      <c r="B130" s="979"/>
      <c r="C130" s="978" t="s">
        <v>188</v>
      </c>
      <c r="D130" s="979"/>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2"/>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8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2">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2</v>
      </c>
      <c r="AV133" s="163"/>
      <c r="AW133" s="164" t="s">
        <v>175</v>
      </c>
      <c r="AX133" s="165"/>
      <c r="AY133">
        <f>$AY$132</f>
        <v>1</v>
      </c>
    </row>
    <row r="134" spans="1:51" ht="39.75" customHeight="1" x14ac:dyDescent="0.2">
      <c r="A134" s="982"/>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v>96.3</v>
      </c>
      <c r="AF134" s="152"/>
      <c r="AG134" s="152"/>
      <c r="AH134" s="152"/>
      <c r="AI134" s="251">
        <v>96.2</v>
      </c>
      <c r="AJ134" s="152"/>
      <c r="AK134" s="152"/>
      <c r="AL134" s="152"/>
      <c r="AM134" s="251"/>
      <c r="AN134" s="152"/>
      <c r="AO134" s="152"/>
      <c r="AP134" s="152"/>
      <c r="AQ134" s="251" t="s">
        <v>638</v>
      </c>
      <c r="AR134" s="152"/>
      <c r="AS134" s="152"/>
      <c r="AT134" s="152"/>
      <c r="AU134" s="251"/>
      <c r="AV134" s="152"/>
      <c r="AW134" s="152"/>
      <c r="AX134" s="196"/>
      <c r="AY134">
        <f t="shared" ref="AY134:AY135" si="13">$AY$132</f>
        <v>1</v>
      </c>
    </row>
    <row r="135" spans="1:51" ht="39.75" customHeight="1" x14ac:dyDescent="0.2">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649</v>
      </c>
      <c r="AC135" s="160"/>
      <c r="AD135" s="160"/>
      <c r="AE135" s="251">
        <v>90</v>
      </c>
      <c r="AF135" s="152"/>
      <c r="AG135" s="152"/>
      <c r="AH135" s="152"/>
      <c r="AI135" s="251">
        <v>90</v>
      </c>
      <c r="AJ135" s="152"/>
      <c r="AK135" s="152"/>
      <c r="AL135" s="152"/>
      <c r="AM135" s="251">
        <v>90</v>
      </c>
      <c r="AN135" s="152"/>
      <c r="AO135" s="152"/>
      <c r="AP135" s="152"/>
      <c r="AQ135" s="251" t="s">
        <v>638</v>
      </c>
      <c r="AR135" s="152"/>
      <c r="AS135" s="152"/>
      <c r="AT135" s="152"/>
      <c r="AU135" s="251">
        <v>90</v>
      </c>
      <c r="AV135" s="152"/>
      <c r="AW135" s="152"/>
      <c r="AX135" s="196"/>
      <c r="AY135">
        <f t="shared" si="13"/>
        <v>1</v>
      </c>
    </row>
    <row r="136" spans="1:51" ht="18.75" hidden="1" customHeight="1" x14ac:dyDescent="0.2">
      <c r="A136" s="98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8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8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8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8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8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8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8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82"/>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8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8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8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8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8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8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8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8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8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8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8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8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8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8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8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8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8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8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8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8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8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8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8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8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8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8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82"/>
      <c r="B430" s="238"/>
      <c r="C430" s="235" t="s">
        <v>589</v>
      </c>
      <c r="D430" s="236"/>
      <c r="E430" s="224" t="s">
        <v>317</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8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2">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2">
      <c r="A433" s="982"/>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662</v>
      </c>
      <c r="AN433" s="152"/>
      <c r="AO433" s="152"/>
      <c r="AP433" s="153"/>
      <c r="AQ433" s="151" t="s">
        <v>638</v>
      </c>
      <c r="AR433" s="152"/>
      <c r="AS433" s="152"/>
      <c r="AT433" s="153"/>
      <c r="AU433" s="152" t="s">
        <v>638</v>
      </c>
      <c r="AV433" s="152"/>
      <c r="AW433" s="152"/>
      <c r="AX433" s="196"/>
      <c r="AY433">
        <f t="shared" ref="AY433:AY435" si="63">$AY$431</f>
        <v>1</v>
      </c>
    </row>
    <row r="434" spans="1:51" ht="23.25" customHeight="1" x14ac:dyDescent="0.2">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638</v>
      </c>
      <c r="AC434" s="209"/>
      <c r="AD434" s="209"/>
      <c r="AE434" s="151" t="s">
        <v>638</v>
      </c>
      <c r="AF434" s="152"/>
      <c r="AG434" s="152"/>
      <c r="AH434" s="153"/>
      <c r="AI434" s="151" t="s">
        <v>638</v>
      </c>
      <c r="AJ434" s="152"/>
      <c r="AK434" s="152"/>
      <c r="AL434" s="152"/>
      <c r="AM434" s="151" t="s">
        <v>662</v>
      </c>
      <c r="AN434" s="152"/>
      <c r="AO434" s="152"/>
      <c r="AP434" s="153"/>
      <c r="AQ434" s="151" t="s">
        <v>638</v>
      </c>
      <c r="AR434" s="152"/>
      <c r="AS434" s="152"/>
      <c r="AT434" s="153"/>
      <c r="AU434" s="152" t="s">
        <v>638</v>
      </c>
      <c r="AV434" s="152"/>
      <c r="AW434" s="152"/>
      <c r="AX434" s="196"/>
      <c r="AY434">
        <f t="shared" si="63"/>
        <v>1</v>
      </c>
    </row>
    <row r="435" spans="1:51" ht="23.25" customHeight="1" x14ac:dyDescent="0.2">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638</v>
      </c>
      <c r="AF435" s="152"/>
      <c r="AG435" s="152"/>
      <c r="AH435" s="153"/>
      <c r="AI435" s="151" t="s">
        <v>638</v>
      </c>
      <c r="AJ435" s="152"/>
      <c r="AK435" s="152"/>
      <c r="AL435" s="152"/>
      <c r="AM435" s="151" t="s">
        <v>662</v>
      </c>
      <c r="AN435" s="152"/>
      <c r="AO435" s="152"/>
      <c r="AP435" s="153"/>
      <c r="AQ435" s="151" t="s">
        <v>638</v>
      </c>
      <c r="AR435" s="152"/>
      <c r="AS435" s="152"/>
      <c r="AT435" s="153"/>
      <c r="AU435" s="152" t="s">
        <v>638</v>
      </c>
      <c r="AV435" s="152"/>
      <c r="AW435" s="152"/>
      <c r="AX435" s="196"/>
      <c r="AY435">
        <f t="shared" si="63"/>
        <v>1</v>
      </c>
    </row>
    <row r="436" spans="1:51" ht="18.75" hidden="1" customHeight="1" x14ac:dyDescent="0.2">
      <c r="A436" s="98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8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8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8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8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8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2">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2">
      <c r="A458" s="982"/>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662</v>
      </c>
      <c r="AN458" s="152"/>
      <c r="AO458" s="152"/>
      <c r="AP458" s="153"/>
      <c r="AQ458" s="151" t="s">
        <v>638</v>
      </c>
      <c r="AR458" s="152"/>
      <c r="AS458" s="152"/>
      <c r="AT458" s="153"/>
      <c r="AU458" s="152" t="s">
        <v>638</v>
      </c>
      <c r="AV458" s="152"/>
      <c r="AW458" s="152"/>
      <c r="AX458" s="196"/>
      <c r="AY458">
        <f t="shared" ref="AY458:AY460" si="68">$AY$456</f>
        <v>1</v>
      </c>
    </row>
    <row r="459" spans="1:51" ht="23.25" customHeight="1" x14ac:dyDescent="0.2">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638</v>
      </c>
      <c r="AC459" s="209"/>
      <c r="AD459" s="209"/>
      <c r="AE459" s="151" t="s">
        <v>638</v>
      </c>
      <c r="AF459" s="152"/>
      <c r="AG459" s="152"/>
      <c r="AH459" s="153"/>
      <c r="AI459" s="151" t="s">
        <v>638</v>
      </c>
      <c r="AJ459" s="152"/>
      <c r="AK459" s="152"/>
      <c r="AL459" s="152"/>
      <c r="AM459" s="151" t="s">
        <v>662</v>
      </c>
      <c r="AN459" s="152"/>
      <c r="AO459" s="152"/>
      <c r="AP459" s="153"/>
      <c r="AQ459" s="151" t="s">
        <v>638</v>
      </c>
      <c r="AR459" s="152"/>
      <c r="AS459" s="152"/>
      <c r="AT459" s="153"/>
      <c r="AU459" s="152" t="s">
        <v>638</v>
      </c>
      <c r="AV459" s="152"/>
      <c r="AW459" s="152"/>
      <c r="AX459" s="196"/>
      <c r="AY459">
        <f t="shared" si="68"/>
        <v>1</v>
      </c>
    </row>
    <row r="460" spans="1:51" ht="23.25" customHeight="1" thickBot="1" x14ac:dyDescent="0.25">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638</v>
      </c>
      <c r="AF460" s="152"/>
      <c r="AG460" s="152"/>
      <c r="AH460" s="153"/>
      <c r="AI460" s="151" t="s">
        <v>638</v>
      </c>
      <c r="AJ460" s="152"/>
      <c r="AK460" s="152"/>
      <c r="AL460" s="152"/>
      <c r="AM460" s="151" t="s">
        <v>662</v>
      </c>
      <c r="AN460" s="152"/>
      <c r="AO460" s="152"/>
      <c r="AP460" s="153"/>
      <c r="AQ460" s="151" t="s">
        <v>638</v>
      </c>
      <c r="AR460" s="152"/>
      <c r="AS460" s="152"/>
      <c r="AT460" s="153"/>
      <c r="AU460" s="152" t="s">
        <v>638</v>
      </c>
      <c r="AV460" s="152"/>
      <c r="AW460" s="152"/>
      <c r="AX460" s="196"/>
      <c r="AY460">
        <f t="shared" si="68"/>
        <v>1</v>
      </c>
    </row>
    <row r="461" spans="1:51" ht="18.75" hidden="1" customHeight="1" x14ac:dyDescent="0.2">
      <c r="A461" s="98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8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8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8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82"/>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8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82"/>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8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8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8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8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8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8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8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8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8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82"/>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82"/>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8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8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8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8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8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8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8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8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8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82"/>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82"/>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8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8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8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8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8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8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8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8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8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82"/>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82"/>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8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8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8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8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8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8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8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8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8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82"/>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7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1.5" customHeight="1" x14ac:dyDescent="0.2">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651</v>
      </c>
      <c r="AE702" s="886"/>
      <c r="AF702" s="886"/>
      <c r="AG702" s="875" t="s">
        <v>670</v>
      </c>
      <c r="AH702" s="876"/>
      <c r="AI702" s="876"/>
      <c r="AJ702" s="876"/>
      <c r="AK702" s="876"/>
      <c r="AL702" s="876"/>
      <c r="AM702" s="876"/>
      <c r="AN702" s="876"/>
      <c r="AO702" s="876"/>
      <c r="AP702" s="876"/>
      <c r="AQ702" s="876"/>
      <c r="AR702" s="876"/>
      <c r="AS702" s="876"/>
      <c r="AT702" s="876"/>
      <c r="AU702" s="876"/>
      <c r="AV702" s="876"/>
      <c r="AW702" s="876"/>
      <c r="AX702" s="877"/>
    </row>
    <row r="703" spans="1:51" ht="72"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651</v>
      </c>
      <c r="AE703" s="170"/>
      <c r="AF703" s="170"/>
      <c r="AG703" s="648" t="s">
        <v>671</v>
      </c>
      <c r="AH703" s="649"/>
      <c r="AI703" s="649"/>
      <c r="AJ703" s="649"/>
      <c r="AK703" s="649"/>
      <c r="AL703" s="649"/>
      <c r="AM703" s="649"/>
      <c r="AN703" s="649"/>
      <c r="AO703" s="649"/>
      <c r="AP703" s="649"/>
      <c r="AQ703" s="649"/>
      <c r="AR703" s="649"/>
      <c r="AS703" s="649"/>
      <c r="AT703" s="649"/>
      <c r="AU703" s="649"/>
      <c r="AV703" s="649"/>
      <c r="AW703" s="649"/>
      <c r="AX703" s="650"/>
    </row>
    <row r="704" spans="1:51" ht="69.7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651</v>
      </c>
      <c r="AE704" s="567"/>
      <c r="AF704" s="567"/>
      <c r="AG704" s="710" t="s">
        <v>672</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2">
      <c r="A705" s="602" t="s">
        <v>38</v>
      </c>
      <c r="B705" s="753"/>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651</v>
      </c>
      <c r="AE705" s="720"/>
      <c r="AF705" s="720"/>
      <c r="AG705" s="761" t="s">
        <v>673</v>
      </c>
      <c r="AH705" s="762"/>
      <c r="AI705" s="762"/>
      <c r="AJ705" s="762"/>
      <c r="AK705" s="762"/>
      <c r="AL705" s="762"/>
      <c r="AM705" s="762"/>
      <c r="AN705" s="762"/>
      <c r="AO705" s="762"/>
      <c r="AP705" s="762"/>
      <c r="AQ705" s="762"/>
      <c r="AR705" s="762"/>
      <c r="AS705" s="762"/>
      <c r="AT705" s="762"/>
      <c r="AU705" s="762"/>
      <c r="AV705" s="762"/>
      <c r="AW705" s="762"/>
      <c r="AX705" s="763"/>
    </row>
    <row r="706" spans="1:50" ht="35.25" customHeight="1" x14ac:dyDescent="0.2">
      <c r="A706" s="639"/>
      <c r="B706" s="754"/>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674</v>
      </c>
      <c r="AE706" s="170"/>
      <c r="AF706" s="171"/>
      <c r="AG706" s="710"/>
      <c r="AH706" s="711"/>
      <c r="AI706" s="711"/>
      <c r="AJ706" s="711"/>
      <c r="AK706" s="711"/>
      <c r="AL706" s="711"/>
      <c r="AM706" s="711"/>
      <c r="AN706" s="711"/>
      <c r="AO706" s="711"/>
      <c r="AP706" s="711"/>
      <c r="AQ706" s="711"/>
      <c r="AR706" s="711"/>
      <c r="AS706" s="711"/>
      <c r="AT706" s="711"/>
      <c r="AU706" s="711"/>
      <c r="AV706" s="711"/>
      <c r="AW706" s="711"/>
      <c r="AX706" s="712"/>
    </row>
    <row r="707" spans="1:50" ht="26.25" customHeight="1" x14ac:dyDescent="0.2">
      <c r="A707" s="639"/>
      <c r="B707" s="754"/>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675</v>
      </c>
      <c r="AE707" s="565"/>
      <c r="AF707" s="565"/>
      <c r="AG707" s="710"/>
      <c r="AH707" s="711"/>
      <c r="AI707" s="711"/>
      <c r="AJ707" s="711"/>
      <c r="AK707" s="711"/>
      <c r="AL707" s="711"/>
      <c r="AM707" s="711"/>
      <c r="AN707" s="711"/>
      <c r="AO707" s="711"/>
      <c r="AP707" s="711"/>
      <c r="AQ707" s="711"/>
      <c r="AR707" s="711"/>
      <c r="AS707" s="711"/>
      <c r="AT707" s="711"/>
      <c r="AU707" s="711"/>
      <c r="AV707" s="711"/>
      <c r="AW707" s="711"/>
      <c r="AX707" s="712"/>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676</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651</v>
      </c>
      <c r="AE709" s="170"/>
      <c r="AF709" s="170"/>
      <c r="AG709" s="648" t="s">
        <v>677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676</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651</v>
      </c>
      <c r="AE711" s="170"/>
      <c r="AF711" s="170"/>
      <c r="AG711" s="648" t="s">
        <v>678</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676</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676</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2" t="s">
        <v>651</v>
      </c>
      <c r="AE714" s="573"/>
      <c r="AF714" s="574"/>
      <c r="AG714" s="673" t="s">
        <v>679</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651</v>
      </c>
      <c r="AE715" s="652"/>
      <c r="AF715" s="764"/>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42" t="s">
        <v>676</v>
      </c>
      <c r="AE716" s="743"/>
      <c r="AF716" s="743"/>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651</v>
      </c>
      <c r="AE717" s="170"/>
      <c r="AF717" s="170"/>
      <c r="AG717" s="648" t="s">
        <v>681</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676</v>
      </c>
      <c r="AE718" s="170"/>
      <c r="AF718" s="170"/>
      <c r="AG718" s="770"/>
      <c r="AH718" s="771"/>
      <c r="AI718" s="771"/>
      <c r="AJ718" s="771"/>
      <c r="AK718" s="771"/>
      <c r="AL718" s="771"/>
      <c r="AM718" s="771"/>
      <c r="AN718" s="771"/>
      <c r="AO718" s="771"/>
      <c r="AP718" s="771"/>
      <c r="AQ718" s="771"/>
      <c r="AR718" s="771"/>
      <c r="AS718" s="771"/>
      <c r="AT718" s="771"/>
      <c r="AU718" s="771"/>
      <c r="AV718" s="771"/>
      <c r="AW718" s="771"/>
      <c r="AX718" s="772"/>
    </row>
    <row r="719" spans="1:50" ht="41.25" customHeight="1" x14ac:dyDescent="0.2">
      <c r="A719" s="632" t="s">
        <v>57</v>
      </c>
      <c r="B719" s="633"/>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7"/>
      <c r="AD719" s="768"/>
      <c r="AE719" s="769"/>
      <c r="AF719" s="76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22" t="s">
        <v>260</v>
      </c>
      <c r="D720" s="920"/>
      <c r="E720" s="920"/>
      <c r="F720" s="923"/>
      <c r="G720" s="919" t="s">
        <v>261</v>
      </c>
      <c r="H720" s="920"/>
      <c r="I720" s="920"/>
      <c r="J720" s="920"/>
      <c r="K720" s="920"/>
      <c r="L720" s="920"/>
      <c r="M720" s="920"/>
      <c r="N720" s="919" t="s">
        <v>264</v>
      </c>
      <c r="O720" s="920"/>
      <c r="P720" s="920"/>
      <c r="Q720" s="920"/>
      <c r="R720" s="920"/>
      <c r="S720" s="920"/>
      <c r="T720" s="920"/>
      <c r="U720" s="920"/>
      <c r="V720" s="920"/>
      <c r="W720" s="920"/>
      <c r="X720" s="920"/>
      <c r="Y720" s="920"/>
      <c r="Z720" s="920"/>
      <c r="AA720" s="920"/>
      <c r="AB720" s="920"/>
      <c r="AC720" s="920"/>
      <c r="AD720" s="920"/>
      <c r="AE720" s="920"/>
      <c r="AF720" s="921"/>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906"/>
      <c r="D721" s="907"/>
      <c r="E721" s="907"/>
      <c r="F721" s="908"/>
      <c r="G721" s="924"/>
      <c r="H721" s="925"/>
      <c r="I721" s="63" t="str">
        <f>IF(OR(G721="　", G721=""), "", "-")</f>
        <v/>
      </c>
      <c r="J721" s="905"/>
      <c r="K721" s="905"/>
      <c r="L721" s="63" t="str">
        <f>IF(M721="","","-")</f>
        <v/>
      </c>
      <c r="M721" s="64"/>
      <c r="N721" s="902"/>
      <c r="O721" s="903"/>
      <c r="P721" s="903"/>
      <c r="Q721" s="903"/>
      <c r="R721" s="903"/>
      <c r="S721" s="903"/>
      <c r="T721" s="903"/>
      <c r="U721" s="903"/>
      <c r="V721" s="903"/>
      <c r="W721" s="903"/>
      <c r="X721" s="903"/>
      <c r="Y721" s="903"/>
      <c r="Z721" s="903"/>
      <c r="AA721" s="903"/>
      <c r="AB721" s="903"/>
      <c r="AC721" s="903"/>
      <c r="AD721" s="903"/>
      <c r="AE721" s="903"/>
      <c r="AF721" s="904"/>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906"/>
      <c r="D722" s="907"/>
      <c r="E722" s="907"/>
      <c r="F722" s="908"/>
      <c r="G722" s="924"/>
      <c r="H722" s="925"/>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906"/>
      <c r="D723" s="907"/>
      <c r="E723" s="907"/>
      <c r="F723" s="908"/>
      <c r="G723" s="924"/>
      <c r="H723" s="925"/>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906"/>
      <c r="D724" s="907"/>
      <c r="E724" s="907"/>
      <c r="F724" s="908"/>
      <c r="G724" s="924"/>
      <c r="H724" s="925"/>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906"/>
      <c r="D725" s="907"/>
      <c r="E725" s="907"/>
      <c r="F725" s="908"/>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89" t="s">
        <v>682</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5">
      <c r="A727" s="604"/>
      <c r="B727" s="605"/>
      <c r="C727" s="679" t="s">
        <v>56</v>
      </c>
      <c r="D727" s="680"/>
      <c r="E727" s="680"/>
      <c r="F727" s="681"/>
      <c r="G727" s="787" t="s">
        <v>665</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2">
      <c r="A737" s="142" t="s">
        <v>590</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315</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314</v>
      </c>
      <c r="B739" s="94"/>
      <c r="C739" s="94"/>
      <c r="D739" s="94"/>
      <c r="E739" s="90" t="s">
        <v>638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313</v>
      </c>
      <c r="B740" s="94"/>
      <c r="C740" s="94"/>
      <c r="D740" s="94"/>
      <c r="E740" s="90" t="s">
        <v>638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312</v>
      </c>
      <c r="B741" s="94"/>
      <c r="C741" s="94"/>
      <c r="D741" s="94"/>
      <c r="E741" s="90" t="s">
        <v>638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311</v>
      </c>
      <c r="B742" s="94"/>
      <c r="C742" s="94"/>
      <c r="D742" s="94"/>
      <c r="E742" s="90" t="s">
        <v>638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310</v>
      </c>
      <c r="B743" s="94"/>
      <c r="C743" s="94"/>
      <c r="D743" s="94"/>
      <c r="E743" s="90" t="s">
        <v>638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309</v>
      </c>
      <c r="B744" s="94"/>
      <c r="C744" s="94"/>
      <c r="D744" s="94"/>
      <c r="E744" s="90" t="s">
        <v>638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308</v>
      </c>
      <c r="B745" s="94"/>
      <c r="C745" s="94"/>
      <c r="D745" s="94"/>
      <c r="E745" s="99" t="s">
        <v>650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463</v>
      </c>
      <c r="B746" s="94"/>
      <c r="C746" s="94"/>
      <c r="D746" s="94"/>
      <c r="E746" s="97" t="s">
        <v>628</v>
      </c>
      <c r="F746" s="98"/>
      <c r="G746" s="98"/>
      <c r="H746" s="85" t="str">
        <f>IF(E746="","","-")</f>
        <v>-</v>
      </c>
      <c r="I746" s="98"/>
      <c r="J746" s="98"/>
      <c r="K746" s="85" t="str">
        <f>IF(I746="","","-")</f>
        <v/>
      </c>
      <c r="L746" s="89">
        <v>449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427</v>
      </c>
      <c r="B747" s="94"/>
      <c r="C747" s="94"/>
      <c r="D747" s="94"/>
      <c r="E747" s="97" t="s">
        <v>628</v>
      </c>
      <c r="F747" s="98"/>
      <c r="G747" s="98"/>
      <c r="H747" s="85" t="str">
        <f>IF(E747="","","-")</f>
        <v>-</v>
      </c>
      <c r="I747" s="98"/>
      <c r="J747" s="98"/>
      <c r="K747" s="85" t="str">
        <f>IF(I747="","","-")</f>
        <v/>
      </c>
      <c r="L747" s="89">
        <v>482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2.5" customHeight="1" x14ac:dyDescent="0.2">
      <c r="A787" s="744" t="s">
        <v>304</v>
      </c>
      <c r="B787" s="745"/>
      <c r="C787" s="745"/>
      <c r="D787" s="745"/>
      <c r="E787" s="745"/>
      <c r="F787" s="746"/>
      <c r="G787" s="420" t="s">
        <v>653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663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7"/>
      <c r="C789" s="747"/>
      <c r="D789" s="747"/>
      <c r="E789" s="747"/>
      <c r="F789" s="748"/>
      <c r="G789" s="430" t="s">
        <v>654</v>
      </c>
      <c r="H789" s="431"/>
      <c r="I789" s="431"/>
      <c r="J789" s="431"/>
      <c r="K789" s="432"/>
      <c r="L789" s="433" t="s">
        <v>655</v>
      </c>
      <c r="M789" s="434"/>
      <c r="N789" s="434"/>
      <c r="O789" s="434"/>
      <c r="P789" s="434"/>
      <c r="Q789" s="434"/>
      <c r="R789" s="434"/>
      <c r="S789" s="434"/>
      <c r="T789" s="434"/>
      <c r="U789" s="434"/>
      <c r="V789" s="434"/>
      <c r="W789" s="434"/>
      <c r="X789" s="435"/>
      <c r="Y789" s="436">
        <v>13.5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7"/>
      <c r="C790" s="747"/>
      <c r="D790" s="747"/>
      <c r="E790" s="747"/>
      <c r="F790" s="748"/>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37"/>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7"/>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7"/>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7"/>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13.5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7"/>
      <c r="C802" s="747"/>
      <c r="D802" s="747"/>
      <c r="E802" s="747"/>
      <c r="F802" s="74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3" t="s">
        <v>265</v>
      </c>
      <c r="AM839" s="944"/>
      <c r="AN839" s="944"/>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93.75" customHeight="1" x14ac:dyDescent="0.2">
      <c r="A845" s="386">
        <v>1</v>
      </c>
      <c r="B845" s="386">
        <v>1</v>
      </c>
      <c r="C845" s="400" t="s">
        <v>656</v>
      </c>
      <c r="D845" s="400"/>
      <c r="E845" s="400"/>
      <c r="F845" s="400"/>
      <c r="G845" s="400"/>
      <c r="H845" s="400"/>
      <c r="I845" s="400"/>
      <c r="J845" s="401" t="s">
        <v>638</v>
      </c>
      <c r="K845" s="402"/>
      <c r="L845" s="402"/>
      <c r="M845" s="402"/>
      <c r="N845" s="402"/>
      <c r="O845" s="402"/>
      <c r="P845" s="302" t="s">
        <v>655</v>
      </c>
      <c r="Q845" s="302"/>
      <c r="R845" s="302"/>
      <c r="S845" s="302"/>
      <c r="T845" s="302"/>
      <c r="U845" s="302"/>
      <c r="V845" s="302"/>
      <c r="W845" s="302"/>
      <c r="X845" s="302"/>
      <c r="Y845" s="303">
        <v>13.5</v>
      </c>
      <c r="Z845" s="304"/>
      <c r="AA845" s="304"/>
      <c r="AB845" s="305"/>
      <c r="AC845" s="307" t="s">
        <v>684</v>
      </c>
      <c r="AD845" s="308"/>
      <c r="AE845" s="308"/>
      <c r="AF845" s="308"/>
      <c r="AG845" s="308"/>
      <c r="AH845" s="403">
        <v>1</v>
      </c>
      <c r="AI845" s="404"/>
      <c r="AJ845" s="404"/>
      <c r="AK845" s="404"/>
      <c r="AL845" s="311">
        <v>100</v>
      </c>
      <c r="AM845" s="312"/>
      <c r="AN845" s="312"/>
      <c r="AO845" s="313"/>
      <c r="AP845" s="306"/>
      <c r="AQ845" s="306"/>
      <c r="AR845" s="306"/>
      <c r="AS845" s="306"/>
      <c r="AT845" s="306"/>
      <c r="AU845" s="306"/>
      <c r="AV845" s="306"/>
      <c r="AW845" s="306"/>
      <c r="AX845" s="306"/>
    </row>
    <row r="846" spans="1:51" ht="108" customHeight="1" x14ac:dyDescent="0.2">
      <c r="A846" s="386">
        <v>2</v>
      </c>
      <c r="B846" s="386">
        <v>1</v>
      </c>
      <c r="C846" s="405" t="s">
        <v>657</v>
      </c>
      <c r="D846" s="400"/>
      <c r="E846" s="400"/>
      <c r="F846" s="400"/>
      <c r="G846" s="400"/>
      <c r="H846" s="400"/>
      <c r="I846" s="400"/>
      <c r="J846" s="401" t="s">
        <v>638</v>
      </c>
      <c r="K846" s="402"/>
      <c r="L846" s="402"/>
      <c r="M846" s="402"/>
      <c r="N846" s="402"/>
      <c r="O846" s="402"/>
      <c r="P846" s="302" t="s">
        <v>658</v>
      </c>
      <c r="Q846" s="302"/>
      <c r="R846" s="302"/>
      <c r="S846" s="302"/>
      <c r="T846" s="302"/>
      <c r="U846" s="302"/>
      <c r="V846" s="302"/>
      <c r="W846" s="302"/>
      <c r="X846" s="302"/>
      <c r="Y846" s="303">
        <v>8.8000000000000007</v>
      </c>
      <c r="Z846" s="304"/>
      <c r="AA846" s="304"/>
      <c r="AB846" s="305"/>
      <c r="AC846" s="307" t="s">
        <v>684</v>
      </c>
      <c r="AD846" s="308"/>
      <c r="AE846" s="308"/>
      <c r="AF846" s="308"/>
      <c r="AG846" s="308"/>
      <c r="AH846" s="403">
        <v>2</v>
      </c>
      <c r="AI846" s="404"/>
      <c r="AJ846" s="404"/>
      <c r="AK846" s="404"/>
      <c r="AL846" s="311">
        <v>89.5</v>
      </c>
      <c r="AM846" s="312"/>
      <c r="AN846" s="312"/>
      <c r="AO846" s="313"/>
      <c r="AP846" s="306"/>
      <c r="AQ846" s="306"/>
      <c r="AR846" s="306"/>
      <c r="AS846" s="306"/>
      <c r="AT846" s="306"/>
      <c r="AU846" s="306"/>
      <c r="AV846" s="306"/>
      <c r="AW846" s="306"/>
      <c r="AX846" s="306"/>
      <c r="AY846">
        <f>COUNTA($C$846)</f>
        <v>1</v>
      </c>
    </row>
    <row r="847" spans="1:51" ht="48" customHeight="1" x14ac:dyDescent="0.2">
      <c r="A847" s="386">
        <v>3</v>
      </c>
      <c r="B847" s="386">
        <v>1</v>
      </c>
      <c r="C847" s="405" t="s">
        <v>659</v>
      </c>
      <c r="D847" s="400"/>
      <c r="E847" s="400"/>
      <c r="F847" s="400"/>
      <c r="G847" s="400"/>
      <c r="H847" s="400"/>
      <c r="I847" s="400"/>
      <c r="J847" s="401">
        <v>7010001042703</v>
      </c>
      <c r="K847" s="402"/>
      <c r="L847" s="402"/>
      <c r="M847" s="402"/>
      <c r="N847" s="402"/>
      <c r="O847" s="402"/>
      <c r="P847" s="406" t="s">
        <v>660</v>
      </c>
      <c r="Q847" s="302"/>
      <c r="R847" s="302"/>
      <c r="S847" s="302"/>
      <c r="T847" s="302"/>
      <c r="U847" s="302"/>
      <c r="V847" s="302"/>
      <c r="W847" s="302"/>
      <c r="X847" s="302"/>
      <c r="Y847" s="303">
        <v>7</v>
      </c>
      <c r="Z847" s="304"/>
      <c r="AA847" s="304"/>
      <c r="AB847" s="305"/>
      <c r="AC847" s="307" t="s">
        <v>684</v>
      </c>
      <c r="AD847" s="308"/>
      <c r="AE847" s="308"/>
      <c r="AF847" s="308"/>
      <c r="AG847" s="308"/>
      <c r="AH847" s="309">
        <v>3</v>
      </c>
      <c r="AI847" s="310"/>
      <c r="AJ847" s="310"/>
      <c r="AK847" s="310"/>
      <c r="AL847" s="311">
        <v>98.1</v>
      </c>
      <c r="AM847" s="312"/>
      <c r="AN847" s="312"/>
      <c r="AO847" s="313"/>
      <c r="AP847" s="306"/>
      <c r="AQ847" s="306"/>
      <c r="AR847" s="306"/>
      <c r="AS847" s="306"/>
      <c r="AT847" s="306"/>
      <c r="AU847" s="306"/>
      <c r="AV847" s="306"/>
      <c r="AW847" s="306"/>
      <c r="AX847" s="306"/>
      <c r="AY847">
        <f>COUNTA($C$847)</f>
        <v>1</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8" t="s">
        <v>250</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5" t="s">
        <v>265</v>
      </c>
      <c r="AM1106" s="946"/>
      <c r="AN1106" s="946"/>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81"/>
      <c r="E1109" s="262" t="s">
        <v>214</v>
      </c>
      <c r="F1109" s="881"/>
      <c r="G1109" s="881"/>
      <c r="H1109" s="881"/>
      <c r="I1109" s="881"/>
      <c r="J1109" s="262" t="s">
        <v>221</v>
      </c>
      <c r="K1109" s="262"/>
      <c r="L1109" s="262"/>
      <c r="M1109" s="262"/>
      <c r="N1109" s="262"/>
      <c r="O1109" s="262"/>
      <c r="P1109" s="330" t="s">
        <v>27</v>
      </c>
      <c r="Q1109" s="330"/>
      <c r="R1109" s="330"/>
      <c r="S1109" s="330"/>
      <c r="T1109" s="330"/>
      <c r="U1109" s="330"/>
      <c r="V1109" s="330"/>
      <c r="W1109" s="330"/>
      <c r="X1109" s="330"/>
      <c r="Y1109" s="262" t="s">
        <v>223</v>
      </c>
      <c r="Z1109" s="881"/>
      <c r="AA1109" s="881"/>
      <c r="AB1109" s="881"/>
      <c r="AC1109" s="262" t="s">
        <v>197</v>
      </c>
      <c r="AD1109" s="262"/>
      <c r="AE1109" s="262"/>
      <c r="AF1109" s="262"/>
      <c r="AG1109" s="262"/>
      <c r="AH1109" s="330" t="s">
        <v>210</v>
      </c>
      <c r="AI1109" s="331"/>
      <c r="AJ1109" s="331"/>
      <c r="AK1109" s="331"/>
      <c r="AL1109" s="331" t="s">
        <v>21</v>
      </c>
      <c r="AM1109" s="331"/>
      <c r="AN1109" s="331"/>
      <c r="AO1109" s="884"/>
      <c r="AP1109" s="408" t="s">
        <v>251</v>
      </c>
      <c r="AQ1109" s="408"/>
      <c r="AR1109" s="408"/>
      <c r="AS1109" s="408"/>
      <c r="AT1109" s="408"/>
      <c r="AU1109" s="408"/>
      <c r="AV1109" s="408"/>
      <c r="AW1109" s="408"/>
      <c r="AX1109" s="408"/>
    </row>
    <row r="1110" spans="1:51" ht="30" customHeight="1" x14ac:dyDescent="0.2">
      <c r="A1110" s="386">
        <v>1</v>
      </c>
      <c r="B1110" s="386">
        <v>1</v>
      </c>
      <c r="C1110" s="883"/>
      <c r="D1110" s="883"/>
      <c r="E1110" s="882"/>
      <c r="F1110" s="882"/>
      <c r="G1110" s="882"/>
      <c r="H1110" s="882"/>
      <c r="I1110" s="88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83"/>
      <c r="D1111" s="883"/>
      <c r="E1111" s="882"/>
      <c r="F1111" s="882"/>
      <c r="G1111" s="882"/>
      <c r="H1111" s="882"/>
      <c r="I1111" s="88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83"/>
      <c r="D1112" s="883"/>
      <c r="E1112" s="882"/>
      <c r="F1112" s="882"/>
      <c r="G1112" s="882"/>
      <c r="H1112" s="882"/>
      <c r="I1112" s="88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83"/>
      <c r="D1113" s="883"/>
      <c r="E1113" s="882"/>
      <c r="F1113" s="882"/>
      <c r="G1113" s="882"/>
      <c r="H1113" s="882"/>
      <c r="I1113" s="88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83"/>
      <c r="D1114" s="883"/>
      <c r="E1114" s="882"/>
      <c r="F1114" s="882"/>
      <c r="G1114" s="882"/>
      <c r="H1114" s="882"/>
      <c r="I1114" s="88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83"/>
      <c r="D1115" s="883"/>
      <c r="E1115" s="882"/>
      <c r="F1115" s="882"/>
      <c r="G1115" s="882"/>
      <c r="H1115" s="882"/>
      <c r="I1115" s="88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83"/>
      <c r="D1116" s="883"/>
      <c r="E1116" s="882"/>
      <c r="F1116" s="882"/>
      <c r="G1116" s="882"/>
      <c r="H1116" s="882"/>
      <c r="I1116" s="88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83"/>
      <c r="D1117" s="883"/>
      <c r="E1117" s="882"/>
      <c r="F1117" s="882"/>
      <c r="G1117" s="882"/>
      <c r="H1117" s="882"/>
      <c r="I1117" s="88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83"/>
      <c r="D1118" s="883"/>
      <c r="E1118" s="882"/>
      <c r="F1118" s="882"/>
      <c r="G1118" s="882"/>
      <c r="H1118" s="882"/>
      <c r="I1118" s="88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83"/>
      <c r="D1119" s="883"/>
      <c r="E1119" s="882"/>
      <c r="F1119" s="882"/>
      <c r="G1119" s="882"/>
      <c r="H1119" s="882"/>
      <c r="I1119" s="88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83"/>
      <c r="D1120" s="883"/>
      <c r="E1120" s="882"/>
      <c r="F1120" s="882"/>
      <c r="G1120" s="882"/>
      <c r="H1120" s="882"/>
      <c r="I1120" s="88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83"/>
      <c r="D1121" s="883"/>
      <c r="E1121" s="882"/>
      <c r="F1121" s="882"/>
      <c r="G1121" s="882"/>
      <c r="H1121" s="882"/>
      <c r="I1121" s="88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83"/>
      <c r="D1122" s="883"/>
      <c r="E1122" s="882"/>
      <c r="F1122" s="882"/>
      <c r="G1122" s="882"/>
      <c r="H1122" s="882"/>
      <c r="I1122" s="88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83"/>
      <c r="D1123" s="883"/>
      <c r="E1123" s="882"/>
      <c r="F1123" s="882"/>
      <c r="G1123" s="882"/>
      <c r="H1123" s="882"/>
      <c r="I1123" s="88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83"/>
      <c r="D1124" s="883"/>
      <c r="E1124" s="882"/>
      <c r="F1124" s="882"/>
      <c r="G1124" s="882"/>
      <c r="H1124" s="882"/>
      <c r="I1124" s="88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83"/>
      <c r="D1125" s="883"/>
      <c r="E1125" s="882"/>
      <c r="F1125" s="882"/>
      <c r="G1125" s="882"/>
      <c r="H1125" s="882"/>
      <c r="I1125" s="88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83"/>
      <c r="D1126" s="883"/>
      <c r="E1126" s="882"/>
      <c r="F1126" s="882"/>
      <c r="G1126" s="882"/>
      <c r="H1126" s="882"/>
      <c r="I1126" s="88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83"/>
      <c r="D1127" s="883"/>
      <c r="E1127" s="247"/>
      <c r="F1127" s="882"/>
      <c r="G1127" s="882"/>
      <c r="H1127" s="882"/>
      <c r="I1127" s="88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83"/>
      <c r="D1128" s="883"/>
      <c r="E1128" s="882"/>
      <c r="F1128" s="882"/>
      <c r="G1128" s="882"/>
      <c r="H1128" s="882"/>
      <c r="I1128" s="88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83"/>
      <c r="D1129" s="883"/>
      <c r="E1129" s="882"/>
      <c r="F1129" s="882"/>
      <c r="G1129" s="882"/>
      <c r="H1129" s="882"/>
      <c r="I1129" s="88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83"/>
      <c r="D1130" s="883"/>
      <c r="E1130" s="882"/>
      <c r="F1130" s="882"/>
      <c r="G1130" s="882"/>
      <c r="H1130" s="882"/>
      <c r="I1130" s="88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83"/>
      <c r="D1131" s="883"/>
      <c r="E1131" s="882"/>
      <c r="F1131" s="882"/>
      <c r="G1131" s="882"/>
      <c r="H1131" s="882"/>
      <c r="I1131" s="88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83"/>
      <c r="D1132" s="883"/>
      <c r="E1132" s="882"/>
      <c r="F1132" s="882"/>
      <c r="G1132" s="882"/>
      <c r="H1132" s="882"/>
      <c r="I1132" s="88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83"/>
      <c r="D1133" s="883"/>
      <c r="E1133" s="882"/>
      <c r="F1133" s="882"/>
      <c r="G1133" s="882"/>
      <c r="H1133" s="882"/>
      <c r="I1133" s="88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83"/>
      <c r="D1134" s="883"/>
      <c r="E1134" s="882"/>
      <c r="F1134" s="882"/>
      <c r="G1134" s="882"/>
      <c r="H1134" s="882"/>
      <c r="I1134" s="88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83"/>
      <c r="D1135" s="883"/>
      <c r="E1135" s="882"/>
      <c r="F1135" s="882"/>
      <c r="G1135" s="882"/>
      <c r="H1135" s="882"/>
      <c r="I1135" s="88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83"/>
      <c r="D1136" s="883"/>
      <c r="E1136" s="882"/>
      <c r="F1136" s="882"/>
      <c r="G1136" s="882"/>
      <c r="H1136" s="882"/>
      <c r="I1136" s="88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83"/>
      <c r="D1137" s="883"/>
      <c r="E1137" s="882"/>
      <c r="F1137" s="882"/>
      <c r="G1137" s="882"/>
      <c r="H1137" s="882"/>
      <c r="I1137" s="88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83"/>
      <c r="D1138" s="883"/>
      <c r="E1138" s="882"/>
      <c r="F1138" s="882"/>
      <c r="G1138" s="882"/>
      <c r="H1138" s="882"/>
      <c r="I1138" s="88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83"/>
      <c r="D1139" s="883"/>
      <c r="E1139" s="882"/>
      <c r="F1139" s="882"/>
      <c r="G1139" s="882"/>
      <c r="H1139" s="882"/>
      <c r="I1139" s="88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2">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2">
      <c r="A10" s="14" t="s">
        <v>248</v>
      </c>
      <c r="B10" s="15" t="s">
        <v>651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2">
      <c r="A24" s="74" t="s">
        <v>322</v>
      </c>
      <c r="B24" s="15"/>
      <c r="C24" s="13" t="str">
        <f t="shared" si="9"/>
        <v/>
      </c>
      <c r="D24" s="13" t="str">
        <f>IF(C24="",D23,IF(D23&lt;&gt;"",CONCATENATE(D23,"、",C24),C24))</f>
        <v>科学技術・イノベーション、国土強靱化施策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2">
      <c r="A38" s="13"/>
      <c r="B38" s="13"/>
      <c r="F38" s="13"/>
      <c r="G38" s="19"/>
      <c r="K38" s="13"/>
      <c r="L38" s="13"/>
      <c r="O38" s="13"/>
      <c r="P38" s="13"/>
      <c r="Q38" s="19"/>
      <c r="T38" s="13"/>
      <c r="U38" s="32" t="s">
        <v>306</v>
      </c>
      <c r="Y38" s="32" t="s">
        <v>370</v>
      </c>
      <c r="Z38" s="32" t="s">
        <v>501</v>
      </c>
      <c r="AF38" s="30"/>
      <c r="AK38" s="42" t="str">
        <f t="shared" si="7"/>
        <v>k</v>
      </c>
    </row>
    <row r="39" spans="1:37" x14ac:dyDescent="0.2">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2">
      <c r="A40" s="13"/>
      <c r="B40" s="13"/>
      <c r="F40" s="13"/>
      <c r="G40" s="19"/>
      <c r="K40" s="13"/>
      <c r="L40" s="13"/>
      <c r="O40" s="13"/>
      <c r="P40" s="13"/>
      <c r="Q40" s="19"/>
      <c r="T40" s="13"/>
      <c r="Y40" s="32" t="s">
        <v>372</v>
      </c>
      <c r="Z40" s="32" t="s">
        <v>503</v>
      </c>
      <c r="AF40" s="30"/>
      <c r="AK40" s="42" t="str">
        <f t="shared" si="7"/>
        <v>m</v>
      </c>
    </row>
    <row r="41" spans="1:37" x14ac:dyDescent="0.2">
      <c r="A41" s="13"/>
      <c r="B41" s="13"/>
      <c r="F41" s="13"/>
      <c r="G41" s="19"/>
      <c r="K41" s="13"/>
      <c r="L41" s="13"/>
      <c r="O41" s="13"/>
      <c r="P41" s="13"/>
      <c r="Q41" s="19"/>
      <c r="T41" s="13"/>
      <c r="Y41" s="32" t="s">
        <v>373</v>
      </c>
      <c r="Z41" s="32" t="s">
        <v>504</v>
      </c>
      <c r="AF41" s="30"/>
      <c r="AK41" s="42" t="str">
        <f t="shared" si="7"/>
        <v>n</v>
      </c>
    </row>
    <row r="42" spans="1:37" x14ac:dyDescent="0.2">
      <c r="A42" s="13"/>
      <c r="B42" s="13"/>
      <c r="F42" s="13"/>
      <c r="G42" s="19"/>
      <c r="K42" s="13"/>
      <c r="L42" s="13"/>
      <c r="O42" s="13"/>
      <c r="P42" s="13"/>
      <c r="Q42" s="19"/>
      <c r="T42" s="13"/>
      <c r="Y42" s="32" t="s">
        <v>374</v>
      </c>
      <c r="Z42" s="32" t="s">
        <v>505</v>
      </c>
      <c r="AF42" s="30"/>
      <c r="AK42" s="42" t="str">
        <f t="shared" si="7"/>
        <v>o</v>
      </c>
    </row>
    <row r="43" spans="1:37" x14ac:dyDescent="0.2">
      <c r="A43" s="13"/>
      <c r="B43" s="13"/>
      <c r="F43" s="13"/>
      <c r="G43" s="19"/>
      <c r="K43" s="13"/>
      <c r="L43" s="13"/>
      <c r="O43" s="13"/>
      <c r="P43" s="13"/>
      <c r="Q43" s="19"/>
      <c r="T43" s="13"/>
      <c r="Y43" s="32" t="s">
        <v>375</v>
      </c>
      <c r="Z43" s="32" t="s">
        <v>506</v>
      </c>
      <c r="AF43" s="30"/>
      <c r="AK43" s="42" t="str">
        <f t="shared" si="7"/>
        <v>p</v>
      </c>
    </row>
    <row r="44" spans="1:37" x14ac:dyDescent="0.2">
      <c r="A44" s="13"/>
      <c r="B44" s="13"/>
      <c r="F44" s="13"/>
      <c r="G44" s="19"/>
      <c r="K44" s="13"/>
      <c r="L44" s="13"/>
      <c r="O44" s="13"/>
      <c r="P44" s="13"/>
      <c r="Q44" s="19"/>
      <c r="T44" s="13"/>
      <c r="Y44" s="32" t="s">
        <v>376</v>
      </c>
      <c r="Z44" s="32" t="s">
        <v>507</v>
      </c>
      <c r="AF44" s="30"/>
      <c r="AK44" s="42" t="str">
        <f t="shared" si="7"/>
        <v>q</v>
      </c>
    </row>
    <row r="45" spans="1:37" x14ac:dyDescent="0.2">
      <c r="A45" s="13"/>
      <c r="B45" s="13"/>
      <c r="F45" s="13"/>
      <c r="G45" s="19"/>
      <c r="K45" s="13"/>
      <c r="L45" s="13"/>
      <c r="O45" s="13"/>
      <c r="P45" s="13"/>
      <c r="Q45" s="19"/>
      <c r="T45" s="13"/>
      <c r="Y45" s="32" t="s">
        <v>377</v>
      </c>
      <c r="Z45" s="32" t="s">
        <v>508</v>
      </c>
      <c r="AF45" s="30"/>
      <c r="AK45" s="42" t="str">
        <f t="shared" si="7"/>
        <v>r</v>
      </c>
    </row>
    <row r="46" spans="1:37" x14ac:dyDescent="0.2">
      <c r="A46" s="13"/>
      <c r="B46" s="13"/>
      <c r="F46" s="13"/>
      <c r="G46" s="19"/>
      <c r="K46" s="13"/>
      <c r="L46" s="13"/>
      <c r="O46" s="13"/>
      <c r="P46" s="13"/>
      <c r="Q46" s="19"/>
      <c r="T46" s="13"/>
      <c r="Y46" s="32" t="s">
        <v>378</v>
      </c>
      <c r="Z46" s="32" t="s">
        <v>509</v>
      </c>
      <c r="AF46" s="30"/>
      <c r="AK46" s="42" t="str">
        <f t="shared" si="7"/>
        <v>s</v>
      </c>
    </row>
    <row r="47" spans="1:37" x14ac:dyDescent="0.2">
      <c r="A47" s="13"/>
      <c r="B47" s="13"/>
      <c r="F47" s="13"/>
      <c r="G47" s="19"/>
      <c r="K47" s="13"/>
      <c r="L47" s="13"/>
      <c r="O47" s="13"/>
      <c r="P47" s="13"/>
      <c r="Q47" s="19"/>
      <c r="T47" s="13"/>
      <c r="Y47" s="32" t="s">
        <v>379</v>
      </c>
      <c r="Z47" s="32" t="s">
        <v>510</v>
      </c>
      <c r="AF47" s="30"/>
      <c r="AK47" s="42" t="str">
        <f t="shared" si="7"/>
        <v>t</v>
      </c>
    </row>
    <row r="48" spans="1:37" x14ac:dyDescent="0.2">
      <c r="A48" s="13"/>
      <c r="B48" s="13"/>
      <c r="F48" s="13"/>
      <c r="G48" s="19"/>
      <c r="K48" s="13"/>
      <c r="L48" s="13"/>
      <c r="O48" s="13"/>
      <c r="P48" s="13"/>
      <c r="Q48" s="19"/>
      <c r="T48" s="13"/>
      <c r="Y48" s="32" t="s">
        <v>380</v>
      </c>
      <c r="Z48" s="32" t="s">
        <v>511</v>
      </c>
      <c r="AF48" s="30"/>
      <c r="AK48" s="42" t="str">
        <f t="shared" si="7"/>
        <v>u</v>
      </c>
    </row>
    <row r="49" spans="1:37" x14ac:dyDescent="0.2">
      <c r="A49" s="13"/>
      <c r="B49" s="13"/>
      <c r="F49" s="13"/>
      <c r="G49" s="19"/>
      <c r="K49" s="13"/>
      <c r="L49" s="13"/>
      <c r="O49" s="13"/>
      <c r="P49" s="13"/>
      <c r="Q49" s="19"/>
      <c r="T49" s="13"/>
      <c r="Y49" s="32" t="s">
        <v>381</v>
      </c>
      <c r="Z49" s="32" t="s">
        <v>512</v>
      </c>
      <c r="AF49" s="30"/>
      <c r="AK49" s="42" t="str">
        <f t="shared" si="7"/>
        <v>v</v>
      </c>
    </row>
    <row r="50" spans="1:37" x14ac:dyDescent="0.2">
      <c r="A50" s="13"/>
      <c r="B50" s="13"/>
      <c r="F50" s="13"/>
      <c r="G50" s="19"/>
      <c r="K50" s="13"/>
      <c r="L50" s="13"/>
      <c r="O50" s="13"/>
      <c r="P50" s="13"/>
      <c r="Q50" s="19"/>
      <c r="T50" s="13"/>
      <c r="Y50" s="32" t="s">
        <v>382</v>
      </c>
      <c r="Z50" s="32" t="s">
        <v>513</v>
      </c>
      <c r="AF50" s="30"/>
    </row>
    <row r="51" spans="1:37" x14ac:dyDescent="0.2">
      <c r="A51" s="13"/>
      <c r="B51" s="13"/>
      <c r="F51" s="13"/>
      <c r="G51" s="19"/>
      <c r="K51" s="13"/>
      <c r="L51" s="13"/>
      <c r="O51" s="13"/>
      <c r="P51" s="13"/>
      <c r="Q51" s="19"/>
      <c r="T51" s="13"/>
      <c r="Y51" s="32" t="s">
        <v>383</v>
      </c>
      <c r="Z51" s="32" t="s">
        <v>514</v>
      </c>
      <c r="AF51" s="30"/>
    </row>
    <row r="52" spans="1:37" x14ac:dyDescent="0.2">
      <c r="A52" s="13"/>
      <c r="B52" s="13"/>
      <c r="F52" s="13"/>
      <c r="G52" s="19"/>
      <c r="K52" s="13"/>
      <c r="L52" s="13"/>
      <c r="O52" s="13"/>
      <c r="P52" s="13"/>
      <c r="Q52" s="19"/>
      <c r="T52" s="13"/>
      <c r="Y52" s="32" t="s">
        <v>384</v>
      </c>
      <c r="Z52" s="32" t="s">
        <v>515</v>
      </c>
      <c r="AF52" s="30"/>
    </row>
    <row r="53" spans="1:37" x14ac:dyDescent="0.2">
      <c r="A53" s="13"/>
      <c r="B53" s="13"/>
      <c r="F53" s="13"/>
      <c r="G53" s="19"/>
      <c r="K53" s="13"/>
      <c r="L53" s="13"/>
      <c r="O53" s="13"/>
      <c r="P53" s="13"/>
      <c r="Q53" s="19"/>
      <c r="T53" s="13"/>
      <c r="Y53" s="32" t="s">
        <v>385</v>
      </c>
      <c r="Z53" s="32" t="s">
        <v>516</v>
      </c>
      <c r="AF53" s="30"/>
    </row>
    <row r="54" spans="1:37" x14ac:dyDescent="0.2">
      <c r="A54" s="13"/>
      <c r="B54" s="13"/>
      <c r="F54" s="13"/>
      <c r="G54" s="19"/>
      <c r="K54" s="13"/>
      <c r="L54" s="13"/>
      <c r="O54" s="13"/>
      <c r="P54" s="20"/>
      <c r="Q54" s="19"/>
      <c r="T54" s="13"/>
      <c r="Y54" s="32" t="s">
        <v>386</v>
      </c>
      <c r="Z54" s="32" t="s">
        <v>517</v>
      </c>
      <c r="AF54" s="30"/>
    </row>
    <row r="55" spans="1:37" x14ac:dyDescent="0.2">
      <c r="A55" s="13"/>
      <c r="B55" s="13"/>
      <c r="F55" s="13"/>
      <c r="G55" s="19"/>
      <c r="K55" s="13"/>
      <c r="L55" s="13"/>
      <c r="O55" s="13"/>
      <c r="P55" s="13"/>
      <c r="Q55" s="19"/>
      <c r="T55" s="13"/>
      <c r="Y55" s="32" t="s">
        <v>387</v>
      </c>
      <c r="Z55" s="32" t="s">
        <v>518</v>
      </c>
      <c r="AF55" s="30"/>
    </row>
    <row r="56" spans="1:37" x14ac:dyDescent="0.2">
      <c r="A56" s="13"/>
      <c r="B56" s="13"/>
      <c r="F56" s="13"/>
      <c r="G56" s="19"/>
      <c r="K56" s="13"/>
      <c r="L56" s="13"/>
      <c r="O56" s="13"/>
      <c r="P56" s="13"/>
      <c r="Q56" s="19"/>
      <c r="T56" s="13"/>
      <c r="Y56" s="32" t="s">
        <v>388</v>
      </c>
      <c r="Z56" s="32" t="s">
        <v>519</v>
      </c>
      <c r="AF56" s="30"/>
    </row>
    <row r="57" spans="1:37" x14ac:dyDescent="0.2">
      <c r="A57" s="13"/>
      <c r="B57" s="13"/>
      <c r="F57" s="13"/>
      <c r="G57" s="19"/>
      <c r="K57" s="13"/>
      <c r="L57" s="13"/>
      <c r="O57" s="13"/>
      <c r="P57" s="13"/>
      <c r="Q57" s="19"/>
      <c r="T57" s="13"/>
      <c r="Y57" s="32" t="s">
        <v>389</v>
      </c>
      <c r="Z57" s="32" t="s">
        <v>520</v>
      </c>
      <c r="AF57" s="30"/>
    </row>
    <row r="58" spans="1:37" x14ac:dyDescent="0.2">
      <c r="A58" s="13"/>
      <c r="B58" s="13"/>
      <c r="F58" s="13"/>
      <c r="G58" s="19"/>
      <c r="K58" s="13"/>
      <c r="L58" s="13"/>
      <c r="O58" s="13"/>
      <c r="P58" s="13"/>
      <c r="Q58" s="19"/>
      <c r="T58" s="13"/>
      <c r="Y58" s="32" t="s">
        <v>390</v>
      </c>
      <c r="Z58" s="32" t="s">
        <v>521</v>
      </c>
      <c r="AF58" s="30"/>
    </row>
    <row r="59" spans="1:37" x14ac:dyDescent="0.2">
      <c r="A59" s="13"/>
      <c r="B59" s="13"/>
      <c r="F59" s="13"/>
      <c r="G59" s="19"/>
      <c r="K59" s="13"/>
      <c r="L59" s="13"/>
      <c r="O59" s="13"/>
      <c r="P59" s="13"/>
      <c r="Q59" s="19"/>
      <c r="T59" s="13"/>
      <c r="Y59" s="32" t="s">
        <v>391</v>
      </c>
      <c r="Z59" s="32" t="s">
        <v>522</v>
      </c>
      <c r="AF59" s="30"/>
    </row>
    <row r="60" spans="1:37" x14ac:dyDescent="0.2">
      <c r="A60" s="13"/>
      <c r="B60" s="13"/>
      <c r="F60" s="13"/>
      <c r="G60" s="19"/>
      <c r="K60" s="13"/>
      <c r="L60" s="13"/>
      <c r="O60" s="13"/>
      <c r="P60" s="13"/>
      <c r="Q60" s="19"/>
      <c r="T60" s="13"/>
      <c r="Y60" s="32" t="s">
        <v>392</v>
      </c>
      <c r="Z60" s="32" t="s">
        <v>523</v>
      </c>
      <c r="AF60" s="30"/>
    </row>
    <row r="61" spans="1:37" x14ac:dyDescent="0.2">
      <c r="A61" s="13"/>
      <c r="B61" s="13"/>
      <c r="F61" s="13"/>
      <c r="G61" s="19"/>
      <c r="K61" s="13"/>
      <c r="L61" s="13"/>
      <c r="O61" s="13"/>
      <c r="P61" s="13"/>
      <c r="Q61" s="19"/>
      <c r="T61" s="13"/>
      <c r="Y61" s="32" t="s">
        <v>393</v>
      </c>
      <c r="Z61" s="32" t="s">
        <v>524</v>
      </c>
      <c r="AF61" s="30"/>
    </row>
    <row r="62" spans="1:37" x14ac:dyDescent="0.2">
      <c r="A62" s="13"/>
      <c r="B62" s="13"/>
      <c r="F62" s="13"/>
      <c r="G62" s="19"/>
      <c r="K62" s="13"/>
      <c r="L62" s="13"/>
      <c r="O62" s="13"/>
      <c r="P62" s="13"/>
      <c r="Q62" s="19"/>
      <c r="T62" s="13"/>
      <c r="Y62" s="32" t="s">
        <v>394</v>
      </c>
      <c r="Z62" s="32" t="s">
        <v>525</v>
      </c>
      <c r="AF62" s="30"/>
    </row>
    <row r="63" spans="1:37" x14ac:dyDescent="0.2">
      <c r="A63" s="13"/>
      <c r="B63" s="13"/>
      <c r="F63" s="13"/>
      <c r="G63" s="19"/>
      <c r="K63" s="13"/>
      <c r="L63" s="13"/>
      <c r="O63" s="13"/>
      <c r="P63" s="13"/>
      <c r="Q63" s="19"/>
      <c r="T63" s="13"/>
      <c r="Y63" s="32" t="s">
        <v>395</v>
      </c>
      <c r="Z63" s="32" t="s">
        <v>526</v>
      </c>
      <c r="AF63" s="30"/>
    </row>
    <row r="64" spans="1:37" x14ac:dyDescent="0.2">
      <c r="A64" s="13"/>
      <c r="B64" s="13"/>
      <c r="F64" s="13"/>
      <c r="G64" s="19"/>
      <c r="K64" s="13"/>
      <c r="L64" s="13"/>
      <c r="O64" s="13"/>
      <c r="P64" s="13"/>
      <c r="Q64" s="19"/>
      <c r="T64" s="13"/>
      <c r="Y64" s="32" t="s">
        <v>396</v>
      </c>
      <c r="Z64" s="32" t="s">
        <v>527</v>
      </c>
      <c r="AF64" s="30"/>
    </row>
    <row r="65" spans="1:32" x14ac:dyDescent="0.2">
      <c r="A65" s="13"/>
      <c r="B65" s="13"/>
      <c r="F65" s="13"/>
      <c r="G65" s="19"/>
      <c r="K65" s="13"/>
      <c r="L65" s="13"/>
      <c r="O65" s="13"/>
      <c r="P65" s="13"/>
      <c r="Q65" s="19"/>
      <c r="T65" s="13"/>
      <c r="Y65" s="32" t="s">
        <v>397</v>
      </c>
      <c r="Z65" s="32" t="s">
        <v>528</v>
      </c>
      <c r="AF65" s="30"/>
    </row>
    <row r="66" spans="1:32" x14ac:dyDescent="0.2">
      <c r="A66" s="13"/>
      <c r="B66" s="13"/>
      <c r="F66" s="13"/>
      <c r="G66" s="19"/>
      <c r="K66" s="13"/>
      <c r="L66" s="13"/>
      <c r="O66" s="13"/>
      <c r="P66" s="13"/>
      <c r="Q66" s="19"/>
      <c r="T66" s="13"/>
      <c r="Y66" s="32" t="s">
        <v>70</v>
      </c>
      <c r="Z66" s="32" t="s">
        <v>529</v>
      </c>
      <c r="AF66" s="30"/>
    </row>
    <row r="67" spans="1:32" x14ac:dyDescent="0.2">
      <c r="A67" s="13"/>
      <c r="B67" s="13"/>
      <c r="F67" s="13"/>
      <c r="G67" s="19"/>
      <c r="K67" s="13"/>
      <c r="L67" s="13"/>
      <c r="O67" s="13"/>
      <c r="P67" s="13"/>
      <c r="Q67" s="19"/>
      <c r="T67" s="13"/>
      <c r="Y67" s="32" t="s">
        <v>398</v>
      </c>
      <c r="Z67" s="32" t="s">
        <v>530</v>
      </c>
      <c r="AF67" s="30"/>
    </row>
    <row r="68" spans="1:32" x14ac:dyDescent="0.2">
      <c r="A68" s="13"/>
      <c r="B68" s="13"/>
      <c r="F68" s="13"/>
      <c r="G68" s="19"/>
      <c r="K68" s="13"/>
      <c r="L68" s="13"/>
      <c r="O68" s="13"/>
      <c r="P68" s="13"/>
      <c r="Q68" s="19"/>
      <c r="T68" s="13"/>
      <c r="Y68" s="32" t="s">
        <v>399</v>
      </c>
      <c r="Z68" s="32" t="s">
        <v>531</v>
      </c>
      <c r="AF68" s="30"/>
    </row>
    <row r="69" spans="1:32" x14ac:dyDescent="0.2">
      <c r="A69" s="13"/>
      <c r="B69" s="13"/>
      <c r="F69" s="13"/>
      <c r="G69" s="19"/>
      <c r="K69" s="13"/>
      <c r="L69" s="13"/>
      <c r="O69" s="13"/>
      <c r="P69" s="13"/>
      <c r="Q69" s="19"/>
      <c r="T69" s="13"/>
      <c r="Y69" s="32" t="s">
        <v>400</v>
      </c>
      <c r="Z69" s="32" t="s">
        <v>532</v>
      </c>
      <c r="AF69" s="30"/>
    </row>
    <row r="70" spans="1:32" x14ac:dyDescent="0.2">
      <c r="A70" s="13"/>
      <c r="B70" s="13"/>
      <c r="Y70" s="32" t="s">
        <v>401</v>
      </c>
      <c r="Z70" s="32" t="s">
        <v>533</v>
      </c>
    </row>
    <row r="71" spans="1:32" x14ac:dyDescent="0.2">
      <c r="Y71" s="32" t="s">
        <v>402</v>
      </c>
      <c r="Z71" s="32" t="s">
        <v>534</v>
      </c>
    </row>
    <row r="72" spans="1:32" x14ac:dyDescent="0.2">
      <c r="Y72" s="32" t="s">
        <v>403</v>
      </c>
      <c r="Z72" s="32" t="s">
        <v>535</v>
      </c>
    </row>
    <row r="73" spans="1:32" x14ac:dyDescent="0.2">
      <c r="Y73" s="32" t="s">
        <v>404</v>
      </c>
      <c r="Z73" s="32" t="s">
        <v>536</v>
      </c>
    </row>
    <row r="74" spans="1:32" x14ac:dyDescent="0.2">
      <c r="Y74" s="32" t="s">
        <v>405</v>
      </c>
      <c r="Z74" s="32" t="s">
        <v>537</v>
      </c>
    </row>
    <row r="75" spans="1:32" x14ac:dyDescent="0.2">
      <c r="Y75" s="32" t="s">
        <v>406</v>
      </c>
      <c r="Z75" s="32" t="s">
        <v>538</v>
      </c>
    </row>
    <row r="76" spans="1:32" x14ac:dyDescent="0.2">
      <c r="Y76" s="32" t="s">
        <v>407</v>
      </c>
      <c r="Z76" s="32" t="s">
        <v>539</v>
      </c>
    </row>
    <row r="77" spans="1:32" x14ac:dyDescent="0.2">
      <c r="Y77" s="32" t="s">
        <v>408</v>
      </c>
      <c r="Z77" s="32" t="s">
        <v>540</v>
      </c>
    </row>
    <row r="78" spans="1:32" x14ac:dyDescent="0.2">
      <c r="Y78" s="32" t="s">
        <v>409</v>
      </c>
      <c r="Z78" s="32" t="s">
        <v>541</v>
      </c>
    </row>
    <row r="79" spans="1:32" x14ac:dyDescent="0.2">
      <c r="Y79" s="32" t="s">
        <v>410</v>
      </c>
      <c r="Z79" s="32" t="s">
        <v>542</v>
      </c>
    </row>
    <row r="80" spans="1:32" x14ac:dyDescent="0.2">
      <c r="Y80" s="32" t="s">
        <v>411</v>
      </c>
      <c r="Z80" s="32" t="s">
        <v>543</v>
      </c>
    </row>
    <row r="81" spans="25:26" x14ac:dyDescent="0.2">
      <c r="Y81" s="32" t="s">
        <v>412</v>
      </c>
      <c r="Z81" s="32" t="s">
        <v>544</v>
      </c>
    </row>
    <row r="82" spans="25:26" x14ac:dyDescent="0.2">
      <c r="Y82" s="32" t="s">
        <v>413</v>
      </c>
      <c r="Z82" s="32" t="s">
        <v>545</v>
      </c>
    </row>
    <row r="83" spans="25:26" x14ac:dyDescent="0.2">
      <c r="Y83" s="32" t="s">
        <v>414</v>
      </c>
      <c r="Z83" s="32" t="s">
        <v>546</v>
      </c>
    </row>
    <row r="84" spans="25:26" x14ac:dyDescent="0.2">
      <c r="Y84" s="32" t="s">
        <v>415</v>
      </c>
      <c r="Z84" s="32" t="s">
        <v>547</v>
      </c>
    </row>
    <row r="85" spans="25:26" x14ac:dyDescent="0.2">
      <c r="Y85" s="32" t="s">
        <v>416</v>
      </c>
      <c r="Z85" s="32" t="s">
        <v>548</v>
      </c>
    </row>
    <row r="86" spans="25:26" x14ac:dyDescent="0.2">
      <c r="Y86" s="32" t="s">
        <v>417</v>
      </c>
      <c r="Z86" s="32" t="s">
        <v>549</v>
      </c>
    </row>
    <row r="87" spans="25:26" x14ac:dyDescent="0.2">
      <c r="Y87" s="32" t="s">
        <v>418</v>
      </c>
      <c r="Z87" s="32" t="s">
        <v>550</v>
      </c>
    </row>
    <row r="88" spans="25:26" x14ac:dyDescent="0.2">
      <c r="Y88" s="32" t="s">
        <v>419</v>
      </c>
      <c r="Z88" s="32" t="s">
        <v>551</v>
      </c>
    </row>
    <row r="89" spans="25:26" x14ac:dyDescent="0.2">
      <c r="Y89" s="32" t="s">
        <v>420</v>
      </c>
      <c r="Z89" s="32" t="s">
        <v>552</v>
      </c>
    </row>
    <row r="90" spans="25:26" x14ac:dyDescent="0.2">
      <c r="Y90" s="32" t="s">
        <v>421</v>
      </c>
      <c r="Z90" s="32" t="s">
        <v>553</v>
      </c>
    </row>
    <row r="91" spans="25:26" x14ac:dyDescent="0.2">
      <c r="Y91" s="32" t="s">
        <v>422</v>
      </c>
      <c r="Z91" s="32" t="s">
        <v>554</v>
      </c>
    </row>
    <row r="92" spans="25:26" x14ac:dyDescent="0.2">
      <c r="Y92" s="32" t="s">
        <v>423</v>
      </c>
      <c r="Z92" s="32" t="s">
        <v>555</v>
      </c>
    </row>
    <row r="93" spans="25:26" x14ac:dyDescent="0.2">
      <c r="Y93" s="32" t="s">
        <v>424</v>
      </c>
      <c r="Z93" s="32" t="s">
        <v>556</v>
      </c>
    </row>
    <row r="94" spans="25:26" x14ac:dyDescent="0.2">
      <c r="Y94" s="32" t="s">
        <v>425</v>
      </c>
      <c r="Z94" s="32" t="s">
        <v>557</v>
      </c>
    </row>
    <row r="95" spans="25:26" x14ac:dyDescent="0.2">
      <c r="Y95" s="32" t="s">
        <v>426</v>
      </c>
      <c r="Z95" s="32" t="s">
        <v>558</v>
      </c>
    </row>
    <row r="96" spans="25:26" x14ac:dyDescent="0.2">
      <c r="Y96" s="32" t="s">
        <v>328</v>
      </c>
      <c r="Z96" s="32" t="s">
        <v>559</v>
      </c>
    </row>
    <row r="97" spans="25:26" x14ac:dyDescent="0.2">
      <c r="Y97" s="32" t="s">
        <v>427</v>
      </c>
      <c r="Z97" s="32" t="s">
        <v>560</v>
      </c>
    </row>
    <row r="98" spans="25:26" x14ac:dyDescent="0.2">
      <c r="Y98" s="32" t="s">
        <v>428</v>
      </c>
      <c r="Z98" s="32" t="s">
        <v>561</v>
      </c>
    </row>
    <row r="99" spans="25:26" x14ac:dyDescent="0.2">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dc:creator>
  <cp:lastModifiedBy>宮田 由美</cp:lastModifiedBy>
  <cp:lastPrinted>2021-04-28T02:53:25Z</cp:lastPrinted>
  <dcterms:created xsi:type="dcterms:W3CDTF">2012-03-13T00:50:25Z</dcterms:created>
  <dcterms:modified xsi:type="dcterms:W3CDTF">2021-06-28T08:47:57Z</dcterms:modified>
</cp:coreProperties>
</file>