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TPBSOM-HD\経理班\経理第１・２・３係共有（予算要求等）\33年度（R3年度作業）\行政事業レビュー\20210625　行政事業レビュー事業単位整理表の確認について\4.会計課へ\レビューシート（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<sst xmlns="http://schemas.openxmlformats.org/spreadsheetml/2006/main" count="3006" uniqueCount="760">
  <si>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</si>
  <si>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</si>
  <si>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</si>
  <si>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</si>
  <si>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</si>
  <si>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</si>
  <si>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</si>
  <si>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</si>
  <si>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</si>
  <si>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</si>
  <si>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</si>
  <si>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</si>
  <si>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</si>
  <si>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</si>
  <si>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</si>
  <si>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</si>
  <si>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</si>
  <si>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</si>
  <si>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</si>
  <si>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</si>
  <si>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</si>
  <si>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</si>
  <si>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</si>
  <si>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</si>
  <si>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</si>
  <si>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</si>
  <si>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</si>
  <si>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</si>
  <si>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</si>
  <si>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</si>
  <si>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</si>
  <si>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</si>
  <si>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</si>
  <si>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</si>
  <si>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</si>
  <si>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</si>
  <si>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</si>
  <si>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</si>
  <si>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</si>
  <si>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</si>
  <si>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</si>
  <si>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</si>
  <si>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</si>
  <si>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</si>
  <si>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</si>
  <si>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</si>
  <si>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</si>
  <si>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</si>
  <si>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</si>
  <si>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</si>
  <si>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</si>
  <si>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</si>
  <si>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</si>
  <si>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</si>
  <si>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</si>
  <si>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</si>
  <si>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</si>
  <si>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</si>
  <si>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</si>
  <si>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</si>
  <si>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</si>
  <si>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</si>
  <si>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</si>
  <si>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</si>
  <si>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</si>
  <si>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</si>
  <si>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</si>
  <si>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</si>
  <si>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</si>
  <si>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</si>
  <si>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</si>
  <si>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</si>
  <si>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</si>
  <si>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</si>
  <si>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</si>
  <si>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</si>
  <si>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</si>
  <si>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</si>
  <si>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</si>
  <si>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</si>
  <si>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</si>
  <si>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</si>
  <si>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</si>
  <si>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</si>
  <si>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</si>
  <si>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</si>
  <si>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</si>
  <si>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</si>
  <si>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</si>
  <si>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</si>
  <si>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</si>
  <si>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</si>
  <si>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</si>
  <si>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</si>
  <si>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</si>
  <si>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</si>
  <si>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</si>
  <si>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</si>
  <si>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</si>
  <si>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</si>
  <si>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</si>
  <si>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</si>
  <si>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</si>
  <si>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</si>
  <si>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</si>
  <si>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</si>
  <si>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</si>
  <si>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</si>
  <si>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</si>
  <si>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</si>
  <si>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</si>
  <si>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</si>
  <si>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</si>
  <si>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</si>
  <si>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</si>
  <si>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</si>
  <si>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</si>
  <si>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</si>
  <si>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</si>
  <si>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</si>
  <si>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</si>
  <si>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</si>
  <si>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</si>
  <si>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</si>
  <si>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</si>
  <si>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</si>
  <si>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</si>
  <si>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</si>
  <si>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</si>
  <si>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</si>
  <si>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</si>
  <si>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</si>
  <si>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</si>
  <si>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</si>
  <si>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</si>
  <si>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</si>
  <si>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</si>
  <si>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</si>
  <si>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</si>
  <si>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</si>
  <si>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</si>
  <si>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</si>
  <si>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</si>
  <si>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</si>
  <si>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</si>
  <si>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</si>
  <si>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</si>
  <si>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</si>
  <si>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</si>
  <si>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</si>
  <si>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</si>
  <si>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</si>
  <si>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</si>
  <si>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</si>
  <si>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</si>
  <si>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</si>
  <si>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</si>
  <si>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</si>
  <si>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</si>
  <si>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</si>
  <si>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</si>
  <si>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</si>
  <si>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</si>
  <si>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</si>
  <si>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</si>
  <si>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</si>
  <si>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</si>
  <si>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</si>
  <si>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</si>
  <si>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</si>
  <si>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</si>
  <si>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</si>
  <si>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</si>
  <si>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</si>
  <si>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</si>
  <si>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</si>
  <si>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</si>
  <si>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</si>
  <si>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</si>
  <si>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</si>
  <si>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</si>
  <si>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</si>
  <si>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</si>
  <si>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</si>
  <si>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</si>
  <si>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</si>
  <si>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</si>
  <si>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</si>
  <si>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</si>
  <si>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</si>
  <si>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</si>
  <si>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</si>
  <si>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</si>
  <si>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</si>
  <si>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</si>
  <si>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</si>
  <si>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</si>
  <si>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</si>
  <si>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</si>
  <si>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</si>
  <si>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</si>
  <si>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</si>
  <si>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</si>
  <si>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</si>
  <si>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</si>
  <si>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</si>
  <si>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</si>
  <si>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</si>
  <si>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</si>
  <si>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</si>
  <si>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</si>
  <si>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</si>
  <si>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</si>
  <si>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</si>
  <si>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</si>
  <si>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</si>
  <si>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</si>
  <si>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</si>
  <si>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</si>
  <si>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</si>
  <si>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</si>
  <si>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</si>
  <si>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</si>
  <si>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</si>
  <si>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</si>
  <si>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</si>
  <si>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</si>
  <si>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</si>
  <si>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</si>
  <si>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</si>
  <si>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</si>
  <si>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</si>
  <si>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</si>
  <si>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</si>
  <si>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</si>
  <si>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</si>
  <si>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</si>
  <si>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</si>
  <si>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</si>
  <si>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</si>
  <si>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</si>
  <si>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</si>
  <si>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</si>
  <si>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</si>
  <si>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</si>
  <si>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</si>
  <si>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</si>
  <si>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</si>
  <si>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</si>
  <si>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</si>
  <si>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</si>
  <si>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</si>
  <si>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</si>
  <si>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</si>
  <si>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</si>
  <si>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</si>
  <si>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</si>
  <si>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</si>
  <si>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</si>
  <si>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</si>
  <si>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</si>
  <si>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</si>
  <si>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</si>
  <si>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</si>
  <si>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</si>
  <si>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</si>
  <si>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</si>
  <si>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</si>
  <si>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</si>
  <si>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</si>
  <si>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</si>
  <si>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</si>
  <si>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</si>
  <si>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</si>
  <si>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</si>
  <si>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</si>
  <si>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</si>
  <si>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</si>
  <si>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</si>
  <si>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</si>
  <si>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</si>
  <si>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</si>
  <si>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</si>
  <si>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</si>
  <si>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</si>
  <si>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</si>
  <si>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</si>
  <si>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</si>
  <si>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</si>
  <si>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</si>
  <si>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</si>
  <si>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</si>
  <si>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</si>
  <si>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</si>
  <si>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</si>
  <si>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</si>
  <si>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</si>
  <si>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</si>
  <si>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</si>
  <si>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</si>
  <si>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</si>
  <si>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</si>
  <si>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</si>
  <si>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</si>
  <si>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</si>
  <si>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</si>
  <si>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</si>
  <si>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</si>
  <si>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</si>
  <si>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</si>
  <si>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</si>
  <si>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</si>
  <si>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</si>
  <si>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</si>
  <si>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</si>
  <si>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</si>
  <si>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</si>
  <si>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</si>
  <si>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</si>
  <si>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</si>
  <si>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</si>
  <si>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</si>
  <si>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</si>
  <si>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</si>
  <si>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</si>
  <si>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</si>
  <si>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</si>
  <si>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</si>
  <si>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</si>
  <si>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</si>
  <si>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</si>
  <si>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</si>
  <si>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</si>
  <si>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</si>
  <si>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</si>
  <si>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</si>
  <si>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</si>
  <si>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</si>
  <si>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</si>
  <si>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</si>
  <si>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</si>
  <si>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</si>
  <si>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</si>
  <si>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</si>
  <si>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</si>
  <si>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</si>
  <si>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</si>
  <si>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</si>
  <si>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</si>
  <si>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</si>
  <si>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</si>
  <si>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</si>
  <si>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</si>
  <si>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</si>
  <si>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</si>
  <si>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</si>
  <si>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</si>
  <si>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</si>
  <si>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</si>
  <si>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</si>
  <si>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</si>
  <si>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</si>
  <si>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</si>
  <si>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</si>
  <si>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</si>
  <si>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</si>
  <si>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</si>
  <si>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</si>
  <si>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</si>
  <si>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</si>
  <si>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</si>
  <si>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</si>
  <si>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</si>
  <si>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</si>
  <si>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</si>
  <si>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</si>
  <si>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</si>
  <si>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</si>
  <si>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</si>
  <si>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</si>
  <si>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</si>
  <si>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</si>
  <si>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</si>
  <si>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</si>
  <si>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</si>
  <si>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</si>
  <si>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</si>
  <si>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</si>
  <si>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</si>
  <si>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</si>
  <si>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</si>
  <si>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</si>
  <si>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</si>
  <si>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</si>
  <si>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</si>
  <si>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</si>
  <si>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</si>
  <si>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</si>
  <si>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</si>
  <si>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</si>
  <si>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</si>
  <si>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</si>
  <si>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</si>
  <si>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</si>
  <si>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</si>
  <si>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</si>
  <si>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</si>
  <si>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</si>
  <si>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</si>
  <si>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</si>
  <si>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</si>
  <si>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</si>
  <si>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</si>
  <si>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</si>
  <si>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</si>
  <si>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</si>
  <si>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</si>
  <si>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</si>
  <si>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</si>
  <si>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</si>
  <si>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</si>
  <si>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</si>
  <si>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</si>
  <si>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</si>
  <si>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</si>
  <si>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</si>
  <si>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</si>
  <si>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</si>
  <si>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</si>
  <si>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</si>
  <si>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</si>
  <si>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</si>
  <si>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</si>
  <si>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</si>
  <si>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</si>
  <si>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</si>
  <si>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</si>
  <si>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</si>
  <si>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</si>
  <si>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</si>
  <si>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</si>
  <si>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</si>
  <si>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</si>
  <si>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</si>
  <si>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</si>
  <si>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</si>
  <si>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</si>
  <si>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</si>
  <si>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</si>
  <si>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</si>
  <si>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</si>
  <si>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</si>
  <si>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</si>
  <si>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</si>
  <si>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</si>
  <si>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</si>
  <si>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</si>
  <si>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</si>
  <si>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</si>
  <si>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</si>
  <si>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</si>
  <si>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</si>
  <si>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</si>
  <si>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</si>
  <si>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</si>
  <si>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</si>
  <si>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</si>
  <si>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</si>
  <si>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</si>
  <si>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</si>
  <si>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</si>
  <si>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</si>
  <si>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</si>
  <si>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</si>
  <si>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</si>
  <si>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</si>
  <si>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</si>
  <si>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</si>
  <si>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</si>
  <si>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</si>
  <si>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</si>
  <si>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</si>
  <si>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</si>
  <si>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</si>
  <si>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</si>
  <si>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</si>
  <si>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</si>
  <si>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</si>
  <si>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</si>
  <si>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</si>
  <si>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</si>
  <si>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</si>
  <si>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</si>
  <si>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</si>
  <si>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</si>
  <si>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</si>
  <si>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</si>
  <si>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</si>
  <si>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</si>
  <si>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</si>
  <si>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</si>
  <si>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</si>
  <si>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</si>
  <si>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</si>
  <si>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</si>
  <si>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</si>
  <si>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</si>
  <si>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</si>
  <si>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</si>
  <si>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</si>
  <si>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</si>
  <si>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</si>
  <si>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</si>
  <si>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</si>
  <si>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</si>
  <si>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</si>
  <si>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</si>
  <si>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</si>
  <si>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</si>
  <si>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</si>
  <si>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</si>
  <si>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</si>
  <si>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</si>
  <si>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</si>
  <si>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</si>
  <si>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</si>
  <si>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</si>
  <si>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</si>
  <si>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</si>
  <si>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</si>
  <si>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</si>
  <si>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</si>
  <si>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</si>
  <si>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</si>
  <si>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</si>
  <si>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</si>
  <si>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</si>
  <si>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</si>
  <si>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</si>
  <si>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</si>
  <si>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</si>
  <si>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</si>
  <si>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</si>
  <si>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</si>
  <si>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</si>
  <si>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</si>
  <si>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</si>
  <si>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</si>
  <si>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</si>
  <si>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</si>
  <si>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</si>
  <si>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</si>
  <si>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</si>
  <si>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</si>
  <si>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</si>
  <si>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</si>
  <si>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</si>
  <si>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</si>
  <si>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</si>
  <si>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</si>
  <si>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</si>
  <si>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</si>
  <si>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</si>
  <si>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</si>
  <si>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</si>
  <si>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</si>
  <si>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</si>
  <si>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</si>
  <si>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</si>
  <si>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</si>
  <si>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</si>
  <si>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</si>
  <si>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</si>
  <si>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</si>
  <si>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</si>
  <si>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</si>
  <si>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</si>
  <si>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</si>
  <si>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</si>
  <si>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</si>
  <si>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</si>
  <si>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</si>
  <si>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</si>
  <si>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</si>
  <si>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</si>
  <si>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</si>
  <si>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</si>
  <si>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</si>
  <si>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</si>
  <si>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</si>
  <si>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</si>
  <si>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</si>
  <si>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</si>
  <si>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</si>
  <si>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</si>
  <si>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</si>
  <si>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</si>
  <si>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</si>
  <si>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</si>
  <si>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</si>
  <si>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</si>
  <si>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</si>
  <si>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</si>
  <si>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</si>
  <si>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</si>
  <si>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</si>
  <si>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</si>
  <si>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</si>
  <si>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</si>
  <si>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</si>
  <si>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</si>
  <si>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</si>
  <si>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</si>
  <si>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</si>
  <si>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</si>
  <si>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</si>
  <si>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</si>
  <si>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</si>
  <si>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</si>
  <si>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</si>
  <si>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</si>
  <si>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</si>
  <si>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</si>
  <si>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</si>
  <si>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</si>
  <si>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</si>
  <si>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</si>
  <si>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</si>
  <si>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</si>
  <si>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</si>
  <si>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</si>
  <si>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</si>
  <si>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</si>
  <si>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</si>
  <si>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</si>
  <si>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</si>
  <si>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</si>
  <si>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</si>
  <si>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</si>
  <si>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</si>
  <si>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</si>
  <si>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</si>
  <si>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</si>
  <si>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</si>
  <si>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</si>
  <si>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</si>
  <si>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</si>
  <si>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</si>
  <si>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</si>
  <si>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</si>
  <si>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</si>
  <si>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</si>
  <si>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</si>
  <si>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</si>
  <si>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</si>
  <si>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</si>
  <si>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</si>
  <si>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</si>
  <si>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</si>
  <si>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</si>
  <si>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</si>
  <si>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</si>
  <si>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</si>
  <si>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</si>
  <si>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</si>
  <si>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</si>
  <si>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</si>
  <si>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</si>
  <si>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</si>
  <si>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</si>
  <si>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</si>
  <si>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</si>
  <si>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</si>
  <si>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</si>
  <si>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</si>
  <si>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</si>
  <si>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</si>
  <si>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</si>
  <si>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</si>
  <si>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</si>
  <si>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</si>
  <si>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</si>
  <si>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</si>
  <si>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</si>
  <si>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</si>
  <si>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</si>
  <si>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</si>
  <si>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</si>
  <si>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</si>
  <si>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</si>
  <si>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</si>
  <si>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</si>
  <si>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</si>
  <si>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</si>
  <si>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</si>
  <si>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</si>
  <si>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</si>
  <si>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</si>
  <si>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</si>
  <si>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</si>
  <si>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</si>
  <si>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</si>
  <si>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</si>
  <si>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</si>
  <si>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</si>
  <si>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</si>
  <si>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</si>
  <si>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</si>
  <si>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</si>
  <si>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</si>
  <si>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</si>
  <si>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課長　石田　勝利</t>
  </si>
  <si>
    <t>令和元年度</t>
  </si>
  <si>
    <t>終了予定なし</t>
  </si>
  <si>
    <t>安全政策課</t>
  </si>
  <si>
    <t>道路運送法第２２条</t>
  </si>
  <si>
    <t>2020年東京オリンピック競技大会・東京パラリンピック競技大会等を見据えたテロ対策推進要綱</t>
  </si>
  <si>
    <t>我が国におけるバス等を使用したテロ防止対策について、適切に検討・企画の上、実行に移すことにより、テロの脅威に的確に対応することが可能となるようにし、旅客、乗務員等の安全の確保を図る。</t>
  </si>
  <si>
    <t>上記の目的達成のため、旅客運送事業者等が不審者の発見・不審物の検知を早期に行うなどして、対処能力を向上の上、テロの未然防止を図ることができるよう、先進的な警備システムに関する実証実験等の対策を実施している。</t>
  </si>
  <si>
    <t>公共交通等安全対策調査費</t>
  </si>
  <si>
    <t>旅客自動車分野に対するテロの発生件数０件を目標とする。</t>
  </si>
  <si>
    <t>旅客自動車分野に対するテロの発生件数</t>
  </si>
  <si>
    <t>件</t>
  </si>
  <si>
    <t>-</t>
  </si>
  <si>
    <t>国土交通省自動車局調べ</t>
  </si>
  <si>
    <t>旅客自動車分野に対するテロ対策実証実験の実施回数</t>
  </si>
  <si>
    <t>回</t>
  </si>
  <si>
    <t>調査実行額（Ｘ）／実施回数（Ｙ）　　　　　　　　　　　　　</t>
    <phoneticPr fontId="5"/>
  </si>
  <si>
    <t>百万円</t>
  </si>
  <si>
    <t>　　Ｘ/Ｙ</t>
    <phoneticPr fontId="5"/>
  </si>
  <si>
    <t>13.6/1</t>
  </si>
  <si>
    <t>5 安全で安心できる交通の確保、治安、生活安全の確保</t>
  </si>
  <si>
    <t>14 公共交通の安全確保・鉄道の安全性向上、ハイジャック・航空機テロ防止を推進する</t>
  </si>
  <si>
    <t>新31</t>
  </si>
  <si>
    <t>○</t>
  </si>
  <si>
    <t>無</t>
  </si>
  <si>
    <t>‐</t>
  </si>
  <si>
    <t>先進的な警備システムに関する実証実験を実施し、その結果を公開することにより、公共交通のテロ防止を推進する</t>
    <phoneticPr fontId="5"/>
  </si>
  <si>
    <t>公共交通機関を安全に利用できることは、国民のニーズであり、その安全の確保のためには、テロ対策は非常に重要なものである。また、全国にある運送事業者を一律に実施することが必要であることから、国が実施すべき事業であると考える。</t>
    <phoneticPr fontId="5"/>
  </si>
  <si>
    <t>国交</t>
  </si>
  <si>
    <t>-</t>
    <phoneticPr fontId="5"/>
  </si>
  <si>
    <t>8/0</t>
    <phoneticPr fontId="5"/>
  </si>
  <si>
    <t>4.4/1</t>
    <phoneticPr fontId="5"/>
  </si>
  <si>
    <t>雑役務費</t>
    <rPh sb="0" eb="1">
      <t>ザツ</t>
    </rPh>
    <rPh sb="1" eb="4">
      <t>エキムヒ</t>
    </rPh>
    <phoneticPr fontId="5"/>
  </si>
  <si>
    <t>同上</t>
    <rPh sb="0" eb="2">
      <t>ドウジョウ</t>
    </rPh>
    <phoneticPr fontId="5"/>
  </si>
  <si>
    <t>成果実績は、成果目標であるテロの発生件数ゼロ件を達成しており、見合っている。</t>
    <rPh sb="0" eb="2">
      <t>セイカ</t>
    </rPh>
    <rPh sb="2" eb="4">
      <t>ジッセキ</t>
    </rPh>
    <rPh sb="6" eb="8">
      <t>セイカ</t>
    </rPh>
    <rPh sb="8" eb="10">
      <t>モクヒョウ</t>
    </rPh>
    <rPh sb="16" eb="18">
      <t>ハッセイ</t>
    </rPh>
    <rPh sb="18" eb="20">
      <t>ケンスウ</t>
    </rPh>
    <rPh sb="22" eb="23">
      <t>ケン</t>
    </rPh>
    <rPh sb="24" eb="26">
      <t>タッセイ</t>
    </rPh>
    <rPh sb="31" eb="33">
      <t>ミア</t>
    </rPh>
    <phoneticPr fontId="5"/>
  </si>
  <si>
    <t>バス・タクシーの車内への持ち込み禁止物に係る周知ポスターの制作、印刷、発送等の業務</t>
    <rPh sb="8" eb="10">
      <t>シャナイ</t>
    </rPh>
    <rPh sb="12" eb="13">
      <t>モ</t>
    </rPh>
    <rPh sb="14" eb="15">
      <t>コ</t>
    </rPh>
    <rPh sb="16" eb="18">
      <t>キンシ</t>
    </rPh>
    <rPh sb="18" eb="19">
      <t>ブツ</t>
    </rPh>
    <rPh sb="20" eb="21">
      <t>カカ</t>
    </rPh>
    <rPh sb="22" eb="24">
      <t>シュウチ</t>
    </rPh>
    <rPh sb="29" eb="31">
      <t>セイサク</t>
    </rPh>
    <rPh sb="32" eb="34">
      <t>インサツ</t>
    </rPh>
    <rPh sb="35" eb="37">
      <t>ハッソウ</t>
    </rPh>
    <rPh sb="37" eb="38">
      <t>トウ</t>
    </rPh>
    <rPh sb="39" eb="41">
      <t>ギョウム</t>
    </rPh>
    <phoneticPr fontId="5"/>
  </si>
  <si>
    <t>新型コロナウイルス感染拡大により、オリパラが延期されたことにより、実証実験等の実施を見送ったため。</t>
    <rPh sb="0" eb="2">
      <t>シンガタ</t>
    </rPh>
    <rPh sb="9" eb="11">
      <t>カンセン</t>
    </rPh>
    <rPh sb="11" eb="13">
      <t>カクダイ</t>
    </rPh>
    <rPh sb="22" eb="24">
      <t>エンキ</t>
    </rPh>
    <rPh sb="33" eb="35">
      <t>ジッショウ</t>
    </rPh>
    <rPh sb="35" eb="38">
      <t>ジッケントウ</t>
    </rPh>
    <rPh sb="39" eb="41">
      <t>ジッシ</t>
    </rPh>
    <rPh sb="42" eb="44">
      <t>ミオク</t>
    </rPh>
    <phoneticPr fontId="5"/>
  </si>
  <si>
    <t>　</t>
    <phoneticPr fontId="5"/>
  </si>
  <si>
    <t>Ｂ.</t>
    <phoneticPr fontId="5"/>
  </si>
  <si>
    <t>Ｃ.</t>
    <phoneticPr fontId="5"/>
  </si>
  <si>
    <t>バス等を使用したテロの未然防止のために真に必要な支出であり、国費投入の必要性と事業の効率性については、適当、適切なものであった。</t>
    <rPh sb="11" eb="13">
      <t>ミゼン</t>
    </rPh>
    <rPh sb="13" eb="15">
      <t>ボウシ</t>
    </rPh>
    <rPh sb="19" eb="20">
      <t>シン</t>
    </rPh>
    <rPh sb="21" eb="23">
      <t>ヒツヨウ</t>
    </rPh>
    <rPh sb="24" eb="26">
      <t>シシュツ</t>
    </rPh>
    <phoneticPr fontId="5"/>
  </si>
  <si>
    <t>引き続きバスターミナル等の警戒強化を目指し、効果的、効率的な事業の実施に努めるとともに、支出先の選定にあたっては、競争性の確保とコストの削減に努める。</t>
    <rPh sb="0" eb="1">
      <t>ヒ</t>
    </rPh>
    <rPh sb="2" eb="3">
      <t>ツヅ</t>
    </rPh>
    <rPh sb="11" eb="12">
      <t>ナド</t>
    </rPh>
    <rPh sb="13" eb="15">
      <t>ケイカイ</t>
    </rPh>
    <rPh sb="15" eb="17">
      <t>キョウカ</t>
    </rPh>
    <rPh sb="18" eb="20">
      <t>メザ</t>
    </rPh>
    <rPh sb="22" eb="25">
      <t>コウカテキ</t>
    </rPh>
    <rPh sb="26" eb="29">
      <t>コウリツテキ</t>
    </rPh>
    <rPh sb="30" eb="32">
      <t>ジギョウ</t>
    </rPh>
    <rPh sb="33" eb="35">
      <t>ジッシ</t>
    </rPh>
    <rPh sb="36" eb="37">
      <t>ツト</t>
    </rPh>
    <rPh sb="44" eb="46">
      <t>シシュツ</t>
    </rPh>
    <rPh sb="46" eb="47">
      <t>サキ</t>
    </rPh>
    <rPh sb="48" eb="50">
      <t>センテイ</t>
    </rPh>
    <rPh sb="57" eb="60">
      <t>キョウソウセイ</t>
    </rPh>
    <rPh sb="61" eb="63">
      <t>カクホ</t>
    </rPh>
    <rPh sb="68" eb="70">
      <t>サクゲン</t>
    </rPh>
    <rPh sb="71" eb="72">
      <t>ツト</t>
    </rPh>
    <phoneticPr fontId="5"/>
  </si>
  <si>
    <t>Ａ.大光社印刷株式会社</t>
    <rPh sb="2" eb="3">
      <t>ダイ</t>
    </rPh>
    <rPh sb="3" eb="4">
      <t>ヒカル</t>
    </rPh>
    <rPh sb="4" eb="5">
      <t>シャ</t>
    </rPh>
    <rPh sb="5" eb="7">
      <t>インサツ</t>
    </rPh>
    <rPh sb="7" eb="11">
      <t>カブシキガイシャ</t>
    </rPh>
    <phoneticPr fontId="5"/>
  </si>
  <si>
    <t>大光社印刷株式会社</t>
    <rPh sb="0" eb="2">
      <t>ダイコウ</t>
    </rPh>
    <rPh sb="2" eb="3">
      <t>シャ</t>
    </rPh>
    <rPh sb="3" eb="5">
      <t>インサツ</t>
    </rPh>
    <rPh sb="5" eb="9">
      <t>カブシキガイシャ</t>
    </rPh>
    <phoneticPr fontId="5"/>
  </si>
  <si>
    <t>バス・タクシーの車内への持ち込み禁止物に係る周知ポスターの制作、印刷、発送等の業務</t>
    <phoneticPr fontId="5"/>
  </si>
  <si>
    <t>-</t>
    <phoneticPr fontId="5"/>
  </si>
  <si>
    <t>テロの未然防止ため、ナイフ等のバス・タクシーの車内への持ち込み禁止物に係る周知ポスターの制作、印刷、発送等の業務に対し支出したものであり、テロ対策に限定。</t>
    <rPh sb="3" eb="5">
      <t>ミゼン</t>
    </rPh>
    <rPh sb="5" eb="7">
      <t>ボウシ</t>
    </rPh>
    <rPh sb="13" eb="14">
      <t>トウ</t>
    </rPh>
    <rPh sb="57" eb="58">
      <t>タイ</t>
    </rPh>
    <rPh sb="59" eb="61">
      <t>シシュツ</t>
    </rPh>
    <rPh sb="71" eb="73">
      <t>タイサク</t>
    </rPh>
    <rPh sb="74" eb="76">
      <t>ゲンテイ</t>
    </rPh>
    <phoneticPr fontId="5"/>
  </si>
  <si>
    <t>-</t>
    <phoneticPr fontId="5"/>
  </si>
  <si>
    <t>旅客自動車分野におけるテロ対策の強化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</si>
</sst>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78921</xdr:colOff>
      <xdr:row>749</xdr:row>
      <xdr:rowOff>3629</xdr:rowOff>
    </xdr:from>
    <xdr:to>
      <xdr:col>33</xdr:col>
      <xdr:colOff>139700</xdr:colOff>
      <xdr:row>751</xdr:row>
      <xdr:rowOff>292100</xdr:rowOff>
    </xdr:to>
    <xdr:sp macro="" textlink="">
      <xdr:nvSpPr>
        <xdr:cNvPr id="3" name="テキスト ボックス 2"/>
        <xdr:cNvSpPr txBox="1"/>
      </xdr:nvSpPr>
      <xdr:spPr>
        <a:xfrm>
          <a:off x="5158921" y="39576829"/>
          <a:ext cx="1686379" cy="999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p>
        <a:p>
          <a:pPr algn="ctr"/>
          <a:r>
            <a:rPr kumimoji="1" lang="ja-JP" altLang="en-US" sz="1400">
              <a:latin typeface="+mn-ea"/>
              <a:ea typeface="+mn-ea"/>
            </a:rPr>
            <a:t>国土交通省</a:t>
          </a:r>
          <a:endParaRPr kumimoji="1" lang="en-US" altLang="ja-JP" sz="1400">
            <a:latin typeface="+mn-ea"/>
            <a:ea typeface="+mn-ea"/>
          </a:endParaRPr>
        </a:p>
        <a:p>
          <a:pPr algn="ctr"/>
          <a:r>
            <a:rPr kumimoji="1" lang="en-US" altLang="ja-JP" sz="1400">
              <a:latin typeface="+mn-ea"/>
              <a:ea typeface="+mn-ea"/>
            </a:rPr>
            <a:t>1.0</a:t>
          </a:r>
          <a:r>
            <a:rPr kumimoji="1" lang="ja-JP" altLang="en-US" sz="1400">
              <a:latin typeface="+mn-ea"/>
              <a:ea typeface="+mn-ea"/>
            </a:rPr>
            <a:t>百万円</a:t>
          </a:r>
          <a:endParaRPr kumimoji="1" lang="en-US" altLang="ja-JP" sz="1400">
            <a:latin typeface="+mn-ea"/>
            <a:ea typeface="+mn-ea"/>
          </a:endParaRPr>
        </a:p>
        <a:p>
          <a:pPr algn="ctr"/>
          <a:endParaRPr kumimoji="1" lang="en-US" altLang="ja-JP" sz="1100"/>
        </a:p>
        <a:p>
          <a:r>
            <a:rPr kumimoji="1" lang="ja-JP" altLang="en-US" sz="1100"/>
            <a:t>　　　　　　</a:t>
          </a:r>
        </a:p>
      </xdr:txBody>
    </xdr:sp>
    <xdr:clientData/>
  </xdr:twoCellAnchor>
  <xdr:twoCellAnchor>
    <xdr:from>
      <xdr:col>37</xdr:col>
      <xdr:colOff>23585</xdr:colOff>
      <xdr:row>765</xdr:row>
      <xdr:rowOff>345622</xdr:rowOff>
    </xdr:from>
    <xdr:to>
      <xdr:col>49</xdr:col>
      <xdr:colOff>370237</xdr:colOff>
      <xdr:row>766</xdr:row>
      <xdr:rowOff>624115</xdr:rowOff>
    </xdr:to>
    <xdr:sp macro="" textlink="">
      <xdr:nvSpPr>
        <xdr:cNvPr id="9" name="テキスト ボックス 8"/>
        <xdr:cNvSpPr txBox="1"/>
      </xdr:nvSpPr>
      <xdr:spPr>
        <a:xfrm>
          <a:off x="7541985" y="51552022"/>
          <a:ext cx="2785052" cy="951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24</xdr:col>
      <xdr:colOff>63500</xdr:colOff>
      <xdr:row>756</xdr:row>
      <xdr:rowOff>215900</xdr:rowOff>
    </xdr:from>
    <xdr:to>
      <xdr:col>35</xdr:col>
      <xdr:colOff>50800</xdr:colOff>
      <xdr:row>760</xdr:row>
      <xdr:rowOff>152400</xdr:rowOff>
    </xdr:to>
    <xdr:sp macro="" textlink="">
      <xdr:nvSpPr>
        <xdr:cNvPr id="12" name="正方形/長方形 11"/>
        <xdr:cNvSpPr/>
      </xdr:nvSpPr>
      <xdr:spPr>
        <a:xfrm>
          <a:off x="4940300" y="40906700"/>
          <a:ext cx="2222500" cy="13589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r>
          <a:br>
            <a:rPr kumimoji="1" lang="ja-JP" altLang="en-US" sz="1100">
              <a:solidFill>
                <a:schemeClr val="tx1"/>
              </a:solidFill>
            </a:rPr>
          </a:br>
          <a:r>
            <a:rPr kumimoji="1" lang="ja-JP" altLang="en-US" sz="1100">
              <a:solidFill>
                <a:schemeClr val="tx1"/>
              </a:solidFill>
            </a:rPr>
            <a:t/>
          </a:r>
          <a:br>
            <a:rPr kumimoji="1" lang="ja-JP" altLang="en-US" sz="1100">
              <a:solidFill>
                <a:schemeClr val="tx1"/>
              </a:solidFill>
            </a:rPr>
          </a:br>
          <a:r>
            <a:rPr kumimoji="1" lang="ja-JP" altLang="en-US" sz="1100">
              <a:solidFill>
                <a:schemeClr val="tx1"/>
              </a:solidFill>
            </a:rPr>
            <a:t>　　　　</a:t>
          </a:r>
          <a:r>
            <a:rPr kumimoji="1" lang="ja-JP" altLang="en-US" sz="1100" baseline="0">
              <a:solidFill>
                <a:schemeClr val="tx1"/>
              </a:solidFill>
            </a:rPr>
            <a:t> </a:t>
          </a:r>
          <a:r>
            <a:rPr kumimoji="1" lang="ja-JP" altLang="en-US" sz="1400">
              <a:solidFill>
                <a:schemeClr val="tx1"/>
              </a:solidFill>
              <a:latin typeface="+mn-ea"/>
              <a:ea typeface="+mn-ea"/>
            </a:rPr>
            <a:t>Ａ．大光社印刷</a:t>
          </a:r>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　　　　　　株式会社</a:t>
          </a:r>
          <a:br>
            <a:rPr kumimoji="1" lang="ja-JP" altLang="en-US" sz="1400">
              <a:solidFill>
                <a:schemeClr val="tx1"/>
              </a:solidFill>
              <a:latin typeface="+mn-ea"/>
              <a:ea typeface="+mn-ea"/>
            </a:rPr>
          </a:br>
          <a:r>
            <a:rPr kumimoji="1" lang="ja-JP" altLang="en-US" sz="1400" baseline="0">
              <a:solidFill>
                <a:schemeClr val="tx1"/>
              </a:solidFill>
              <a:latin typeface="+mn-ea"/>
              <a:ea typeface="+mn-ea"/>
            </a:rPr>
            <a:t> </a:t>
          </a:r>
          <a:r>
            <a:rPr kumimoji="1" lang="ja-JP" altLang="en-US" sz="1400">
              <a:solidFill>
                <a:schemeClr val="tx1"/>
              </a:solidFill>
              <a:latin typeface="+mn-ea"/>
              <a:ea typeface="+mn-ea"/>
            </a:rPr>
            <a:t>　　</a:t>
          </a:r>
          <a:r>
            <a:rPr kumimoji="1" lang="ja-JP" altLang="en-US" sz="1400" baseline="0">
              <a:solidFill>
                <a:schemeClr val="tx1"/>
              </a:solidFill>
              <a:latin typeface="+mn-ea"/>
              <a:ea typeface="+mn-ea"/>
            </a:rPr>
            <a:t> </a:t>
          </a:r>
          <a:r>
            <a:rPr kumimoji="1" lang="ja-JP" altLang="en-US" sz="1400">
              <a:solidFill>
                <a:schemeClr val="tx1"/>
              </a:solidFill>
              <a:latin typeface="+mn-ea"/>
              <a:ea typeface="+mn-ea"/>
            </a:rPr>
            <a:t>　　</a:t>
          </a:r>
          <a:r>
            <a:rPr kumimoji="1" lang="en-US" altLang="ja-JP" sz="1400">
              <a:solidFill>
                <a:schemeClr val="tx1"/>
              </a:solidFill>
              <a:latin typeface="+mn-ea"/>
              <a:ea typeface="+mn-ea"/>
            </a:rPr>
            <a:t>1.0</a:t>
          </a:r>
          <a:r>
            <a:rPr kumimoji="1" lang="ja-JP" altLang="en-US" sz="1400">
              <a:solidFill>
                <a:schemeClr val="tx1"/>
              </a:solidFill>
              <a:latin typeface="+mn-ea"/>
              <a:ea typeface="+mn-ea"/>
            </a:rPr>
            <a:t>百万円</a:t>
          </a:r>
        </a:p>
      </xdr:txBody>
    </xdr:sp>
    <xdr:clientData/>
  </xdr:twoCellAnchor>
  <xdr:twoCellAnchor>
    <xdr:from>
      <xdr:col>29</xdr:col>
      <xdr:colOff>114300</xdr:colOff>
      <xdr:row>752</xdr:row>
      <xdr:rowOff>177800</xdr:rowOff>
    </xdr:from>
    <xdr:to>
      <xdr:col>29</xdr:col>
      <xdr:colOff>114300</xdr:colOff>
      <xdr:row>754</xdr:row>
      <xdr:rowOff>241300</xdr:rowOff>
    </xdr:to>
    <xdr:cxnSp macro="">
      <xdr:nvCxnSpPr>
        <xdr:cNvPr id="4" name="直線矢印コネクタ 3"/>
        <xdr:cNvCxnSpPr/>
      </xdr:nvCxnSpPr>
      <xdr:spPr>
        <a:xfrm>
          <a:off x="6007100" y="40817800"/>
          <a:ext cx="0" cy="774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127000</xdr:colOff>
      <xdr:row>755</xdr:row>
      <xdr:rowOff>139700</xdr:rowOff>
    </xdr:from>
    <xdr:ext cx="1620957" cy="325730"/>
    <xdr:sp macro="" textlink="">
      <xdr:nvSpPr>
        <xdr:cNvPr id="17" name="テキスト ボックス 16"/>
        <xdr:cNvSpPr txBox="1"/>
      </xdr:nvSpPr>
      <xdr:spPr>
        <a:xfrm>
          <a:off x="5207000" y="41846500"/>
          <a:ext cx="1620957" cy="325730"/>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22</xdr:col>
      <xdr:colOff>25400</xdr:colOff>
      <xdr:row>761</xdr:row>
      <xdr:rowOff>0</xdr:rowOff>
    </xdr:from>
    <xdr:to>
      <xdr:col>37</xdr:col>
      <xdr:colOff>84818</xdr:colOff>
      <xdr:row>764</xdr:row>
      <xdr:rowOff>190500</xdr:rowOff>
    </xdr:to>
    <xdr:sp macro="" textlink="">
      <xdr:nvSpPr>
        <xdr:cNvPr id="23" name="大かっこ 5"/>
        <xdr:cNvSpPr/>
      </xdr:nvSpPr>
      <xdr:spPr>
        <a:xfrm>
          <a:off x="4495800" y="46405800"/>
          <a:ext cx="3107418" cy="1257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700"/>
            </a:lnSpc>
          </a:pPr>
          <a:r>
            <a:rPr kumimoji="0" lang="ja-JP" altLang="en-US" sz="1400" baseline="0" smtClean="0">
              <a:solidFill>
                <a:schemeClr val="tx1"/>
              </a:solidFill>
              <a:latin typeface="+mn-lt"/>
              <a:ea typeface="+mn-ea"/>
              <a:cs typeface="+mn-cs"/>
            </a:rPr>
            <a:t>バス・タクシーの車内への持ち込み禁止物に係る周知ポスターの制作、印刷、発送等の業務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D1143" sqref="AD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739</v>
      </c>
      <c r="AK2" s="940"/>
      <c r="AL2" s="940"/>
      <c r="AM2" s="940"/>
      <c r="AN2" s="98" t="s">
        <v>405</v>
      </c>
      <c r="AO2" s="940">
        <v>20</v>
      </c>
      <c r="AP2" s="940"/>
      <c r="AQ2" s="940"/>
      <c r="AR2" s="99" t="s">
        <v>708</v>
      </c>
      <c r="AS2" s="946">
        <v>157</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699" t="s">
        <v>25</v>
      </c>
      <c r="B4" s="700"/>
      <c r="C4" s="700"/>
      <c r="D4" s="700"/>
      <c r="E4" s="700"/>
      <c r="F4" s="700"/>
      <c r="G4" s="677" t="s">
        <v>759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710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34" t="s">
        <v>712</v>
      </c>
      <c r="H5" s="835"/>
      <c r="I5" s="835"/>
      <c r="J5" s="835"/>
      <c r="K5" s="835"/>
      <c r="L5" s="835"/>
      <c r="M5" s="836" t="s">
        <v>66</v>
      </c>
      <c r="N5" s="837"/>
      <c r="O5" s="837"/>
      <c r="P5" s="837"/>
      <c r="Q5" s="837"/>
      <c r="R5" s="838"/>
      <c r="S5" s="839" t="s">
        <v>713</v>
      </c>
      <c r="T5" s="835"/>
      <c r="U5" s="835"/>
      <c r="V5" s="835"/>
      <c r="W5" s="835"/>
      <c r="X5" s="840"/>
      <c r="Y5" s="693" t="s">
        <v>3</v>
      </c>
      <c r="Z5" s="542"/>
      <c r="AA5" s="542"/>
      <c r="AB5" s="542"/>
      <c r="AC5" s="542"/>
      <c r="AD5" s="543"/>
      <c r="AE5" s="694" t="s">
        <v>714</v>
      </c>
      <c r="AF5" s="694"/>
      <c r="AG5" s="694"/>
      <c r="AH5" s="694"/>
      <c r="AI5" s="694"/>
      <c r="AJ5" s="694"/>
      <c r="AK5" s="694"/>
      <c r="AL5" s="694"/>
      <c r="AM5" s="694"/>
      <c r="AN5" s="694"/>
      <c r="AO5" s="694"/>
      <c r="AP5" s="695"/>
      <c r="AQ5" s="696" t="s">
        <v>711</v>
      </c>
      <c r="AR5" s="697"/>
      <c r="AS5" s="697"/>
      <c r="AT5" s="697"/>
      <c r="AU5" s="697"/>
      <c r="AV5" s="697"/>
      <c r="AW5" s="697"/>
      <c r="AX5" s="698"/>
    </row>
    <row r="6" spans="1:50" ht="39" customHeight="1" x14ac:dyDescent="0.15">
      <c r="A6" s="701" t="s">
        <v>4</v>
      </c>
      <c r="B6" s="702"/>
      <c r="C6" s="702"/>
      <c r="D6" s="702"/>
      <c r="E6" s="702"/>
      <c r="F6" s="70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2020年東京オリパラ</v>
      </c>
      <c r="H8" s="715"/>
      <c r="I8" s="715"/>
      <c r="J8" s="715"/>
      <c r="K8" s="715"/>
      <c r="L8" s="715"/>
      <c r="M8" s="715"/>
      <c r="N8" s="715"/>
      <c r="O8" s="715"/>
      <c r="P8" s="715"/>
      <c r="Q8" s="715"/>
      <c r="R8" s="715"/>
      <c r="S8" s="715"/>
      <c r="T8" s="715"/>
      <c r="U8" s="715"/>
      <c r="V8" s="715"/>
      <c r="W8" s="715"/>
      <c r="X8" s="942"/>
      <c r="Y8" s="841" t="s">
        <v>257</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49" t="s">
        <v>718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8" t="s">
        <v>5</v>
      </c>
      <c r="B11" s="659"/>
      <c r="C11" s="659"/>
      <c r="D11" s="659"/>
      <c r="E11" s="659"/>
      <c r="F11" s="660"/>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59" t="s">
        <v>24</v>
      </c>
      <c r="B12" s="960"/>
      <c r="C12" s="960"/>
      <c r="D12" s="960"/>
      <c r="E12" s="960"/>
      <c r="F12" s="961"/>
      <c r="G12" s="755"/>
      <c r="H12" s="756"/>
      <c r="I12" s="756"/>
      <c r="J12" s="756"/>
      <c r="K12" s="756"/>
      <c r="L12" s="756"/>
      <c r="M12" s="756"/>
      <c r="N12" s="756"/>
      <c r="O12" s="756"/>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17"/>
    </row>
    <row r="13" spans="1:50" ht="21" customHeight="1" x14ac:dyDescent="0.15">
      <c r="A13" s="612"/>
      <c r="B13" s="613"/>
      <c r="C13" s="613"/>
      <c r="D13" s="613"/>
      <c r="E13" s="613"/>
      <c r="F13" s="614"/>
      <c r="G13" s="718" t="s">
        <v>6</v>
      </c>
      <c r="H13" s="719"/>
      <c r="I13" s="759" t="s">
        <v>7</v>
      </c>
      <c r="J13" s="760"/>
      <c r="K13" s="760"/>
      <c r="L13" s="760"/>
      <c r="M13" s="760"/>
      <c r="N13" s="760"/>
      <c r="O13" s="761"/>
      <c r="P13" s="655">
        <v>0</v>
      </c>
      <c r="Q13" s="656"/>
      <c r="R13" s="656"/>
      <c r="S13" s="656"/>
      <c r="T13" s="656"/>
      <c r="U13" s="656"/>
      <c r="V13" s="657"/>
      <c r="W13" s="655">
        <v>15</v>
      </c>
      <c r="X13" s="656"/>
      <c r="Y13" s="656"/>
      <c r="Z13" s="656"/>
      <c r="AA13" s="656"/>
      <c r="AB13" s="656"/>
      <c r="AC13" s="657"/>
      <c r="AD13" s="655">
        <v>8.0079999999999991</v>
      </c>
      <c r="AE13" s="656"/>
      <c r="AF13" s="656"/>
      <c r="AG13" s="656"/>
      <c r="AH13" s="656"/>
      <c r="AI13" s="656"/>
      <c r="AJ13" s="657"/>
      <c r="AK13" s="655">
        <v>4</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0"/>
      <c r="H14" s="721"/>
      <c r="I14" s="706" t="s">
        <v>8</v>
      </c>
      <c r="J14" s="757"/>
      <c r="K14" s="757"/>
      <c r="L14" s="757"/>
      <c r="M14" s="757"/>
      <c r="N14" s="757"/>
      <c r="O14" s="758"/>
      <c r="P14" s="655"/>
      <c r="Q14" s="656"/>
      <c r="R14" s="656"/>
      <c r="S14" s="656"/>
      <c r="T14" s="656"/>
      <c r="U14" s="656"/>
      <c r="V14" s="657"/>
      <c r="W14" s="655"/>
      <c r="X14" s="656"/>
      <c r="Y14" s="656"/>
      <c r="Z14" s="656"/>
      <c r="AA14" s="656"/>
      <c r="AB14" s="656"/>
      <c r="AC14" s="657"/>
      <c r="AD14" s="655"/>
      <c r="AE14" s="656"/>
      <c r="AF14" s="656"/>
      <c r="AG14" s="656"/>
      <c r="AH14" s="656"/>
      <c r="AI14" s="656"/>
      <c r="AJ14" s="657"/>
      <c r="AK14" s="655"/>
      <c r="AL14" s="656"/>
      <c r="AM14" s="656"/>
      <c r="AN14" s="656"/>
      <c r="AO14" s="656"/>
      <c r="AP14" s="656"/>
      <c r="AQ14" s="657"/>
      <c r="AR14" s="783"/>
      <c r="AS14" s="783"/>
      <c r="AT14" s="783"/>
      <c r="AU14" s="783"/>
      <c r="AV14" s="783"/>
      <c r="AW14" s="783"/>
      <c r="AX14" s="784"/>
    </row>
    <row r="15" spans="1:50" ht="21" customHeight="1" x14ac:dyDescent="0.15">
      <c r="A15" s="612"/>
      <c r="B15" s="613"/>
      <c r="C15" s="613"/>
      <c r="D15" s="613"/>
      <c r="E15" s="613"/>
      <c r="F15" s="614"/>
      <c r="G15" s="720"/>
      <c r="H15" s="721"/>
      <c r="I15" s="706" t="s">
        <v>51</v>
      </c>
      <c r="J15" s="707"/>
      <c r="K15" s="707"/>
      <c r="L15" s="707"/>
      <c r="M15" s="707"/>
      <c r="N15" s="707"/>
      <c r="O15" s="708"/>
      <c r="P15" s="655"/>
      <c r="Q15" s="656"/>
      <c r="R15" s="656"/>
      <c r="S15" s="656"/>
      <c r="T15" s="656"/>
      <c r="U15" s="656"/>
      <c r="V15" s="657"/>
      <c r="W15" s="655"/>
      <c r="X15" s="656"/>
      <c r="Y15" s="656"/>
      <c r="Z15" s="656"/>
      <c r="AA15" s="656"/>
      <c r="AB15" s="656"/>
      <c r="AC15" s="657"/>
      <c r="AD15" s="655"/>
      <c r="AE15" s="656"/>
      <c r="AF15" s="656"/>
      <c r="AG15" s="656"/>
      <c r="AH15" s="656"/>
      <c r="AI15" s="656"/>
      <c r="AJ15" s="657"/>
      <c r="AK15" s="655"/>
      <c r="AL15" s="656"/>
      <c r="AM15" s="656"/>
      <c r="AN15" s="656"/>
      <c r="AO15" s="656"/>
      <c r="AP15" s="656"/>
      <c r="AQ15" s="657"/>
      <c r="AR15" s="655"/>
      <c r="AS15" s="656"/>
      <c r="AT15" s="656"/>
      <c r="AU15" s="656"/>
      <c r="AV15" s="656"/>
      <c r="AW15" s="656"/>
      <c r="AX15" s="797"/>
    </row>
    <row r="16" spans="1:50" ht="21" customHeight="1" x14ac:dyDescent="0.15">
      <c r="A16" s="612"/>
      <c r="B16" s="613"/>
      <c r="C16" s="613"/>
      <c r="D16" s="613"/>
      <c r="E16" s="613"/>
      <c r="F16" s="614"/>
      <c r="G16" s="720"/>
      <c r="H16" s="721"/>
      <c r="I16" s="706" t="s">
        <v>52</v>
      </c>
      <c r="J16" s="707"/>
      <c r="K16" s="707"/>
      <c r="L16" s="707"/>
      <c r="M16" s="707"/>
      <c r="N16" s="707"/>
      <c r="O16" s="708"/>
      <c r="P16" s="655"/>
      <c r="Q16" s="656"/>
      <c r="R16" s="656"/>
      <c r="S16" s="656"/>
      <c r="T16" s="656"/>
      <c r="U16" s="656"/>
      <c r="V16" s="657"/>
      <c r="W16" s="655"/>
      <c r="X16" s="656"/>
      <c r="Y16" s="656"/>
      <c r="Z16" s="656"/>
      <c r="AA16" s="656"/>
      <c r="AB16" s="656"/>
      <c r="AC16" s="657"/>
      <c r="AD16" s="655"/>
      <c r="AE16" s="656"/>
      <c r="AF16" s="656"/>
      <c r="AG16" s="656"/>
      <c r="AH16" s="656"/>
      <c r="AI16" s="656"/>
      <c r="AJ16" s="657"/>
      <c r="AK16" s="655"/>
      <c r="AL16" s="656"/>
      <c r="AM16" s="656"/>
      <c r="AN16" s="656"/>
      <c r="AO16" s="656"/>
      <c r="AP16" s="656"/>
      <c r="AQ16" s="657"/>
      <c r="AR16" s="752"/>
      <c r="AS16" s="753"/>
      <c r="AT16" s="753"/>
      <c r="AU16" s="753"/>
      <c r="AV16" s="753"/>
      <c r="AW16" s="753"/>
      <c r="AX16" s="754"/>
    </row>
    <row r="17" spans="1:50" ht="24.75" customHeight="1" x14ac:dyDescent="0.15">
      <c r="A17" s="612"/>
      <c r="B17" s="613"/>
      <c r="C17" s="613"/>
      <c r="D17" s="613"/>
      <c r="E17" s="613"/>
      <c r="F17" s="614"/>
      <c r="G17" s="720"/>
      <c r="H17" s="721"/>
      <c r="I17" s="706" t="s">
        <v>50</v>
      </c>
      <c r="J17" s="757"/>
      <c r="K17" s="757"/>
      <c r="L17" s="757"/>
      <c r="M17" s="757"/>
      <c r="N17" s="757"/>
      <c r="O17" s="758"/>
      <c r="P17" s="655"/>
      <c r="Q17" s="656"/>
      <c r="R17" s="656"/>
      <c r="S17" s="656"/>
      <c r="T17" s="656"/>
      <c r="U17" s="656"/>
      <c r="V17" s="657"/>
      <c r="W17" s="655"/>
      <c r="X17" s="656"/>
      <c r="Y17" s="656"/>
      <c r="Z17" s="656"/>
      <c r="AA17" s="656"/>
      <c r="AB17" s="656"/>
      <c r="AC17" s="657"/>
      <c r="AD17" s="655"/>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2"/>
      <c r="H18" s="723"/>
      <c r="I18" s="711" t="s">
        <v>20</v>
      </c>
      <c r="J18" s="712"/>
      <c r="K18" s="712"/>
      <c r="L18" s="712"/>
      <c r="M18" s="712"/>
      <c r="N18" s="712"/>
      <c r="O18" s="713"/>
      <c r="P18" s="873">
        <f>SUM(P13:V17)</f>
        <v>0</v>
      </c>
      <c r="Q18" s="874"/>
      <c r="R18" s="874"/>
      <c r="S18" s="874"/>
      <c r="T18" s="874"/>
      <c r="U18" s="874"/>
      <c r="V18" s="875"/>
      <c r="W18" s="873">
        <f>SUM(W13:AC17)</f>
        <v>15</v>
      </c>
      <c r="X18" s="874"/>
      <c r="Y18" s="874"/>
      <c r="Z18" s="874"/>
      <c r="AA18" s="874"/>
      <c r="AB18" s="874"/>
      <c r="AC18" s="875"/>
      <c r="AD18" s="873">
        <f>SUM(AD13:AJ17)</f>
        <v>8.0079999999999991</v>
      </c>
      <c r="AE18" s="874"/>
      <c r="AF18" s="874"/>
      <c r="AG18" s="874"/>
      <c r="AH18" s="874"/>
      <c r="AI18" s="874"/>
      <c r="AJ18" s="875"/>
      <c r="AK18" s="873">
        <f>SUM(AK13:AQ17)</f>
        <v>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14</v>
      </c>
      <c r="X19" s="656"/>
      <c r="Y19" s="656"/>
      <c r="Z19" s="656"/>
      <c r="AA19" s="656"/>
      <c r="AB19" s="656"/>
      <c r="AC19" s="657"/>
      <c r="AD19" s="655">
        <v>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0.93333333333333335</v>
      </c>
      <c r="X20" s="316"/>
      <c r="Y20" s="316"/>
      <c r="Z20" s="316"/>
      <c r="AA20" s="316"/>
      <c r="AB20" s="316"/>
      <c r="AC20" s="316"/>
      <c r="AD20" s="316">
        <f t="shared" ref="AD20" si="1">IF(AD18=0, "-", SUM(AD19)/AD18)</f>
        <v>0.12487512487512489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t="str">
        <f>IF(P19=0, "-", SUM(P19)/SUM(P13,P14))</f>
        <v>-</v>
      </c>
      <c r="Q21" s="316"/>
      <c r="R21" s="316"/>
      <c r="S21" s="316"/>
      <c r="T21" s="316"/>
      <c r="U21" s="316"/>
      <c r="V21" s="316"/>
      <c r="W21" s="316">
        <f t="shared" ref="W21" si="2">IF(W19=0, "-", SUM(W19)/SUM(W13,W14))</f>
        <v>0.93333333333333335</v>
      </c>
      <c r="X21" s="316"/>
      <c r="Y21" s="316"/>
      <c r="Z21" s="316"/>
      <c r="AA21" s="316"/>
      <c r="AB21" s="316"/>
      <c r="AC21" s="316"/>
      <c r="AD21" s="316">
        <f t="shared" ref="AD21" si="3">IF(AD19=0, "-", SUM(AD19)/SUM(AD13,AD14))</f>
        <v>0.12487512487512489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4</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4</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68" t="s">
        <v>146</v>
      </c>
      <c r="H30" s="769"/>
      <c r="I30" s="769"/>
      <c r="J30" s="769"/>
      <c r="K30" s="769"/>
      <c r="L30" s="769"/>
      <c r="M30" s="769"/>
      <c r="N30" s="769"/>
      <c r="O30" s="770"/>
      <c r="P30" s="852" t="s">
        <v>59</v>
      </c>
      <c r="Q30" s="769"/>
      <c r="R30" s="769"/>
      <c r="S30" s="769"/>
      <c r="T30" s="769"/>
      <c r="U30" s="769"/>
      <c r="V30" s="769"/>
      <c r="W30" s="769"/>
      <c r="X30" s="770"/>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2" t="s">
        <v>232</v>
      </c>
      <c r="AR30" s="763"/>
      <c r="AS30" s="763"/>
      <c r="AT30" s="764"/>
      <c r="AU30" s="769" t="s">
        <v>134</v>
      </c>
      <c r="AV30" s="769"/>
      <c r="AW30" s="769"/>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01"/>
      <c r="AS31" s="136" t="s">
        <v>233</v>
      </c>
      <c r="AT31" s="137"/>
      <c r="AU31" s="200" t="s">
        <v>723</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t="s">
        <v>723</v>
      </c>
      <c r="AF32" s="219"/>
      <c r="AG32" s="219"/>
      <c r="AH32" s="219"/>
      <c r="AI32" s="218">
        <v>0</v>
      </c>
      <c r="AJ32" s="219"/>
      <c r="AK32" s="219"/>
      <c r="AL32" s="219"/>
      <c r="AM32" s="218">
        <v>0</v>
      </c>
      <c r="AN32" s="219"/>
      <c r="AO32" s="219"/>
      <c r="AP32" s="219"/>
      <c r="AQ32" s="336" t="s">
        <v>740</v>
      </c>
      <c r="AR32" s="208"/>
      <c r="AS32" s="208"/>
      <c r="AT32" s="337"/>
      <c r="AU32" s="219" t="s">
        <v>723</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723</v>
      </c>
      <c r="AF33" s="219"/>
      <c r="AG33" s="219"/>
      <c r="AH33" s="219"/>
      <c r="AI33" s="218">
        <v>0</v>
      </c>
      <c r="AJ33" s="219"/>
      <c r="AK33" s="219"/>
      <c r="AL33" s="219"/>
      <c r="AM33" s="218">
        <v>0</v>
      </c>
      <c r="AN33" s="219"/>
      <c r="AO33" s="219"/>
      <c r="AP33" s="219"/>
      <c r="AQ33" s="336">
        <v>0</v>
      </c>
      <c r="AR33" s="208"/>
      <c r="AS33" s="208"/>
      <c r="AT33" s="337"/>
      <c r="AU33" s="219" t="s">
        <v>723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723</v>
      </c>
      <c r="AF34" s="219"/>
      <c r="AG34" s="219"/>
      <c r="AH34" s="219"/>
      <c r="AI34" s="218">
        <v>100</v>
      </c>
      <c r="AJ34" s="219"/>
      <c r="AK34" s="219"/>
      <c r="AL34" s="219"/>
      <c r="AM34" s="218">
        <v>100</v>
      </c>
      <c r="AN34" s="219"/>
      <c r="AO34" s="219"/>
      <c r="AP34" s="219"/>
      <c r="AQ34" s="336" t="s">
        <v>740</v>
      </c>
      <c r="AR34" s="208"/>
      <c r="AS34" s="208"/>
      <c r="AT34" s="337"/>
      <c r="AU34" s="219" t="s">
        <v>723</v>
      </c>
      <c r="AV34" s="219"/>
      <c r="AW34" s="219"/>
      <c r="AX34" s="221"/>
    </row>
    <row r="35" spans="1:51" ht="23.25" customHeight="1" x14ac:dyDescent="0.15">
      <c r="A35" s="228" t="s">
        <v>379</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1.7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thickBot="1" x14ac:dyDescent="0.2">
      <c r="A37" s="765" t="s">
        <v>348</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thickBo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thickBot="1" x14ac:dyDescent="0.2">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thickBo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5.25" hidden="1" customHeight="1" thickBo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thickBo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thickBot="1" x14ac:dyDescent="0.2">
      <c r="A44" s="765" t="s">
        <v>348</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thickBo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thickBo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thickBo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thickBo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3.75" hidden="1" customHeight="1" thickBo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thickBot="1" x14ac:dyDescent="0.2">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thickBo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thickBo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thickBo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thickBo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thickBo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thickBot="1" x14ac:dyDescent="0.2">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thickBo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thickBo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thickBo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1.5" hidden="1" customHeight="1" thickBo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thickBo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thickBot="1" x14ac:dyDescent="0.2">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thickBo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thickBo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thickBo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thickBo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thickBot="1" x14ac:dyDescent="0.2">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thickBo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18.75" hidden="1"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thickBot="1" x14ac:dyDescent="0.2">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thickBo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thickBo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thickBo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thickBo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thickBot="1" x14ac:dyDescent="0.2">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thickBot="1" x14ac:dyDescent="0.2">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thickBot="1" x14ac:dyDescent="0.2">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thickBot="1" x14ac:dyDescent="0.2">
      <c r="A82" s="860"/>
      <c r="B82" s="526"/>
      <c r="C82" s="424"/>
      <c r="D82" s="424"/>
      <c r="E82" s="424"/>
      <c r="F82" s="425"/>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c r="AY82">
        <f t="shared" ref="AY82:AY89" si="10">$AY$80</f>
        <v>0</v>
      </c>
    </row>
    <row r="83" spans="1:60" ht="5.25" hidden="1" customHeight="1" thickBot="1" x14ac:dyDescent="0.2">
      <c r="A83" s="860"/>
      <c r="B83" s="526"/>
      <c r="C83" s="424"/>
      <c r="D83" s="424"/>
      <c r="E83" s="424"/>
      <c r="F83" s="425"/>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c r="AY83">
        <f t="shared" si="10"/>
        <v>0</v>
      </c>
    </row>
    <row r="84" spans="1:60" ht="19.5" hidden="1" customHeight="1" thickBot="1" x14ac:dyDescent="0.2">
      <c r="A84" s="860"/>
      <c r="B84" s="527"/>
      <c r="C84" s="528"/>
      <c r="D84" s="528"/>
      <c r="E84" s="528"/>
      <c r="F84" s="529"/>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84"/>
      <c r="AY84">
        <f t="shared" si="10"/>
        <v>0</v>
      </c>
    </row>
    <row r="85" spans="1:60" ht="18.75" hidden="1" customHeight="1" thickBot="1" x14ac:dyDescent="0.2">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thickBot="1" x14ac:dyDescent="0.2">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thickBot="1" x14ac:dyDescent="0.2">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thickBot="1" x14ac:dyDescent="0.2">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thickBot="1" x14ac:dyDescent="0.2">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thickBot="1" x14ac:dyDescent="0.2">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thickBot="1" x14ac:dyDescent="0.2">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12" hidden="1" customHeight="1" thickBot="1" x14ac:dyDescent="0.2">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thickBo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thickBot="1" x14ac:dyDescent="0.2">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thickBot="1" x14ac:dyDescent="0.2">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thickBot="1" x14ac:dyDescent="0.2">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thickBot="1" x14ac:dyDescent="0.2">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723</v>
      </c>
      <c r="AF101" s="282"/>
      <c r="AG101" s="282"/>
      <c r="AH101" s="282"/>
      <c r="AI101" s="282">
        <v>1</v>
      </c>
      <c r="AJ101" s="282"/>
      <c r="AK101" s="282"/>
      <c r="AL101" s="282"/>
      <c r="AM101" s="282">
        <v>0</v>
      </c>
      <c r="AN101" s="282"/>
      <c r="AO101" s="282"/>
      <c r="AP101" s="282"/>
      <c r="AQ101" s="282" t="s">
        <v>740</v>
      </c>
      <c r="AR101" s="282"/>
      <c r="AS101" s="282"/>
      <c r="AT101" s="282"/>
      <c r="AU101" s="218" t="s">
        <v>740</v>
      </c>
      <c r="AV101" s="219"/>
      <c r="AW101" s="219"/>
      <c r="AX101" s="221"/>
    </row>
    <row r="102" spans="1:60" ht="2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723</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723</v>
      </c>
      <c r="AF116" s="282"/>
      <c r="AG116" s="282"/>
      <c r="AH116" s="282"/>
      <c r="AI116" s="282">
        <v>13.64</v>
      </c>
      <c r="AJ116" s="282"/>
      <c r="AK116" s="282"/>
      <c r="AL116" s="282"/>
      <c r="AM116" s="282">
        <v>0</v>
      </c>
      <c r="AN116" s="282"/>
      <c r="AO116" s="282"/>
      <c r="AP116" s="282"/>
      <c r="AQ116" s="218">
        <v>4.4000000000000004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723</v>
      </c>
      <c r="AF117" s="550"/>
      <c r="AG117" s="550"/>
      <c r="AH117" s="550"/>
      <c r="AI117" s="550" t="s">
        <v>730</v>
      </c>
      <c r="AJ117" s="550"/>
      <c r="AK117" s="550"/>
      <c r="AL117" s="550"/>
      <c r="AM117" s="550" t="s">
        <v>741</v>
      </c>
      <c r="AN117" s="550"/>
      <c r="AO117" s="550"/>
      <c r="AP117" s="550"/>
      <c r="AQ117" s="550" t="s">
        <v>742</v>
      </c>
      <c r="AR117" s="550"/>
      <c r="AS117" s="550"/>
      <c r="AT117" s="550"/>
      <c r="AU117" s="550"/>
      <c r="AV117" s="550"/>
      <c r="AW117" s="550"/>
      <c r="AX117" s="551"/>
    </row>
    <row r="118" spans="1:51" ht="0.75" hidden="1" customHeight="1" thickBo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thickBot="1" x14ac:dyDescent="0.2">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thickBo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thickBot="1" x14ac:dyDescent="0.2">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thickBo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thickBot="1" x14ac:dyDescent="0.2">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thickBo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thickBo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thickBot="1" x14ac:dyDescent="0.2">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723</v>
      </c>
      <c r="AR133" s="200"/>
      <c r="AS133" s="136" t="s">
        <v>233</v>
      </c>
      <c r="AT133" s="137"/>
      <c r="AU133" s="201" t="s">
        <v>723</v>
      </c>
      <c r="AV133" s="201"/>
      <c r="AW133" s="136" t="s">
        <v>179</v>
      </c>
      <c r="AX133" s="196"/>
      <c r="AY133">
        <f>$AY$132</f>
        <v>1</v>
      </c>
    </row>
    <row r="134" spans="1:51" ht="39.75" customHeight="1" x14ac:dyDescent="0.15">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t="s">
        <v>723</v>
      </c>
      <c r="AF134" s="208"/>
      <c r="AG134" s="208"/>
      <c r="AH134" s="208"/>
      <c r="AI134" s="207" t="s">
        <v>723</v>
      </c>
      <c r="AJ134" s="208"/>
      <c r="AK134" s="208"/>
      <c r="AL134" s="208"/>
      <c r="AM134" s="207"/>
      <c r="AN134" s="208"/>
      <c r="AO134" s="208"/>
      <c r="AP134" s="208"/>
      <c r="AQ134" s="207" t="s">
        <v>723</v>
      </c>
      <c r="AR134" s="208"/>
      <c r="AS134" s="208"/>
      <c r="AT134" s="208"/>
      <c r="AU134" s="207" t="s">
        <v>723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t="s">
        <v>723</v>
      </c>
      <c r="AF135" s="208"/>
      <c r="AG135" s="208"/>
      <c r="AH135" s="208"/>
      <c r="AI135" s="207" t="s">
        <v>723</v>
      </c>
      <c r="AJ135" s="208"/>
      <c r="AK135" s="208"/>
      <c r="AL135" s="208"/>
      <c r="AM135" s="207"/>
      <c r="AN135" s="208"/>
      <c r="AO135" s="208"/>
      <c r="AP135" s="208"/>
      <c r="AQ135" s="207" t="s">
        <v>723</v>
      </c>
      <c r="AR135" s="208"/>
      <c r="AS135" s="208"/>
      <c r="AT135" s="208"/>
      <c r="AU135" s="207" t="s">
        <v>723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0.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1.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18.7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1"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6.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17.2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29.2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0.7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15.7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3"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35.2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18.7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0.7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27.7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28.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9"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13.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1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x14ac:dyDescent="0.1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14.2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3"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6.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3.7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7.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0.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27"/>
      <c r="E430" s="175" t="s">
        <v>398</v>
      </c>
      <c r="F430" s="893"/>
      <c r="G430" s="894" t="s">
        <v>252</v>
      </c>
      <c r="H430" s="126"/>
      <c r="I430" s="126"/>
      <c r="J430" s="895" t="s">
        <v>723</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723</v>
      </c>
      <c r="AF432" s="201"/>
      <c r="AG432" s="136" t="s">
        <v>233</v>
      </c>
      <c r="AH432" s="137"/>
      <c r="AI432" s="335"/>
      <c r="AJ432" s="335"/>
      <c r="AK432" s="335"/>
      <c r="AL432" s="157"/>
      <c r="AM432" s="335"/>
      <c r="AN432" s="335"/>
      <c r="AO432" s="335"/>
      <c r="AP432" s="157"/>
      <c r="AQ432" s="250" t="s">
        <v>723</v>
      </c>
      <c r="AR432" s="201"/>
      <c r="AS432" s="136" t="s">
        <v>233</v>
      </c>
      <c r="AT432" s="137"/>
      <c r="AU432" s="201" t="s">
        <v>723</v>
      </c>
      <c r="AV432" s="201"/>
      <c r="AW432" s="136" t="s">
        <v>179</v>
      </c>
      <c r="AX432" s="196"/>
      <c r="AY432">
        <f>$AY$431</f>
        <v>1</v>
      </c>
    </row>
    <row r="433" spans="1:51" ht="23.25" customHeight="1" x14ac:dyDescent="0.15">
      <c r="A433" s="190"/>
      <c r="B433" s="187"/>
      <c r="C433" s="181"/>
      <c r="D433" s="187"/>
      <c r="E433" s="338"/>
      <c r="F433" s="339"/>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723</v>
      </c>
      <c r="AC433" s="214"/>
      <c r="AD433" s="214"/>
      <c r="AE433" s="336" t="s">
        <v>723</v>
      </c>
      <c r="AF433" s="208"/>
      <c r="AG433" s="208"/>
      <c r="AH433" s="208"/>
      <c r="AI433" s="336" t="s">
        <v>723</v>
      </c>
      <c r="AJ433" s="208"/>
      <c r="AK433" s="208"/>
      <c r="AL433" s="208"/>
      <c r="AM433" s="336"/>
      <c r="AN433" s="208"/>
      <c r="AO433" s="208"/>
      <c r="AP433" s="337"/>
      <c r="AQ433" s="336" t="s">
        <v>723</v>
      </c>
      <c r="AR433" s="208"/>
      <c r="AS433" s="208"/>
      <c r="AT433" s="337"/>
      <c r="AU433" s="208" t="s">
        <v>723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723</v>
      </c>
      <c r="AC434" s="206"/>
      <c r="AD434" s="206"/>
      <c r="AE434" s="336" t="s">
        <v>723</v>
      </c>
      <c r="AF434" s="208"/>
      <c r="AG434" s="208"/>
      <c r="AH434" s="337"/>
      <c r="AI434" s="336" t="s">
        <v>723</v>
      </c>
      <c r="AJ434" s="208"/>
      <c r="AK434" s="208"/>
      <c r="AL434" s="208"/>
      <c r="AM434" s="336"/>
      <c r="AN434" s="208"/>
      <c r="AO434" s="208"/>
      <c r="AP434" s="337"/>
      <c r="AQ434" s="336" t="s">
        <v>723</v>
      </c>
      <c r="AR434" s="208"/>
      <c r="AS434" s="208"/>
      <c r="AT434" s="337"/>
      <c r="AU434" s="208" t="s">
        <v>723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723</v>
      </c>
      <c r="AF435" s="208"/>
      <c r="AG435" s="208"/>
      <c r="AH435" s="337"/>
      <c r="AI435" s="336" t="s">
        <v>723</v>
      </c>
      <c r="AJ435" s="208"/>
      <c r="AK435" s="208"/>
      <c r="AL435" s="208"/>
      <c r="AM435" s="336"/>
      <c r="AN435" s="208"/>
      <c r="AO435" s="208"/>
      <c r="AP435" s="337"/>
      <c r="AQ435" s="336" t="s">
        <v>723</v>
      </c>
      <c r="AR435" s="208"/>
      <c r="AS435" s="208"/>
      <c r="AT435" s="337"/>
      <c r="AU435" s="208" t="s">
        <v>723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3"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9.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723</v>
      </c>
      <c r="AF457" s="201"/>
      <c r="AG457" s="136" t="s">
        <v>233</v>
      </c>
      <c r="AH457" s="137"/>
      <c r="AI457" s="335"/>
      <c r="AJ457" s="335"/>
      <c r="AK457" s="335"/>
      <c r="AL457" s="157"/>
      <c r="AM457" s="335"/>
      <c r="AN457" s="335"/>
      <c r="AO457" s="335"/>
      <c r="AP457" s="157"/>
      <c r="AQ457" s="250" t="s">
        <v>723</v>
      </c>
      <c r="AR457" s="201"/>
      <c r="AS457" s="136" t="s">
        <v>233</v>
      </c>
      <c r="AT457" s="137"/>
      <c r="AU457" s="201" t="s">
        <v>723</v>
      </c>
      <c r="AV457" s="201"/>
      <c r="AW457" s="136" t="s">
        <v>179</v>
      </c>
      <c r="AX457" s="196"/>
      <c r="AY457">
        <f>$AY$456</f>
        <v>1</v>
      </c>
    </row>
    <row r="458" spans="1:51" ht="23.25" customHeight="1" x14ac:dyDescent="0.15">
      <c r="A458" s="190"/>
      <c r="B458" s="187"/>
      <c r="C458" s="181"/>
      <c r="D458" s="187"/>
      <c r="E458" s="338"/>
      <c r="F458" s="339"/>
      <c r="G458" s="107" t="s">
        <v>723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723</v>
      </c>
      <c r="AC458" s="214"/>
      <c r="AD458" s="214"/>
      <c r="AE458" s="336" t="s">
        <v>723</v>
      </c>
      <c r="AF458" s="208"/>
      <c r="AG458" s="208"/>
      <c r="AH458" s="208"/>
      <c r="AI458" s="336" t="s">
        <v>723</v>
      </c>
      <c r="AJ458" s="208"/>
      <c r="AK458" s="208"/>
      <c r="AL458" s="208"/>
      <c r="AM458" s="336"/>
      <c r="AN458" s="208"/>
      <c r="AO458" s="208"/>
      <c r="AP458" s="337"/>
      <c r="AQ458" s="336" t="s">
        <v>723</v>
      </c>
      <c r="AR458" s="208"/>
      <c r="AS458" s="208"/>
      <c r="AT458" s="337"/>
      <c r="AU458" s="208" t="s">
        <v>723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723</v>
      </c>
      <c r="AC459" s="206"/>
      <c r="AD459" s="206"/>
      <c r="AE459" s="336" t="s">
        <v>723</v>
      </c>
      <c r="AF459" s="208"/>
      <c r="AG459" s="208"/>
      <c r="AH459" s="337"/>
      <c r="AI459" s="336" t="s">
        <v>723</v>
      </c>
      <c r="AJ459" s="208"/>
      <c r="AK459" s="208"/>
      <c r="AL459" s="208"/>
      <c r="AM459" s="336"/>
      <c r="AN459" s="208"/>
      <c r="AO459" s="208"/>
      <c r="AP459" s="337"/>
      <c r="AQ459" s="336" t="s">
        <v>723</v>
      </c>
      <c r="AR459" s="208"/>
      <c r="AS459" s="208"/>
      <c r="AT459" s="337"/>
      <c r="AU459" s="208" t="s">
        <v>723</v>
      </c>
      <c r="AV459" s="208"/>
      <c r="AW459" s="208"/>
      <c r="AX459" s="209"/>
      <c r="AY459">
        <f t="shared" si="68"/>
        <v>1</v>
      </c>
    </row>
    <row r="460" spans="1:51" ht="21.7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723</v>
      </c>
      <c r="AF460" s="208"/>
      <c r="AG460" s="208"/>
      <c r="AH460" s="337"/>
      <c r="AI460" s="336" t="s">
        <v>723</v>
      </c>
      <c r="AJ460" s="208"/>
      <c r="AK460" s="208"/>
      <c r="AL460" s="208"/>
      <c r="AM460" s="336"/>
      <c r="AN460" s="208"/>
      <c r="AO460" s="208"/>
      <c r="AP460" s="337"/>
      <c r="AQ460" s="336" t="s">
        <v>723</v>
      </c>
      <c r="AR460" s="208"/>
      <c r="AS460" s="208"/>
      <c r="AT460" s="337"/>
      <c r="AU460" s="208" t="s">
        <v>723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thickBot="1" x14ac:dyDescent="0.2">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thickBo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thickBo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thickBo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thickBo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thickBo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thickBo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thickBo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thickBo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thickBo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thickBo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0.5" hidden="1" customHeight="1" thickBo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thickBo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thickBo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thickBo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thickBo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thickBo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thickBo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thickBo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thickBo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thickBo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thickBo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thickBo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thickBo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thickBo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thickBo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thickBo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thickBo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thickBo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thickBo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25" hidden="1" customHeight="1" thickBo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thickBo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thickBo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thickBo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thickBo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thickBo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thickBo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thickBo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thickBo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thickBo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thickBo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thickBo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thickBo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thickBo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thickBo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thickBo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thickBo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thickBo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thickBo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thickBo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0.75" hidden="1" customHeight="1" thickBo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25" hidden="1" customHeight="1" thickBot="1" x14ac:dyDescent="0.2">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thickBo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thickBot="1" x14ac:dyDescent="0.2">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thickBo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thickBo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thickBo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thickBo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thickBo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thickBo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thickBo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thickBo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thickBo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thickBo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thickBo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1.25" hidden="1" customHeight="1" thickBo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thickBo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thickBo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thickBo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thickBo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thickBo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thickBo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thickBo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thickBo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thickBo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thickBo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thickBo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thickBo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thickBo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thickBo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thickBo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2.5" hidden="1" customHeight="1" thickBo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thickBo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thickBo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thickBo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thickBo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thickBo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thickBo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thickBo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thickBo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thickBo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thickBo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thickBo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thickBo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1.25" hidden="1" customHeight="1" thickBo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thickBo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thickBo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thickBo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thickBo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thickBo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thickBo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thickBo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thickBo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thickBo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25" hidden="1" customHeight="1" thickBot="1" x14ac:dyDescent="0.2">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thickBo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thickBo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thickBot="1" x14ac:dyDescent="0.2">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2" hidden="1" customHeight="1" thickBo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thickBo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thickBo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thickBo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thickBo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thickBo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thickBo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thickBo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thickBo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thickBo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thickBo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thickBo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thickBo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thickBo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thickBo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thickBo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thickBo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15.75" hidden="1" customHeight="1" thickBo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thickBo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thickBo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thickBo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thickBo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thickBo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thickBo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thickBo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thickBo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thickBo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thickBo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thickBo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thickBo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thickBo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thickBo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thickBo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thickBo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thickBo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thickBo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9.75" hidden="1" customHeight="1" thickBo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thickBo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thickBo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thickBo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thickBo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thickBo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thickBo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thickBo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thickBo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thickBo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thickBo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thickBo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thickBo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thickBo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25" hidden="1" customHeight="1" thickBot="1" x14ac:dyDescent="0.2">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thickBo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thickBo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26.25" hidden="1" customHeight="1" thickBot="1" x14ac:dyDescent="0.2">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thickBo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thickBo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thickBo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thickBo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thickBo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thickBo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thickBo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thickBo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thickBo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thickBo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thickBo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thickBo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thickBo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thickBo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thickBo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thickBo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thickBo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thickBo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thickBo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0.75" hidden="1" customHeight="1" thickBo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thickBo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thickBo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thickBo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thickBo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thickBo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thickBo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thickBo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thickBo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thickBo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thickBo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thickBo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thickBo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thickBo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thickBo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thickBo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5.25" hidden="1" customHeight="1" thickBo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thickBo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thickBo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thickBo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thickBo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thickBo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thickBo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thickBo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thickBo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thickBo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thickBo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thickBo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thickBo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thickBo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thickBo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25" hidden="1" customHeight="1" thickBot="1" x14ac:dyDescent="0.2">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thickBo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5" t="s">
        <v>31</v>
      </c>
      <c r="AH701" s="376"/>
      <c r="AI701" s="376"/>
      <c r="AJ701" s="376"/>
      <c r="AK701" s="376"/>
      <c r="AL701" s="376"/>
      <c r="AM701" s="376"/>
      <c r="AN701" s="376"/>
      <c r="AO701" s="376"/>
      <c r="AP701" s="376"/>
      <c r="AQ701" s="376"/>
      <c r="AR701" s="376"/>
      <c r="AS701" s="376"/>
      <c r="AT701" s="376"/>
      <c r="AU701" s="376"/>
      <c r="AV701" s="376"/>
      <c r="AW701" s="376"/>
      <c r="AX701" s="816"/>
    </row>
    <row r="702" spans="1:51" ht="72" customHeight="1" x14ac:dyDescent="0.15">
      <c r="A702" s="865" t="s">
        <v>140</v>
      </c>
      <c r="B702" s="866"/>
      <c r="C702" s="703" t="s">
        <v>141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1" t="s">
        <v>734</v>
      </c>
      <c r="AE702" s="342"/>
      <c r="AF702" s="342"/>
      <c r="AG702" s="379" t="s">
        <v>738</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6"/>
      <c r="AD703" s="322" t="s">
        <v>734</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7" t="s">
        <v>734</v>
      </c>
      <c r="AE704" s="778"/>
      <c r="AF704" s="778"/>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2" t="s">
        <v>41</v>
      </c>
      <c r="D705" s="813"/>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4"/>
      <c r="AD705" s="709" t="s">
        <v>736</v>
      </c>
      <c r="AE705" s="710"/>
      <c r="AF705" s="710"/>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88"/>
      <c r="D706" s="789"/>
      <c r="E706" s="725" t="s">
        <v>380</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2" t="s">
        <v>735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0"/>
      <c r="D707" s="791"/>
      <c r="E707" s="728" t="s">
        <v>316</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29" t="s">
        <v>735</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2" t="s">
        <v>736</v>
      </c>
      <c r="AE708" s="603"/>
      <c r="AF708" s="603"/>
      <c r="AG708" s="737"/>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736</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60.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734</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7"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734</v>
      </c>
      <c r="AE712" s="778"/>
      <c r="AF712" s="778"/>
      <c r="AG712" s="801" t="s">
        <v>747</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736</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8" t="s">
        <v>736</v>
      </c>
      <c r="AE714" s="799"/>
      <c r="AF714" s="800"/>
      <c r="AG714" s="731"/>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8" t="s">
        <v>40</v>
      </c>
      <c r="B715" s="779"/>
      <c r="C715" s="780" t="s">
        <v>325</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2" t="s">
        <v>734</v>
      </c>
      <c r="AE715" s="603"/>
      <c r="AF715" s="654"/>
      <c r="AG715" s="737" t="s">
        <v>745</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736</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736</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1" t="s">
        <v>58</v>
      </c>
      <c r="B719" s="77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736</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3"/>
      <c r="B720" s="774"/>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3"/>
      <c r="B721" s="77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3"/>
      <c r="B722" s="77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3"/>
      <c r="B723" s="77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3"/>
      <c r="B724" s="77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5"/>
      <c r="B725" s="77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3"/>
      <c r="C726" s="806" t="s">
        <v>53</v>
      </c>
      <c r="D726" s="832"/>
      <c r="E726" s="832"/>
      <c r="F726" s="833"/>
      <c r="G726" s="576" t="s">
        <v>751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4"/>
      <c r="B727" s="795"/>
      <c r="C727" s="743" t="s">
        <v>57</v>
      </c>
      <c r="D727" s="744"/>
      <c r="E727" s="744"/>
      <c r="F727" s="745"/>
      <c r="G727" s="574" t="s">
        <v>752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68"/>
      <c r="B731" s="669"/>
      <c r="C731" s="669"/>
      <c r="D731" s="669"/>
      <c r="E731" s="670"/>
      <c r="F731" s="724"/>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68"/>
      <c r="B733" s="669"/>
      <c r="C733" s="669"/>
      <c r="D733" s="669"/>
      <c r="E733" s="670"/>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0.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t="s">
        <v>733</v>
      </c>
      <c r="J746" s="954"/>
      <c r="K746" s="100" t="str">
        <f>IF(I746="","","-")</f>
        <v>-</v>
      </c>
      <c r="L746" s="955">
        <v>11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155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753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595"/>
    </row>
    <row r="788" spans="1:51" ht="36" customHeight="1" x14ac:dyDescent="0.15">
      <c r="A788" s="629"/>
      <c r="B788" s="630"/>
      <c r="C788" s="630"/>
      <c r="D788" s="630"/>
      <c r="E788" s="630"/>
      <c r="F788" s="631"/>
      <c r="G788" s="806"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2"/>
      <c r="AC788" s="806"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6.75" customHeight="1" x14ac:dyDescent="0.15">
      <c r="A789" s="629"/>
      <c r="B789" s="630"/>
      <c r="C789" s="630"/>
      <c r="D789" s="630"/>
      <c r="E789" s="630"/>
      <c r="F789" s="631"/>
      <c r="G789" s="604" t="s">
        <v>743</v>
      </c>
      <c r="H789" s="605"/>
      <c r="I789" s="605"/>
      <c r="J789" s="605"/>
      <c r="K789" s="606"/>
      <c r="L789" s="596" t="s">
        <v>746</v>
      </c>
      <c r="M789" s="597"/>
      <c r="N789" s="597"/>
      <c r="O789" s="597"/>
      <c r="P789" s="597"/>
      <c r="Q789" s="597"/>
      <c r="R789" s="597"/>
      <c r="S789" s="597"/>
      <c r="T789" s="597"/>
      <c r="U789" s="597"/>
      <c r="V789" s="597"/>
      <c r="W789" s="597"/>
      <c r="X789" s="598"/>
      <c r="Y789" s="382">
        <v>0.98099999999999998</v>
      </c>
      <c r="Z789" s="383"/>
      <c r="AA789" s="383"/>
      <c r="AB789" s="796"/>
      <c r="AC789" s="826" t="s">
        <v>748</v>
      </c>
      <c r="AD789" s="827"/>
      <c r="AE789" s="827"/>
      <c r="AF789" s="827"/>
      <c r="AG789" s="828"/>
      <c r="AH789" s="662" t="s">
        <v>748</v>
      </c>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748</v>
      </c>
      <c r="AD790" s="605"/>
      <c r="AE790" s="605"/>
      <c r="AF790" s="605"/>
      <c r="AG790" s="606"/>
      <c r="AH790" s="596" t="s">
        <v>748</v>
      </c>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14.2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14.2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14.2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14.2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14.2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14.2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14.25" customHeight="1" x14ac:dyDescent="0.15">
      <c r="A799" s="629"/>
      <c r="B799" s="630"/>
      <c r="C799" s="630"/>
      <c r="D799" s="630"/>
      <c r="E799" s="630"/>
      <c r="F799" s="631"/>
      <c r="G799" s="817" t="s">
        <v>20</v>
      </c>
      <c r="H799" s="818"/>
      <c r="I799" s="818"/>
      <c r="J799" s="818"/>
      <c r="K799" s="818"/>
      <c r="L799" s="819"/>
      <c r="M799" s="820"/>
      <c r="N799" s="820"/>
      <c r="O799" s="820"/>
      <c r="P799" s="820"/>
      <c r="Q799" s="820"/>
      <c r="R799" s="820"/>
      <c r="S799" s="820"/>
      <c r="T799" s="820"/>
      <c r="U799" s="820"/>
      <c r="V799" s="820"/>
      <c r="W799" s="820"/>
      <c r="X799" s="821"/>
      <c r="Y799" s="822">
        <f>SUM(Y789:AB798)</f>
        <v>0.98099999999999998</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14.25" hidden="1" customHeight="1" x14ac:dyDescent="0.15">
      <c r="A800" s="629"/>
      <c r="B800" s="630"/>
      <c r="C800" s="630"/>
      <c r="D800" s="630"/>
      <c r="E800" s="630"/>
      <c r="F800" s="631"/>
      <c r="G800" s="593" t="s">
        <v>750</v>
      </c>
      <c r="H800" s="594"/>
      <c r="I800" s="594"/>
      <c r="J800" s="594"/>
      <c r="K800" s="594"/>
      <c r="L800" s="594"/>
      <c r="M800" s="594"/>
      <c r="N800" s="594"/>
      <c r="O800" s="594"/>
      <c r="P800" s="594"/>
      <c r="Q800" s="594"/>
      <c r="R800" s="594"/>
      <c r="S800" s="594"/>
      <c r="T800" s="594"/>
      <c r="U800" s="594"/>
      <c r="V800" s="594"/>
      <c r="W800" s="594"/>
      <c r="X800" s="594"/>
      <c r="Y800" s="594"/>
      <c r="Z800" s="594"/>
      <c r="AA800" s="594"/>
      <c r="AB800" s="831"/>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595"/>
      <c r="AY800">
        <f>COUNTA($G$802,$AC$802)</f>
        <v>1</v>
      </c>
    </row>
    <row r="801" spans="1:51" ht="14.25" hidden="1" customHeight="1" x14ac:dyDescent="0.15">
      <c r="A801" s="629"/>
      <c r="B801" s="630"/>
      <c r="C801" s="630"/>
      <c r="D801" s="630"/>
      <c r="E801" s="630"/>
      <c r="F801" s="631"/>
      <c r="G801" s="806"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2"/>
      <c r="AC801" s="806"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14.25" hidden="1" customHeight="1" x14ac:dyDescent="0.15">
      <c r="A802" s="629"/>
      <c r="B802" s="630"/>
      <c r="C802" s="630"/>
      <c r="D802" s="630"/>
      <c r="E802" s="630"/>
      <c r="F802" s="631"/>
      <c r="G802" s="826" t="s">
        <v>748</v>
      </c>
      <c r="H802" s="827"/>
      <c r="I802" s="827"/>
      <c r="J802" s="827"/>
      <c r="K802" s="828"/>
      <c r="L802" s="662" t="s">
        <v>748</v>
      </c>
      <c r="M802" s="663"/>
      <c r="N802" s="663"/>
      <c r="O802" s="663"/>
      <c r="P802" s="663"/>
      <c r="Q802" s="663"/>
      <c r="R802" s="663"/>
      <c r="S802" s="663"/>
      <c r="T802" s="663"/>
      <c r="U802" s="663"/>
      <c r="V802" s="663"/>
      <c r="W802" s="663"/>
      <c r="X802" s="664"/>
      <c r="Y802" s="382"/>
      <c r="Z802" s="383"/>
      <c r="AA802" s="383"/>
      <c r="AB802" s="796"/>
      <c r="AC802" s="826"/>
      <c r="AD802" s="827"/>
      <c r="AE802" s="827"/>
      <c r="AF802" s="827"/>
      <c r="AG802" s="828"/>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14.2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14.2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14.2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14.2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14.2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14.2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14.2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14.2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14.2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14.25" hidden="1" customHeight="1" x14ac:dyDescent="0.15">
      <c r="A812" s="629"/>
      <c r="B812" s="630"/>
      <c r="C812" s="630"/>
      <c r="D812" s="630"/>
      <c r="E812" s="630"/>
      <c r="F812" s="631"/>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1</v>
      </c>
    </row>
    <row r="813" spans="1:51" ht="14.2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831"/>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595"/>
      <c r="AY813">
        <f>COUNTA($G$815,$AC$815)</f>
        <v>0</v>
      </c>
    </row>
    <row r="814" spans="1:51" ht="14.25" hidden="1" customHeight="1" x14ac:dyDescent="0.15">
      <c r="A814" s="629"/>
      <c r="B814" s="630"/>
      <c r="C814" s="630"/>
      <c r="D814" s="630"/>
      <c r="E814" s="630"/>
      <c r="F814" s="631"/>
      <c r="G814" s="806"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2"/>
      <c r="AC814" s="806"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14.25" hidden="1" customHeight="1" x14ac:dyDescent="0.15">
      <c r="A815" s="629"/>
      <c r="B815" s="630"/>
      <c r="C815" s="630"/>
      <c r="D815" s="630"/>
      <c r="E815" s="630"/>
      <c r="F815" s="631"/>
      <c r="G815" s="826"/>
      <c r="H815" s="827"/>
      <c r="I815" s="827"/>
      <c r="J815" s="827"/>
      <c r="K815" s="828"/>
      <c r="L815" s="662"/>
      <c r="M815" s="663"/>
      <c r="N815" s="663"/>
      <c r="O815" s="663"/>
      <c r="P815" s="663"/>
      <c r="Q815" s="663"/>
      <c r="R815" s="663"/>
      <c r="S815" s="663"/>
      <c r="T815" s="663"/>
      <c r="U815" s="663"/>
      <c r="V815" s="663"/>
      <c r="W815" s="663"/>
      <c r="X815" s="664"/>
      <c r="Y815" s="382"/>
      <c r="Z815" s="383"/>
      <c r="AA815" s="383"/>
      <c r="AB815" s="796"/>
      <c r="AC815" s="826"/>
      <c r="AD815" s="827"/>
      <c r="AE815" s="827"/>
      <c r="AF815" s="827"/>
      <c r="AG815" s="828"/>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14.2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14.2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14.2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14.2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14.2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14.2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14.2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14.2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14.2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14.25" hidden="1" customHeight="1" thickBot="1" x14ac:dyDescent="0.2">
      <c r="A825" s="629"/>
      <c r="B825" s="630"/>
      <c r="C825" s="630"/>
      <c r="D825" s="630"/>
      <c r="E825" s="630"/>
      <c r="F825" s="631"/>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14.2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831"/>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595"/>
      <c r="AY826">
        <f>COUNTA($G$828,$AC$828)</f>
        <v>0</v>
      </c>
    </row>
    <row r="827" spans="1:51" ht="14.25" hidden="1" customHeight="1" x14ac:dyDescent="0.15">
      <c r="A827" s="629"/>
      <c r="B827" s="630"/>
      <c r="C827" s="630"/>
      <c r="D827" s="630"/>
      <c r="E827" s="630"/>
      <c r="F827" s="631"/>
      <c r="G827" s="806"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2"/>
      <c r="AC827" s="806"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14.25" hidden="1" customHeight="1" x14ac:dyDescent="0.15">
      <c r="A828" s="629"/>
      <c r="B828" s="630"/>
      <c r="C828" s="630"/>
      <c r="D828" s="630"/>
      <c r="E828" s="630"/>
      <c r="F828" s="631"/>
      <c r="G828" s="826"/>
      <c r="H828" s="827"/>
      <c r="I828" s="827"/>
      <c r="J828" s="827"/>
      <c r="K828" s="828"/>
      <c r="L828" s="662"/>
      <c r="M828" s="663"/>
      <c r="N828" s="663"/>
      <c r="O828" s="663"/>
      <c r="P828" s="663"/>
      <c r="Q828" s="663"/>
      <c r="R828" s="663"/>
      <c r="S828" s="663"/>
      <c r="T828" s="663"/>
      <c r="U828" s="663"/>
      <c r="V828" s="663"/>
      <c r="W828" s="663"/>
      <c r="X828" s="664"/>
      <c r="Y828" s="382"/>
      <c r="Z828" s="383"/>
      <c r="AA828" s="383"/>
      <c r="AB828" s="796"/>
      <c r="AC828" s="826"/>
      <c r="AD828" s="827"/>
      <c r="AE828" s="827"/>
      <c r="AF828" s="827"/>
      <c r="AG828" s="828"/>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14.2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48"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69"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66.75" customHeight="1" x14ac:dyDescent="0.15">
      <c r="A845" s="370">
        <v>1</v>
      </c>
      <c r="B845" s="370">
        <v>1</v>
      </c>
      <c r="C845" s="358" t="s">
        <v>754</v>
      </c>
      <c r="D845" s="343"/>
      <c r="E845" s="343"/>
      <c r="F845" s="343"/>
      <c r="G845" s="343"/>
      <c r="H845" s="343"/>
      <c r="I845" s="343"/>
      <c r="J845" s="344">
        <v>1010601020007</v>
      </c>
      <c r="K845" s="345"/>
      <c r="L845" s="345"/>
      <c r="M845" s="345"/>
      <c r="N845" s="345"/>
      <c r="O845" s="345"/>
      <c r="P845" s="359" t="s">
        <v>755</v>
      </c>
      <c r="Q845" s="346"/>
      <c r="R845" s="346"/>
      <c r="S845" s="346"/>
      <c r="T845" s="346"/>
      <c r="U845" s="346"/>
      <c r="V845" s="346"/>
      <c r="W845" s="346"/>
      <c r="X845" s="346"/>
      <c r="Y845" s="347">
        <v>1</v>
      </c>
      <c r="Z845" s="348"/>
      <c r="AA845" s="348"/>
      <c r="AB845" s="349"/>
      <c r="AC845" s="350" t="s">
        <v>377</v>
      </c>
      <c r="AD845" s="351"/>
      <c r="AE845" s="351"/>
      <c r="AF845" s="351"/>
      <c r="AG845" s="351"/>
      <c r="AH845" s="366" t="s">
        <v>758</v>
      </c>
      <c r="AI845" s="367"/>
      <c r="AJ845" s="367"/>
      <c r="AK845" s="367"/>
      <c r="AL845" s="354">
        <v>100</v>
      </c>
      <c r="AM845" s="355"/>
      <c r="AN845" s="355"/>
      <c r="AO845" s="356"/>
      <c r="AP845" s="357" t="s">
        <v>756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90">
    <cfRule type="expression" dxfId="2797" priority="13885">
      <formula>IF(RIGHT(TEXT(Y790,"0.#"),1)=".",FALSE,TRUE)</formula>
    </cfRule>
    <cfRule type="expression" dxfId="2796" priority="13886">
      <formula>IF(RIGHT(TEXT(Y790,"0.#"),1)=".",TRUE,FALSE)</formula>
    </cfRule>
  </conditionalFormatting>
  <conditionalFormatting sqref="Y799">
    <cfRule type="expression" dxfId="2795" priority="13881">
      <formula>IF(RIGHT(TEXT(Y799,"0.#"),1)=".",FALSE,TRUE)</formula>
    </cfRule>
    <cfRule type="expression" dxfId="2794" priority="13882">
      <formula>IF(RIGHT(TEXT(Y799,"0.#"),1)=".",TRUE,FALSE)</formula>
    </cfRule>
  </conditionalFormatting>
  <conditionalFormatting sqref="Y830:Y837 Y828 Y817:Y824 Y815 Y804:Y811">
    <cfRule type="expression" dxfId="2793" priority="13663">
      <formula>IF(RIGHT(TEXT(Y804,"0.#"),1)=".",FALSE,TRUE)</formula>
    </cfRule>
    <cfRule type="expression" dxfId="2792" priority="13664">
      <formula>IF(RIGHT(TEXT(Y804,"0.#"),1)=".",TRUE,FALSE)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91:Y798">
    <cfRule type="expression" dxfId="2785" priority="13687">
      <formula>IF(RIGHT(TEXT(Y791,"0.#"),1)=".",FALSE,TRUE)</formula>
    </cfRule>
    <cfRule type="expression" dxfId="2784" priority="13688">
      <formula>IF(RIGHT(TEXT(Y791,"0.#"),1)=".",TRUE,FALSE)</formula>
    </cfRule>
  </conditionalFormatting>
  <conditionalFormatting sqref="AU799">
    <cfRule type="expression" dxfId="2783" priority="13683">
      <formula>IF(RIGHT(TEXT(AU799,"0.#"),1)=".",FALSE,TRUE)</formula>
    </cfRule>
    <cfRule type="expression" dxfId="2782" priority="13684">
      <formula>IF(RIGHT(TEXT(AU799,"0.#"),1)=".",TRUE,FALSE)</formula>
    </cfRule>
  </conditionalFormatting>
  <conditionalFormatting sqref="AU791:AU798">
    <cfRule type="expression" dxfId="2781" priority="13681">
      <formula>IF(RIGHT(TEXT(AU791,"0.#"),1)=".",FALSE,TRUE)</formula>
    </cfRule>
    <cfRule type="expression" dxfId="2780" priority="13682">
      <formula>IF(RIGHT(TEXT(AU791,"0.#"),1)=".",TRUE,FALSE)</formula>
    </cfRule>
  </conditionalFormatting>
  <conditionalFormatting sqref="Y829 Y816 Y803">
    <cfRule type="expression" dxfId="2779" priority="13667">
      <formula>IF(RIGHT(TEXT(Y803,"0.#"),1)=".",FALSE,TRUE)</formula>
    </cfRule>
    <cfRule type="expression" dxfId="2778" priority="13668">
      <formula>IF(RIGHT(TEXT(Y803,"0.#"),1)=".",TRUE,FALSE)</formula>
    </cfRule>
  </conditionalFormatting>
  <conditionalFormatting sqref="Y838 Y825 Y812">
    <cfRule type="expression" dxfId="2777" priority="13665">
      <formula>IF(RIGHT(TEXT(Y812,"0.#"),1)=".",FALSE,TRUE)</formula>
    </cfRule>
    <cfRule type="expression" dxfId="2776" priority="13666">
      <formula>IF(RIGHT(TEXT(Y812,"0.#"),1)=".",TRUE,FALSE)</formula>
    </cfRule>
  </conditionalFormatting>
  <conditionalFormatting sqref="AU829 AU816 AU803">
    <cfRule type="expression" dxfId="2775" priority="13661">
      <formula>IF(RIGHT(TEXT(AU803,"0.#"),1)=".",FALSE,TRUE)</formula>
    </cfRule>
    <cfRule type="expression" dxfId="2774" priority="13662">
      <formula>IF(RIGHT(TEXT(AU803,"0.#"),1)=".",TRUE,FALSE)</formula>
    </cfRule>
  </conditionalFormatting>
  <conditionalFormatting sqref="AU838 AU825 AU812">
    <cfRule type="expression" dxfId="2773" priority="13659">
      <formula>IF(RIGHT(TEXT(AU812,"0.#"),1)=".",FALSE,TRUE)</formula>
    </cfRule>
    <cfRule type="expression" dxfId="2772" priority="13660">
      <formula>IF(RIGHT(TEXT(AU812,"0.#"),1)=".",TRUE,FALSE)</formula>
    </cfRule>
  </conditionalFormatting>
  <conditionalFormatting sqref="AU830:AU837 AU828 AU817:AU824 AU815 AU804:AU811 AU802">
    <cfRule type="expression" dxfId="2771" priority="13657">
      <formula>IF(RIGHT(TEXT(AU802,"0.#"),1)=".",FALSE,TRUE)</formula>
    </cfRule>
    <cfRule type="expression" dxfId="2770" priority="13658">
      <formula>IF(RIGHT(TEXT(AU802,"0.#"),1)=".",TRUE,FALSE)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47:AO874">
    <cfRule type="expression" dxfId="2505" priority="6635">
      <formula>IF(AND(AL847&gt;=0, RIGHT(TEXT(AL847,"0.#"),1)&lt;&gt;"."),TRUE,FALSE)</formula>
    </cfRule>
    <cfRule type="expression" dxfId="2504" priority="6636">
      <formula>IF(AND(AL847&gt;=0, RIGHT(TEXT(AL847,"0.#"),1)="."),TRUE,FALSE)</formula>
    </cfRule>
    <cfRule type="expression" dxfId="2503" priority="6637">
      <formula>IF(AND(AL847&lt;0, RIGHT(TEXT(AL847,"0.#"),1)&lt;&gt;"."),TRUE,FALSE)</formula>
    </cfRule>
    <cfRule type="expression" dxfId="2502" priority="6638">
      <formula>IF(AND(AL847&lt;0, RIGHT(TEXT(AL847,"0.#"),1)="."),TRUE,FALSE)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47:Y874">
    <cfRule type="expression" dxfId="2431" priority="2963">
      <formula>IF(RIGHT(TEXT(Y847,"0.#"),1)=".",FALSE,TRUE)</formula>
    </cfRule>
    <cfRule type="expression" dxfId="2430" priority="2964">
      <formula>IF(RIGHT(TEXT(Y847,"0.#"),1)=".",TRUE,FALSE)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10:AO1139">
    <cfRule type="expression" dxfId="2401" priority="2869">
      <formula>IF(AND(AL1110&gt;=0, RIGHT(TEXT(AL1110,"0.#"),1)&lt;&gt;"."),TRUE,FALSE)</formula>
    </cfRule>
    <cfRule type="expression" dxfId="2400" priority="2870">
      <formula>IF(AND(AL1110&gt;=0, RIGHT(TEXT(AL1110,"0.#"),1)="."),TRUE,FALSE)</formula>
    </cfRule>
    <cfRule type="expression" dxfId="2399" priority="2871">
      <formula>IF(AND(AL1110&lt;0, RIGHT(TEXT(AL1110,"0.#"),1)&lt;&gt;"."),TRUE,FALSE)</formula>
    </cfRule>
    <cfRule type="expression" dxfId="2398" priority="2872">
      <formula>IF(AND(AL1110&lt;0, RIGHT(TEXT(AL1110,"0.#"),1)="."),TRUE,FALSE)</formula>
    </cfRule>
  </conditionalFormatting>
  <conditionalFormatting sqref="Y1110:Y1139">
    <cfRule type="expression" dxfId="2397" priority="2867">
      <formula>IF(RIGHT(TEXT(Y1110,"0.#"),1)=".",FALSE,TRUE)</formula>
    </cfRule>
    <cfRule type="expression" dxfId="2396" priority="2868">
      <formula>IF(RIGHT(TEXT(Y1110,"0.#"),1)=".",TRUE,FALSE)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45:AO846">
    <cfRule type="expression" dxfId="2387" priority="2821">
      <formula>IF(AND(AL845&gt;=0, RIGHT(TEXT(AL845,"0.#"),1)&lt;&gt;"."),TRUE,FALSE)</formula>
    </cfRule>
    <cfRule type="expression" dxfId="2386" priority="2822">
      <formula>IF(AND(AL845&gt;=0, RIGHT(TEXT(AL845,"0.#"),1)="."),TRUE,FALSE)</formula>
    </cfRule>
    <cfRule type="expression" dxfId="2385" priority="2823">
      <formula>IF(AND(AL845&lt;0, RIGHT(TEXT(AL845,"0.#"),1)&lt;&gt;"."),TRUE,FALSE)</formula>
    </cfRule>
    <cfRule type="expression" dxfId="2384" priority="2824">
      <formula>IF(AND(AL845&lt;0, RIGHT(TEXT(AL845,"0.#"),1)="."),TRUE,FALSE)</formula>
    </cfRule>
  </conditionalFormatting>
  <conditionalFormatting sqref="Y845:Y846">
    <cfRule type="expression" dxfId="2383" priority="2819">
      <formula>IF(RIGHT(TEXT(Y845,"0.#"),1)=".",FALSE,TRUE)</formula>
    </cfRule>
    <cfRule type="expression" dxfId="2382" priority="2820">
      <formula>IF(RIGHT(TEXT(Y845,"0.#"),1)=".",TRUE,FALSE)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80:Y907">
    <cfRule type="expression" dxfId="2065" priority="2079">
      <formula>IF(RIGHT(TEXT(Y880,"0.#"),1)=".",FALSE,TRUE)</formula>
    </cfRule>
    <cfRule type="expression" dxfId="2064" priority="2080">
      <formula>IF(RIGHT(TEXT(Y880,"0.#"),1)=".",TRUE,FALSE)</formula>
    </cfRule>
  </conditionalFormatting>
  <conditionalFormatting sqref="Y878:Y879">
    <cfRule type="expression" dxfId="2063" priority="2073">
      <formula>IF(RIGHT(TEXT(Y878,"0.#"),1)=".",FALSE,TRUE)</formula>
    </cfRule>
    <cfRule type="expression" dxfId="2062" priority="2074">
      <formula>IF(RIGHT(TEXT(Y878,"0.#"),1)=".",TRUE,FALSE)</formula>
    </cfRule>
  </conditionalFormatting>
  <conditionalFormatting sqref="Y913:Y940">
    <cfRule type="expression" dxfId="2061" priority="2067">
      <formula>IF(RIGHT(TEXT(Y913,"0.#"),1)=".",FALSE,TRUE)</formula>
    </cfRule>
    <cfRule type="expression" dxfId="2060" priority="2068">
      <formula>IF(RIGHT(TEXT(Y913,"0.#"),1)=".",TRUE,FALSE)</formula>
    </cfRule>
  </conditionalFormatting>
  <conditionalFormatting sqref="Y911:Y912">
    <cfRule type="expression" dxfId="2059" priority="2061">
      <formula>IF(RIGHT(TEXT(Y911,"0.#"),1)=".",FALSE,TRUE)</formula>
    </cfRule>
    <cfRule type="expression" dxfId="2058" priority="2062">
      <formula>IF(RIGHT(TEXT(Y911,"0.#"),1)=".",TRUE,FALSE)</formula>
    </cfRule>
  </conditionalFormatting>
  <conditionalFormatting sqref="Y946:Y973">
    <cfRule type="expression" dxfId="2057" priority="2055">
      <formula>IF(RIGHT(TEXT(Y946,"0.#"),1)=".",FALSE,TRUE)</formula>
    </cfRule>
    <cfRule type="expression" dxfId="2056" priority="2056">
      <formula>IF(RIGHT(TEXT(Y946,"0.#"),1)=".",TRUE,FALSE)</formula>
    </cfRule>
  </conditionalFormatting>
  <conditionalFormatting sqref="Y944:Y945">
    <cfRule type="expression" dxfId="2055" priority="2049">
      <formula>IF(RIGHT(TEXT(Y944,"0.#"),1)=".",FALSE,TRUE)</formula>
    </cfRule>
    <cfRule type="expression" dxfId="2054" priority="2050">
      <formula>IF(RIGHT(TEXT(Y944,"0.#"),1)=".",TRUE,FALSE)</formula>
    </cfRule>
  </conditionalFormatting>
  <conditionalFormatting sqref="Y979:Y1006">
    <cfRule type="expression" dxfId="2053" priority="2043">
      <formula>IF(RIGHT(TEXT(Y979,"0.#"),1)=".",FALSE,TRUE)</formula>
    </cfRule>
    <cfRule type="expression" dxfId="2052" priority="2044">
      <formula>IF(RIGHT(TEXT(Y979,"0.#"),1)=".",TRUE,FALSE)</formula>
    </cfRule>
  </conditionalFormatting>
  <conditionalFormatting sqref="Y977:Y978">
    <cfRule type="expression" dxfId="2051" priority="2037">
      <formula>IF(RIGHT(TEXT(Y977,"0.#"),1)=".",FALSE,TRUE)</formula>
    </cfRule>
    <cfRule type="expression" dxfId="2050" priority="2038">
      <formula>IF(RIGHT(TEXT(Y977,"0.#"),1)=".",TRUE,FALSE)</formula>
    </cfRule>
  </conditionalFormatting>
  <conditionalFormatting sqref="Y1012:Y1039">
    <cfRule type="expression" dxfId="2049" priority="2031">
      <formula>IF(RIGHT(TEXT(Y1012,"0.#"),1)=".",FALSE,TRUE)</formula>
    </cfRule>
    <cfRule type="expression" dxfId="2048" priority="2032">
      <formula>IF(RIGHT(TEXT(Y1012,"0.#"),1)=".",TRUE,FALSE)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80:AO907">
    <cfRule type="expression" dxfId="1967" priority="2081">
      <formula>IF(AND(AL880&gt;=0, RIGHT(TEXT(AL880,"0.#"),1)&lt;&gt;"."),TRUE,FALSE)</formula>
    </cfRule>
    <cfRule type="expression" dxfId="1966" priority="2082">
      <formula>IF(AND(AL880&gt;=0, RIGHT(TEXT(AL880,"0.#"),1)="."),TRUE,FALSE)</formula>
    </cfRule>
    <cfRule type="expression" dxfId="1965" priority="2083">
      <formula>IF(AND(AL880&lt;0, RIGHT(TEXT(AL880,"0.#"),1)&lt;&gt;"."),TRUE,FALSE)</formula>
    </cfRule>
    <cfRule type="expression" dxfId="1964" priority="2084">
      <formula>IF(AND(AL880&lt;0, RIGHT(TEXT(AL880,"0.#"),1)="."),TRUE,FALSE)</formula>
    </cfRule>
  </conditionalFormatting>
  <conditionalFormatting sqref="AL878:AO879">
    <cfRule type="expression" dxfId="1963" priority="2075">
      <formula>IF(AND(AL878&gt;=0, RIGHT(TEXT(AL878,"0.#"),1)&lt;&gt;"."),TRUE,FALSE)</formula>
    </cfRule>
    <cfRule type="expression" dxfId="1962" priority="2076">
      <formula>IF(AND(AL878&gt;=0, RIGHT(TEXT(AL878,"0.#"),1)="."),TRUE,FALSE)</formula>
    </cfRule>
    <cfRule type="expression" dxfId="1961" priority="2077">
      <formula>IF(AND(AL878&lt;0, RIGHT(TEXT(AL878,"0.#"),1)&lt;&gt;"."),TRUE,FALSE)</formula>
    </cfRule>
    <cfRule type="expression" dxfId="1960" priority="2078">
      <formula>IF(AND(AL878&lt;0, RIGHT(TEXT(AL878,"0.#"),1)="."),TRUE,FALSE)</formula>
    </cfRule>
  </conditionalFormatting>
  <conditionalFormatting sqref="AL913:AO940">
    <cfRule type="expression" dxfId="1959" priority="2069">
      <formula>IF(AND(AL913&gt;=0, RIGHT(TEXT(AL913,"0.#"),1)&lt;&gt;"."),TRUE,FALSE)</formula>
    </cfRule>
    <cfRule type="expression" dxfId="1958" priority="2070">
      <formula>IF(AND(AL913&gt;=0, RIGHT(TEXT(AL913,"0.#"),1)="."),TRUE,FALSE)</formula>
    </cfRule>
    <cfRule type="expression" dxfId="1957" priority="2071">
      <formula>IF(AND(AL913&lt;0, RIGHT(TEXT(AL913,"0.#"),1)&lt;&gt;"."),TRUE,FALSE)</formula>
    </cfRule>
    <cfRule type="expression" dxfId="1956" priority="2072">
      <formula>IF(AND(AL913&lt;0, RIGHT(TEXT(AL913,"0.#"),1)="."),TRUE,FALSE)</formula>
    </cfRule>
  </conditionalFormatting>
  <conditionalFormatting sqref="AL911:AO912">
    <cfRule type="expression" dxfId="1955" priority="2063">
      <formula>IF(AND(AL911&gt;=0, RIGHT(TEXT(AL911,"0.#"),1)&lt;&gt;"."),TRUE,FALSE)</formula>
    </cfRule>
    <cfRule type="expression" dxfId="1954" priority="2064">
      <formula>IF(AND(AL911&gt;=0, RIGHT(TEXT(AL911,"0.#"),1)="."),TRUE,FALSE)</formula>
    </cfRule>
    <cfRule type="expression" dxfId="1953" priority="2065">
      <formula>IF(AND(AL911&lt;0, RIGHT(TEXT(AL911,"0.#"),1)&lt;&gt;"."),TRUE,FALSE)</formula>
    </cfRule>
    <cfRule type="expression" dxfId="1952" priority="2066">
      <formula>IF(AND(AL911&lt;0, RIGHT(TEXT(AL911,"0.#"),1)="."),TRUE,FALSE)</formula>
    </cfRule>
  </conditionalFormatting>
  <conditionalFormatting sqref="AL946:AO973">
    <cfRule type="expression" dxfId="1951" priority="2057">
      <formula>IF(AND(AL946&gt;=0, RIGHT(TEXT(AL946,"0.#"),1)&lt;&gt;"."),TRUE,FALSE)</formula>
    </cfRule>
    <cfRule type="expression" dxfId="1950" priority="2058">
      <formula>IF(AND(AL946&gt;=0, RIGHT(TEXT(AL946,"0.#"),1)="."),TRUE,FALSE)</formula>
    </cfRule>
    <cfRule type="expression" dxfId="1949" priority="2059">
      <formula>IF(AND(AL946&lt;0, RIGHT(TEXT(AL946,"0.#"),1)&lt;&gt;"."),TRUE,FALSE)</formula>
    </cfRule>
    <cfRule type="expression" dxfId="1948" priority="2060">
      <formula>IF(AND(AL946&lt;0, RIGHT(TEXT(AL946,"0.#"),1)="."),TRUE,FALSE)</formula>
    </cfRule>
  </conditionalFormatting>
  <conditionalFormatting sqref="AL944:AO945">
    <cfRule type="expression" dxfId="1947" priority="2051">
      <formula>IF(AND(AL944&gt;=0, RIGHT(TEXT(AL944,"0.#"),1)&lt;&gt;"."),TRUE,FALSE)</formula>
    </cfRule>
    <cfRule type="expression" dxfId="1946" priority="2052">
      <formula>IF(AND(AL944&gt;=0, RIGHT(TEXT(AL944,"0.#"),1)="."),TRUE,FALSE)</formula>
    </cfRule>
    <cfRule type="expression" dxfId="1945" priority="2053">
      <formula>IF(AND(AL944&lt;0, RIGHT(TEXT(AL944,"0.#"),1)&lt;&gt;"."),TRUE,FALSE)</formula>
    </cfRule>
    <cfRule type="expression" dxfId="1944" priority="2054">
      <formula>IF(AND(AL944&lt;0, RIGHT(TEXT(AL944,"0.#"),1)="."),TRUE,FALSE)</formula>
    </cfRule>
  </conditionalFormatting>
  <conditionalFormatting sqref="AL979:AO1006">
    <cfRule type="expression" dxfId="1943" priority="2045">
      <formula>IF(AND(AL979&gt;=0, RIGHT(TEXT(AL979,"0.#"),1)&lt;&gt;"."),TRUE,FALSE)</formula>
    </cfRule>
    <cfRule type="expression" dxfId="1942" priority="2046">
      <formula>IF(AND(AL979&gt;=0, RIGHT(TEXT(AL979,"0.#"),1)="."),TRUE,FALSE)</formula>
    </cfRule>
    <cfRule type="expression" dxfId="1941" priority="2047">
      <formula>IF(AND(AL979&lt;0, RIGHT(TEXT(AL979,"0.#"),1)&lt;&gt;"."),TRUE,FALSE)</formula>
    </cfRule>
    <cfRule type="expression" dxfId="1940" priority="2048">
      <formula>IF(AND(AL979&lt;0, RIGHT(TEXT(AL979,"0.#"),1)="."),TRUE,FALSE)</formula>
    </cfRule>
  </conditionalFormatting>
  <conditionalFormatting sqref="AL977:AO978">
    <cfRule type="expression" dxfId="1939" priority="2039">
      <formula>IF(AND(AL977&gt;=0, RIGHT(TEXT(AL977,"0.#"),1)&lt;&gt;"."),TRUE,FALSE)</formula>
    </cfRule>
    <cfRule type="expression" dxfId="1938" priority="2040">
      <formula>IF(AND(AL977&gt;=0, RIGHT(TEXT(AL977,"0.#"),1)="."),TRUE,FALSE)</formula>
    </cfRule>
    <cfRule type="expression" dxfId="1937" priority="2041">
      <formula>IF(AND(AL977&lt;0, RIGHT(TEXT(AL977,"0.#"),1)&lt;&gt;"."),TRUE,FALSE)</formula>
    </cfRule>
    <cfRule type="expression" dxfId="1936" priority="2042">
      <formula>IF(AND(AL977&lt;0, RIGHT(TEXT(AL977,"0.#"),1)="."),TRUE,FALSE)</formula>
    </cfRule>
  </conditionalFormatting>
  <conditionalFormatting sqref="AL1012:AO1039">
    <cfRule type="expression" dxfId="1935" priority="2033">
      <formula>IF(AND(AL1012&gt;=0, RIGHT(TEXT(AL1012,"0.#"),1)&lt;&gt;"."),TRUE,FALSE)</formula>
    </cfRule>
    <cfRule type="expression" dxfId="1934" priority="2034">
      <formula>IF(AND(AL1012&gt;=0, RIGHT(TEXT(AL1012,"0.#"),1)="."),TRUE,FALSE)</formula>
    </cfRule>
    <cfRule type="expression" dxfId="1933" priority="2035">
      <formula>IF(AND(AL1012&lt;0, RIGHT(TEXT(AL1012,"0.#"),1)&lt;&gt;"."),TRUE,FALSE)</formula>
    </cfRule>
    <cfRule type="expression" dxfId="1932" priority="2036">
      <formula>IF(AND(AL1012&lt;0, RIGHT(TEXT(AL1012,"0.#"),1)="."),TRUE,FALSE)</formula>
    </cfRule>
  </conditionalFormatting>
  <conditionalFormatting sqref="AL1010:AO1011">
    <cfRule type="expression" dxfId="1931" priority="2027">
      <formula>IF(AND(AL1010&gt;=0, RIGHT(TEXT(AL1010,"0.#"),1)&lt;&gt;"."),TRUE,FALSE)</formula>
    </cfRule>
    <cfRule type="expression" dxfId="1930" priority="2028">
      <formula>IF(AND(AL1010&gt;=0, RIGHT(TEXT(AL1010,"0.#"),1)="."),TRUE,FALSE)</formula>
    </cfRule>
    <cfRule type="expression" dxfId="1929" priority="2029">
      <formula>IF(AND(AL1010&lt;0, RIGHT(TEXT(AL1010,"0.#"),1)&lt;&gt;"."),TRUE,FALSE)</formula>
    </cfRule>
    <cfRule type="expression" dxfId="1928" priority="2030">
      <formula>IF(AND(AL1010&lt;0, RIGHT(TEXT(AL1010,"0.#"),1)="."),TRUE,FALSE)</formula>
    </cfRule>
  </conditionalFormatting>
  <conditionalFormatting sqref="Y1010:Y1011">
    <cfRule type="expression" dxfId="1927" priority="2025">
      <formula>IF(RIGHT(TEXT(Y1010,"0.#"),1)=".",FALSE,TRUE)</formula>
    </cfRule>
    <cfRule type="expression" dxfId="1926" priority="2026">
      <formula>IF(RIGHT(TEXT(Y1010,"0.#"),1)=".",TRUE,FALSE)</formula>
    </cfRule>
  </conditionalFormatting>
  <conditionalFormatting sqref="AL1045:AO1072">
    <cfRule type="expression" dxfId="1925" priority="2021">
      <formula>IF(AND(AL1045&gt;=0, RIGHT(TEXT(AL1045,"0.#"),1)&lt;&gt;"."),TRUE,FALSE)</formula>
    </cfRule>
    <cfRule type="expression" dxfId="1924" priority="2022">
      <formula>IF(AND(AL1045&gt;=0, RIGHT(TEXT(AL1045,"0.#"),1)="."),TRUE,FALSE)</formula>
    </cfRule>
    <cfRule type="expression" dxfId="1923" priority="2023">
      <formula>IF(AND(AL1045&lt;0, RIGHT(TEXT(AL1045,"0.#"),1)&lt;&gt;"."),TRUE,FALSE)</formula>
    </cfRule>
    <cfRule type="expression" dxfId="1922" priority="2024">
      <formula>IF(AND(AL1045&lt;0, RIGHT(TEXT(AL1045,"0.#"),1)="."),TRUE,FALSE)</formula>
    </cfRule>
  </conditionalFormatting>
  <conditionalFormatting sqref="Y1045:Y1072">
    <cfRule type="expression" dxfId="1921" priority="2019">
      <formula>IF(RIGHT(TEXT(Y1045,"0.#"),1)=".",FALSE,TRUE)</formula>
    </cfRule>
    <cfRule type="expression" dxfId="1920" priority="2020">
      <formula>IF(RIGHT(TEXT(Y1045,"0.#"),1)=".",TRUE,FALSE)</formula>
    </cfRule>
  </conditionalFormatting>
  <conditionalFormatting sqref="AL1043:AO1044">
    <cfRule type="expression" dxfId="1919" priority="2015">
      <formula>IF(AND(AL1043&gt;=0, RIGHT(TEXT(AL1043,"0.#"),1)&lt;&gt;"."),TRUE,FALSE)</formula>
    </cfRule>
    <cfRule type="expression" dxfId="1918" priority="2016">
      <formula>IF(AND(AL1043&gt;=0, RIGHT(TEXT(AL1043,"0.#"),1)="."),TRUE,FALSE)</formula>
    </cfRule>
    <cfRule type="expression" dxfId="1917" priority="2017">
      <formula>IF(AND(AL1043&lt;0, RIGHT(TEXT(AL1043,"0.#"),1)&lt;&gt;"."),TRUE,FALSE)</formula>
    </cfRule>
    <cfRule type="expression" dxfId="1916" priority="2018">
      <formula>IF(AND(AL1043&lt;0, RIGHT(TEXT(AL1043,"0.#"),1)="."),TRUE,FALSE)</formula>
    </cfRule>
  </conditionalFormatting>
  <conditionalFormatting sqref="Y1043:Y1044">
    <cfRule type="expression" dxfId="1915" priority="2013">
      <formula>IF(RIGHT(TEXT(Y1043,"0.#"),1)=".",FALSE,TRUE)</formula>
    </cfRule>
    <cfRule type="expression" dxfId="1914" priority="2014">
      <formula>IF(RIGHT(TEXT(Y1043,"0.#"),1)=".",TRUE,FALSE)</formula>
    </cfRule>
  </conditionalFormatting>
  <conditionalFormatting sqref="AL1078:AO1105">
    <cfRule type="expression" dxfId="1913" priority="2009">
      <formula>IF(AND(AL1078&gt;=0, RIGHT(TEXT(AL1078,"0.#"),1)&lt;&gt;"."),TRUE,FALSE)</formula>
    </cfRule>
    <cfRule type="expression" dxfId="1912" priority="2010">
      <formula>IF(AND(AL1078&gt;=0, RIGHT(TEXT(AL1078,"0.#"),1)="."),TRUE,FALSE)</formula>
    </cfRule>
    <cfRule type="expression" dxfId="1911" priority="2011">
      <formula>IF(AND(AL1078&lt;0, RIGHT(TEXT(AL1078,"0.#"),1)&lt;&gt;"."),TRUE,FALSE)</formula>
    </cfRule>
    <cfRule type="expression" dxfId="1910" priority="2012">
      <formula>IF(AND(AL1078&lt;0, RIGHT(TEXT(AL1078,"0.#"),1)="."),TRUE,FALSE)</formula>
    </cfRule>
  </conditionalFormatting>
  <conditionalFormatting sqref="Y1078:Y1105">
    <cfRule type="expression" dxfId="1909" priority="2007">
      <formula>IF(RIGHT(TEXT(Y1078,"0.#"),1)=".",FALSE,TRUE)</formula>
    </cfRule>
    <cfRule type="expression" dxfId="1908" priority="2008">
      <formula>IF(RIGHT(TEXT(Y1078,"0.#"),1)=".",TRUE,FALSE)</formula>
    </cfRule>
  </conditionalFormatting>
  <conditionalFormatting sqref="AL1076:AO1077">
    <cfRule type="expression" dxfId="1907" priority="2003">
      <formula>IF(AND(AL1076&gt;=0, RIGHT(TEXT(AL1076,"0.#"),1)&lt;&gt;"."),TRUE,FALSE)</formula>
    </cfRule>
    <cfRule type="expression" dxfId="1906" priority="2004">
      <formula>IF(AND(AL1076&gt;=0, RIGHT(TEXT(AL1076,"0.#"),1)="."),TRUE,FALSE)</formula>
    </cfRule>
    <cfRule type="expression" dxfId="1905" priority="2005">
      <formula>IF(AND(AL1076&lt;0, RIGHT(TEXT(AL1076,"0.#"),1)&lt;&gt;"."),TRUE,FALSE)</formula>
    </cfRule>
    <cfRule type="expression" dxfId="1904" priority="2006">
      <formula>IF(AND(AL1076&lt;0, RIGHT(TEXT(AL1076,"0.#"),1)="."),TRUE,FALSE)</formula>
    </cfRule>
  </conditionalFormatting>
  <conditionalFormatting sqref="Y1076:Y1077">
    <cfRule type="expression" dxfId="1903" priority="2001">
      <formula>IF(RIGHT(TEXT(Y1076,"0.#"),1)=".",FALSE,TRUE)</formula>
    </cfRule>
    <cfRule type="expression" dxfId="1902" priority="2002">
      <formula>IF(RIGHT(TEXT(Y1076,"0.#"),1)=".",TRUE,FALSE)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29:AC29">
    <cfRule type="expression" dxfId="709" priority="11">
      <formula>IF(RIGHT(TEXT(P29,"0.#"),1)=".",FALSE,TRUE)</formula>
    </cfRule>
    <cfRule type="expression" dxfId="708" priority="12">
      <formula>IF(RIGHT(TEXT(P29,"0.#"),1)=".",TRUE,FALSE)</formula>
    </cfRule>
  </conditionalFormatting>
  <conditionalFormatting sqref="AU790">
    <cfRule type="expression" dxfId="707" priority="7">
      <formula>IF(RIGHT(TEXT(AU790,"0.#"),1)=".",FALSE,TRUE)</formula>
    </cfRule>
    <cfRule type="expression" dxfId="706" priority="8">
      <formula>IF(RIGHT(TEXT(AU790,"0.#"),1)=".",TRUE,FALSE)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Y802">
    <cfRule type="expression" dxfId="701" priority="1">
      <formula>IF(RIGHT(TEXT(Y802,"0.#"),1)=".",FALSE,TRUE)</formula>
    </cfRule>
    <cfRule type="expression" dxfId="700" priority="2">
      <formula>IF(RIGHT(TEXT(Y802,"0.#"),1)=".",TRUE,FALSE)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734</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t="s">
        <v>734</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2020年東京オリパラ</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6"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0"/>
      <c r="AA2" s="821"/>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0"/>
      <c r="AA9" s="821"/>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0"/>
      <c r="AA16" s="821"/>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0"/>
      <c r="AA23" s="821"/>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0"/>
      <c r="AA30" s="821"/>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0"/>
      <c r="AA37" s="821"/>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0"/>
      <c r="AA44" s="821"/>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0"/>
      <c r="AA51" s="821"/>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0"/>
      <c r="AA58" s="821"/>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0"/>
      <c r="AA65" s="821"/>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831"/>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6" t="s">
        <v>17</v>
      </c>
      <c r="H3" s="666"/>
      <c r="I3" s="666"/>
      <c r="J3" s="666"/>
      <c r="K3" s="666"/>
      <c r="L3" s="665" t="s">
        <v>18</v>
      </c>
      <c r="M3" s="666"/>
      <c r="N3" s="666"/>
      <c r="O3" s="666"/>
      <c r="P3" s="666"/>
      <c r="Q3" s="666"/>
      <c r="R3" s="666"/>
      <c r="S3" s="666"/>
      <c r="T3" s="666"/>
      <c r="U3" s="666"/>
      <c r="V3" s="666"/>
      <c r="W3" s="666"/>
      <c r="X3" s="667"/>
      <c r="Y3" s="651" t="s">
        <v>19</v>
      </c>
      <c r="Z3" s="652"/>
      <c r="AA3" s="652"/>
      <c r="AB3" s="792"/>
      <c r="AC3" s="806"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826"/>
      <c r="H4" s="827"/>
      <c r="I4" s="827"/>
      <c r="J4" s="827"/>
      <c r="K4" s="828"/>
      <c r="L4" s="662"/>
      <c r="M4" s="663"/>
      <c r="N4" s="663"/>
      <c r="O4" s="663"/>
      <c r="P4" s="663"/>
      <c r="Q4" s="663"/>
      <c r="R4" s="663"/>
      <c r="S4" s="663"/>
      <c r="T4" s="663"/>
      <c r="U4" s="663"/>
      <c r="V4" s="663"/>
      <c r="W4" s="663"/>
      <c r="X4" s="664"/>
      <c r="Y4" s="382"/>
      <c r="Z4" s="383"/>
      <c r="AA4" s="383"/>
      <c r="AB4" s="796"/>
      <c r="AC4" s="826"/>
      <c r="AD4" s="827"/>
      <c r="AE4" s="827"/>
      <c r="AF4" s="827"/>
      <c r="AG4" s="828"/>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831"/>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595"/>
      <c r="AY15">
        <f>COUNTA($G$17,$AC$17)</f>
        <v>0</v>
      </c>
    </row>
    <row r="16" spans="1:51" ht="25.5" customHeight="1" x14ac:dyDescent="0.15">
      <c r="A16" s="1039"/>
      <c r="B16" s="1040"/>
      <c r="C16" s="1040"/>
      <c r="D16" s="1040"/>
      <c r="E16" s="1040"/>
      <c r="F16" s="1041"/>
      <c r="G16" s="806"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2"/>
      <c r="AC16" s="806"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826"/>
      <c r="H17" s="827"/>
      <c r="I17" s="827"/>
      <c r="J17" s="827"/>
      <c r="K17" s="828"/>
      <c r="L17" s="662"/>
      <c r="M17" s="663"/>
      <c r="N17" s="663"/>
      <c r="O17" s="663"/>
      <c r="P17" s="663"/>
      <c r="Q17" s="663"/>
      <c r="R17" s="663"/>
      <c r="S17" s="663"/>
      <c r="T17" s="663"/>
      <c r="U17" s="663"/>
      <c r="V17" s="663"/>
      <c r="W17" s="663"/>
      <c r="X17" s="664"/>
      <c r="Y17" s="382"/>
      <c r="Z17" s="383"/>
      <c r="AA17" s="383"/>
      <c r="AB17" s="796"/>
      <c r="AC17" s="826"/>
      <c r="AD17" s="827"/>
      <c r="AE17" s="827"/>
      <c r="AF17" s="827"/>
      <c r="AG17" s="828"/>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831"/>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595"/>
      <c r="AY28">
        <f>COUNTA($G$30,$AC$30)</f>
        <v>0</v>
      </c>
    </row>
    <row r="29" spans="1:51" ht="24.75" customHeight="1" x14ac:dyDescent="0.15">
      <c r="A29" s="1039"/>
      <c r="B29" s="1040"/>
      <c r="C29" s="1040"/>
      <c r="D29" s="1040"/>
      <c r="E29" s="1040"/>
      <c r="F29" s="1041"/>
      <c r="G29" s="806"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2"/>
      <c r="AC29" s="806"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826"/>
      <c r="H30" s="827"/>
      <c r="I30" s="827"/>
      <c r="J30" s="827"/>
      <c r="K30" s="828"/>
      <c r="L30" s="662"/>
      <c r="M30" s="663"/>
      <c r="N30" s="663"/>
      <c r="O30" s="663"/>
      <c r="P30" s="663"/>
      <c r="Q30" s="663"/>
      <c r="R30" s="663"/>
      <c r="S30" s="663"/>
      <c r="T30" s="663"/>
      <c r="U30" s="663"/>
      <c r="V30" s="663"/>
      <c r="W30" s="663"/>
      <c r="X30" s="664"/>
      <c r="Y30" s="382"/>
      <c r="Z30" s="383"/>
      <c r="AA30" s="383"/>
      <c r="AB30" s="796"/>
      <c r="AC30" s="826"/>
      <c r="AD30" s="827"/>
      <c r="AE30" s="827"/>
      <c r="AF30" s="827"/>
      <c r="AG30" s="828"/>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831"/>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595"/>
      <c r="AY41">
        <f>COUNTA($G$43,$AC$43)</f>
        <v>0</v>
      </c>
    </row>
    <row r="42" spans="1:51" ht="24.75" customHeight="1" x14ac:dyDescent="0.15">
      <c r="A42" s="1039"/>
      <c r="B42" s="1040"/>
      <c r="C42" s="1040"/>
      <c r="D42" s="1040"/>
      <c r="E42" s="1040"/>
      <c r="F42" s="1041"/>
      <c r="G42" s="806"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2"/>
      <c r="AC42" s="806"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826"/>
      <c r="H43" s="827"/>
      <c r="I43" s="827"/>
      <c r="J43" s="827"/>
      <c r="K43" s="828"/>
      <c r="L43" s="662"/>
      <c r="M43" s="663"/>
      <c r="N43" s="663"/>
      <c r="O43" s="663"/>
      <c r="P43" s="663"/>
      <c r="Q43" s="663"/>
      <c r="R43" s="663"/>
      <c r="S43" s="663"/>
      <c r="T43" s="663"/>
      <c r="U43" s="663"/>
      <c r="V43" s="663"/>
      <c r="W43" s="663"/>
      <c r="X43" s="664"/>
      <c r="Y43" s="382"/>
      <c r="Z43" s="383"/>
      <c r="AA43" s="383"/>
      <c r="AB43" s="796"/>
      <c r="AC43" s="826"/>
      <c r="AD43" s="827"/>
      <c r="AE43" s="827"/>
      <c r="AF43" s="827"/>
      <c r="AG43" s="828"/>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831"/>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595"/>
      <c r="AY55">
        <f>COUNTA($G$57,$AC$57)</f>
        <v>0</v>
      </c>
    </row>
    <row r="56" spans="1:51" ht="24.75" customHeight="1" x14ac:dyDescent="0.15">
      <c r="A56" s="1039"/>
      <c r="B56" s="1040"/>
      <c r="C56" s="1040"/>
      <c r="D56" s="1040"/>
      <c r="E56" s="1040"/>
      <c r="F56" s="1041"/>
      <c r="G56" s="806"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2"/>
      <c r="AC56" s="806"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826"/>
      <c r="H57" s="827"/>
      <c r="I57" s="827"/>
      <c r="J57" s="827"/>
      <c r="K57" s="828"/>
      <c r="L57" s="662"/>
      <c r="M57" s="663"/>
      <c r="N57" s="663"/>
      <c r="O57" s="663"/>
      <c r="P57" s="663"/>
      <c r="Q57" s="663"/>
      <c r="R57" s="663"/>
      <c r="S57" s="663"/>
      <c r="T57" s="663"/>
      <c r="U57" s="663"/>
      <c r="V57" s="663"/>
      <c r="W57" s="663"/>
      <c r="X57" s="664"/>
      <c r="Y57" s="382"/>
      <c r="Z57" s="383"/>
      <c r="AA57" s="383"/>
      <c r="AB57" s="796"/>
      <c r="AC57" s="826"/>
      <c r="AD57" s="827"/>
      <c r="AE57" s="827"/>
      <c r="AF57" s="827"/>
      <c r="AG57" s="828"/>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831"/>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595"/>
      <c r="AY68">
        <f>COUNTA($G$70,$AC$70)</f>
        <v>0</v>
      </c>
    </row>
    <row r="69" spans="1:51" ht="25.5" customHeight="1" x14ac:dyDescent="0.15">
      <c r="A69" s="1039"/>
      <c r="B69" s="1040"/>
      <c r="C69" s="1040"/>
      <c r="D69" s="1040"/>
      <c r="E69" s="1040"/>
      <c r="F69" s="1041"/>
      <c r="G69" s="806"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2"/>
      <c r="AC69" s="806"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826"/>
      <c r="H70" s="827"/>
      <c r="I70" s="827"/>
      <c r="J70" s="827"/>
      <c r="K70" s="828"/>
      <c r="L70" s="662"/>
      <c r="M70" s="663"/>
      <c r="N70" s="663"/>
      <c r="O70" s="663"/>
      <c r="P70" s="663"/>
      <c r="Q70" s="663"/>
      <c r="R70" s="663"/>
      <c r="S70" s="663"/>
      <c r="T70" s="663"/>
      <c r="U70" s="663"/>
      <c r="V70" s="663"/>
      <c r="W70" s="663"/>
      <c r="X70" s="664"/>
      <c r="Y70" s="382"/>
      <c r="Z70" s="383"/>
      <c r="AA70" s="383"/>
      <c r="AB70" s="796"/>
      <c r="AC70" s="826"/>
      <c r="AD70" s="827"/>
      <c r="AE70" s="827"/>
      <c r="AF70" s="827"/>
      <c r="AG70" s="828"/>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831"/>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595"/>
      <c r="AY81">
        <f>COUNTA($G$83,$AC$83)</f>
        <v>0</v>
      </c>
    </row>
    <row r="82" spans="1:51" ht="24.75" customHeight="1" x14ac:dyDescent="0.15">
      <c r="A82" s="1039"/>
      <c r="B82" s="1040"/>
      <c r="C82" s="1040"/>
      <c r="D82" s="1040"/>
      <c r="E82" s="1040"/>
      <c r="F82" s="1041"/>
      <c r="G82" s="806"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2"/>
      <c r="AC82" s="806"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826"/>
      <c r="H83" s="827"/>
      <c r="I83" s="827"/>
      <c r="J83" s="827"/>
      <c r="K83" s="828"/>
      <c r="L83" s="662"/>
      <c r="M83" s="663"/>
      <c r="N83" s="663"/>
      <c r="O83" s="663"/>
      <c r="P83" s="663"/>
      <c r="Q83" s="663"/>
      <c r="R83" s="663"/>
      <c r="S83" s="663"/>
      <c r="T83" s="663"/>
      <c r="U83" s="663"/>
      <c r="V83" s="663"/>
      <c r="W83" s="663"/>
      <c r="X83" s="664"/>
      <c r="Y83" s="382"/>
      <c r="Z83" s="383"/>
      <c r="AA83" s="383"/>
      <c r="AB83" s="796"/>
      <c r="AC83" s="826"/>
      <c r="AD83" s="827"/>
      <c r="AE83" s="827"/>
      <c r="AF83" s="827"/>
      <c r="AG83" s="828"/>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831"/>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595"/>
      <c r="AY94">
        <f>COUNTA($G$96,$AC$96)</f>
        <v>0</v>
      </c>
    </row>
    <row r="95" spans="1:51" ht="24.75" customHeight="1" x14ac:dyDescent="0.15">
      <c r="A95" s="1039"/>
      <c r="B95" s="1040"/>
      <c r="C95" s="1040"/>
      <c r="D95" s="1040"/>
      <c r="E95" s="1040"/>
      <c r="F95" s="1041"/>
      <c r="G95" s="806"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2"/>
      <c r="AC95" s="806"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826"/>
      <c r="H96" s="827"/>
      <c r="I96" s="827"/>
      <c r="J96" s="827"/>
      <c r="K96" s="828"/>
      <c r="L96" s="662"/>
      <c r="M96" s="663"/>
      <c r="N96" s="663"/>
      <c r="O96" s="663"/>
      <c r="P96" s="663"/>
      <c r="Q96" s="663"/>
      <c r="R96" s="663"/>
      <c r="S96" s="663"/>
      <c r="T96" s="663"/>
      <c r="U96" s="663"/>
      <c r="V96" s="663"/>
      <c r="W96" s="663"/>
      <c r="X96" s="664"/>
      <c r="Y96" s="382"/>
      <c r="Z96" s="383"/>
      <c r="AA96" s="383"/>
      <c r="AB96" s="796"/>
      <c r="AC96" s="826"/>
      <c r="AD96" s="827"/>
      <c r="AE96" s="827"/>
      <c r="AF96" s="827"/>
      <c r="AG96" s="828"/>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831"/>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595"/>
      <c r="AY108">
        <f>COUNTA($G$110,$AC$110)</f>
        <v>0</v>
      </c>
    </row>
    <row r="109" spans="1:51" ht="24.75" customHeight="1" x14ac:dyDescent="0.15">
      <c r="A109" s="1039"/>
      <c r="B109" s="1040"/>
      <c r="C109" s="1040"/>
      <c r="D109" s="1040"/>
      <c r="E109" s="1040"/>
      <c r="F109" s="1041"/>
      <c r="G109" s="806"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2"/>
      <c r="AC109" s="806"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826"/>
      <c r="H110" s="827"/>
      <c r="I110" s="827"/>
      <c r="J110" s="827"/>
      <c r="K110" s="828"/>
      <c r="L110" s="662"/>
      <c r="M110" s="663"/>
      <c r="N110" s="663"/>
      <c r="O110" s="663"/>
      <c r="P110" s="663"/>
      <c r="Q110" s="663"/>
      <c r="R110" s="663"/>
      <c r="S110" s="663"/>
      <c r="T110" s="663"/>
      <c r="U110" s="663"/>
      <c r="V110" s="663"/>
      <c r="W110" s="663"/>
      <c r="X110" s="664"/>
      <c r="Y110" s="382"/>
      <c r="Z110" s="383"/>
      <c r="AA110" s="383"/>
      <c r="AB110" s="796"/>
      <c r="AC110" s="826"/>
      <c r="AD110" s="827"/>
      <c r="AE110" s="827"/>
      <c r="AF110" s="827"/>
      <c r="AG110" s="828"/>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831"/>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595"/>
      <c r="AY121">
        <f>COUNTA($G$123,$AC$123)</f>
        <v>0</v>
      </c>
    </row>
    <row r="122" spans="1:51" ht="25.5" customHeight="1" x14ac:dyDescent="0.15">
      <c r="A122" s="1039"/>
      <c r="B122" s="1040"/>
      <c r="C122" s="1040"/>
      <c r="D122" s="1040"/>
      <c r="E122" s="1040"/>
      <c r="F122" s="1041"/>
      <c r="G122" s="806"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2"/>
      <c r="AC122" s="806"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826"/>
      <c r="H123" s="827"/>
      <c r="I123" s="827"/>
      <c r="J123" s="827"/>
      <c r="K123" s="828"/>
      <c r="L123" s="662"/>
      <c r="M123" s="663"/>
      <c r="N123" s="663"/>
      <c r="O123" s="663"/>
      <c r="P123" s="663"/>
      <c r="Q123" s="663"/>
      <c r="R123" s="663"/>
      <c r="S123" s="663"/>
      <c r="T123" s="663"/>
      <c r="U123" s="663"/>
      <c r="V123" s="663"/>
      <c r="W123" s="663"/>
      <c r="X123" s="664"/>
      <c r="Y123" s="382"/>
      <c r="Z123" s="383"/>
      <c r="AA123" s="383"/>
      <c r="AB123" s="796"/>
      <c r="AC123" s="826"/>
      <c r="AD123" s="827"/>
      <c r="AE123" s="827"/>
      <c r="AF123" s="827"/>
      <c r="AG123" s="828"/>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831"/>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5"/>
      <c r="AY134">
        <f>COUNTA($G$136,$AC$136)</f>
        <v>0</v>
      </c>
    </row>
    <row r="135" spans="1:51" ht="24.75" customHeight="1" x14ac:dyDescent="0.15">
      <c r="A135" s="1039"/>
      <c r="B135" s="1040"/>
      <c r="C135" s="1040"/>
      <c r="D135" s="1040"/>
      <c r="E135" s="1040"/>
      <c r="F135" s="1041"/>
      <c r="G135" s="806"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2"/>
      <c r="AC135" s="806"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826"/>
      <c r="H136" s="827"/>
      <c r="I136" s="827"/>
      <c r="J136" s="827"/>
      <c r="K136" s="828"/>
      <c r="L136" s="662"/>
      <c r="M136" s="663"/>
      <c r="N136" s="663"/>
      <c r="O136" s="663"/>
      <c r="P136" s="663"/>
      <c r="Q136" s="663"/>
      <c r="R136" s="663"/>
      <c r="S136" s="663"/>
      <c r="T136" s="663"/>
      <c r="U136" s="663"/>
      <c r="V136" s="663"/>
      <c r="W136" s="663"/>
      <c r="X136" s="664"/>
      <c r="Y136" s="382"/>
      <c r="Z136" s="383"/>
      <c r="AA136" s="383"/>
      <c r="AB136" s="796"/>
      <c r="AC136" s="826"/>
      <c r="AD136" s="827"/>
      <c r="AE136" s="827"/>
      <c r="AF136" s="827"/>
      <c r="AG136" s="828"/>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831"/>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595"/>
      <c r="AY147">
        <f>COUNTA($G$149,$AC$149)</f>
        <v>0</v>
      </c>
    </row>
    <row r="148" spans="1:51" ht="24.75" customHeight="1" x14ac:dyDescent="0.15">
      <c r="A148" s="1039"/>
      <c r="B148" s="1040"/>
      <c r="C148" s="1040"/>
      <c r="D148" s="1040"/>
      <c r="E148" s="1040"/>
      <c r="F148" s="1041"/>
      <c r="G148" s="806"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2"/>
      <c r="AC148" s="806"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826"/>
      <c r="H149" s="827"/>
      <c r="I149" s="827"/>
      <c r="J149" s="827"/>
      <c r="K149" s="828"/>
      <c r="L149" s="662"/>
      <c r="M149" s="663"/>
      <c r="N149" s="663"/>
      <c r="O149" s="663"/>
      <c r="P149" s="663"/>
      <c r="Q149" s="663"/>
      <c r="R149" s="663"/>
      <c r="S149" s="663"/>
      <c r="T149" s="663"/>
      <c r="U149" s="663"/>
      <c r="V149" s="663"/>
      <c r="W149" s="663"/>
      <c r="X149" s="664"/>
      <c r="Y149" s="382"/>
      <c r="Z149" s="383"/>
      <c r="AA149" s="383"/>
      <c r="AB149" s="796"/>
      <c r="AC149" s="826"/>
      <c r="AD149" s="827"/>
      <c r="AE149" s="827"/>
      <c r="AF149" s="827"/>
      <c r="AG149" s="828"/>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831"/>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595"/>
      <c r="AY161">
        <f>COUNTA($G$163,$AC$163)</f>
        <v>0</v>
      </c>
    </row>
    <row r="162" spans="1:51" ht="24.75" customHeight="1" x14ac:dyDescent="0.15">
      <c r="A162" s="1039"/>
      <c r="B162" s="1040"/>
      <c r="C162" s="1040"/>
      <c r="D162" s="1040"/>
      <c r="E162" s="1040"/>
      <c r="F162" s="1041"/>
      <c r="G162" s="806"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2"/>
      <c r="AC162" s="806"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826"/>
      <c r="H163" s="827"/>
      <c r="I163" s="827"/>
      <c r="J163" s="827"/>
      <c r="K163" s="828"/>
      <c r="L163" s="662"/>
      <c r="M163" s="663"/>
      <c r="N163" s="663"/>
      <c r="O163" s="663"/>
      <c r="P163" s="663"/>
      <c r="Q163" s="663"/>
      <c r="R163" s="663"/>
      <c r="S163" s="663"/>
      <c r="T163" s="663"/>
      <c r="U163" s="663"/>
      <c r="V163" s="663"/>
      <c r="W163" s="663"/>
      <c r="X163" s="664"/>
      <c r="Y163" s="382"/>
      <c r="Z163" s="383"/>
      <c r="AA163" s="383"/>
      <c r="AB163" s="796"/>
      <c r="AC163" s="826"/>
      <c r="AD163" s="827"/>
      <c r="AE163" s="827"/>
      <c r="AF163" s="827"/>
      <c r="AG163" s="828"/>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831"/>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595"/>
      <c r="AY174">
        <f>COUNTA($G$176,$AC$176)</f>
        <v>0</v>
      </c>
    </row>
    <row r="175" spans="1:51" ht="25.5" customHeight="1" x14ac:dyDescent="0.15">
      <c r="A175" s="1039"/>
      <c r="B175" s="1040"/>
      <c r="C175" s="1040"/>
      <c r="D175" s="1040"/>
      <c r="E175" s="1040"/>
      <c r="F175" s="1041"/>
      <c r="G175" s="806"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2"/>
      <c r="AC175" s="806"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826"/>
      <c r="H176" s="827"/>
      <c r="I176" s="827"/>
      <c r="J176" s="827"/>
      <c r="K176" s="828"/>
      <c r="L176" s="662"/>
      <c r="M176" s="663"/>
      <c r="N176" s="663"/>
      <c r="O176" s="663"/>
      <c r="P176" s="663"/>
      <c r="Q176" s="663"/>
      <c r="R176" s="663"/>
      <c r="S176" s="663"/>
      <c r="T176" s="663"/>
      <c r="U176" s="663"/>
      <c r="V176" s="663"/>
      <c r="W176" s="663"/>
      <c r="X176" s="664"/>
      <c r="Y176" s="382"/>
      <c r="Z176" s="383"/>
      <c r="AA176" s="383"/>
      <c r="AB176" s="796"/>
      <c r="AC176" s="826"/>
      <c r="AD176" s="827"/>
      <c r="AE176" s="827"/>
      <c r="AF176" s="827"/>
      <c r="AG176" s="828"/>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831"/>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595"/>
      <c r="AY187">
        <f>COUNTA($G$189,$AC$189)</f>
        <v>0</v>
      </c>
    </row>
    <row r="188" spans="1:51" ht="24.75" customHeight="1" x14ac:dyDescent="0.15">
      <c r="A188" s="1039"/>
      <c r="B188" s="1040"/>
      <c r="C188" s="1040"/>
      <c r="D188" s="1040"/>
      <c r="E188" s="1040"/>
      <c r="F188" s="1041"/>
      <c r="G188" s="806"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2"/>
      <c r="AC188" s="806"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826"/>
      <c r="H189" s="827"/>
      <c r="I189" s="827"/>
      <c r="J189" s="827"/>
      <c r="K189" s="828"/>
      <c r="L189" s="662"/>
      <c r="M189" s="663"/>
      <c r="N189" s="663"/>
      <c r="O189" s="663"/>
      <c r="P189" s="663"/>
      <c r="Q189" s="663"/>
      <c r="R189" s="663"/>
      <c r="S189" s="663"/>
      <c r="T189" s="663"/>
      <c r="U189" s="663"/>
      <c r="V189" s="663"/>
      <c r="W189" s="663"/>
      <c r="X189" s="664"/>
      <c r="Y189" s="382"/>
      <c r="Z189" s="383"/>
      <c r="AA189" s="383"/>
      <c r="AB189" s="796"/>
      <c r="AC189" s="826"/>
      <c r="AD189" s="827"/>
      <c r="AE189" s="827"/>
      <c r="AF189" s="827"/>
      <c r="AG189" s="828"/>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831"/>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595"/>
      <c r="AY200">
        <f>COUNTA($G$202,$AC$202)</f>
        <v>0</v>
      </c>
    </row>
    <row r="201" spans="1:51" ht="24.75" customHeight="1" x14ac:dyDescent="0.15">
      <c r="A201" s="1039"/>
      <c r="B201" s="1040"/>
      <c r="C201" s="1040"/>
      <c r="D201" s="1040"/>
      <c r="E201" s="1040"/>
      <c r="F201" s="1041"/>
      <c r="G201" s="806"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2"/>
      <c r="AC201" s="806"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826"/>
      <c r="H202" s="827"/>
      <c r="I202" s="827"/>
      <c r="J202" s="827"/>
      <c r="K202" s="828"/>
      <c r="L202" s="662"/>
      <c r="M202" s="663"/>
      <c r="N202" s="663"/>
      <c r="O202" s="663"/>
      <c r="P202" s="663"/>
      <c r="Q202" s="663"/>
      <c r="R202" s="663"/>
      <c r="S202" s="663"/>
      <c r="T202" s="663"/>
      <c r="U202" s="663"/>
      <c r="V202" s="663"/>
      <c r="W202" s="663"/>
      <c r="X202" s="664"/>
      <c r="Y202" s="382"/>
      <c r="Z202" s="383"/>
      <c r="AA202" s="383"/>
      <c r="AB202" s="796"/>
      <c r="AC202" s="826"/>
      <c r="AD202" s="827"/>
      <c r="AE202" s="827"/>
      <c r="AF202" s="827"/>
      <c r="AG202" s="828"/>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831"/>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595"/>
      <c r="AY214">
        <f>COUNTA($G$216,$AC$216)</f>
        <v>0</v>
      </c>
    </row>
    <row r="215" spans="1:51" ht="24.75" customHeight="1" x14ac:dyDescent="0.15">
      <c r="A215" s="1039"/>
      <c r="B215" s="1040"/>
      <c r="C215" s="1040"/>
      <c r="D215" s="1040"/>
      <c r="E215" s="1040"/>
      <c r="F215" s="1041"/>
      <c r="G215" s="806"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2"/>
      <c r="AC215" s="806"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826"/>
      <c r="H216" s="827"/>
      <c r="I216" s="827"/>
      <c r="J216" s="827"/>
      <c r="K216" s="828"/>
      <c r="L216" s="662"/>
      <c r="M216" s="663"/>
      <c r="N216" s="663"/>
      <c r="O216" s="663"/>
      <c r="P216" s="663"/>
      <c r="Q216" s="663"/>
      <c r="R216" s="663"/>
      <c r="S216" s="663"/>
      <c r="T216" s="663"/>
      <c r="U216" s="663"/>
      <c r="V216" s="663"/>
      <c r="W216" s="663"/>
      <c r="X216" s="664"/>
      <c r="Y216" s="382"/>
      <c r="Z216" s="383"/>
      <c r="AA216" s="383"/>
      <c r="AB216" s="796"/>
      <c r="AC216" s="826"/>
      <c r="AD216" s="827"/>
      <c r="AE216" s="827"/>
      <c r="AF216" s="827"/>
      <c r="AG216" s="828"/>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831"/>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595"/>
      <c r="AY227">
        <f>COUNTA($G$229,$AC$229)</f>
        <v>0</v>
      </c>
    </row>
    <row r="228" spans="1:51" ht="25.5" customHeight="1" x14ac:dyDescent="0.15">
      <c r="A228" s="1039"/>
      <c r="B228" s="1040"/>
      <c r="C228" s="1040"/>
      <c r="D228" s="1040"/>
      <c r="E228" s="1040"/>
      <c r="F228" s="1041"/>
      <c r="G228" s="806"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2"/>
      <c r="AC228" s="806"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826"/>
      <c r="H229" s="827"/>
      <c r="I229" s="827"/>
      <c r="J229" s="827"/>
      <c r="K229" s="828"/>
      <c r="L229" s="662"/>
      <c r="M229" s="663"/>
      <c r="N229" s="663"/>
      <c r="O229" s="663"/>
      <c r="P229" s="663"/>
      <c r="Q229" s="663"/>
      <c r="R229" s="663"/>
      <c r="S229" s="663"/>
      <c r="T229" s="663"/>
      <c r="U229" s="663"/>
      <c r="V229" s="663"/>
      <c r="W229" s="663"/>
      <c r="X229" s="664"/>
      <c r="Y229" s="382"/>
      <c r="Z229" s="383"/>
      <c r="AA229" s="383"/>
      <c r="AB229" s="796"/>
      <c r="AC229" s="826"/>
      <c r="AD229" s="827"/>
      <c r="AE229" s="827"/>
      <c r="AF229" s="827"/>
      <c r="AG229" s="828"/>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831"/>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595"/>
      <c r="AY240">
        <f>COUNTA($G$242,$AC$242)</f>
        <v>0</v>
      </c>
    </row>
    <row r="241" spans="1:51" ht="24.75" customHeight="1" x14ac:dyDescent="0.15">
      <c r="A241" s="1039"/>
      <c r="B241" s="1040"/>
      <c r="C241" s="1040"/>
      <c r="D241" s="1040"/>
      <c r="E241" s="1040"/>
      <c r="F241" s="1041"/>
      <c r="G241" s="806"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2"/>
      <c r="AC241" s="806"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826"/>
      <c r="H242" s="827"/>
      <c r="I242" s="827"/>
      <c r="J242" s="827"/>
      <c r="K242" s="828"/>
      <c r="L242" s="662"/>
      <c r="M242" s="663"/>
      <c r="N242" s="663"/>
      <c r="O242" s="663"/>
      <c r="P242" s="663"/>
      <c r="Q242" s="663"/>
      <c r="R242" s="663"/>
      <c r="S242" s="663"/>
      <c r="T242" s="663"/>
      <c r="U242" s="663"/>
      <c r="V242" s="663"/>
      <c r="W242" s="663"/>
      <c r="X242" s="664"/>
      <c r="Y242" s="382"/>
      <c r="Z242" s="383"/>
      <c r="AA242" s="383"/>
      <c r="AB242" s="796"/>
      <c r="AC242" s="826"/>
      <c r="AD242" s="827"/>
      <c r="AE242" s="827"/>
      <c r="AF242" s="827"/>
      <c r="AG242" s="828"/>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831"/>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595"/>
      <c r="AY253">
        <f>COUNTA($G$255,$AC$255)</f>
        <v>0</v>
      </c>
    </row>
    <row r="254" spans="1:51" ht="24.75" customHeight="1" x14ac:dyDescent="0.15">
      <c r="A254" s="1039"/>
      <c r="B254" s="1040"/>
      <c r="C254" s="1040"/>
      <c r="D254" s="1040"/>
      <c r="E254" s="1040"/>
      <c r="F254" s="1041"/>
      <c r="G254" s="806"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2"/>
      <c r="AC254" s="806"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826"/>
      <c r="H255" s="827"/>
      <c r="I255" s="827"/>
      <c r="J255" s="827"/>
      <c r="K255" s="828"/>
      <c r="L255" s="662"/>
      <c r="M255" s="663"/>
      <c r="N255" s="663"/>
      <c r="O255" s="663"/>
      <c r="P255" s="663"/>
      <c r="Q255" s="663"/>
      <c r="R255" s="663"/>
      <c r="S255" s="663"/>
      <c r="T255" s="663"/>
      <c r="U255" s="663"/>
      <c r="V255" s="663"/>
      <c r="W255" s="663"/>
      <c r="X255" s="664"/>
      <c r="Y255" s="382"/>
      <c r="Z255" s="383"/>
      <c r="AA255" s="383"/>
      <c r="AB255" s="796"/>
      <c r="AC255" s="826"/>
      <c r="AD255" s="827"/>
      <c r="AE255" s="827"/>
      <c r="AF255" s="827"/>
      <c r="AG255" s="828"/>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2021-06-30T05:40:03Z</cp:lastPrinted>
  <dcterms:created xsi:type="dcterms:W3CDTF">2012-03-13T00:50:25Z</dcterms:created>
  <dcterms:modified xsi:type="dcterms:W3CDTF">2021-06-30T05:40:44Z</dcterms:modified>
</cp:coreProperties>
</file>