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2.各課室へ\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55" i="3"/>
  <c r="AY369" i="3"/>
  <c r="AY271"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<sst xmlns="http://schemas.openxmlformats.org/spreadsheetml/2006/main" count="3090" uniqueCount="796">
  <si>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</si>
  <si>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</si>
  <si>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</si>
  <si>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</si>
  <si>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</si>
  <si>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</si>
  <si>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</si>
  <si>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</si>
  <si>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</si>
  <si>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</si>
  <si>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</si>
  <si>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</si>
  <si>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</si>
  <si>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</si>
  <si>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</si>
  <si>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</si>
  <si>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</si>
  <si>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</si>
  <si>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</si>
  <si>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</si>
  <si>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</si>
  <si>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</si>
  <si>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</si>
  <si>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</si>
  <si>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</si>
  <si>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</si>
  <si>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</si>
  <si>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</si>
  <si>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</si>
  <si>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</si>
  <si>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</si>
  <si>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</si>
  <si>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</si>
  <si>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</si>
  <si>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</si>
  <si>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</si>
  <si>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</si>
  <si>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</si>
  <si>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</si>
  <si>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</si>
  <si>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</si>
  <si>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</si>
  <si>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</si>
  <si>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</si>
  <si>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</si>
  <si>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</si>
  <si>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</si>
  <si>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</si>
  <si>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</si>
  <si>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</si>
  <si>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</si>
  <si>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</si>
  <si>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</si>
  <si>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</si>
  <si>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</si>
  <si>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</si>
  <si>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</si>
  <si>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</si>
  <si>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</si>
  <si>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</si>
  <si>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</si>
  <si>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</si>
  <si>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</si>
  <si>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</si>
  <si>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</si>
  <si>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</si>
  <si>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</si>
  <si>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</si>
  <si>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</si>
  <si>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</si>
  <si>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</si>
  <si>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</si>
  <si>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</si>
  <si>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</si>
  <si>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</si>
  <si>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</si>
  <si>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</si>
  <si>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</si>
  <si>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</si>
  <si>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</si>
  <si>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</si>
  <si>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</si>
  <si>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</si>
  <si>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</si>
  <si>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</si>
  <si>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</si>
  <si>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</si>
  <si>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</si>
  <si>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</si>
  <si>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</si>
  <si>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</si>
  <si>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</si>
  <si>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</si>
  <si>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</si>
  <si>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</si>
  <si>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</si>
  <si>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</si>
  <si>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</si>
  <si>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</si>
  <si>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</si>
  <si>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</si>
  <si>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</si>
  <si>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</si>
  <si>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</si>
  <si>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</si>
  <si>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</si>
  <si>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</si>
  <si>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</si>
  <si>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</si>
  <si>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</si>
  <si>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</si>
  <si>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</si>
  <si>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</si>
  <si>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</si>
  <si>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</si>
  <si>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</si>
  <si>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</si>
  <si>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</si>
  <si>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</si>
  <si>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</si>
  <si>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</si>
  <si>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</si>
  <si>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</si>
  <si>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</si>
  <si>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</si>
  <si>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</si>
  <si>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</si>
  <si>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</si>
  <si>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</si>
  <si>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</si>
  <si>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</si>
  <si>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</si>
  <si>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</si>
  <si>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</si>
  <si>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</si>
  <si>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</si>
  <si>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</si>
  <si>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</si>
  <si>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</si>
  <si>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</si>
  <si>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</si>
  <si>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</si>
  <si>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</si>
  <si>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</si>
  <si>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</si>
  <si>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</si>
  <si>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</si>
  <si>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</si>
  <si>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</si>
  <si>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</si>
  <si>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</si>
  <si>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</si>
  <si>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</si>
  <si>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</si>
  <si>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</si>
  <si>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</si>
  <si>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</si>
  <si>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</si>
  <si>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</si>
  <si>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</si>
  <si>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</si>
  <si>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</si>
  <si>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</si>
  <si>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</si>
  <si>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</si>
  <si>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</si>
  <si>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</si>
  <si>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</si>
  <si>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</si>
  <si>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</si>
  <si>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</si>
  <si>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</si>
  <si>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</si>
  <si>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</si>
  <si>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</si>
  <si>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</si>
  <si>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</si>
  <si>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</si>
  <si>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</si>
  <si>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</si>
  <si>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</si>
  <si>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</si>
  <si>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</si>
  <si>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</si>
  <si>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</si>
  <si>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</si>
  <si>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</si>
  <si>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</si>
  <si>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</si>
  <si>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</si>
  <si>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</si>
  <si>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</si>
  <si>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</si>
  <si>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</si>
  <si>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</si>
  <si>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</si>
  <si>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</si>
  <si>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</si>
  <si>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</si>
  <si>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</si>
  <si>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</si>
  <si>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</si>
  <si>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</si>
  <si>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</si>
  <si>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</si>
  <si>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</si>
  <si>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</si>
  <si>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</si>
  <si>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</si>
  <si>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</si>
  <si>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</si>
  <si>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</si>
  <si>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</si>
  <si>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</si>
  <si>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</si>
  <si>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</si>
  <si>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</si>
  <si>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</si>
  <si>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</si>
  <si>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</si>
  <si>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</si>
  <si>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</si>
  <si>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</si>
  <si>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</si>
  <si>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</si>
  <si>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</si>
  <si>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</si>
  <si>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</si>
  <si>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</si>
  <si>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</si>
  <si>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</si>
  <si>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</si>
  <si>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</si>
  <si>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</si>
  <si>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</si>
  <si>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</si>
  <si>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</si>
  <si>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</si>
  <si>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</si>
  <si>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</si>
  <si>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</si>
  <si>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</si>
  <si>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</si>
  <si>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</si>
  <si>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</si>
  <si>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</si>
  <si>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</si>
  <si>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</si>
  <si>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</si>
  <si>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</si>
  <si>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</si>
  <si>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</si>
  <si>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</si>
  <si>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</si>
  <si>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</si>
  <si>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</si>
  <si>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</si>
  <si>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</si>
  <si>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</si>
  <si>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</si>
  <si>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</si>
  <si>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</si>
  <si>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</si>
  <si>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</si>
  <si>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</si>
  <si>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</si>
  <si>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</si>
  <si>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</si>
  <si>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</si>
  <si>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</si>
  <si>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</si>
  <si>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</si>
  <si>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</si>
  <si>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</si>
  <si>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</si>
  <si>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</si>
  <si>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</si>
  <si>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</si>
  <si>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</si>
  <si>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</si>
  <si>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</si>
  <si>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</si>
  <si>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</si>
  <si>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</si>
  <si>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</si>
  <si>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</si>
  <si>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</si>
  <si>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</si>
  <si>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</si>
  <si>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</si>
  <si>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</si>
  <si>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</si>
  <si>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</si>
  <si>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</si>
  <si>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</si>
  <si>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</si>
  <si>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</si>
  <si>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</si>
  <si>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</si>
  <si>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</si>
  <si>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</si>
  <si>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</si>
  <si>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</si>
  <si>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</si>
  <si>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</si>
  <si>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</si>
  <si>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</si>
  <si>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</si>
  <si>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</si>
  <si>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</si>
  <si>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</si>
  <si>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</si>
  <si>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</si>
  <si>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</si>
  <si>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</si>
  <si>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</si>
  <si>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</si>
  <si>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</si>
  <si>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</si>
  <si>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</si>
  <si>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</si>
  <si>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</si>
  <si>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</si>
  <si>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</si>
  <si>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</si>
  <si>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</si>
  <si>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</si>
  <si>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</si>
  <si>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</si>
  <si>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</si>
  <si>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</si>
  <si>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</si>
  <si>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</si>
  <si>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</si>
  <si>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</si>
  <si>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</si>
  <si>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</si>
  <si>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</si>
  <si>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</si>
  <si>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</si>
  <si>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</si>
  <si>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</si>
  <si>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</si>
  <si>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</si>
  <si>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</si>
  <si>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</si>
  <si>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</si>
  <si>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</si>
  <si>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</si>
  <si>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</si>
  <si>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</si>
  <si>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</si>
  <si>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</si>
  <si>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</si>
  <si>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</si>
  <si>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</si>
  <si>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</si>
  <si>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</si>
  <si>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</si>
  <si>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</si>
  <si>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</si>
  <si>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</si>
  <si>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</si>
  <si>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</si>
  <si>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</si>
  <si>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</si>
  <si>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</si>
  <si>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</si>
  <si>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</si>
  <si>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</si>
  <si>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</si>
  <si>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</si>
  <si>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</si>
  <si>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</si>
  <si>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</si>
  <si>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</si>
  <si>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</si>
  <si>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</si>
  <si>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</si>
  <si>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</si>
  <si>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</si>
  <si>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</si>
  <si>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</si>
  <si>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</si>
  <si>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</si>
  <si>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</si>
  <si>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</si>
  <si>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</si>
  <si>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</si>
  <si>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</si>
  <si>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</si>
  <si>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</si>
  <si>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</si>
  <si>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</si>
  <si>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</si>
  <si>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</si>
  <si>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</si>
  <si>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</si>
  <si>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</si>
  <si>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</si>
  <si>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</si>
  <si>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</si>
  <si>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</si>
  <si>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</si>
  <si>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</si>
  <si>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</si>
  <si>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</si>
  <si>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</si>
  <si>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</si>
  <si>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</si>
  <si>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</si>
  <si>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</si>
  <si>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</si>
  <si>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</si>
  <si>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</si>
  <si>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</si>
  <si>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</si>
  <si>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</si>
  <si>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</si>
  <si>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</si>
  <si>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</si>
  <si>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</si>
  <si>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</si>
  <si>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</si>
  <si>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</si>
  <si>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</si>
  <si>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</si>
  <si>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</si>
  <si>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</si>
  <si>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</si>
  <si>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</si>
  <si>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</si>
  <si>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</si>
  <si>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</si>
  <si>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</si>
  <si>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</si>
  <si>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</si>
  <si>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</si>
  <si>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</si>
  <si>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</si>
  <si>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</si>
  <si>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</si>
  <si>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</si>
  <si>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</si>
  <si>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</si>
  <si>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</si>
  <si>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</si>
  <si>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</si>
  <si>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</si>
  <si>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</si>
  <si>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</si>
  <si>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</si>
  <si>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</si>
  <si>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</si>
  <si>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</si>
  <si>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</si>
  <si>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</si>
  <si>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</si>
  <si>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</si>
  <si>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</si>
  <si>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</si>
  <si>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</si>
  <si>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</si>
  <si>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</si>
  <si>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</si>
  <si>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</si>
  <si>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</si>
  <si>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</si>
  <si>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</si>
  <si>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</si>
  <si>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</si>
  <si>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</si>
  <si>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</si>
  <si>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</si>
  <si>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</si>
  <si>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</si>
  <si>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</si>
  <si>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</si>
  <si>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</si>
  <si>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</si>
  <si>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</si>
  <si>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</si>
  <si>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</si>
  <si>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</si>
  <si>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</si>
  <si>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</si>
  <si>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</si>
  <si>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</si>
  <si>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</si>
  <si>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</si>
  <si>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</si>
  <si>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</si>
  <si>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</si>
  <si>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</si>
  <si>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</si>
  <si>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</si>
  <si>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</si>
  <si>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</si>
  <si>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</si>
  <si>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</si>
  <si>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</si>
  <si>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</si>
  <si>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</si>
  <si>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</si>
  <si>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</si>
  <si>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</si>
  <si>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</si>
  <si>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</si>
  <si>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</si>
  <si>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</si>
  <si>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</si>
  <si>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</si>
  <si>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</si>
  <si>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</si>
  <si>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</si>
  <si>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</si>
  <si>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</si>
  <si>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</si>
  <si>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</si>
  <si>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</si>
  <si>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</si>
  <si>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</si>
  <si>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</si>
  <si>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</si>
  <si>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</si>
  <si>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</si>
  <si>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</si>
  <si>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</si>
  <si>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</si>
  <si>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</si>
  <si>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</si>
  <si>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</si>
  <si>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</si>
  <si>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</si>
  <si>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</si>
  <si>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</si>
  <si>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</si>
  <si>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</si>
  <si>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</si>
  <si>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</si>
  <si>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</si>
  <si>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</si>
  <si>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</si>
  <si>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</si>
  <si>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</si>
  <si>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</si>
  <si>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</si>
  <si>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</si>
  <si>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</si>
  <si>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</si>
  <si>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</si>
  <si>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</si>
  <si>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</si>
  <si>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</si>
  <si>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</si>
  <si>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</si>
  <si>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</si>
  <si>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</si>
  <si>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</si>
  <si>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</si>
  <si>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</si>
  <si>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</si>
  <si>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</si>
  <si>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</si>
  <si>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</si>
  <si>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</si>
  <si>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</si>
  <si>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</si>
  <si>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</si>
  <si>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</si>
  <si>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</si>
  <si>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</si>
  <si>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</si>
  <si>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</si>
  <si>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</si>
  <si>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</si>
  <si>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</si>
  <si>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</si>
  <si>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</si>
  <si>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</si>
  <si>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</si>
  <si>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</si>
  <si>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</si>
  <si>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</si>
  <si>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</si>
  <si>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</si>
  <si>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</si>
  <si>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</si>
  <si>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</si>
  <si>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</si>
  <si>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</si>
  <si>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</si>
  <si>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</si>
  <si>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</si>
  <si>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</si>
  <si>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</si>
  <si>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</si>
  <si>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</si>
  <si>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</si>
  <si>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</si>
  <si>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</si>
  <si>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</si>
  <si>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</si>
  <si>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</si>
  <si>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</si>
  <si>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</si>
  <si>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</si>
  <si>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</si>
  <si>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</si>
  <si>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</si>
  <si>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</si>
  <si>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</si>
  <si>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</si>
  <si>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</si>
  <si>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</si>
  <si>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</si>
  <si>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</si>
  <si>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</si>
  <si>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</si>
  <si>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</si>
  <si>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</si>
  <si>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</si>
  <si>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</si>
  <si>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</si>
  <si>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</si>
  <si>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</si>
  <si>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</si>
  <si>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</si>
  <si>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</si>
  <si>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</si>
  <si>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</si>
  <si>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</si>
  <si>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</si>
  <si>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</si>
  <si>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</si>
  <si>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</si>
  <si>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</si>
  <si>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</si>
  <si>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</si>
  <si>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</si>
  <si>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</si>
  <si>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</si>
  <si>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</si>
  <si>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</si>
  <si>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</si>
  <si>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</si>
  <si>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</si>
  <si>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</si>
  <si>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</si>
  <si>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</si>
  <si>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</si>
  <si>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</si>
  <si>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</si>
  <si>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</si>
  <si>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</si>
  <si>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</si>
  <si>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</si>
  <si>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</si>
  <si>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</si>
  <si>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</si>
  <si>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</si>
  <si>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</si>
  <si>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</si>
  <si>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</si>
  <si>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</si>
  <si>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</si>
  <si>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</si>
  <si>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</si>
  <si>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</si>
  <si>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</si>
  <si>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</si>
  <si>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</si>
  <si>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</si>
  <si>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</si>
  <si>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</si>
  <si>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</si>
  <si>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</si>
  <si>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</si>
  <si>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</si>
  <si>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</si>
  <si>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</si>
  <si>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</si>
  <si>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</si>
  <si>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</si>
  <si>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</si>
  <si>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</si>
  <si>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</si>
  <si>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</si>
  <si>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</si>
  <si>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</si>
  <si>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</si>
  <si>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</si>
  <si>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</si>
  <si>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</si>
  <si>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</si>
  <si>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</si>
  <si>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</si>
  <si>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</si>
  <si>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</si>
  <si>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</si>
  <si>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</si>
  <si>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</si>
  <si>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</si>
  <si>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</si>
  <si>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</si>
  <si>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</si>
  <si>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</si>
  <si>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</si>
  <si>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</si>
  <si>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</si>
  <si>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</si>
  <si>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</si>
  <si>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課長　石田　勝利
課長　佐橋　真人</t>
  </si>
  <si>
    <t>昭和41年度</t>
  </si>
  <si>
    <t>終了予定なし</t>
  </si>
  <si>
    <t>安全政策課
整備課</t>
  </si>
  <si>
    <t>道路運送車両法第50条第1項、
　　　　　　　　　　 第54条の3第1項、
貨物自動車運送事業法第17条第4項、
道路運送法第27条第3項　等</t>
  </si>
  <si>
    <t>-</t>
  </si>
  <si>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</si>
  <si>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</si>
  <si>
    <t>公共交通等安全対策調査費</t>
  </si>
  <si>
    <t>職員旅費</t>
  </si>
  <si>
    <t>諸謝金</t>
  </si>
  <si>
    <t>事業用自動車が第１当事者の交通事故における死者数</t>
  </si>
  <si>
    <t>人</t>
  </si>
  <si>
    <t>（公財）交通事故総合分析センター「事業用自動車の交通事故統計」</t>
  </si>
  <si>
    <t>事業用自動車が第１当事者の交通事故における人身事故件数</t>
  </si>
  <si>
    <t>件</t>
  </si>
  <si>
    <t>事業用自動車による飲酒運転に係る道路交通法違反取締件数</t>
  </si>
  <si>
    <t>警察庁交通局　交通事故統計年報
（公財）交通事故総合分析センター「事業用自動車の交通事故統計」</t>
  </si>
  <si>
    <t>事業用自動車による整備不良起因の死亡事故件数</t>
  </si>
  <si>
    <t>整備管理者研修等実施回数</t>
  </si>
  <si>
    <t>回</t>
  </si>
  <si>
    <t>研修関係執行額（Ｘ）／実施回数（Ｙ）　　　　　　　　　　　　　　</t>
    <phoneticPr fontId="5"/>
  </si>
  <si>
    <t>百万円</t>
  </si>
  <si>
    <t>Ｘ／Ｙ</t>
    <phoneticPr fontId="5"/>
  </si>
  <si>
    <t>20/876</t>
  </si>
  <si>
    <t>20/741</t>
  </si>
  <si>
    <t>５　安全で安心できる交通の確保、治安・生活安全の確保</t>
  </si>
  <si>
    <t>１４　公共交通の安全確保・鉄道の安全性向上、ハイジャック・航空機テロ防止を推進する</t>
  </si>
  <si>
    <t>事業用自動車による事故に関する指標
（①事業用自動車による交通事故死者数）</t>
  </si>
  <si>
    <t>事業用自動車による事故に関する指標
（②事業用自動車による人身事故数）</t>
  </si>
  <si>
    <t>309</t>
  </si>
  <si>
    <t>287</t>
  </si>
  <si>
    <t>295</t>
  </si>
  <si>
    <t>153</t>
  </si>
  <si>
    <t>145</t>
  </si>
  <si>
    <t>165</t>
  </si>
  <si>
    <t>158</t>
  </si>
  <si>
    <t>155</t>
  </si>
  <si>
    <t>○</t>
  </si>
  <si>
    <t>自動車運送事業に係る交通事故対策検討会報告書
http://www.mlit.go.jp/jidosha/anzen/03analysis/examination.html
（国土交通省自動車局　自動車運送事業に係る交通事故対策検討会）</t>
    <phoneticPr fontId="5"/>
  </si>
  <si>
    <t>‐</t>
  </si>
  <si>
    <t>無</t>
  </si>
  <si>
    <t>国民の安全・安心を確保する観点から、自動車の安全確保、事故の削減等を図るための事業であり、国が実施すべき事業。</t>
    <phoneticPr fontId="5"/>
  </si>
  <si>
    <t>国民の安全・安心を確保する観点から、全国統一的なものを策定する必要があり、国が実施すべき事業。</t>
    <phoneticPr fontId="5"/>
  </si>
  <si>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</si>
  <si>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4"/>
  </si>
  <si>
    <t>研修実施回数等を業務量報告として徴収し、研修の実施状況等を勘案しながら、十分に精査し、効率的な研修の実施に努めている。</t>
  </si>
  <si>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4"/>
  </si>
  <si>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</si>
  <si>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</si>
  <si>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</si>
  <si>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関東運輸局</t>
    <rPh sb="0" eb="2">
      <t>カントウ</t>
    </rPh>
    <rPh sb="2" eb="5">
      <t>ウンユキョク</t>
    </rPh>
    <phoneticPr fontId="4"/>
  </si>
  <si>
    <t>神戸運輸監理部</t>
  </si>
  <si>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4"/>
  </si>
  <si>
    <t>その他</t>
    <rPh sb="2" eb="3">
      <t>タ</t>
    </rPh>
    <phoneticPr fontId="4"/>
  </si>
  <si>
    <t>-</t>
    <phoneticPr fontId="5"/>
  </si>
  <si>
    <t>整備管理者等に対する安全に係る関係法令、近年の事故事例、自動車技術の進歩等の車両の適切な保守管理を行うため必要な知識を取得させるための研修等を実施することで、公共交通の安全確保に貢献。</t>
    <rPh sb="5" eb="6">
      <t>トウ</t>
    </rPh>
    <phoneticPr fontId="5"/>
  </si>
  <si>
    <t>令和7年までに事業用自動車が第１当事者の交通事故における人身事故件数を16,500件以下まで減少させる。</t>
    <rPh sb="42" eb="44">
      <t>イカ</t>
    </rPh>
    <phoneticPr fontId="5"/>
  </si>
  <si>
    <t>令和7年までに事業用自動車が第１当事者の交通事故における死者数を225人以下まで減少させる。</t>
    <rPh sb="36" eb="38">
      <t>イカ</t>
    </rPh>
    <phoneticPr fontId="5"/>
  </si>
  <si>
    <t>事業用自動車による飲酒運転に係る道路交通法違反取締件数0件を継続する。</t>
    <rPh sb="30" eb="32">
      <t>ケイゾク</t>
    </rPh>
    <phoneticPr fontId="5"/>
  </si>
  <si>
    <t>国交</t>
  </si>
  <si>
    <t>A.関東運輸局</t>
    <rPh sb="2" eb="4">
      <t>カントウ</t>
    </rPh>
    <rPh sb="4" eb="6">
      <t>ウンユ</t>
    </rPh>
    <rPh sb="6" eb="7">
      <t>キョク</t>
    </rPh>
    <phoneticPr fontId="5"/>
  </si>
  <si>
    <t>事務費</t>
    <rPh sb="0" eb="3">
      <t>ジムヒ</t>
    </rPh>
    <phoneticPr fontId="5"/>
  </si>
  <si>
    <t>旅費</t>
    <rPh sb="0" eb="2">
      <t>リョヒ</t>
    </rPh>
    <phoneticPr fontId="5"/>
  </si>
  <si>
    <t>諸謝金</t>
    <rPh sb="0" eb="3">
      <t>ショシャキン</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</si>
  <si>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</si>
  <si>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職員旅費</t>
    <rPh sb="0" eb="2">
      <t>ショクイン</t>
    </rPh>
    <rPh sb="2" eb="4">
      <t>リョヒ</t>
    </rPh>
    <phoneticPr fontId="5"/>
  </si>
  <si>
    <t>令和4年までに事業用自動車による整備不良起因の死亡事故件数0件を維持する。</t>
    <phoneticPr fontId="5"/>
  </si>
  <si>
    <t>社会システム株式会社</t>
    <rPh sb="0" eb="2">
      <t>シャカイ</t>
    </rPh>
    <rPh sb="6" eb="8">
      <t>カブシキ</t>
    </rPh>
    <rPh sb="8" eb="10">
      <t>カイシャ</t>
    </rPh>
    <phoneticPr fontId="5"/>
  </si>
  <si>
    <t>貸切バスにおける運行中の法令順守状況についての添乗調査の実施</t>
    <rPh sb="0" eb="2">
      <t>カシキリ</t>
    </rPh>
    <rPh sb="8" eb="11">
      <t>ウンコウチュウ</t>
    </rPh>
    <rPh sb="12" eb="14">
      <t>ホウレイ</t>
    </rPh>
    <rPh sb="14" eb="16">
      <t>ジュンシュ</t>
    </rPh>
    <rPh sb="16" eb="18">
      <t>ジョウキョウ</t>
    </rPh>
    <rPh sb="23" eb="25">
      <t>テンジョウ</t>
    </rPh>
    <rPh sb="25" eb="27">
      <t>チョウサ</t>
    </rPh>
    <rPh sb="28" eb="30">
      <t>ジッシ</t>
    </rPh>
    <phoneticPr fontId="5"/>
  </si>
  <si>
    <t>-</t>
    <phoneticPr fontId="5"/>
  </si>
  <si>
    <t>15/1,068</t>
    <phoneticPr fontId="5"/>
  </si>
  <si>
    <t>雑役務費</t>
    <phoneticPr fontId="5"/>
  </si>
  <si>
    <t>事務費</t>
    <rPh sb="0" eb="3">
      <t>ジムヒ</t>
    </rPh>
    <phoneticPr fontId="5"/>
  </si>
  <si>
    <t>中部運輸局</t>
    <rPh sb="0" eb="2">
      <t>チュウブ</t>
    </rPh>
    <phoneticPr fontId="4"/>
  </si>
  <si>
    <t>九州運輸局</t>
    <rPh sb="0" eb="2">
      <t>キュウシュウ</t>
    </rPh>
    <phoneticPr fontId="4"/>
  </si>
  <si>
    <t>東北運輸局</t>
    <rPh sb="0" eb="2">
      <t>トウホク</t>
    </rPh>
    <phoneticPr fontId="4"/>
  </si>
  <si>
    <t>近畿運輸局</t>
    <rPh sb="0" eb="2">
      <t>キンキ</t>
    </rPh>
    <phoneticPr fontId="4"/>
  </si>
  <si>
    <t>北陸信越運輸局</t>
    <rPh sb="0" eb="2">
      <t>ホクリク</t>
    </rPh>
    <rPh sb="2" eb="4">
      <t>シンエツ</t>
    </rPh>
    <phoneticPr fontId="4"/>
  </si>
  <si>
    <t>北海道運輸局</t>
    <rPh sb="0" eb="3">
      <t>ホッカイドウ</t>
    </rPh>
    <phoneticPr fontId="4"/>
  </si>
  <si>
    <t>中国運輸局</t>
    <rPh sb="0" eb="2">
      <t>チュウゴク</t>
    </rPh>
    <phoneticPr fontId="4"/>
  </si>
  <si>
    <t>四国運輸局</t>
    <rPh sb="0" eb="2">
      <t>シコク</t>
    </rPh>
    <phoneticPr fontId="4"/>
  </si>
  <si>
    <t>B.社会システム株式会社</t>
    <rPh sb="2" eb="4">
      <t>シャカイ</t>
    </rPh>
    <rPh sb="8" eb="12">
      <t>カブシキガイシャ</t>
    </rPh>
    <phoneticPr fontId="5"/>
  </si>
  <si>
    <t>自動車保安対策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</si>
</sst>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48801</xdr:colOff>
      <xdr:row>748</xdr:row>
      <xdr:rowOff>0</xdr:rowOff>
    </xdr:from>
    <xdr:to>
      <xdr:col>30</xdr:col>
      <xdr:colOff>6437</xdr:colOff>
      <xdr:row>751</xdr:row>
      <xdr:rowOff>84349</xdr:rowOff>
    </xdr:to>
    <xdr:sp macro="" textlink="">
      <xdr:nvSpPr>
        <xdr:cNvPr id="20" name="正方形/長方形 19"/>
        <xdr:cNvSpPr/>
      </xdr:nvSpPr>
      <xdr:spPr>
        <a:xfrm>
          <a:off x="4130944" y="52183393"/>
          <a:ext cx="1998707" cy="114570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２８．１百万円</a:t>
          </a:r>
          <a:endParaRPr kumimoji="1" lang="en-US" altLang="ja-JP" sz="1100">
            <a:solidFill>
              <a:sysClr val="windowText" lastClr="000000"/>
            </a:solidFill>
          </a:endParaRPr>
        </a:p>
      </xdr:txBody>
    </xdr:sp>
    <xdr:clientData/>
  </xdr:twoCellAnchor>
  <xdr:oneCellAnchor>
    <xdr:from>
      <xdr:col>21</xdr:col>
      <xdr:colOff>13827</xdr:colOff>
      <xdr:row>751</xdr:row>
      <xdr:rowOff>183109</xdr:rowOff>
    </xdr:from>
    <xdr:ext cx="1673600" cy="305048"/>
    <xdr:sp macro="" textlink="">
      <xdr:nvSpPr>
        <xdr:cNvPr id="21" name="大かっこ 20"/>
        <xdr:cNvSpPr/>
      </xdr:nvSpPr>
      <xdr:spPr>
        <a:xfrm>
          <a:off x="4300077" y="53427859"/>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25</xdr:col>
      <xdr:colOff>10003</xdr:colOff>
      <xdr:row>752</xdr:row>
      <xdr:rowOff>153430</xdr:rowOff>
    </xdr:from>
    <xdr:to>
      <xdr:col>25</xdr:col>
      <xdr:colOff>10003</xdr:colOff>
      <xdr:row>754</xdr:row>
      <xdr:rowOff>112111</xdr:rowOff>
    </xdr:to>
    <xdr:cxnSp macro="">
      <xdr:nvCxnSpPr>
        <xdr:cNvPr id="22" name="直線矢印コネクタ 21"/>
        <xdr:cNvCxnSpPr/>
      </xdr:nvCxnSpPr>
      <xdr:spPr>
        <a:xfrm>
          <a:off x="5112682" y="53751966"/>
          <a:ext cx="0" cy="6662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76015</xdr:colOff>
      <xdr:row>754</xdr:row>
      <xdr:rowOff>243753</xdr:rowOff>
    </xdr:from>
    <xdr:to>
      <xdr:col>30</xdr:col>
      <xdr:colOff>32743</xdr:colOff>
      <xdr:row>757</xdr:row>
      <xdr:rowOff>285013</xdr:rowOff>
    </xdr:to>
    <xdr:sp macro="" textlink="">
      <xdr:nvSpPr>
        <xdr:cNvPr id="23" name="正方形/長方形 22"/>
        <xdr:cNvSpPr/>
      </xdr:nvSpPr>
      <xdr:spPr>
        <a:xfrm>
          <a:off x="4158158" y="54549860"/>
          <a:ext cx="1997799" cy="110261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２４．１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15</xdr:col>
      <xdr:colOff>202306</xdr:colOff>
      <xdr:row>758</xdr:row>
      <xdr:rowOff>138646</xdr:rowOff>
    </xdr:from>
    <xdr:ext cx="4143763" cy="295826"/>
    <xdr:sp macro="" textlink="">
      <xdr:nvSpPr>
        <xdr:cNvPr id="24" name="大かっこ 23"/>
        <xdr:cNvSpPr/>
      </xdr:nvSpPr>
      <xdr:spPr>
        <a:xfrm>
          <a:off x="3263913" y="55859896"/>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7</xdr:col>
      <xdr:colOff>0</xdr:colOff>
      <xdr:row>762</xdr:row>
      <xdr:rowOff>210433</xdr:rowOff>
    </xdr:from>
    <xdr:to>
      <xdr:col>16</xdr:col>
      <xdr:colOff>145561</xdr:colOff>
      <xdr:row>764</xdr:row>
      <xdr:rowOff>582138</xdr:rowOff>
    </xdr:to>
    <xdr:sp macro="" textlink="">
      <xdr:nvSpPr>
        <xdr:cNvPr id="26" name="正方形/長方形 25"/>
        <xdr:cNvSpPr/>
      </xdr:nvSpPr>
      <xdr:spPr>
        <a:xfrm>
          <a:off x="1428750" y="57346826"/>
          <a:ext cx="1982525" cy="10792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２．４百万円</a:t>
          </a:r>
          <a:endParaRPr kumimoji="1" lang="en-US" altLang="ja-JP" sz="1100"/>
        </a:p>
      </xdr:txBody>
    </xdr:sp>
    <xdr:clientData/>
  </xdr:twoCellAnchor>
  <xdr:twoCellAnchor>
    <xdr:from>
      <xdr:col>20</xdr:col>
      <xdr:colOff>103231</xdr:colOff>
      <xdr:row>762</xdr:row>
      <xdr:rowOff>210433</xdr:rowOff>
    </xdr:from>
    <xdr:to>
      <xdr:col>30</xdr:col>
      <xdr:colOff>33325</xdr:colOff>
      <xdr:row>764</xdr:row>
      <xdr:rowOff>578821</xdr:rowOff>
    </xdr:to>
    <xdr:sp macro="" textlink="">
      <xdr:nvSpPr>
        <xdr:cNvPr id="27" name="正方形/長方形 26"/>
        <xdr:cNvSpPr/>
      </xdr:nvSpPr>
      <xdr:spPr>
        <a:xfrm>
          <a:off x="4185374" y="57346826"/>
          <a:ext cx="1971165" cy="107595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２．１万円</a:t>
          </a:r>
          <a:endParaRPr kumimoji="1" lang="en-US" altLang="ja-JP" sz="1100">
            <a:solidFill>
              <a:sysClr val="windowText" lastClr="000000"/>
            </a:solidFill>
          </a:endParaRPr>
        </a:p>
      </xdr:txBody>
    </xdr:sp>
    <xdr:clientData/>
  </xdr:twoCellAnchor>
  <xdr:twoCellAnchor>
    <xdr:from>
      <xdr:col>34</xdr:col>
      <xdr:colOff>21808</xdr:colOff>
      <xdr:row>762</xdr:row>
      <xdr:rowOff>196825</xdr:rowOff>
    </xdr:from>
    <xdr:to>
      <xdr:col>43</xdr:col>
      <xdr:colOff>114186</xdr:colOff>
      <xdr:row>764</xdr:row>
      <xdr:rowOff>568530</xdr:rowOff>
    </xdr:to>
    <xdr:sp macro="" textlink="">
      <xdr:nvSpPr>
        <xdr:cNvPr id="28" name="正方形/長方形 27"/>
        <xdr:cNvSpPr/>
      </xdr:nvSpPr>
      <xdr:spPr>
        <a:xfrm>
          <a:off x="6961451" y="57333218"/>
          <a:ext cx="1929342" cy="10792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１９．６百万円</a:t>
          </a:r>
          <a:endParaRPr kumimoji="1" lang="en-US" altLang="ja-JP" sz="1100">
            <a:latin typeface="+mn-ea"/>
            <a:ea typeface="+mn-ea"/>
          </a:endParaRPr>
        </a:p>
      </xdr:txBody>
    </xdr:sp>
    <xdr:clientData/>
  </xdr:twoCellAnchor>
  <xdr:twoCellAnchor>
    <xdr:from>
      <xdr:col>12</xdr:col>
      <xdr:colOff>181791</xdr:colOff>
      <xdr:row>759</xdr:row>
      <xdr:rowOff>130629</xdr:rowOff>
    </xdr:from>
    <xdr:to>
      <xdr:col>37</xdr:col>
      <xdr:colOff>0</xdr:colOff>
      <xdr:row>762</xdr:row>
      <xdr:rowOff>97971</xdr:rowOff>
    </xdr:to>
    <xdr:grpSp>
      <xdr:nvGrpSpPr>
        <xdr:cNvPr id="38" name="グループ化 37"/>
        <xdr:cNvGrpSpPr/>
      </xdr:nvGrpSpPr>
      <xdr:grpSpPr>
        <a:xfrm>
          <a:off x="2631077" y="56627486"/>
          <a:ext cx="4920887" cy="1028699"/>
          <a:chOff x="2376351" y="57333969"/>
          <a:chExt cx="4390209" cy="1034142"/>
        </a:xfrm>
      </xdr:grpSpPr>
      <xdr:cxnSp macro="">
        <xdr:nvCxnSpPr>
          <xdr:cNvPr id="32" name="直線矢印コネクタ 31"/>
          <xdr:cNvCxnSpPr/>
        </xdr:nvCxnSpPr>
        <xdr:spPr>
          <a:xfrm flipH="1">
            <a:off x="4563292" y="57333969"/>
            <a:ext cx="0" cy="10341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6766560" y="57689885"/>
            <a:ext cx="0" cy="678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2377440" y="57689885"/>
            <a:ext cx="0" cy="678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2376351" y="57689933"/>
            <a:ext cx="4389121" cy="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199576</xdr:colOff>
      <xdr:row>749</xdr:row>
      <xdr:rowOff>169841</xdr:rowOff>
    </xdr:from>
    <xdr:to>
      <xdr:col>35</xdr:col>
      <xdr:colOff>49400</xdr:colOff>
      <xdr:row>749</xdr:row>
      <xdr:rowOff>169841</xdr:rowOff>
    </xdr:to>
    <xdr:cxnSp macro="">
      <xdr:nvCxnSpPr>
        <xdr:cNvPr id="39" name="直線矢印コネクタ 38"/>
        <xdr:cNvCxnSpPr/>
      </xdr:nvCxnSpPr>
      <xdr:spPr>
        <a:xfrm rot="16200000">
          <a:off x="6860024" y="52795714"/>
          <a:ext cx="0" cy="6662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190499</xdr:colOff>
      <xdr:row>748</xdr:row>
      <xdr:rowOff>22288</xdr:rowOff>
    </xdr:from>
    <xdr:to>
      <xdr:col>46</xdr:col>
      <xdr:colOff>147226</xdr:colOff>
      <xdr:row>751</xdr:row>
      <xdr:rowOff>63548</xdr:rowOff>
    </xdr:to>
    <xdr:sp macro="" textlink="">
      <xdr:nvSpPr>
        <xdr:cNvPr id="40" name="正方形/長方形 39"/>
        <xdr:cNvSpPr/>
      </xdr:nvSpPr>
      <xdr:spPr>
        <a:xfrm>
          <a:off x="7538356" y="52627502"/>
          <a:ext cx="1997799" cy="110261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．社会システム株式会社</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35</xdr:col>
      <xdr:colOff>163286</xdr:colOff>
      <xdr:row>751</xdr:row>
      <xdr:rowOff>176893</xdr:rowOff>
    </xdr:from>
    <xdr:to>
      <xdr:col>49</xdr:col>
      <xdr:colOff>27214</xdr:colOff>
      <xdr:row>753</xdr:row>
      <xdr:rowOff>0</xdr:rowOff>
    </xdr:to>
    <xdr:sp macro="" textlink="">
      <xdr:nvSpPr>
        <xdr:cNvPr id="30" name="大かっこ 29"/>
        <xdr:cNvSpPr/>
      </xdr:nvSpPr>
      <xdr:spPr>
        <a:xfrm>
          <a:off x="7307036" y="53843464"/>
          <a:ext cx="2721428" cy="530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27215</xdr:colOff>
      <xdr:row>751</xdr:row>
      <xdr:rowOff>231322</xdr:rowOff>
    </xdr:from>
    <xdr:ext cx="2408464" cy="459100"/>
    <xdr:sp macro="" textlink="">
      <xdr:nvSpPr>
        <xdr:cNvPr id="41" name="テキスト ボックス 40"/>
        <xdr:cNvSpPr txBox="1"/>
      </xdr:nvSpPr>
      <xdr:spPr>
        <a:xfrm>
          <a:off x="7375072" y="53897893"/>
          <a:ext cx="240846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貸切バスにおける運行中の法令順守状況についての添乗調査の実施</a:t>
          </a:r>
          <a:endParaRPr lang="ja-JP" altLang="ja-JP">
            <a:effectLst/>
          </a:endParaRPr>
        </a:p>
      </xdr:txBody>
    </xdr:sp>
    <xdr:clientData/>
  </xdr:oneCellAnchor>
  <xdr:oneCellAnchor>
    <xdr:from>
      <xdr:col>37</xdr:col>
      <xdr:colOff>81645</xdr:colOff>
      <xdr:row>747</xdr:row>
      <xdr:rowOff>136072</xdr:rowOff>
    </xdr:from>
    <xdr:ext cx="1932214" cy="275717"/>
    <xdr:sp macro="" textlink="">
      <xdr:nvSpPr>
        <xdr:cNvPr id="42" name="テキスト ボックス 41"/>
        <xdr:cNvSpPr txBox="1"/>
      </xdr:nvSpPr>
      <xdr:spPr>
        <a:xfrm>
          <a:off x="7633609" y="52387501"/>
          <a:ext cx="19322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406</v>
      </c>
      <c r="AJ2" s="949" t="s">
        <v>772</v>
      </c>
      <c r="AK2" s="949"/>
      <c r="AL2" s="949"/>
      <c r="AM2" s="949"/>
      <c r="AN2" s="98" t="s">
        <v>406</v>
      </c>
      <c r="AO2" s="949">
        <v>20</v>
      </c>
      <c r="AP2" s="949"/>
      <c r="AQ2" s="949"/>
      <c r="AR2" s="99" t="s">
        <v>709</v>
      </c>
      <c r="AS2" s="955">
        <v>154</v>
      </c>
      <c r="AT2" s="955"/>
      <c r="AU2" s="955"/>
      <c r="AV2" s="98" t="str">
        <f>IF(AW2="","","-")</f>
        <v/>
      </c>
      <c r="AW2" s="915"/>
      <c r="AX2" s="915"/>
    </row>
    <row r="3" spans="1:50" ht="21" customHeight="1" thickBot="1" x14ac:dyDescent="0.2">
      <c r="A3" s="871" t="s">
        <v>702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710</v>
      </c>
      <c r="AK3" s="873"/>
      <c r="AL3" s="873"/>
      <c r="AM3" s="873"/>
      <c r="AN3" s="873"/>
      <c r="AO3" s="873"/>
      <c r="AP3" s="873"/>
      <c r="AQ3" s="873"/>
      <c r="AR3" s="873"/>
      <c r="AS3" s="873"/>
      <c r="AT3" s="873"/>
      <c r="AU3" s="873"/>
      <c r="AV3" s="873"/>
      <c r="AW3" s="873"/>
      <c r="AX3" s="24" t="s">
        <v>65</v>
      </c>
    </row>
    <row r="4" spans="1:50" ht="24.75" customHeight="1" x14ac:dyDescent="0.15">
      <c r="A4" s="702" t="s">
        <v>25</v>
      </c>
      <c r="B4" s="703"/>
      <c r="C4" s="703"/>
      <c r="D4" s="703"/>
      <c r="E4" s="703"/>
      <c r="F4" s="703"/>
      <c r="G4" s="680" t="s">
        <v>795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3" t="s">
        <v>713</v>
      </c>
      <c r="H5" s="844"/>
      <c r="I5" s="844"/>
      <c r="J5" s="844"/>
      <c r="K5" s="844"/>
      <c r="L5" s="844"/>
      <c r="M5" s="845" t="s">
        <v>66</v>
      </c>
      <c r="N5" s="846"/>
      <c r="O5" s="846"/>
      <c r="P5" s="846"/>
      <c r="Q5" s="846"/>
      <c r="R5" s="847"/>
      <c r="S5" s="848" t="s">
        <v>714</v>
      </c>
      <c r="T5" s="844"/>
      <c r="U5" s="844"/>
      <c r="V5" s="844"/>
      <c r="W5" s="844"/>
      <c r="X5" s="849"/>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6.7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7" t="s">
        <v>389</v>
      </c>
      <c r="Z7" s="439"/>
      <c r="AA7" s="439"/>
      <c r="AB7" s="439"/>
      <c r="AC7" s="439"/>
      <c r="AD7" s="928"/>
      <c r="AE7" s="916" t="s">
        <v>717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256</v>
      </c>
      <c r="B8" s="495"/>
      <c r="C8" s="495"/>
      <c r="D8" s="495"/>
      <c r="E8" s="495"/>
      <c r="F8" s="496"/>
      <c r="G8" s="950" t="str">
        <f>入力規則等!A27</f>
        <v>交通安全対策</v>
      </c>
      <c r="H8" s="718"/>
      <c r="I8" s="718"/>
      <c r="J8" s="718"/>
      <c r="K8" s="718"/>
      <c r="L8" s="718"/>
      <c r="M8" s="718"/>
      <c r="N8" s="718"/>
      <c r="O8" s="718"/>
      <c r="P8" s="718"/>
      <c r="Q8" s="718"/>
      <c r="R8" s="718"/>
      <c r="S8" s="718"/>
      <c r="T8" s="718"/>
      <c r="U8" s="718"/>
      <c r="V8" s="718"/>
      <c r="W8" s="718"/>
      <c r="X8" s="951"/>
      <c r="Y8" s="850" t="s">
        <v>257</v>
      </c>
      <c r="Z8" s="851"/>
      <c r="AA8" s="851"/>
      <c r="AB8" s="851"/>
      <c r="AC8" s="851"/>
      <c r="AD8" s="852"/>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3" t="s">
        <v>23</v>
      </c>
      <c r="B9" s="854"/>
      <c r="C9" s="854"/>
      <c r="D9" s="854"/>
      <c r="E9" s="854"/>
      <c r="F9" s="854"/>
      <c r="G9" s="855" t="s">
        <v>718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8" t="s">
        <v>24</v>
      </c>
      <c r="B12" s="969"/>
      <c r="C12" s="969"/>
      <c r="D12" s="969"/>
      <c r="E12" s="969"/>
      <c r="F12" s="970"/>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32</v>
      </c>
      <c r="Q13" s="656"/>
      <c r="R13" s="656"/>
      <c r="S13" s="656"/>
      <c r="T13" s="656"/>
      <c r="U13" s="656"/>
      <c r="V13" s="657"/>
      <c r="W13" s="655">
        <v>30</v>
      </c>
      <c r="X13" s="656"/>
      <c r="Y13" s="656"/>
      <c r="Z13" s="656"/>
      <c r="AA13" s="656"/>
      <c r="AB13" s="656"/>
      <c r="AC13" s="657"/>
      <c r="AD13" s="655">
        <v>33</v>
      </c>
      <c r="AE13" s="656"/>
      <c r="AF13" s="656"/>
      <c r="AG13" s="656"/>
      <c r="AH13" s="656"/>
      <c r="AI13" s="656"/>
      <c r="AJ13" s="657"/>
      <c r="AK13" s="655">
        <v>31</v>
      </c>
      <c r="AL13" s="656"/>
      <c r="AM13" s="656"/>
      <c r="AN13" s="656"/>
      <c r="AO13" s="656"/>
      <c r="AP13" s="656"/>
      <c r="AQ13" s="657"/>
      <c r="AR13" s="924"/>
      <c r="AS13" s="925"/>
      <c r="AT13" s="925"/>
      <c r="AU13" s="925"/>
      <c r="AV13" s="925"/>
      <c r="AW13" s="925"/>
      <c r="AX13" s="926"/>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22"/>
      <c r="AS17" s="922"/>
      <c r="AT17" s="922"/>
      <c r="AU17" s="922"/>
      <c r="AV17" s="922"/>
      <c r="AW17" s="922"/>
      <c r="AX17" s="923"/>
    </row>
    <row r="18" spans="1:50" ht="24.75" customHeight="1" x14ac:dyDescent="0.15">
      <c r="A18" s="612"/>
      <c r="B18" s="613"/>
      <c r="C18" s="613"/>
      <c r="D18" s="613"/>
      <c r="E18" s="613"/>
      <c r="F18" s="614"/>
      <c r="G18" s="725"/>
      <c r="H18" s="726"/>
      <c r="I18" s="714" t="s">
        <v>20</v>
      </c>
      <c r="J18" s="715"/>
      <c r="K18" s="715"/>
      <c r="L18" s="715"/>
      <c r="M18" s="715"/>
      <c r="N18" s="715"/>
      <c r="O18" s="716"/>
      <c r="P18" s="882">
        <f>SUM(P13:V17)</f>
        <v>32</v>
      </c>
      <c r="Q18" s="883"/>
      <c r="R18" s="883"/>
      <c r="S18" s="883"/>
      <c r="T18" s="883"/>
      <c r="U18" s="883"/>
      <c r="V18" s="884"/>
      <c r="W18" s="882">
        <f>SUM(W13:AC17)</f>
        <v>30</v>
      </c>
      <c r="X18" s="883"/>
      <c r="Y18" s="883"/>
      <c r="Z18" s="883"/>
      <c r="AA18" s="883"/>
      <c r="AB18" s="883"/>
      <c r="AC18" s="884"/>
      <c r="AD18" s="882">
        <f>SUM(AD13:AJ17)</f>
        <v>33</v>
      </c>
      <c r="AE18" s="883"/>
      <c r="AF18" s="883"/>
      <c r="AG18" s="883"/>
      <c r="AH18" s="883"/>
      <c r="AI18" s="883"/>
      <c r="AJ18" s="884"/>
      <c r="AK18" s="882">
        <f>SUM(AK13:AQ17)</f>
        <v>31</v>
      </c>
      <c r="AL18" s="883"/>
      <c r="AM18" s="883"/>
      <c r="AN18" s="883"/>
      <c r="AO18" s="883"/>
      <c r="AP18" s="883"/>
      <c r="AQ18" s="884"/>
      <c r="AR18" s="882">
        <f>SUM(AR13:AX17)</f>
        <v>0</v>
      </c>
      <c r="AS18" s="883"/>
      <c r="AT18" s="883"/>
      <c r="AU18" s="883"/>
      <c r="AV18" s="883"/>
      <c r="AW18" s="883"/>
      <c r="AX18" s="885"/>
    </row>
    <row r="19" spans="1:50" ht="24.75" customHeight="1" x14ac:dyDescent="0.15">
      <c r="A19" s="612"/>
      <c r="B19" s="613"/>
      <c r="C19" s="613"/>
      <c r="D19" s="613"/>
      <c r="E19" s="613"/>
      <c r="F19" s="614"/>
      <c r="G19" s="880" t="s">
        <v>9</v>
      </c>
      <c r="H19" s="881"/>
      <c r="I19" s="881"/>
      <c r="J19" s="881"/>
      <c r="K19" s="881"/>
      <c r="L19" s="881"/>
      <c r="M19" s="881"/>
      <c r="N19" s="881"/>
      <c r="O19" s="881"/>
      <c r="P19" s="655">
        <v>23</v>
      </c>
      <c r="Q19" s="656"/>
      <c r="R19" s="656"/>
      <c r="S19" s="656"/>
      <c r="T19" s="656"/>
      <c r="U19" s="656"/>
      <c r="V19" s="657"/>
      <c r="W19" s="655">
        <v>24</v>
      </c>
      <c r="X19" s="656"/>
      <c r="Y19" s="656"/>
      <c r="Z19" s="656"/>
      <c r="AA19" s="656"/>
      <c r="AB19" s="656"/>
      <c r="AC19" s="657"/>
      <c r="AD19" s="655">
        <f>28</f>
        <v>28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80" t="s">
        <v>10</v>
      </c>
      <c r="H20" s="881"/>
      <c r="I20" s="881"/>
      <c r="J20" s="881"/>
      <c r="K20" s="881"/>
      <c r="L20" s="881"/>
      <c r="M20" s="881"/>
      <c r="N20" s="881"/>
      <c r="O20" s="881"/>
      <c r="P20" s="316">
        <f>IF(P18=0, "-", SUM(P19)/P18)</f>
        <v>0.71875</v>
      </c>
      <c r="Q20" s="316"/>
      <c r="R20" s="316"/>
      <c r="S20" s="316"/>
      <c r="T20" s="316"/>
      <c r="U20" s="316"/>
      <c r="V20" s="316"/>
      <c r="W20" s="316">
        <f t="shared" ref="W20" si="0">IF(W18=0, "-", SUM(W19)/W18)</f>
        <v>0.8</v>
      </c>
      <c r="X20" s="316"/>
      <c r="Y20" s="316"/>
      <c r="Z20" s="316"/>
      <c r="AA20" s="316"/>
      <c r="AB20" s="316"/>
      <c r="AC20" s="316"/>
      <c r="AD20" s="316">
        <f t="shared" ref="AD20" si="1">IF(AD18=0, "-", SUM(AD19)/AD18)</f>
        <v>0.84848484848484851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1"/>
      <c r="G21" s="314" t="s">
        <v>354</v>
      </c>
      <c r="H21" s="315"/>
      <c r="I21" s="315"/>
      <c r="J21" s="315"/>
      <c r="K21" s="315"/>
      <c r="L21" s="315"/>
      <c r="M21" s="315"/>
      <c r="N21" s="315"/>
      <c r="O21" s="315"/>
      <c r="P21" s="316">
        <f>IF(P19=0, "-", SUM(P19)/SUM(P13,P14))</f>
        <v>0.71875</v>
      </c>
      <c r="Q21" s="316"/>
      <c r="R21" s="316"/>
      <c r="S21" s="316"/>
      <c r="T21" s="316"/>
      <c r="U21" s="316"/>
      <c r="V21" s="316"/>
      <c r="W21" s="316">
        <f t="shared" ref="W21" si="2">IF(W19=0, "-", SUM(W19)/SUM(W13,W14))</f>
        <v>0.8</v>
      </c>
      <c r="X21" s="316"/>
      <c r="Y21" s="316"/>
      <c r="Z21" s="316"/>
      <c r="AA21" s="316"/>
      <c r="AB21" s="316"/>
      <c r="AC21" s="316"/>
      <c r="AD21" s="316">
        <f t="shared" ref="AD21" si="3">IF(AD19=0, "-", SUM(AD19)/SUM(AD13,AD14))</f>
        <v>0.84848484848484851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707</v>
      </c>
      <c r="B22" s="978"/>
      <c r="C22" s="978"/>
      <c r="D22" s="978"/>
      <c r="E22" s="978"/>
      <c r="F22" s="979"/>
      <c r="G22" s="973" t="s">
        <v>333</v>
      </c>
      <c r="H22" s="222"/>
      <c r="I22" s="222"/>
      <c r="J22" s="222"/>
      <c r="K22" s="222"/>
      <c r="L22" s="222"/>
      <c r="M22" s="222"/>
      <c r="N22" s="222"/>
      <c r="O22" s="223"/>
      <c r="P22" s="938" t="s">
        <v>705</v>
      </c>
      <c r="Q22" s="222"/>
      <c r="R22" s="222"/>
      <c r="S22" s="222"/>
      <c r="T22" s="222"/>
      <c r="U22" s="222"/>
      <c r="V22" s="223"/>
      <c r="W22" s="938" t="s">
        <v>706</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720</v>
      </c>
      <c r="H23" s="975"/>
      <c r="I23" s="975"/>
      <c r="J23" s="975"/>
      <c r="K23" s="975"/>
      <c r="L23" s="975"/>
      <c r="M23" s="975"/>
      <c r="N23" s="975"/>
      <c r="O23" s="976"/>
      <c r="P23" s="924">
        <v>20</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t="s">
        <v>721</v>
      </c>
      <c r="H24" s="941"/>
      <c r="I24" s="941"/>
      <c r="J24" s="941"/>
      <c r="K24" s="941"/>
      <c r="L24" s="941"/>
      <c r="M24" s="941"/>
      <c r="N24" s="941"/>
      <c r="O24" s="942"/>
      <c r="P24" s="655">
        <v>6</v>
      </c>
      <c r="Q24" s="656"/>
      <c r="R24" s="656"/>
      <c r="S24" s="656"/>
      <c r="T24" s="656"/>
      <c r="U24" s="656"/>
      <c r="V24" s="657"/>
      <c r="W24" s="655"/>
      <c r="X24" s="656"/>
      <c r="Y24" s="656"/>
      <c r="Z24" s="656"/>
      <c r="AA24" s="656"/>
      <c r="AB24" s="656"/>
      <c r="AC24" s="657"/>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t="s">
        <v>722</v>
      </c>
      <c r="H25" s="941"/>
      <c r="I25" s="941"/>
      <c r="J25" s="941"/>
      <c r="K25" s="941"/>
      <c r="L25" s="941"/>
      <c r="M25" s="941"/>
      <c r="N25" s="941"/>
      <c r="O25" s="942"/>
      <c r="P25" s="655">
        <v>4</v>
      </c>
      <c r="Q25" s="656"/>
      <c r="R25" s="656"/>
      <c r="S25" s="656"/>
      <c r="T25" s="656"/>
      <c r="U25" s="656"/>
      <c r="V25" s="657"/>
      <c r="W25" s="655"/>
      <c r="X25" s="656"/>
      <c r="Y25" s="656"/>
      <c r="Z25" s="656"/>
      <c r="AA25" s="656"/>
      <c r="AB25" s="656"/>
      <c r="AC25" s="657"/>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c r="H26" s="941"/>
      <c r="I26" s="941"/>
      <c r="J26" s="941"/>
      <c r="K26" s="941"/>
      <c r="L26" s="941"/>
      <c r="M26" s="941"/>
      <c r="N26" s="941"/>
      <c r="O26" s="942"/>
      <c r="P26" s="655"/>
      <c r="Q26" s="656"/>
      <c r="R26" s="656"/>
      <c r="S26" s="656"/>
      <c r="T26" s="656"/>
      <c r="U26" s="656"/>
      <c r="V26" s="657"/>
      <c r="W26" s="655"/>
      <c r="X26" s="656"/>
      <c r="Y26" s="656"/>
      <c r="Z26" s="656"/>
      <c r="AA26" s="656"/>
      <c r="AB26" s="656"/>
      <c r="AC26" s="657"/>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40"/>
      <c r="H27" s="941"/>
      <c r="I27" s="941"/>
      <c r="J27" s="941"/>
      <c r="K27" s="941"/>
      <c r="L27" s="941"/>
      <c r="M27" s="941"/>
      <c r="N27" s="941"/>
      <c r="O27" s="942"/>
      <c r="P27" s="655"/>
      <c r="Q27" s="656"/>
      <c r="R27" s="656"/>
      <c r="S27" s="656"/>
      <c r="T27" s="656"/>
      <c r="U27" s="656"/>
      <c r="V27" s="657"/>
      <c r="W27" s="655"/>
      <c r="X27" s="656"/>
      <c r="Y27" s="656"/>
      <c r="Z27" s="656"/>
      <c r="AA27" s="656"/>
      <c r="AB27" s="656"/>
      <c r="AC27" s="657"/>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43" t="s">
        <v>337</v>
      </c>
      <c r="H28" s="944"/>
      <c r="I28" s="944"/>
      <c r="J28" s="944"/>
      <c r="K28" s="944"/>
      <c r="L28" s="944"/>
      <c r="M28" s="944"/>
      <c r="N28" s="944"/>
      <c r="O28" s="945"/>
      <c r="P28" s="882">
        <f>P29-SUM(P23:P27)</f>
        <v>1</v>
      </c>
      <c r="Q28" s="883"/>
      <c r="R28" s="883"/>
      <c r="S28" s="883"/>
      <c r="T28" s="883"/>
      <c r="U28" s="883"/>
      <c r="V28" s="884"/>
      <c r="W28" s="882">
        <f>W29-SUM(W23:W27)</f>
        <v>0</v>
      </c>
      <c r="X28" s="883"/>
      <c r="Y28" s="883"/>
      <c r="Z28" s="883"/>
      <c r="AA28" s="883"/>
      <c r="AB28" s="883"/>
      <c r="AC28" s="88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55">
        <f>AK13</f>
        <v>31</v>
      </c>
      <c r="Q29" s="656"/>
      <c r="R29" s="656"/>
      <c r="S29" s="656"/>
      <c r="T29" s="656"/>
      <c r="U29" s="656"/>
      <c r="V29" s="657"/>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5" t="s">
        <v>349</v>
      </c>
      <c r="B30" s="866"/>
      <c r="C30" s="866"/>
      <c r="D30" s="866"/>
      <c r="E30" s="866"/>
      <c r="F30" s="867"/>
      <c r="G30" s="771" t="s">
        <v>146</v>
      </c>
      <c r="H30" s="772"/>
      <c r="I30" s="772"/>
      <c r="J30" s="772"/>
      <c r="K30" s="772"/>
      <c r="L30" s="772"/>
      <c r="M30" s="772"/>
      <c r="N30" s="772"/>
      <c r="O30" s="773"/>
      <c r="P30" s="861" t="s">
        <v>59</v>
      </c>
      <c r="Q30" s="772"/>
      <c r="R30" s="772"/>
      <c r="S30" s="772"/>
      <c r="T30" s="772"/>
      <c r="U30" s="772"/>
      <c r="V30" s="772"/>
      <c r="W30" s="772"/>
      <c r="X30" s="773"/>
      <c r="Y30" s="858"/>
      <c r="Z30" s="859"/>
      <c r="AA30" s="860"/>
      <c r="AB30" s="862" t="s">
        <v>11</v>
      </c>
      <c r="AC30" s="863"/>
      <c r="AD30" s="864"/>
      <c r="AE30" s="862" t="s">
        <v>390</v>
      </c>
      <c r="AF30" s="863"/>
      <c r="AG30" s="863"/>
      <c r="AH30" s="864"/>
      <c r="AI30" s="919" t="s">
        <v>412</v>
      </c>
      <c r="AJ30" s="919"/>
      <c r="AK30" s="919"/>
      <c r="AL30" s="862"/>
      <c r="AM30" s="919" t="s">
        <v>509</v>
      </c>
      <c r="AN30" s="919"/>
      <c r="AO30" s="919"/>
      <c r="AP30" s="862"/>
      <c r="AQ30" s="765" t="s">
        <v>232</v>
      </c>
      <c r="AR30" s="766"/>
      <c r="AS30" s="766"/>
      <c r="AT30" s="767"/>
      <c r="AU30" s="772" t="s">
        <v>134</v>
      </c>
      <c r="AV30" s="772"/>
      <c r="AW30" s="772"/>
      <c r="AX30" s="92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0"/>
      <c r="AJ31" s="920"/>
      <c r="AK31" s="920"/>
      <c r="AL31" s="407"/>
      <c r="AM31" s="920"/>
      <c r="AN31" s="920"/>
      <c r="AO31" s="920"/>
      <c r="AP31" s="407"/>
      <c r="AQ31" s="250"/>
      <c r="AR31" s="201"/>
      <c r="AS31" s="136" t="s">
        <v>233</v>
      </c>
      <c r="AT31" s="137"/>
      <c r="AU31" s="200">
        <v>7</v>
      </c>
      <c r="AV31" s="200"/>
      <c r="AW31" s="392" t="s">
        <v>179</v>
      </c>
      <c r="AX31" s="393"/>
    </row>
    <row r="32" spans="1:50" ht="23.25" customHeight="1" x14ac:dyDescent="0.15">
      <c r="A32" s="397"/>
      <c r="B32" s="395"/>
      <c r="C32" s="395"/>
      <c r="D32" s="395"/>
      <c r="E32" s="395"/>
      <c r="F32" s="396"/>
      <c r="G32" s="563" t="s">
        <v>770</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337</v>
      </c>
      <c r="AF32" s="219"/>
      <c r="AG32" s="219"/>
      <c r="AH32" s="219"/>
      <c r="AI32" s="218">
        <v>333</v>
      </c>
      <c r="AJ32" s="219"/>
      <c r="AK32" s="219"/>
      <c r="AL32" s="219"/>
      <c r="AM32" s="218">
        <v>257</v>
      </c>
      <c r="AN32" s="219"/>
      <c r="AO32" s="219"/>
      <c r="AP32" s="219"/>
      <c r="AQ32" s="336"/>
      <c r="AR32" s="208"/>
      <c r="AS32" s="208"/>
      <c r="AT32" s="337"/>
      <c r="AU32" s="336"/>
      <c r="AV32" s="208"/>
      <c r="AW32" s="208"/>
      <c r="AX32" s="337"/>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235</v>
      </c>
      <c r="AF33" s="219"/>
      <c r="AG33" s="219"/>
      <c r="AH33" s="219"/>
      <c r="AI33" s="218">
        <v>235</v>
      </c>
      <c r="AJ33" s="219"/>
      <c r="AK33" s="219"/>
      <c r="AL33" s="219"/>
      <c r="AM33" s="218">
        <v>235</v>
      </c>
      <c r="AN33" s="219"/>
      <c r="AO33" s="219"/>
      <c r="AP33" s="219"/>
      <c r="AQ33" s="336"/>
      <c r="AR33" s="208"/>
      <c r="AS33" s="208"/>
      <c r="AT33" s="337"/>
      <c r="AU33" s="219">
        <v>225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70</v>
      </c>
      <c r="AF34" s="219"/>
      <c r="AG34" s="219"/>
      <c r="AH34" s="219"/>
      <c r="AI34" s="218">
        <v>71</v>
      </c>
      <c r="AJ34" s="219"/>
      <c r="AK34" s="219"/>
      <c r="AL34" s="219"/>
      <c r="AM34" s="218">
        <v>91</v>
      </c>
      <c r="AN34" s="219"/>
      <c r="AO34" s="219"/>
      <c r="AP34" s="219"/>
      <c r="AQ34" s="336"/>
      <c r="AR34" s="208"/>
      <c r="AS34" s="208"/>
      <c r="AT34" s="337"/>
      <c r="AU34" s="336"/>
      <c r="AV34" s="208"/>
      <c r="AW34" s="208"/>
      <c r="AX34" s="337"/>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4"/>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769</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727</v>
      </c>
      <c r="AC39" s="460"/>
      <c r="AD39" s="460"/>
      <c r="AE39" s="218">
        <v>30818</v>
      </c>
      <c r="AF39" s="219"/>
      <c r="AG39" s="219"/>
      <c r="AH39" s="219"/>
      <c r="AI39" s="218">
        <v>27884</v>
      </c>
      <c r="AJ39" s="219"/>
      <c r="AK39" s="219"/>
      <c r="AL39" s="219"/>
      <c r="AM39" s="218">
        <v>21871</v>
      </c>
      <c r="AN39" s="219"/>
      <c r="AO39" s="219"/>
      <c r="AP39" s="219"/>
      <c r="AQ39" s="336"/>
      <c r="AR39" s="208"/>
      <c r="AS39" s="208"/>
      <c r="AT39" s="337"/>
      <c r="AU39" s="336"/>
      <c r="AV39" s="208"/>
      <c r="AW39" s="208"/>
      <c r="AX39" s="337"/>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727</v>
      </c>
      <c r="AC40" s="522"/>
      <c r="AD40" s="522"/>
      <c r="AE40" s="218">
        <v>23100</v>
      </c>
      <c r="AF40" s="219"/>
      <c r="AG40" s="219"/>
      <c r="AH40" s="219"/>
      <c r="AI40" s="218">
        <v>23100</v>
      </c>
      <c r="AJ40" s="219"/>
      <c r="AK40" s="219"/>
      <c r="AL40" s="219"/>
      <c r="AM40" s="218">
        <v>23100</v>
      </c>
      <c r="AN40" s="219"/>
      <c r="AO40" s="219"/>
      <c r="AP40" s="219"/>
      <c r="AQ40" s="336"/>
      <c r="AR40" s="208"/>
      <c r="AS40" s="208"/>
      <c r="AT40" s="337"/>
      <c r="AU40" s="336">
        <v>16500</v>
      </c>
      <c r="AV40" s="208"/>
      <c r="AW40" s="208"/>
      <c r="AX40" s="337"/>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75</v>
      </c>
      <c r="AF41" s="219"/>
      <c r="AG41" s="219"/>
      <c r="AH41" s="219"/>
      <c r="AI41" s="218">
        <v>83</v>
      </c>
      <c r="AJ41" s="219"/>
      <c r="AK41" s="219"/>
      <c r="AL41" s="219"/>
      <c r="AM41" s="218">
        <v>106</v>
      </c>
      <c r="AN41" s="219"/>
      <c r="AO41" s="219"/>
      <c r="AP41" s="219"/>
      <c r="AQ41" s="336"/>
      <c r="AR41" s="208"/>
      <c r="AS41" s="208"/>
      <c r="AT41" s="337"/>
      <c r="AU41" s="336"/>
      <c r="AV41" s="208"/>
      <c r="AW41" s="208"/>
      <c r="AX41" s="337"/>
      <c r="AY41">
        <f t="shared" si="4"/>
        <v>1</v>
      </c>
    </row>
    <row r="42" spans="1:51" ht="23.25" customHeight="1" x14ac:dyDescent="0.15">
      <c r="A42" s="228" t="s">
        <v>380</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4"/>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v>7</v>
      </c>
      <c r="AV45" s="200"/>
      <c r="AW45" s="392" t="s">
        <v>179</v>
      </c>
      <c r="AX45" s="393"/>
      <c r="AY45">
        <f>$AY$44</f>
        <v>1</v>
      </c>
    </row>
    <row r="46" spans="1:51" ht="23.25" customHeight="1" x14ac:dyDescent="0.15">
      <c r="A46" s="397"/>
      <c r="B46" s="395"/>
      <c r="C46" s="395"/>
      <c r="D46" s="395"/>
      <c r="E46" s="395"/>
      <c r="F46" s="396"/>
      <c r="G46" s="563" t="s">
        <v>771</v>
      </c>
      <c r="H46" s="564"/>
      <c r="I46" s="564"/>
      <c r="J46" s="564"/>
      <c r="K46" s="564"/>
      <c r="L46" s="564"/>
      <c r="M46" s="564"/>
      <c r="N46" s="564"/>
      <c r="O46" s="565"/>
      <c r="P46" s="108" t="s">
        <v>728</v>
      </c>
      <c r="Q46" s="108"/>
      <c r="R46" s="108"/>
      <c r="S46" s="108"/>
      <c r="T46" s="108"/>
      <c r="U46" s="108"/>
      <c r="V46" s="108"/>
      <c r="W46" s="108"/>
      <c r="X46" s="109"/>
      <c r="Y46" s="470" t="s">
        <v>12</v>
      </c>
      <c r="Z46" s="530"/>
      <c r="AA46" s="531"/>
      <c r="AB46" s="460" t="s">
        <v>727</v>
      </c>
      <c r="AC46" s="460"/>
      <c r="AD46" s="460"/>
      <c r="AE46" s="282">
        <v>105</v>
      </c>
      <c r="AF46" s="282"/>
      <c r="AG46" s="282"/>
      <c r="AH46" s="282"/>
      <c r="AI46" s="282">
        <v>115</v>
      </c>
      <c r="AJ46" s="282"/>
      <c r="AK46" s="282"/>
      <c r="AL46" s="282"/>
      <c r="AM46" s="282">
        <v>108</v>
      </c>
      <c r="AN46" s="282"/>
      <c r="AO46" s="282"/>
      <c r="AP46" s="282"/>
      <c r="AQ46" s="336"/>
      <c r="AR46" s="208"/>
      <c r="AS46" s="208"/>
      <c r="AT46" s="337"/>
      <c r="AU46" s="336"/>
      <c r="AV46" s="208"/>
      <c r="AW46" s="208"/>
      <c r="AX46" s="337"/>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727</v>
      </c>
      <c r="AC47" s="522"/>
      <c r="AD47" s="522"/>
      <c r="AE47" s="218">
        <v>0</v>
      </c>
      <c r="AF47" s="219"/>
      <c r="AG47" s="219"/>
      <c r="AH47" s="219"/>
      <c r="AI47" s="218">
        <v>0</v>
      </c>
      <c r="AJ47" s="219"/>
      <c r="AK47" s="219"/>
      <c r="AL47" s="219"/>
      <c r="AM47" s="218">
        <v>0</v>
      </c>
      <c r="AN47" s="219"/>
      <c r="AO47" s="219"/>
      <c r="AP47" s="219"/>
      <c r="AQ47" s="336"/>
      <c r="AR47" s="208"/>
      <c r="AS47" s="208"/>
      <c r="AT47" s="337"/>
      <c r="AU47" s="219">
        <v>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717</v>
      </c>
      <c r="AF48" s="219"/>
      <c r="AG48" s="219"/>
      <c r="AH48" s="219"/>
      <c r="AI48" s="218" t="s">
        <v>717</v>
      </c>
      <c r="AJ48" s="219"/>
      <c r="AK48" s="219"/>
      <c r="AL48" s="219"/>
      <c r="AM48" s="218" t="s">
        <v>717</v>
      </c>
      <c r="AN48" s="219"/>
      <c r="AO48" s="219"/>
      <c r="AP48" s="219"/>
      <c r="AQ48" s="336"/>
      <c r="AR48" s="208"/>
      <c r="AS48" s="208"/>
      <c r="AT48" s="337"/>
      <c r="AU48" s="219"/>
      <c r="AV48" s="219"/>
      <c r="AW48" s="219"/>
      <c r="AX48" s="221"/>
      <c r="AY48">
        <f t="shared" si="5"/>
        <v>1</v>
      </c>
    </row>
    <row r="49" spans="1:51" ht="23.25" customHeight="1" x14ac:dyDescent="0.15">
      <c r="A49" s="228" t="s">
        <v>380</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9" t="s">
        <v>134</v>
      </c>
      <c r="AV51" s="929"/>
      <c r="AW51" s="929"/>
      <c r="AX51" s="930"/>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v>4</v>
      </c>
      <c r="AV52" s="200"/>
      <c r="AW52" s="392" t="s">
        <v>179</v>
      </c>
      <c r="AX52" s="393"/>
      <c r="AY52">
        <f>$AY$51</f>
        <v>1</v>
      </c>
    </row>
    <row r="53" spans="1:51" ht="23.25" customHeight="1" x14ac:dyDescent="0.15">
      <c r="A53" s="397"/>
      <c r="B53" s="395"/>
      <c r="C53" s="395"/>
      <c r="D53" s="395"/>
      <c r="E53" s="395"/>
      <c r="F53" s="396"/>
      <c r="G53" s="563" t="s">
        <v>779</v>
      </c>
      <c r="H53" s="564"/>
      <c r="I53" s="564"/>
      <c r="J53" s="564"/>
      <c r="K53" s="564"/>
      <c r="L53" s="564"/>
      <c r="M53" s="564"/>
      <c r="N53" s="564"/>
      <c r="O53" s="565"/>
      <c r="P53" s="108" t="s">
        <v>730</v>
      </c>
      <c r="Q53" s="108"/>
      <c r="R53" s="108"/>
      <c r="S53" s="108"/>
      <c r="T53" s="108"/>
      <c r="U53" s="108"/>
      <c r="V53" s="108"/>
      <c r="W53" s="108"/>
      <c r="X53" s="109"/>
      <c r="Y53" s="470" t="s">
        <v>12</v>
      </c>
      <c r="Z53" s="530"/>
      <c r="AA53" s="531"/>
      <c r="AB53" s="460" t="s">
        <v>727</v>
      </c>
      <c r="AC53" s="460"/>
      <c r="AD53" s="460"/>
      <c r="AE53" s="218">
        <v>0</v>
      </c>
      <c r="AF53" s="219"/>
      <c r="AG53" s="219"/>
      <c r="AH53" s="219"/>
      <c r="AI53" s="218">
        <v>1</v>
      </c>
      <c r="AJ53" s="219"/>
      <c r="AK53" s="219"/>
      <c r="AL53" s="219"/>
      <c r="AM53" s="218"/>
      <c r="AN53" s="219"/>
      <c r="AO53" s="219"/>
      <c r="AP53" s="219"/>
      <c r="AQ53" s="336"/>
      <c r="AR53" s="208"/>
      <c r="AS53" s="208"/>
      <c r="AT53" s="337"/>
      <c r="AU53" s="219"/>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727</v>
      </c>
      <c r="AC54" s="522"/>
      <c r="AD54" s="522"/>
      <c r="AE54" s="218">
        <v>0</v>
      </c>
      <c r="AF54" s="219"/>
      <c r="AG54" s="219"/>
      <c r="AH54" s="219"/>
      <c r="AI54" s="218">
        <v>0</v>
      </c>
      <c r="AJ54" s="219"/>
      <c r="AK54" s="219"/>
      <c r="AL54" s="219"/>
      <c r="AM54" s="218">
        <v>0</v>
      </c>
      <c r="AN54" s="219"/>
      <c r="AO54" s="219"/>
      <c r="AP54" s="219"/>
      <c r="AQ54" s="336"/>
      <c r="AR54" s="208"/>
      <c r="AS54" s="208"/>
      <c r="AT54" s="337"/>
      <c r="AU54" s="219">
        <v>0</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717</v>
      </c>
      <c r="AF55" s="219"/>
      <c r="AG55" s="219"/>
      <c r="AH55" s="219"/>
      <c r="AI55" s="218"/>
      <c r="AJ55" s="219"/>
      <c r="AK55" s="219"/>
      <c r="AL55" s="219"/>
      <c r="AM55" s="218"/>
      <c r="AN55" s="219"/>
      <c r="AO55" s="219"/>
      <c r="AP55" s="219"/>
      <c r="AQ55" s="336"/>
      <c r="AR55" s="208"/>
      <c r="AS55" s="208"/>
      <c r="AT55" s="337"/>
      <c r="AU55" s="219"/>
      <c r="AV55" s="219"/>
      <c r="AW55" s="219"/>
      <c r="AX55" s="221"/>
      <c r="AY55">
        <f t="shared" si="6"/>
        <v>1</v>
      </c>
    </row>
    <row r="56" spans="1:51" ht="23.25" customHeight="1" x14ac:dyDescent="0.15">
      <c r="A56" s="228" t="s">
        <v>380</v>
      </c>
      <c r="B56" s="229"/>
      <c r="C56" s="229"/>
      <c r="D56" s="229"/>
      <c r="E56" s="229"/>
      <c r="F56" s="230"/>
      <c r="G56" s="234" t="s">
        <v>751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9" t="s">
        <v>134</v>
      </c>
      <c r="AV58" s="929"/>
      <c r="AW58" s="929"/>
      <c r="AX58" s="93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2"/>
      <c r="AY79">
        <f>COUNTIF($AR$79,"☑")</f>
        <v>0</v>
      </c>
    </row>
    <row r="80" spans="1:51" ht="18.75" hidden="1" customHeight="1" x14ac:dyDescent="0.15">
      <c r="A80" s="86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9"/>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8"/>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9"/>
      <c r="AY82">
        <f t="shared" ref="AY82:AY89" si="10">$AY$80</f>
        <v>0</v>
      </c>
    </row>
    <row r="83" spans="1:60" ht="22.5" hidden="1" customHeight="1" x14ac:dyDescent="0.15">
      <c r="A83" s="869"/>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90"/>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1"/>
      <c r="AY83">
        <f t="shared" si="10"/>
        <v>0</v>
      </c>
    </row>
    <row r="84" spans="1:60" ht="19.5" hidden="1" customHeight="1" x14ac:dyDescent="0.15">
      <c r="A84" s="869"/>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92"/>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93"/>
      <c r="AY84">
        <f t="shared" si="10"/>
        <v>0</v>
      </c>
    </row>
    <row r="85" spans="1:60" ht="18.75" hidden="1" customHeight="1" x14ac:dyDescent="0.15">
      <c r="A85" s="86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9"/>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876</v>
      </c>
      <c r="AF101" s="282"/>
      <c r="AG101" s="282"/>
      <c r="AH101" s="282"/>
      <c r="AI101" s="282">
        <v>741</v>
      </c>
      <c r="AJ101" s="282"/>
      <c r="AK101" s="282"/>
      <c r="AL101" s="282"/>
      <c r="AM101" s="282">
        <v>1068</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800</v>
      </c>
      <c r="AF102" s="282"/>
      <c r="AG102" s="282"/>
      <c r="AH102" s="282"/>
      <c r="AI102" s="282">
        <v>800</v>
      </c>
      <c r="AJ102" s="282"/>
      <c r="AK102" s="282"/>
      <c r="AL102" s="282"/>
      <c r="AM102" s="282">
        <v>800</v>
      </c>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0</v>
      </c>
      <c r="AF116" s="282"/>
      <c r="AG116" s="282"/>
      <c r="AH116" s="282"/>
      <c r="AI116" s="282">
        <v>0</v>
      </c>
      <c r="AJ116" s="282"/>
      <c r="AK116" s="282"/>
      <c r="AL116" s="282"/>
      <c r="AM116" s="282">
        <v>0</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737</v>
      </c>
      <c r="AJ117" s="550"/>
      <c r="AK117" s="550"/>
      <c r="AL117" s="550"/>
      <c r="AM117" s="550" t="s">
        <v>783</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1"/>
      <c r="Z127" s="932"/>
      <c r="AA127" s="933"/>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337</v>
      </c>
      <c r="AF134" s="208"/>
      <c r="AG134" s="208"/>
      <c r="AH134" s="208"/>
      <c r="AI134" s="207">
        <v>333</v>
      </c>
      <c r="AJ134" s="208"/>
      <c r="AK134" s="208"/>
      <c r="AL134" s="208"/>
      <c r="AM134" s="207">
        <v>257</v>
      </c>
      <c r="AN134" s="208"/>
      <c r="AO134" s="208"/>
      <c r="AP134" s="208"/>
      <c r="AQ134" s="207"/>
      <c r="AR134" s="208"/>
      <c r="AS134" s="208"/>
      <c r="AT134" s="208"/>
      <c r="AU134" s="207">
        <v>257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235</v>
      </c>
      <c r="AF135" s="208"/>
      <c r="AG135" s="208"/>
      <c r="AH135" s="208"/>
      <c r="AI135" s="207">
        <v>235</v>
      </c>
      <c r="AJ135" s="208"/>
      <c r="AK135" s="208"/>
      <c r="AL135" s="208"/>
      <c r="AM135" s="207">
        <v>235</v>
      </c>
      <c r="AN135" s="208"/>
      <c r="AO135" s="208"/>
      <c r="AP135" s="208"/>
      <c r="AQ135" s="207"/>
      <c r="AR135" s="208"/>
      <c r="AS135" s="208"/>
      <c r="AT135" s="208"/>
      <c r="AU135" s="207">
        <v>235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741</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727</v>
      </c>
      <c r="AC138" s="206"/>
      <c r="AD138" s="206"/>
      <c r="AE138" s="207">
        <v>30818</v>
      </c>
      <c r="AF138" s="208"/>
      <c r="AG138" s="208"/>
      <c r="AH138" s="208"/>
      <c r="AI138" s="207">
        <v>27884</v>
      </c>
      <c r="AJ138" s="208"/>
      <c r="AK138" s="208"/>
      <c r="AL138" s="208"/>
      <c r="AM138" s="207">
        <v>21871</v>
      </c>
      <c r="AN138" s="208"/>
      <c r="AO138" s="208"/>
      <c r="AP138" s="208"/>
      <c r="AQ138" s="207"/>
      <c r="AR138" s="208"/>
      <c r="AS138" s="208"/>
      <c r="AT138" s="208"/>
      <c r="AU138" s="207">
        <v>21871</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727</v>
      </c>
      <c r="AC139" s="214"/>
      <c r="AD139" s="214"/>
      <c r="AE139" s="207">
        <v>23100</v>
      </c>
      <c r="AF139" s="208"/>
      <c r="AG139" s="208"/>
      <c r="AH139" s="208"/>
      <c r="AI139" s="207">
        <v>23100</v>
      </c>
      <c r="AJ139" s="208"/>
      <c r="AK139" s="208"/>
      <c r="AL139" s="208"/>
      <c r="AM139" s="207">
        <v>23100</v>
      </c>
      <c r="AN139" s="208"/>
      <c r="AO139" s="208"/>
      <c r="AP139" s="208"/>
      <c r="AQ139" s="207"/>
      <c r="AR139" s="208"/>
      <c r="AS139" s="208"/>
      <c r="AT139" s="208"/>
      <c r="AU139" s="207">
        <v>23100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6"/>
      <c r="E430" s="175" t="s">
        <v>399</v>
      </c>
      <c r="F430" s="902"/>
      <c r="G430" s="903" t="s">
        <v>252</v>
      </c>
      <c r="H430" s="126"/>
      <c r="I430" s="126"/>
      <c r="J430" s="904" t="s">
        <v>717</v>
      </c>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3" t="s">
        <v>252</v>
      </c>
      <c r="H484" s="126"/>
      <c r="I484" s="12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3" t="s">
        <v>252</v>
      </c>
      <c r="H538" s="126"/>
      <c r="I538" s="126"/>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3" t="s">
        <v>252</v>
      </c>
      <c r="H592" s="126"/>
      <c r="I592" s="12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3" t="s">
        <v>252</v>
      </c>
      <c r="H646" s="126"/>
      <c r="I646" s="12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 customHeight="1" x14ac:dyDescent="0.15">
      <c r="A702" s="874" t="s">
        <v>140</v>
      </c>
      <c r="B702" s="875"/>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76"/>
      <c r="B703" s="877"/>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750</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78"/>
      <c r="B704" s="879"/>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750</v>
      </c>
      <c r="AE704" s="781"/>
      <c r="AF704" s="781"/>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752</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3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752</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758</v>
      </c>
      <c r="AH714" s="735"/>
      <c r="AI714" s="735"/>
      <c r="AJ714" s="735"/>
      <c r="AK714" s="735"/>
      <c r="AL714" s="735"/>
      <c r="AM714" s="735"/>
      <c r="AN714" s="735"/>
      <c r="AO714" s="735"/>
      <c r="AP714" s="735"/>
      <c r="AQ714" s="735"/>
      <c r="AR714" s="735"/>
      <c r="AS714" s="735"/>
      <c r="AT714" s="735"/>
      <c r="AU714" s="735"/>
      <c r="AV714" s="735"/>
      <c r="AW714" s="735"/>
      <c r="AX714" s="736"/>
    </row>
    <row r="715" spans="1:50" ht="37.1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49.1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51.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5" t="s">
        <v>672</v>
      </c>
      <c r="B737" s="211"/>
      <c r="C737" s="211"/>
      <c r="D737" s="212"/>
      <c r="E737" s="959" t="s">
        <v>742</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397</v>
      </c>
      <c r="B738" s="361"/>
      <c r="C738" s="361"/>
      <c r="D738" s="361"/>
      <c r="E738" s="959" t="s">
        <v>743</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396</v>
      </c>
      <c r="B739" s="361"/>
      <c r="C739" s="361"/>
      <c r="D739" s="361"/>
      <c r="E739" s="959" t="s">
        <v>744</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395</v>
      </c>
      <c r="B740" s="361"/>
      <c r="C740" s="361"/>
      <c r="D740" s="361"/>
      <c r="E740" s="959" t="s">
        <v>745</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394</v>
      </c>
      <c r="B741" s="361"/>
      <c r="C741" s="361"/>
      <c r="D741" s="361"/>
      <c r="E741" s="959" t="s">
        <v>746</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393</v>
      </c>
      <c r="B742" s="361"/>
      <c r="C742" s="361"/>
      <c r="D742" s="361"/>
      <c r="E742" s="959" t="s">
        <v>745</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392</v>
      </c>
      <c r="B743" s="361"/>
      <c r="C743" s="361"/>
      <c r="D743" s="361"/>
      <c r="E743" s="959" t="s">
        <v>747</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391</v>
      </c>
      <c r="B744" s="361"/>
      <c r="C744" s="361"/>
      <c r="D744" s="361"/>
      <c r="E744" s="959" t="s">
        <v>748</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390</v>
      </c>
      <c r="B745" s="361"/>
      <c r="C745" s="361"/>
      <c r="D745" s="361"/>
      <c r="E745" s="996" t="s">
        <v>749</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545</v>
      </c>
      <c r="B746" s="361"/>
      <c r="C746" s="361"/>
      <c r="D746" s="361"/>
      <c r="E746" s="965" t="s">
        <v>710</v>
      </c>
      <c r="F746" s="963"/>
      <c r="G746" s="963"/>
      <c r="H746" s="100" t="str">
        <f>IF(E746="","","-")</f>
        <v>-</v>
      </c>
      <c r="I746" s="963"/>
      <c r="J746" s="963"/>
      <c r="K746" s="100" t="str">
        <f>IF(I746="","","-")</f>
        <v/>
      </c>
      <c r="L746" s="964">
        <v>150</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509</v>
      </c>
      <c r="B747" s="361"/>
      <c r="C747" s="361"/>
      <c r="D747" s="361"/>
      <c r="E747" s="965" t="s">
        <v>710</v>
      </c>
      <c r="F747" s="963"/>
      <c r="G747" s="963"/>
      <c r="H747" s="100" t="str">
        <f>IF(E747="","","-")</f>
        <v>-</v>
      </c>
      <c r="I747" s="963"/>
      <c r="J747" s="963"/>
      <c r="K747" s="100" t="str">
        <f>IF(I747="","","-")</f>
        <v/>
      </c>
      <c r="L747" s="964">
        <v>152</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1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1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6"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6"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6"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774</v>
      </c>
      <c r="H789" s="669"/>
      <c r="I789" s="669"/>
      <c r="J789" s="669"/>
      <c r="K789" s="670"/>
      <c r="L789" s="662" t="s">
        <v>777</v>
      </c>
      <c r="M789" s="663"/>
      <c r="N789" s="663"/>
      <c r="O789" s="663"/>
      <c r="P789" s="663"/>
      <c r="Q789" s="663"/>
      <c r="R789" s="663"/>
      <c r="S789" s="663"/>
      <c r="T789" s="663"/>
      <c r="U789" s="663"/>
      <c r="V789" s="663"/>
      <c r="W789" s="663"/>
      <c r="X789" s="664"/>
      <c r="Y789" s="382">
        <v>5.9</v>
      </c>
      <c r="Z789" s="383"/>
      <c r="AA789" s="383"/>
      <c r="AB789" s="800"/>
      <c r="AC789" s="668" t="s">
        <v>785</v>
      </c>
      <c r="AD789" s="669"/>
      <c r="AE789" s="669"/>
      <c r="AF789" s="669"/>
      <c r="AG789" s="670"/>
      <c r="AH789" s="662" t="s">
        <v>784</v>
      </c>
      <c r="AI789" s="663"/>
      <c r="AJ789" s="663"/>
      <c r="AK789" s="663"/>
      <c r="AL789" s="663"/>
      <c r="AM789" s="663"/>
      <c r="AN789" s="663"/>
      <c r="AO789" s="663"/>
      <c r="AP789" s="663"/>
      <c r="AQ789" s="663"/>
      <c r="AR789" s="663"/>
      <c r="AS789" s="663"/>
      <c r="AT789" s="664"/>
      <c r="AU789" s="382">
        <v>4</v>
      </c>
      <c r="AV789" s="383"/>
      <c r="AW789" s="383"/>
      <c r="AX789" s="384"/>
    </row>
    <row r="790" spans="1:51" ht="24.75" customHeight="1" x14ac:dyDescent="0.15">
      <c r="A790" s="629"/>
      <c r="B790" s="630"/>
      <c r="C790" s="630"/>
      <c r="D790" s="630"/>
      <c r="E790" s="630"/>
      <c r="F790" s="631"/>
      <c r="G790" s="604" t="s">
        <v>775</v>
      </c>
      <c r="H790" s="605"/>
      <c r="I790" s="605"/>
      <c r="J790" s="605"/>
      <c r="K790" s="606"/>
      <c r="L790" s="596" t="s">
        <v>778</v>
      </c>
      <c r="M790" s="597"/>
      <c r="N790" s="597"/>
      <c r="O790" s="597"/>
      <c r="P790" s="597"/>
      <c r="Q790" s="597"/>
      <c r="R790" s="597"/>
      <c r="S790" s="597"/>
      <c r="T790" s="597"/>
      <c r="U790" s="597"/>
      <c r="V790" s="597"/>
      <c r="W790" s="597"/>
      <c r="X790" s="598"/>
      <c r="Y790" s="599">
        <v>0.6</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776</v>
      </c>
      <c r="H791" s="605"/>
      <c r="I791" s="605"/>
      <c r="J791" s="605"/>
      <c r="K791" s="606"/>
      <c r="L791" s="596" t="s">
        <v>776</v>
      </c>
      <c r="M791" s="597"/>
      <c r="N791" s="597"/>
      <c r="O791" s="597"/>
      <c r="P791" s="597"/>
      <c r="Q791" s="597"/>
      <c r="R791" s="597"/>
      <c r="S791" s="597"/>
      <c r="T791" s="597"/>
      <c r="U791" s="597"/>
      <c r="V791" s="597"/>
      <c r="W791" s="597"/>
      <c r="X791" s="598"/>
      <c r="Y791" s="599">
        <v>0.7</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5.6" customHeight="1" x14ac:dyDescent="0.15">
      <c r="A845" s="370">
        <v>1</v>
      </c>
      <c r="B845" s="370">
        <v>1</v>
      </c>
      <c r="C845" s="343" t="s">
        <v>763</v>
      </c>
      <c r="D845" s="343"/>
      <c r="E845" s="343"/>
      <c r="F845" s="343"/>
      <c r="G845" s="343"/>
      <c r="H845" s="343"/>
      <c r="I845" s="343"/>
      <c r="J845" s="344">
        <v>2000012100001</v>
      </c>
      <c r="K845" s="345"/>
      <c r="L845" s="345"/>
      <c r="M845" s="345"/>
      <c r="N845" s="345"/>
      <c r="O845" s="345"/>
      <c r="P845" s="346" t="s">
        <v>765</v>
      </c>
      <c r="Q845" s="346"/>
      <c r="R845" s="346"/>
      <c r="S845" s="346"/>
      <c r="T845" s="346"/>
      <c r="U845" s="346"/>
      <c r="V845" s="346"/>
      <c r="W845" s="346"/>
      <c r="X845" s="346"/>
      <c r="Y845" s="347">
        <v>7.2</v>
      </c>
      <c r="Z845" s="348"/>
      <c r="AA845" s="348"/>
      <c r="AB845" s="349"/>
      <c r="AC845" s="837" t="s">
        <v>766</v>
      </c>
      <c r="AD845" s="838"/>
      <c r="AE845" s="838"/>
      <c r="AF845" s="838"/>
      <c r="AG845" s="839"/>
      <c r="AH845" s="834" t="s">
        <v>767</v>
      </c>
      <c r="AI845" s="835"/>
      <c r="AJ845" s="835"/>
      <c r="AK845" s="836"/>
      <c r="AL845" s="354" t="s">
        <v>767</v>
      </c>
      <c r="AM845" s="355"/>
      <c r="AN845" s="355"/>
      <c r="AO845" s="356"/>
      <c r="AP845" s="840" t="s">
        <v>767</v>
      </c>
      <c r="AQ845" s="841"/>
      <c r="AR845" s="841"/>
      <c r="AS845" s="841"/>
      <c r="AT845" s="841"/>
      <c r="AU845" s="841"/>
      <c r="AV845" s="841"/>
      <c r="AW845" s="841"/>
      <c r="AX845" s="842"/>
    </row>
    <row r="846" spans="1:51" ht="45.6" customHeight="1" x14ac:dyDescent="0.15">
      <c r="A846" s="370">
        <v>2</v>
      </c>
      <c r="B846" s="370">
        <v>1</v>
      </c>
      <c r="C846" s="358" t="s">
        <v>786</v>
      </c>
      <c r="D846" s="343"/>
      <c r="E846" s="343"/>
      <c r="F846" s="343"/>
      <c r="G846" s="343"/>
      <c r="H846" s="343"/>
      <c r="I846" s="343"/>
      <c r="J846" s="344">
        <v>2000012100001</v>
      </c>
      <c r="K846" s="345"/>
      <c r="L846" s="345"/>
      <c r="M846" s="345"/>
      <c r="N846" s="345"/>
      <c r="O846" s="345"/>
      <c r="P846" s="346" t="s">
        <v>765</v>
      </c>
      <c r="Q846" s="346"/>
      <c r="R846" s="346"/>
      <c r="S846" s="346"/>
      <c r="T846" s="346"/>
      <c r="U846" s="346"/>
      <c r="V846" s="346"/>
      <c r="W846" s="346"/>
      <c r="X846" s="346"/>
      <c r="Y846" s="347">
        <v>3.7</v>
      </c>
      <c r="Z846" s="348"/>
      <c r="AA846" s="348"/>
      <c r="AB846" s="349"/>
      <c r="AC846" s="837" t="s">
        <v>766</v>
      </c>
      <c r="AD846" s="838"/>
      <c r="AE846" s="838"/>
      <c r="AF846" s="838"/>
      <c r="AG846" s="839"/>
      <c r="AH846" s="834" t="s">
        <v>767</v>
      </c>
      <c r="AI846" s="835"/>
      <c r="AJ846" s="835"/>
      <c r="AK846" s="836"/>
      <c r="AL846" s="354" t="s">
        <v>767</v>
      </c>
      <c r="AM846" s="355"/>
      <c r="AN846" s="355"/>
      <c r="AO846" s="356"/>
      <c r="AP846" s="840" t="s">
        <v>767</v>
      </c>
      <c r="AQ846" s="841"/>
      <c r="AR846" s="841"/>
      <c r="AS846" s="841"/>
      <c r="AT846" s="841"/>
      <c r="AU846" s="841"/>
      <c r="AV846" s="841"/>
      <c r="AW846" s="841"/>
      <c r="AX846" s="842"/>
      <c r="AY846">
        <f>COUNTA($C$846)</f>
        <v>1</v>
      </c>
    </row>
    <row r="847" spans="1:51" ht="45.6" customHeight="1" x14ac:dyDescent="0.15">
      <c r="A847" s="370">
        <v>3</v>
      </c>
      <c r="B847" s="370">
        <v>1</v>
      </c>
      <c r="C847" s="358" t="s">
        <v>787</v>
      </c>
      <c r="D847" s="343"/>
      <c r="E847" s="343"/>
      <c r="F847" s="343"/>
      <c r="G847" s="343"/>
      <c r="H847" s="343"/>
      <c r="I847" s="343"/>
      <c r="J847" s="344">
        <v>2000012100001</v>
      </c>
      <c r="K847" s="345"/>
      <c r="L847" s="345"/>
      <c r="M847" s="345"/>
      <c r="N847" s="345"/>
      <c r="O847" s="345"/>
      <c r="P847" s="359" t="s">
        <v>765</v>
      </c>
      <c r="Q847" s="346"/>
      <c r="R847" s="346"/>
      <c r="S847" s="346"/>
      <c r="T847" s="346"/>
      <c r="U847" s="346"/>
      <c r="V847" s="346"/>
      <c r="W847" s="346"/>
      <c r="X847" s="346"/>
      <c r="Y847" s="347">
        <v>3.3</v>
      </c>
      <c r="Z847" s="348"/>
      <c r="AA847" s="348"/>
      <c r="AB847" s="349"/>
      <c r="AC847" s="837" t="s">
        <v>766</v>
      </c>
      <c r="AD847" s="838"/>
      <c r="AE847" s="838"/>
      <c r="AF847" s="838"/>
      <c r="AG847" s="839"/>
      <c r="AH847" s="834" t="s">
        <v>767</v>
      </c>
      <c r="AI847" s="835"/>
      <c r="AJ847" s="835"/>
      <c r="AK847" s="836"/>
      <c r="AL847" s="354" t="s">
        <v>767</v>
      </c>
      <c r="AM847" s="355"/>
      <c r="AN847" s="355"/>
      <c r="AO847" s="356"/>
      <c r="AP847" s="840" t="s">
        <v>767</v>
      </c>
      <c r="AQ847" s="841"/>
      <c r="AR847" s="841"/>
      <c r="AS847" s="841"/>
      <c r="AT847" s="841"/>
      <c r="AU847" s="841"/>
      <c r="AV847" s="841"/>
      <c r="AW847" s="841"/>
      <c r="AX847" s="842"/>
      <c r="AY847">
        <f>COUNTA($C$847)</f>
        <v>1</v>
      </c>
    </row>
    <row r="848" spans="1:51" ht="45.6" customHeight="1" x14ac:dyDescent="0.15">
      <c r="A848" s="370">
        <v>4</v>
      </c>
      <c r="B848" s="370">
        <v>1</v>
      </c>
      <c r="C848" s="358" t="s">
        <v>788</v>
      </c>
      <c r="D848" s="343"/>
      <c r="E848" s="343"/>
      <c r="F848" s="343"/>
      <c r="G848" s="343"/>
      <c r="H848" s="343"/>
      <c r="I848" s="343"/>
      <c r="J848" s="344">
        <v>2000012100001</v>
      </c>
      <c r="K848" s="345"/>
      <c r="L848" s="345"/>
      <c r="M848" s="345"/>
      <c r="N848" s="345"/>
      <c r="O848" s="345"/>
      <c r="P848" s="359" t="s">
        <v>765</v>
      </c>
      <c r="Q848" s="346"/>
      <c r="R848" s="346"/>
      <c r="S848" s="346"/>
      <c r="T848" s="346"/>
      <c r="U848" s="346"/>
      <c r="V848" s="346"/>
      <c r="W848" s="346"/>
      <c r="X848" s="346"/>
      <c r="Y848" s="347">
        <v>2.8</v>
      </c>
      <c r="Z848" s="348"/>
      <c r="AA848" s="348"/>
      <c r="AB848" s="349"/>
      <c r="AC848" s="837" t="s">
        <v>766</v>
      </c>
      <c r="AD848" s="838"/>
      <c r="AE848" s="838"/>
      <c r="AF848" s="838"/>
      <c r="AG848" s="839"/>
      <c r="AH848" s="834" t="s">
        <v>767</v>
      </c>
      <c r="AI848" s="835"/>
      <c r="AJ848" s="835"/>
      <c r="AK848" s="836"/>
      <c r="AL848" s="354" t="s">
        <v>767</v>
      </c>
      <c r="AM848" s="355"/>
      <c r="AN848" s="355"/>
      <c r="AO848" s="356"/>
      <c r="AP848" s="840" t="s">
        <v>767</v>
      </c>
      <c r="AQ848" s="841"/>
      <c r="AR848" s="841"/>
      <c r="AS848" s="841"/>
      <c r="AT848" s="841"/>
      <c r="AU848" s="841"/>
      <c r="AV848" s="841"/>
      <c r="AW848" s="841"/>
      <c r="AX848" s="842"/>
      <c r="AY848">
        <f>COUNTA($C$848)</f>
        <v>1</v>
      </c>
    </row>
    <row r="849" spans="1:51" ht="45.6" customHeight="1" x14ac:dyDescent="0.15">
      <c r="A849" s="370">
        <v>5</v>
      </c>
      <c r="B849" s="370">
        <v>1</v>
      </c>
      <c r="C849" s="358" t="s">
        <v>789</v>
      </c>
      <c r="D849" s="343"/>
      <c r="E849" s="343"/>
      <c r="F849" s="343"/>
      <c r="G849" s="343"/>
      <c r="H849" s="343"/>
      <c r="I849" s="343"/>
      <c r="J849" s="344">
        <v>2000012100001</v>
      </c>
      <c r="K849" s="345"/>
      <c r="L849" s="345"/>
      <c r="M849" s="345"/>
      <c r="N849" s="345"/>
      <c r="O849" s="345"/>
      <c r="P849" s="346" t="s">
        <v>765</v>
      </c>
      <c r="Q849" s="346"/>
      <c r="R849" s="346"/>
      <c r="S849" s="346"/>
      <c r="T849" s="346"/>
      <c r="U849" s="346"/>
      <c r="V849" s="346"/>
      <c r="W849" s="346"/>
      <c r="X849" s="346"/>
      <c r="Y849" s="347">
        <v>2.5</v>
      </c>
      <c r="Z849" s="348"/>
      <c r="AA849" s="348"/>
      <c r="AB849" s="349"/>
      <c r="AC849" s="837" t="s">
        <v>766</v>
      </c>
      <c r="AD849" s="838"/>
      <c r="AE849" s="838"/>
      <c r="AF849" s="838"/>
      <c r="AG849" s="839"/>
      <c r="AH849" s="834" t="s">
        <v>767</v>
      </c>
      <c r="AI849" s="835"/>
      <c r="AJ849" s="835"/>
      <c r="AK849" s="836"/>
      <c r="AL849" s="354" t="s">
        <v>767</v>
      </c>
      <c r="AM849" s="355"/>
      <c r="AN849" s="355"/>
      <c r="AO849" s="356"/>
      <c r="AP849" s="840" t="s">
        <v>767</v>
      </c>
      <c r="AQ849" s="841"/>
      <c r="AR849" s="841"/>
      <c r="AS849" s="841"/>
      <c r="AT849" s="841"/>
      <c r="AU849" s="841"/>
      <c r="AV849" s="841"/>
      <c r="AW849" s="841"/>
      <c r="AX849" s="842"/>
      <c r="AY849">
        <f>COUNTA($C$849)</f>
        <v>1</v>
      </c>
    </row>
    <row r="850" spans="1:51" ht="45.6" customHeight="1" x14ac:dyDescent="0.15">
      <c r="A850" s="370">
        <v>6</v>
      </c>
      <c r="B850" s="370">
        <v>1</v>
      </c>
      <c r="C850" s="358" t="s">
        <v>790</v>
      </c>
      <c r="D850" s="343"/>
      <c r="E850" s="343"/>
      <c r="F850" s="343"/>
      <c r="G850" s="343"/>
      <c r="H850" s="343"/>
      <c r="I850" s="343"/>
      <c r="J850" s="344">
        <v>2000012100001</v>
      </c>
      <c r="K850" s="345"/>
      <c r="L850" s="345"/>
      <c r="M850" s="345"/>
      <c r="N850" s="345"/>
      <c r="O850" s="345"/>
      <c r="P850" s="346" t="s">
        <v>765</v>
      </c>
      <c r="Q850" s="346"/>
      <c r="R850" s="346"/>
      <c r="S850" s="346"/>
      <c r="T850" s="346"/>
      <c r="U850" s="346"/>
      <c r="V850" s="346"/>
      <c r="W850" s="346"/>
      <c r="X850" s="346"/>
      <c r="Y850" s="347">
        <v>1.7</v>
      </c>
      <c r="Z850" s="348"/>
      <c r="AA850" s="348"/>
      <c r="AB850" s="349"/>
      <c r="AC850" s="837" t="s">
        <v>766</v>
      </c>
      <c r="AD850" s="838"/>
      <c r="AE850" s="838"/>
      <c r="AF850" s="838"/>
      <c r="AG850" s="839"/>
      <c r="AH850" s="834" t="s">
        <v>767</v>
      </c>
      <c r="AI850" s="835"/>
      <c r="AJ850" s="835"/>
      <c r="AK850" s="836"/>
      <c r="AL850" s="354" t="s">
        <v>767</v>
      </c>
      <c r="AM850" s="355"/>
      <c r="AN850" s="355"/>
      <c r="AO850" s="356"/>
      <c r="AP850" s="840" t="s">
        <v>767</v>
      </c>
      <c r="AQ850" s="841"/>
      <c r="AR850" s="841"/>
      <c r="AS850" s="841"/>
      <c r="AT850" s="841"/>
      <c r="AU850" s="841"/>
      <c r="AV850" s="841"/>
      <c r="AW850" s="841"/>
      <c r="AX850" s="842"/>
      <c r="AY850">
        <f>COUNTA($C$850)</f>
        <v>1</v>
      </c>
    </row>
    <row r="851" spans="1:51" ht="45.6" customHeight="1" x14ac:dyDescent="0.15">
      <c r="A851" s="370">
        <v>7</v>
      </c>
      <c r="B851" s="370">
        <v>1</v>
      </c>
      <c r="C851" s="358" t="s">
        <v>791</v>
      </c>
      <c r="D851" s="343"/>
      <c r="E851" s="343"/>
      <c r="F851" s="343"/>
      <c r="G851" s="343"/>
      <c r="H851" s="343"/>
      <c r="I851" s="343"/>
      <c r="J851" s="344">
        <v>2000012100001</v>
      </c>
      <c r="K851" s="345"/>
      <c r="L851" s="345"/>
      <c r="M851" s="345"/>
      <c r="N851" s="345"/>
      <c r="O851" s="345"/>
      <c r="P851" s="346" t="s">
        <v>765</v>
      </c>
      <c r="Q851" s="346"/>
      <c r="R851" s="346"/>
      <c r="S851" s="346"/>
      <c r="T851" s="346"/>
      <c r="U851" s="346"/>
      <c r="V851" s="346"/>
      <c r="W851" s="346"/>
      <c r="X851" s="346"/>
      <c r="Y851" s="347">
        <v>1.4</v>
      </c>
      <c r="Z851" s="348"/>
      <c r="AA851" s="348"/>
      <c r="AB851" s="349"/>
      <c r="AC851" s="837" t="s">
        <v>766</v>
      </c>
      <c r="AD851" s="838"/>
      <c r="AE851" s="838"/>
      <c r="AF851" s="838"/>
      <c r="AG851" s="839"/>
      <c r="AH851" s="834" t="s">
        <v>767</v>
      </c>
      <c r="AI851" s="835"/>
      <c r="AJ851" s="835"/>
      <c r="AK851" s="836"/>
      <c r="AL851" s="354" t="s">
        <v>767</v>
      </c>
      <c r="AM851" s="355"/>
      <c r="AN851" s="355"/>
      <c r="AO851" s="356"/>
      <c r="AP851" s="840" t="s">
        <v>767</v>
      </c>
      <c r="AQ851" s="841"/>
      <c r="AR851" s="841"/>
      <c r="AS851" s="841"/>
      <c r="AT851" s="841"/>
      <c r="AU851" s="841"/>
      <c r="AV851" s="841"/>
      <c r="AW851" s="841"/>
      <c r="AX851" s="842"/>
      <c r="AY851">
        <f>COUNTA($C$851)</f>
        <v>1</v>
      </c>
    </row>
    <row r="852" spans="1:51" ht="45.6" customHeight="1" x14ac:dyDescent="0.15">
      <c r="A852" s="370">
        <v>8</v>
      </c>
      <c r="B852" s="370">
        <v>1</v>
      </c>
      <c r="C852" s="358" t="s">
        <v>792</v>
      </c>
      <c r="D852" s="343"/>
      <c r="E852" s="343"/>
      <c r="F852" s="343"/>
      <c r="G852" s="343"/>
      <c r="H852" s="343"/>
      <c r="I852" s="343"/>
      <c r="J852" s="344">
        <v>2000012100001</v>
      </c>
      <c r="K852" s="345"/>
      <c r="L852" s="345"/>
      <c r="M852" s="345"/>
      <c r="N852" s="345"/>
      <c r="O852" s="345"/>
      <c r="P852" s="346" t="s">
        <v>765</v>
      </c>
      <c r="Q852" s="346"/>
      <c r="R852" s="346"/>
      <c r="S852" s="346"/>
      <c r="T852" s="346"/>
      <c r="U852" s="346"/>
      <c r="V852" s="346"/>
      <c r="W852" s="346"/>
      <c r="X852" s="346"/>
      <c r="Y852" s="347">
        <v>1.1000000000000001</v>
      </c>
      <c r="Z852" s="348"/>
      <c r="AA852" s="348"/>
      <c r="AB852" s="349"/>
      <c r="AC852" s="837" t="s">
        <v>766</v>
      </c>
      <c r="AD852" s="838"/>
      <c r="AE852" s="838"/>
      <c r="AF852" s="838"/>
      <c r="AG852" s="839"/>
      <c r="AH852" s="834" t="s">
        <v>767</v>
      </c>
      <c r="AI852" s="835"/>
      <c r="AJ852" s="835"/>
      <c r="AK852" s="836"/>
      <c r="AL852" s="354" t="s">
        <v>767</v>
      </c>
      <c r="AM852" s="355"/>
      <c r="AN852" s="355"/>
      <c r="AO852" s="356"/>
      <c r="AP852" s="840" t="s">
        <v>767</v>
      </c>
      <c r="AQ852" s="841"/>
      <c r="AR852" s="841"/>
      <c r="AS852" s="841"/>
      <c r="AT852" s="841"/>
      <c r="AU852" s="841"/>
      <c r="AV852" s="841"/>
      <c r="AW852" s="841"/>
      <c r="AX852" s="842"/>
      <c r="AY852">
        <f>COUNTA($C$852)</f>
        <v>1</v>
      </c>
    </row>
    <row r="853" spans="1:51" ht="45.6" customHeight="1" x14ac:dyDescent="0.15">
      <c r="A853" s="370">
        <v>9</v>
      </c>
      <c r="B853" s="370">
        <v>1</v>
      </c>
      <c r="C853" s="358" t="s">
        <v>793</v>
      </c>
      <c r="D853" s="343"/>
      <c r="E853" s="343"/>
      <c r="F853" s="343"/>
      <c r="G853" s="343"/>
      <c r="H853" s="343"/>
      <c r="I853" s="343"/>
      <c r="J853" s="344">
        <v>2000012100001</v>
      </c>
      <c r="K853" s="345"/>
      <c r="L853" s="345"/>
      <c r="M853" s="345"/>
      <c r="N853" s="345"/>
      <c r="O853" s="345"/>
      <c r="P853" s="346" t="s">
        <v>765</v>
      </c>
      <c r="Q853" s="346"/>
      <c r="R853" s="346"/>
      <c r="S853" s="346"/>
      <c r="T853" s="346"/>
      <c r="U853" s="346"/>
      <c r="V853" s="346"/>
      <c r="W853" s="346"/>
      <c r="X853" s="346"/>
      <c r="Y853" s="347">
        <v>0.3</v>
      </c>
      <c r="Z853" s="348"/>
      <c r="AA853" s="348"/>
      <c r="AB853" s="349"/>
      <c r="AC853" s="837" t="s">
        <v>766</v>
      </c>
      <c r="AD853" s="838"/>
      <c r="AE853" s="838"/>
      <c r="AF853" s="838"/>
      <c r="AG853" s="839"/>
      <c r="AH853" s="834" t="s">
        <v>767</v>
      </c>
      <c r="AI853" s="835"/>
      <c r="AJ853" s="835"/>
      <c r="AK853" s="836"/>
      <c r="AL853" s="354" t="s">
        <v>767</v>
      </c>
      <c r="AM853" s="355"/>
      <c r="AN853" s="355"/>
      <c r="AO853" s="356"/>
      <c r="AP853" s="840" t="s">
        <v>767</v>
      </c>
      <c r="AQ853" s="841"/>
      <c r="AR853" s="841"/>
      <c r="AS853" s="841"/>
      <c r="AT853" s="841"/>
      <c r="AU853" s="841"/>
      <c r="AV853" s="841"/>
      <c r="AW853" s="841"/>
      <c r="AX853" s="842"/>
      <c r="AY853">
        <f>COUNTA($C$853)</f>
        <v>1</v>
      </c>
    </row>
    <row r="854" spans="1:51" ht="45" customHeight="1" x14ac:dyDescent="0.15">
      <c r="A854" s="370">
        <v>10</v>
      </c>
      <c r="B854" s="370">
        <v>1</v>
      </c>
      <c r="C854" s="343" t="s">
        <v>764</v>
      </c>
      <c r="D854" s="343"/>
      <c r="E854" s="343"/>
      <c r="F854" s="343"/>
      <c r="G854" s="343"/>
      <c r="H854" s="343"/>
      <c r="I854" s="343"/>
      <c r="J854" s="344">
        <v>2000012100001</v>
      </c>
      <c r="K854" s="345"/>
      <c r="L854" s="345"/>
      <c r="M854" s="345"/>
      <c r="N854" s="345"/>
      <c r="O854" s="345"/>
      <c r="P854" s="346" t="s">
        <v>765</v>
      </c>
      <c r="Q854" s="346"/>
      <c r="R854" s="346"/>
      <c r="S854" s="346"/>
      <c r="T854" s="346"/>
      <c r="U854" s="346"/>
      <c r="V854" s="346"/>
      <c r="W854" s="346"/>
      <c r="X854" s="346"/>
      <c r="Y854" s="347">
        <v>0.06</v>
      </c>
      <c r="Z854" s="348"/>
      <c r="AA854" s="348"/>
      <c r="AB854" s="349"/>
      <c r="AC854" s="837" t="s">
        <v>766</v>
      </c>
      <c r="AD854" s="838"/>
      <c r="AE854" s="838"/>
      <c r="AF854" s="838"/>
      <c r="AG854" s="839"/>
      <c r="AH854" s="834" t="s">
        <v>767</v>
      </c>
      <c r="AI854" s="835"/>
      <c r="AJ854" s="835"/>
      <c r="AK854" s="836"/>
      <c r="AL854" s="354" t="s">
        <v>767</v>
      </c>
      <c r="AM854" s="355"/>
      <c r="AN854" s="355"/>
      <c r="AO854" s="356"/>
      <c r="AP854" s="840" t="s">
        <v>767</v>
      </c>
      <c r="AQ854" s="841"/>
      <c r="AR854" s="841"/>
      <c r="AS854" s="841"/>
      <c r="AT854" s="841"/>
      <c r="AU854" s="841"/>
      <c r="AV854" s="841"/>
      <c r="AW854" s="841"/>
      <c r="AX854" s="842"/>
      <c r="AY854">
        <f>COUNTA($C$854)</f>
        <v>1</v>
      </c>
    </row>
    <row r="855" spans="1:51" ht="34.5"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4.5"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4.5"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4.5"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4.5"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4.5"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4.5"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4.5"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4.5"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4.5"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4.5"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4.5"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4.5"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4.5"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4.5"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4.5"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4.5"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4.5"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4.5"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4.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34.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34.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70.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x14ac:dyDescent="0.15">
      <c r="A878" s="370">
        <v>1</v>
      </c>
      <c r="B878" s="370">
        <v>1</v>
      </c>
      <c r="C878" s="358" t="s">
        <v>780</v>
      </c>
      <c r="D878" s="343"/>
      <c r="E878" s="343"/>
      <c r="F878" s="343"/>
      <c r="G878" s="343"/>
      <c r="H878" s="343"/>
      <c r="I878" s="343"/>
      <c r="J878" s="344">
        <v>1013201015327</v>
      </c>
      <c r="K878" s="345"/>
      <c r="L878" s="345"/>
      <c r="M878" s="345"/>
      <c r="N878" s="345"/>
      <c r="O878" s="345"/>
      <c r="P878" s="359" t="s">
        <v>781</v>
      </c>
      <c r="Q878" s="346"/>
      <c r="R878" s="346"/>
      <c r="S878" s="346"/>
      <c r="T878" s="346"/>
      <c r="U878" s="346"/>
      <c r="V878" s="346"/>
      <c r="W878" s="346"/>
      <c r="X878" s="346"/>
      <c r="Y878" s="347">
        <v>4</v>
      </c>
      <c r="Z878" s="348"/>
      <c r="AA878" s="348"/>
      <c r="AB878" s="349"/>
      <c r="AC878" s="350" t="s">
        <v>372</v>
      </c>
      <c r="AD878" s="351"/>
      <c r="AE878" s="351"/>
      <c r="AF878" s="351"/>
      <c r="AG878" s="351"/>
      <c r="AH878" s="366">
        <v>2</v>
      </c>
      <c r="AI878" s="367"/>
      <c r="AJ878" s="367"/>
      <c r="AK878" s="367"/>
      <c r="AL878" s="354">
        <v>93.7</v>
      </c>
      <c r="AM878" s="355"/>
      <c r="AN878" s="355"/>
      <c r="AO878" s="356"/>
      <c r="AP878" s="357" t="s">
        <v>782</v>
      </c>
      <c r="AQ878" s="357"/>
      <c r="AR878" s="357"/>
      <c r="AS878" s="357"/>
      <c r="AT878" s="357"/>
      <c r="AU878" s="357"/>
      <c r="AV878" s="357"/>
      <c r="AW878" s="357"/>
      <c r="AX878" s="357"/>
      <c r="AY878">
        <f t="shared" si="118"/>
        <v>1</v>
      </c>
    </row>
    <row r="879" spans="1:51" ht="34.5"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4.5"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4.5"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4.5"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4.5"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4.5"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4.5"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4.5"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4.5"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4.5"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4.5"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4.5"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4.5"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4.5"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4.5"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4.5"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4.5"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4.5"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4.5"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4.5"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4.5"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4.5"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4.5"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4.5"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4.5"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4.5"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4.5"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4.5"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4.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34.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34.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34.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4.5"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4.5"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4.5"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4.5"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4.5"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4.5"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4.5"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4.5"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4.5"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4.5"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4.5"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4.5"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4.5"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4.5"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4.5"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4.5"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4.5"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4.5"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4.5"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4.5"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4.5"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4.5"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4.5"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4.5"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4.5"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4.5"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4.5"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4.5"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4.5"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4.5"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4.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34.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34.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4.5"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4.5"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4.5"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4.5"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4.5"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4.5"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4.5"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4.5"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4.5"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4.5"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4.5"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4.5"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4.5"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4.5"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4.5"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4.5"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4.5"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4.5"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4.5"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4.5"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4.5"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4.5"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4.5"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4.5"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4.5"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4.5"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4.5"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4.5"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4.5"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4.5"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34.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34.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34.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4.5"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4.5"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4.5"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4.5"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4.5"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4.5"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4.5"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4.5"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4.5"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4.5"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4.5"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4.5"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4.5"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4.5"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4.5"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4.5"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4.5"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4.5"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4.5"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4.5"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4.5"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4.5"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4.5"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4.5"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4.5"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4.5"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4.5"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4.5"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4.5"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4.5"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34.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34.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34.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4.5"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4.5"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4.5"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4.5"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4.5"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4.5"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4.5"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4.5"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4.5"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4.5"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4.5"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4.5"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4.5"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4.5"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4.5"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4.5"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4.5"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4.5"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4.5"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4.5"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4.5"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4.5"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4.5"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4.5"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4.5"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4.5"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4.5"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4.5"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4.5"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4.5"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34.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34.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34.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4.5"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4.5"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4.5"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4.5"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4.5"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4.5"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4.5"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4.5"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4.5"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4.5"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4.5"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4.5"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4.5"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4.5"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4.5"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4.5"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4.5"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4.5"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4.5"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4.5"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4.5"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4.5"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4.5"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4.5"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4.5"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4.5"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4.5"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4.5"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4.5"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4.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34.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34.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4.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4.5"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4.5"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4.5"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4.5"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4.5"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4.5"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4.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4.5"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4.5"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4.5"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4.5"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4.5"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4.5"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4.5"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4.5"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4.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4.5"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4.5"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4.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4.5"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4.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4.5"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4.5"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4.5"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4.5"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4.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4.5"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4.5"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4.5"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4.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4.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34.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4.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34.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4.5"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4.5"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4.5"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4.5"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4.5"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4.5"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4.5"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4.5"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4.5"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4.5"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4.5"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4.5"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4.5"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4.5"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4.5"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4.5"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4.5"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4.5"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4.5"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4.5"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4.5"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4.5"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4.5"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4.5"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4.5"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4.5"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4.5"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4.5"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4.5"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4.5"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t="34.5" hidden="1" customHeight="1" x14ac:dyDescent="0.15"/>
    <row r="1141" spans="1:51" ht="34.5"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3">
    <cfRule type="expression" dxfId="2743" priority="13447">
      <formula>IF(RIGHT(TEXT(AU33,"0.#"),1)=".",FALSE,TRUE)</formula>
    </cfRule>
    <cfRule type="expression" dxfId="2742" priority="13448">
      <formula>IF(RIGHT(TEXT(AU33,"0.#"),1)=".",TRUE,FALSE)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55:AO874">
    <cfRule type="expression" dxfId="2503" priority="6633">
      <formula>IF(AND(AL855&gt;=0, RIGHT(TEXT(AL855,"0.#"),1)&lt;&gt;"."),TRUE,FALSE)</formula>
    </cfRule>
    <cfRule type="expression" dxfId="2502" priority="6634">
      <formula>IF(AND(AL855&gt;=0, RIGHT(TEXT(AL855,"0.#"),1)="."),TRUE,FALSE)</formula>
    </cfRule>
    <cfRule type="expression" dxfId="2501" priority="6635">
      <formula>IF(AND(AL855&lt;0, RIGHT(TEXT(AL855,"0.#"),1)&lt;&gt;"."),TRUE,FALSE)</formula>
    </cfRule>
    <cfRule type="expression" dxfId="2500" priority="6636">
      <formula>IF(AND(AL855&lt;0, RIGHT(TEXT(AL855,"0.#"),1)="."),TRUE,FALSE)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54">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7:AU48">
    <cfRule type="expression" dxfId="2177" priority="1955">
      <formula>IF(RIGHT(TEXT(AU47,"0.#"),1)=".",FALSE,TRUE)</formula>
    </cfRule>
    <cfRule type="expression" dxfId="2176" priority="1956">
      <formula>IF(RIGHT(TEXT(AU47,"0.#"),1)=".",TRUE,FALSE)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U46">
    <cfRule type="expression" dxfId="701" priority="1">
      <formula>IF(RIGHT(TEXT(AU46,"0.#"),1)=".",FALSE,TRUE)</formula>
    </cfRule>
    <cfRule type="expression" dxfId="700" priority="2">
      <formula>IF(RIGHT(TEXT(AU46,"0.#"),1)=".",TRUE,FALSE)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0"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t="s">
        <v>750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t="s">
        <v>750</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交通安全対策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交通安全対策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交通安全対策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交通安全対策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交通安全対策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交通安全対策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交通安全対策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交通安全対策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交通安全対策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交通安全対策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5"/>
      <c r="Z2" s="824"/>
      <c r="AA2" s="825"/>
      <c r="AB2" s="1029" t="s">
        <v>11</v>
      </c>
      <c r="AC2" s="1030"/>
      <c r="AD2" s="1031"/>
      <c r="AE2" s="1035" t="s">
        <v>390</v>
      </c>
      <c r="AF2" s="1035"/>
      <c r="AG2" s="1035"/>
      <c r="AH2" s="1035"/>
      <c r="AI2" s="1035" t="s">
        <v>412</v>
      </c>
      <c r="AJ2" s="1035"/>
      <c r="AK2" s="1035"/>
      <c r="AL2" s="556"/>
      <c r="AM2" s="1035" t="s">
        <v>509</v>
      </c>
      <c r="AN2" s="1035"/>
      <c r="AO2" s="103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6"/>
      <c r="Z3" s="1027"/>
      <c r="AA3" s="1028"/>
      <c r="AB3" s="1032"/>
      <c r="AC3" s="1033"/>
      <c r="AD3" s="1034"/>
      <c r="AE3" s="920"/>
      <c r="AF3" s="920"/>
      <c r="AG3" s="920"/>
      <c r="AH3" s="920"/>
      <c r="AI3" s="920"/>
      <c r="AJ3" s="920"/>
      <c r="AK3" s="920"/>
      <c r="AL3" s="407"/>
      <c r="AM3" s="920"/>
      <c r="AN3" s="920"/>
      <c r="AO3" s="92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2"/>
      <c r="I4" s="1002"/>
      <c r="J4" s="1002"/>
      <c r="K4" s="1002"/>
      <c r="L4" s="1002"/>
      <c r="M4" s="1002"/>
      <c r="N4" s="1002"/>
      <c r="O4" s="1003"/>
      <c r="P4" s="108"/>
      <c r="Q4" s="1010"/>
      <c r="R4" s="1010"/>
      <c r="S4" s="1010"/>
      <c r="T4" s="1010"/>
      <c r="U4" s="1010"/>
      <c r="V4" s="1010"/>
      <c r="W4" s="1010"/>
      <c r="X4" s="1011"/>
      <c r="Y4" s="1020" t="s">
        <v>12</v>
      </c>
      <c r="Z4" s="1021"/>
      <c r="AA4" s="1022"/>
      <c r="AB4" s="460"/>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4"/>
      <c r="H5" s="1005"/>
      <c r="I5" s="1005"/>
      <c r="J5" s="1005"/>
      <c r="K5" s="1005"/>
      <c r="L5" s="1005"/>
      <c r="M5" s="1005"/>
      <c r="N5" s="1005"/>
      <c r="O5" s="1006"/>
      <c r="P5" s="1012"/>
      <c r="Q5" s="1012"/>
      <c r="R5" s="1012"/>
      <c r="S5" s="1012"/>
      <c r="T5" s="1012"/>
      <c r="U5" s="1012"/>
      <c r="V5" s="1012"/>
      <c r="W5" s="1012"/>
      <c r="X5" s="1013"/>
      <c r="Y5" s="446" t="s">
        <v>54</v>
      </c>
      <c r="Z5" s="1017"/>
      <c r="AA5" s="1018"/>
      <c r="AB5" s="522"/>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7"/>
      <c r="H6" s="1008"/>
      <c r="I6" s="1008"/>
      <c r="J6" s="1008"/>
      <c r="K6" s="1008"/>
      <c r="L6" s="1008"/>
      <c r="M6" s="1008"/>
      <c r="N6" s="1008"/>
      <c r="O6" s="1009"/>
      <c r="P6" s="1014"/>
      <c r="Q6" s="1014"/>
      <c r="R6" s="1014"/>
      <c r="S6" s="1014"/>
      <c r="T6" s="1014"/>
      <c r="U6" s="1014"/>
      <c r="V6" s="1014"/>
      <c r="W6" s="1014"/>
      <c r="X6" s="1015"/>
      <c r="Y6" s="1016" t="s">
        <v>13</v>
      </c>
      <c r="Z6" s="1017"/>
      <c r="AA6" s="1018"/>
      <c r="AB6" s="592"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5"/>
      <c r="Z9" s="824"/>
      <c r="AA9" s="825"/>
      <c r="AB9" s="1029" t="s">
        <v>11</v>
      </c>
      <c r="AC9" s="1030"/>
      <c r="AD9" s="1031"/>
      <c r="AE9" s="1035" t="s">
        <v>390</v>
      </c>
      <c r="AF9" s="1035"/>
      <c r="AG9" s="1035"/>
      <c r="AH9" s="1035"/>
      <c r="AI9" s="1035" t="s">
        <v>412</v>
      </c>
      <c r="AJ9" s="1035"/>
      <c r="AK9" s="1035"/>
      <c r="AL9" s="556"/>
      <c r="AM9" s="1035" t="s">
        <v>509</v>
      </c>
      <c r="AN9" s="1035"/>
      <c r="AO9" s="103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6"/>
      <c r="Z10" s="1027"/>
      <c r="AA10" s="1028"/>
      <c r="AB10" s="1032"/>
      <c r="AC10" s="1033"/>
      <c r="AD10" s="1034"/>
      <c r="AE10" s="920"/>
      <c r="AF10" s="920"/>
      <c r="AG10" s="920"/>
      <c r="AH10" s="920"/>
      <c r="AI10" s="920"/>
      <c r="AJ10" s="920"/>
      <c r="AK10" s="920"/>
      <c r="AL10" s="407"/>
      <c r="AM10" s="920"/>
      <c r="AN10" s="920"/>
      <c r="AO10" s="92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0"/>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4"/>
      <c r="H12" s="1005"/>
      <c r="I12" s="1005"/>
      <c r="J12" s="1005"/>
      <c r="K12" s="1005"/>
      <c r="L12" s="1005"/>
      <c r="M12" s="1005"/>
      <c r="N12" s="1005"/>
      <c r="O12" s="1006"/>
      <c r="P12" s="1012"/>
      <c r="Q12" s="1012"/>
      <c r="R12" s="1012"/>
      <c r="S12" s="1012"/>
      <c r="T12" s="1012"/>
      <c r="U12" s="1012"/>
      <c r="V12" s="1012"/>
      <c r="W12" s="1012"/>
      <c r="X12" s="1013"/>
      <c r="Y12" s="446" t="s">
        <v>54</v>
      </c>
      <c r="Z12" s="1017"/>
      <c r="AA12" s="1018"/>
      <c r="AB12" s="522"/>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2"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5"/>
      <c r="Z16" s="824"/>
      <c r="AA16" s="825"/>
      <c r="AB16" s="1029" t="s">
        <v>11</v>
      </c>
      <c r="AC16" s="1030"/>
      <c r="AD16" s="1031"/>
      <c r="AE16" s="1035" t="s">
        <v>390</v>
      </c>
      <c r="AF16" s="1035"/>
      <c r="AG16" s="1035"/>
      <c r="AH16" s="1035"/>
      <c r="AI16" s="1035" t="s">
        <v>412</v>
      </c>
      <c r="AJ16" s="1035"/>
      <c r="AK16" s="1035"/>
      <c r="AL16" s="556"/>
      <c r="AM16" s="1035" t="s">
        <v>509</v>
      </c>
      <c r="AN16" s="1035"/>
      <c r="AO16" s="103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6"/>
      <c r="Z17" s="1027"/>
      <c r="AA17" s="1028"/>
      <c r="AB17" s="1032"/>
      <c r="AC17" s="1033"/>
      <c r="AD17" s="1034"/>
      <c r="AE17" s="920"/>
      <c r="AF17" s="920"/>
      <c r="AG17" s="920"/>
      <c r="AH17" s="920"/>
      <c r="AI17" s="920"/>
      <c r="AJ17" s="920"/>
      <c r="AK17" s="920"/>
      <c r="AL17" s="407"/>
      <c r="AM17" s="920"/>
      <c r="AN17" s="920"/>
      <c r="AO17" s="92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0"/>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4"/>
      <c r="H19" s="1005"/>
      <c r="I19" s="1005"/>
      <c r="J19" s="1005"/>
      <c r="K19" s="1005"/>
      <c r="L19" s="1005"/>
      <c r="M19" s="1005"/>
      <c r="N19" s="1005"/>
      <c r="O19" s="1006"/>
      <c r="P19" s="1012"/>
      <c r="Q19" s="1012"/>
      <c r="R19" s="1012"/>
      <c r="S19" s="1012"/>
      <c r="T19" s="1012"/>
      <c r="U19" s="1012"/>
      <c r="V19" s="1012"/>
      <c r="W19" s="1012"/>
      <c r="X19" s="1013"/>
      <c r="Y19" s="446" t="s">
        <v>54</v>
      </c>
      <c r="Z19" s="1017"/>
      <c r="AA19" s="1018"/>
      <c r="AB19" s="522"/>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2"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5"/>
      <c r="Z23" s="824"/>
      <c r="AA23" s="825"/>
      <c r="AB23" s="1029" t="s">
        <v>11</v>
      </c>
      <c r="AC23" s="1030"/>
      <c r="AD23" s="1031"/>
      <c r="AE23" s="1035" t="s">
        <v>390</v>
      </c>
      <c r="AF23" s="1035"/>
      <c r="AG23" s="1035"/>
      <c r="AH23" s="1035"/>
      <c r="AI23" s="1035" t="s">
        <v>412</v>
      </c>
      <c r="AJ23" s="1035"/>
      <c r="AK23" s="1035"/>
      <c r="AL23" s="556"/>
      <c r="AM23" s="1035" t="s">
        <v>509</v>
      </c>
      <c r="AN23" s="1035"/>
      <c r="AO23" s="103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6"/>
      <c r="Z24" s="1027"/>
      <c r="AA24" s="1028"/>
      <c r="AB24" s="1032"/>
      <c r="AC24" s="1033"/>
      <c r="AD24" s="1034"/>
      <c r="AE24" s="920"/>
      <c r="AF24" s="920"/>
      <c r="AG24" s="920"/>
      <c r="AH24" s="920"/>
      <c r="AI24" s="920"/>
      <c r="AJ24" s="920"/>
      <c r="AK24" s="920"/>
      <c r="AL24" s="407"/>
      <c r="AM24" s="920"/>
      <c r="AN24" s="920"/>
      <c r="AO24" s="92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0"/>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4"/>
      <c r="H26" s="1005"/>
      <c r="I26" s="1005"/>
      <c r="J26" s="1005"/>
      <c r="K26" s="1005"/>
      <c r="L26" s="1005"/>
      <c r="M26" s="1005"/>
      <c r="N26" s="1005"/>
      <c r="O26" s="1006"/>
      <c r="P26" s="1012"/>
      <c r="Q26" s="1012"/>
      <c r="R26" s="1012"/>
      <c r="S26" s="1012"/>
      <c r="T26" s="1012"/>
      <c r="U26" s="1012"/>
      <c r="V26" s="1012"/>
      <c r="W26" s="1012"/>
      <c r="X26" s="1013"/>
      <c r="Y26" s="446" t="s">
        <v>54</v>
      </c>
      <c r="Z26" s="1017"/>
      <c r="AA26" s="1018"/>
      <c r="AB26" s="522"/>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2"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5"/>
      <c r="Z30" s="824"/>
      <c r="AA30" s="825"/>
      <c r="AB30" s="1029" t="s">
        <v>11</v>
      </c>
      <c r="AC30" s="1030"/>
      <c r="AD30" s="1031"/>
      <c r="AE30" s="1035" t="s">
        <v>390</v>
      </c>
      <c r="AF30" s="1035"/>
      <c r="AG30" s="1035"/>
      <c r="AH30" s="1035"/>
      <c r="AI30" s="1035" t="s">
        <v>412</v>
      </c>
      <c r="AJ30" s="1035"/>
      <c r="AK30" s="1035"/>
      <c r="AL30" s="556"/>
      <c r="AM30" s="1035" t="s">
        <v>509</v>
      </c>
      <c r="AN30" s="1035"/>
      <c r="AO30" s="103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6"/>
      <c r="Z31" s="1027"/>
      <c r="AA31" s="1028"/>
      <c r="AB31" s="1032"/>
      <c r="AC31" s="1033"/>
      <c r="AD31" s="1034"/>
      <c r="AE31" s="920"/>
      <c r="AF31" s="920"/>
      <c r="AG31" s="920"/>
      <c r="AH31" s="920"/>
      <c r="AI31" s="920"/>
      <c r="AJ31" s="920"/>
      <c r="AK31" s="920"/>
      <c r="AL31" s="407"/>
      <c r="AM31" s="920"/>
      <c r="AN31" s="920"/>
      <c r="AO31" s="92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0"/>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4"/>
      <c r="H33" s="1005"/>
      <c r="I33" s="1005"/>
      <c r="J33" s="1005"/>
      <c r="K33" s="1005"/>
      <c r="L33" s="1005"/>
      <c r="M33" s="1005"/>
      <c r="N33" s="1005"/>
      <c r="O33" s="1006"/>
      <c r="P33" s="1012"/>
      <c r="Q33" s="1012"/>
      <c r="R33" s="1012"/>
      <c r="S33" s="1012"/>
      <c r="T33" s="1012"/>
      <c r="U33" s="1012"/>
      <c r="V33" s="1012"/>
      <c r="W33" s="1012"/>
      <c r="X33" s="1013"/>
      <c r="Y33" s="446" t="s">
        <v>54</v>
      </c>
      <c r="Z33" s="1017"/>
      <c r="AA33" s="1018"/>
      <c r="AB33" s="522"/>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2"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5"/>
      <c r="Z37" s="824"/>
      <c r="AA37" s="825"/>
      <c r="AB37" s="1029" t="s">
        <v>11</v>
      </c>
      <c r="AC37" s="1030"/>
      <c r="AD37" s="1031"/>
      <c r="AE37" s="1035" t="s">
        <v>390</v>
      </c>
      <c r="AF37" s="1035"/>
      <c r="AG37" s="1035"/>
      <c r="AH37" s="1035"/>
      <c r="AI37" s="1035" t="s">
        <v>412</v>
      </c>
      <c r="AJ37" s="1035"/>
      <c r="AK37" s="1035"/>
      <c r="AL37" s="556"/>
      <c r="AM37" s="1035" t="s">
        <v>509</v>
      </c>
      <c r="AN37" s="1035"/>
      <c r="AO37" s="103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6"/>
      <c r="Z38" s="1027"/>
      <c r="AA38" s="1028"/>
      <c r="AB38" s="1032"/>
      <c r="AC38" s="1033"/>
      <c r="AD38" s="1034"/>
      <c r="AE38" s="920"/>
      <c r="AF38" s="920"/>
      <c r="AG38" s="920"/>
      <c r="AH38" s="920"/>
      <c r="AI38" s="920"/>
      <c r="AJ38" s="920"/>
      <c r="AK38" s="920"/>
      <c r="AL38" s="407"/>
      <c r="AM38" s="920"/>
      <c r="AN38" s="920"/>
      <c r="AO38" s="92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0"/>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4"/>
      <c r="H40" s="1005"/>
      <c r="I40" s="1005"/>
      <c r="J40" s="1005"/>
      <c r="K40" s="1005"/>
      <c r="L40" s="1005"/>
      <c r="M40" s="1005"/>
      <c r="N40" s="1005"/>
      <c r="O40" s="1006"/>
      <c r="P40" s="1012"/>
      <c r="Q40" s="1012"/>
      <c r="R40" s="1012"/>
      <c r="S40" s="1012"/>
      <c r="T40" s="1012"/>
      <c r="U40" s="1012"/>
      <c r="V40" s="1012"/>
      <c r="W40" s="1012"/>
      <c r="X40" s="1013"/>
      <c r="Y40" s="446" t="s">
        <v>54</v>
      </c>
      <c r="Z40" s="1017"/>
      <c r="AA40" s="1018"/>
      <c r="AB40" s="522"/>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2"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5"/>
      <c r="Z44" s="824"/>
      <c r="AA44" s="825"/>
      <c r="AB44" s="1029" t="s">
        <v>11</v>
      </c>
      <c r="AC44" s="1030"/>
      <c r="AD44" s="1031"/>
      <c r="AE44" s="1035" t="s">
        <v>390</v>
      </c>
      <c r="AF44" s="1035"/>
      <c r="AG44" s="1035"/>
      <c r="AH44" s="1035"/>
      <c r="AI44" s="1035" t="s">
        <v>412</v>
      </c>
      <c r="AJ44" s="1035"/>
      <c r="AK44" s="1035"/>
      <c r="AL44" s="556"/>
      <c r="AM44" s="1035" t="s">
        <v>509</v>
      </c>
      <c r="AN44" s="1035"/>
      <c r="AO44" s="103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6"/>
      <c r="Z45" s="1027"/>
      <c r="AA45" s="1028"/>
      <c r="AB45" s="1032"/>
      <c r="AC45" s="1033"/>
      <c r="AD45" s="1034"/>
      <c r="AE45" s="920"/>
      <c r="AF45" s="920"/>
      <c r="AG45" s="920"/>
      <c r="AH45" s="920"/>
      <c r="AI45" s="920"/>
      <c r="AJ45" s="920"/>
      <c r="AK45" s="920"/>
      <c r="AL45" s="407"/>
      <c r="AM45" s="920"/>
      <c r="AN45" s="920"/>
      <c r="AO45" s="92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0"/>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4"/>
      <c r="H47" s="1005"/>
      <c r="I47" s="1005"/>
      <c r="J47" s="1005"/>
      <c r="K47" s="1005"/>
      <c r="L47" s="1005"/>
      <c r="M47" s="1005"/>
      <c r="N47" s="1005"/>
      <c r="O47" s="1006"/>
      <c r="P47" s="1012"/>
      <c r="Q47" s="1012"/>
      <c r="R47" s="1012"/>
      <c r="S47" s="1012"/>
      <c r="T47" s="1012"/>
      <c r="U47" s="1012"/>
      <c r="V47" s="1012"/>
      <c r="W47" s="1012"/>
      <c r="X47" s="1013"/>
      <c r="Y47" s="446" t="s">
        <v>54</v>
      </c>
      <c r="Z47" s="1017"/>
      <c r="AA47" s="1018"/>
      <c r="AB47" s="522"/>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2"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5"/>
      <c r="Z51" s="824"/>
      <c r="AA51" s="825"/>
      <c r="AB51" s="556" t="s">
        <v>11</v>
      </c>
      <c r="AC51" s="1030"/>
      <c r="AD51" s="1031"/>
      <c r="AE51" s="1035" t="s">
        <v>390</v>
      </c>
      <c r="AF51" s="1035"/>
      <c r="AG51" s="1035"/>
      <c r="AH51" s="1035"/>
      <c r="AI51" s="1035" t="s">
        <v>412</v>
      </c>
      <c r="AJ51" s="1035"/>
      <c r="AK51" s="1035"/>
      <c r="AL51" s="556"/>
      <c r="AM51" s="1035" t="s">
        <v>509</v>
      </c>
      <c r="AN51" s="1035"/>
      <c r="AO51" s="103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6"/>
      <c r="Z52" s="1027"/>
      <c r="AA52" s="1028"/>
      <c r="AB52" s="1032"/>
      <c r="AC52" s="1033"/>
      <c r="AD52" s="1034"/>
      <c r="AE52" s="920"/>
      <c r="AF52" s="920"/>
      <c r="AG52" s="920"/>
      <c r="AH52" s="920"/>
      <c r="AI52" s="920"/>
      <c r="AJ52" s="920"/>
      <c r="AK52" s="920"/>
      <c r="AL52" s="407"/>
      <c r="AM52" s="920"/>
      <c r="AN52" s="920"/>
      <c r="AO52" s="92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0"/>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4"/>
      <c r="H54" s="1005"/>
      <c r="I54" s="1005"/>
      <c r="J54" s="1005"/>
      <c r="K54" s="1005"/>
      <c r="L54" s="1005"/>
      <c r="M54" s="1005"/>
      <c r="N54" s="1005"/>
      <c r="O54" s="1006"/>
      <c r="P54" s="1012"/>
      <c r="Q54" s="1012"/>
      <c r="R54" s="1012"/>
      <c r="S54" s="1012"/>
      <c r="T54" s="1012"/>
      <c r="U54" s="1012"/>
      <c r="V54" s="1012"/>
      <c r="W54" s="1012"/>
      <c r="X54" s="1013"/>
      <c r="Y54" s="446" t="s">
        <v>54</v>
      </c>
      <c r="Z54" s="1017"/>
      <c r="AA54" s="1018"/>
      <c r="AB54" s="522"/>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2"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5"/>
      <c r="Z58" s="824"/>
      <c r="AA58" s="825"/>
      <c r="AB58" s="1029" t="s">
        <v>11</v>
      </c>
      <c r="AC58" s="1030"/>
      <c r="AD58" s="1031"/>
      <c r="AE58" s="1035" t="s">
        <v>390</v>
      </c>
      <c r="AF58" s="1035"/>
      <c r="AG58" s="1035"/>
      <c r="AH58" s="1035"/>
      <c r="AI58" s="1035" t="s">
        <v>412</v>
      </c>
      <c r="AJ58" s="1035"/>
      <c r="AK58" s="1035"/>
      <c r="AL58" s="556"/>
      <c r="AM58" s="1035" t="s">
        <v>509</v>
      </c>
      <c r="AN58" s="1035"/>
      <c r="AO58" s="103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6"/>
      <c r="Z59" s="1027"/>
      <c r="AA59" s="1028"/>
      <c r="AB59" s="1032"/>
      <c r="AC59" s="1033"/>
      <c r="AD59" s="1034"/>
      <c r="AE59" s="920"/>
      <c r="AF59" s="920"/>
      <c r="AG59" s="920"/>
      <c r="AH59" s="920"/>
      <c r="AI59" s="920"/>
      <c r="AJ59" s="920"/>
      <c r="AK59" s="920"/>
      <c r="AL59" s="407"/>
      <c r="AM59" s="920"/>
      <c r="AN59" s="920"/>
      <c r="AO59" s="92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0"/>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4"/>
      <c r="H61" s="1005"/>
      <c r="I61" s="1005"/>
      <c r="J61" s="1005"/>
      <c r="K61" s="1005"/>
      <c r="L61" s="1005"/>
      <c r="M61" s="1005"/>
      <c r="N61" s="1005"/>
      <c r="O61" s="1006"/>
      <c r="P61" s="1012"/>
      <c r="Q61" s="1012"/>
      <c r="R61" s="1012"/>
      <c r="S61" s="1012"/>
      <c r="T61" s="1012"/>
      <c r="U61" s="1012"/>
      <c r="V61" s="1012"/>
      <c r="W61" s="1012"/>
      <c r="X61" s="1013"/>
      <c r="Y61" s="446" t="s">
        <v>54</v>
      </c>
      <c r="Z61" s="1017"/>
      <c r="AA61" s="1018"/>
      <c r="AB61" s="522"/>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2"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5"/>
      <c r="Z65" s="824"/>
      <c r="AA65" s="825"/>
      <c r="AB65" s="1029" t="s">
        <v>11</v>
      </c>
      <c r="AC65" s="1030"/>
      <c r="AD65" s="1031"/>
      <c r="AE65" s="1035" t="s">
        <v>390</v>
      </c>
      <c r="AF65" s="1035"/>
      <c r="AG65" s="1035"/>
      <c r="AH65" s="1035"/>
      <c r="AI65" s="1035" t="s">
        <v>412</v>
      </c>
      <c r="AJ65" s="1035"/>
      <c r="AK65" s="1035"/>
      <c r="AL65" s="556"/>
      <c r="AM65" s="1035" t="s">
        <v>509</v>
      </c>
      <c r="AN65" s="1035"/>
      <c r="AO65" s="103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6"/>
      <c r="Z66" s="1027"/>
      <c r="AA66" s="1028"/>
      <c r="AB66" s="1032"/>
      <c r="AC66" s="1033"/>
      <c r="AD66" s="1034"/>
      <c r="AE66" s="920"/>
      <c r="AF66" s="920"/>
      <c r="AG66" s="920"/>
      <c r="AH66" s="920"/>
      <c r="AI66" s="920"/>
      <c r="AJ66" s="920"/>
      <c r="AK66" s="920"/>
      <c r="AL66" s="407"/>
      <c r="AM66" s="920"/>
      <c r="AN66" s="920"/>
      <c r="AO66" s="92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0"/>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4"/>
      <c r="H68" s="1005"/>
      <c r="I68" s="1005"/>
      <c r="J68" s="1005"/>
      <c r="K68" s="1005"/>
      <c r="L68" s="1005"/>
      <c r="M68" s="1005"/>
      <c r="N68" s="1005"/>
      <c r="O68" s="1006"/>
      <c r="P68" s="1012"/>
      <c r="Q68" s="1012"/>
      <c r="R68" s="1012"/>
      <c r="S68" s="1012"/>
      <c r="T68" s="1012"/>
      <c r="U68" s="1012"/>
      <c r="V68" s="1012"/>
      <c r="W68" s="1012"/>
      <c r="X68" s="1013"/>
      <c r="Y68" s="446" t="s">
        <v>54</v>
      </c>
      <c r="Z68" s="1017"/>
      <c r="AA68" s="1018"/>
      <c r="AB68" s="522"/>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7"/>
      <c r="H69" s="1008"/>
      <c r="I69" s="1008"/>
      <c r="J69" s="1008"/>
      <c r="K69" s="1008"/>
      <c r="L69" s="1008"/>
      <c r="M69" s="1008"/>
      <c r="N69" s="1008"/>
      <c r="O69" s="1009"/>
      <c r="P69" s="1014"/>
      <c r="Q69" s="1014"/>
      <c r="R69" s="1014"/>
      <c r="S69" s="1014"/>
      <c r="T69" s="1014"/>
      <c r="U69" s="1014"/>
      <c r="V69" s="1014"/>
      <c r="W69" s="1014"/>
      <c r="X69" s="1015"/>
      <c r="Y69" s="446" t="s">
        <v>13</v>
      </c>
      <c r="Z69" s="1017"/>
      <c r="AA69" s="101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8"/>
      <c r="B4" s="1049"/>
      <c r="C4" s="1049"/>
      <c r="D4" s="1049"/>
      <c r="E4" s="1049"/>
      <c r="F4" s="105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8"/>
      <c r="B5" s="1049"/>
      <c r="C5" s="1049"/>
      <c r="D5" s="1049"/>
      <c r="E5" s="1049"/>
      <c r="F5" s="105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8"/>
      <c r="B6" s="1049"/>
      <c r="C6" s="1049"/>
      <c r="D6" s="1049"/>
      <c r="E6" s="1049"/>
      <c r="F6" s="105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8"/>
      <c r="B7" s="1049"/>
      <c r="C7" s="1049"/>
      <c r="D7" s="1049"/>
      <c r="E7" s="1049"/>
      <c r="F7" s="105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8"/>
      <c r="B8" s="1049"/>
      <c r="C8" s="1049"/>
      <c r="D8" s="1049"/>
      <c r="E8" s="1049"/>
      <c r="F8" s="105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8"/>
      <c r="B9" s="1049"/>
      <c r="C9" s="1049"/>
      <c r="D9" s="1049"/>
      <c r="E9" s="1049"/>
      <c r="F9" s="105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8"/>
      <c r="B10" s="1049"/>
      <c r="C10" s="1049"/>
      <c r="D10" s="1049"/>
      <c r="E10" s="1049"/>
      <c r="F10" s="105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8"/>
      <c r="B11" s="1049"/>
      <c r="C11" s="1049"/>
      <c r="D11" s="1049"/>
      <c r="E11" s="1049"/>
      <c r="F11" s="105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8"/>
      <c r="B12" s="1049"/>
      <c r="C12" s="1049"/>
      <c r="D12" s="1049"/>
      <c r="E12" s="1049"/>
      <c r="F12" s="105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8"/>
      <c r="B13" s="1049"/>
      <c r="C13" s="1049"/>
      <c r="D13" s="1049"/>
      <c r="E13" s="1049"/>
      <c r="F13" s="105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8"/>
      <c r="B14" s="1049"/>
      <c r="C14" s="1049"/>
      <c r="D14" s="1049"/>
      <c r="E14" s="1049"/>
      <c r="F14" s="105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8"/>
      <c r="B15" s="1049"/>
      <c r="C15" s="1049"/>
      <c r="D15" s="1049"/>
      <c r="E15" s="1049"/>
      <c r="F15" s="105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8"/>
      <c r="B16" s="1049"/>
      <c r="C16" s="1049"/>
      <c r="D16" s="1049"/>
      <c r="E16" s="1049"/>
      <c r="F16" s="1050"/>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8"/>
      <c r="B17" s="1049"/>
      <c r="C17" s="1049"/>
      <c r="D17" s="1049"/>
      <c r="E17" s="1049"/>
      <c r="F17" s="105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8"/>
      <c r="B18" s="1049"/>
      <c r="C18" s="1049"/>
      <c r="D18" s="1049"/>
      <c r="E18" s="1049"/>
      <c r="F18" s="105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8"/>
      <c r="B19" s="1049"/>
      <c r="C19" s="1049"/>
      <c r="D19" s="1049"/>
      <c r="E19" s="1049"/>
      <c r="F19" s="105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8"/>
      <c r="B20" s="1049"/>
      <c r="C20" s="1049"/>
      <c r="D20" s="1049"/>
      <c r="E20" s="1049"/>
      <c r="F20" s="105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8"/>
      <c r="B21" s="1049"/>
      <c r="C21" s="1049"/>
      <c r="D21" s="1049"/>
      <c r="E21" s="1049"/>
      <c r="F21" s="105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8"/>
      <c r="B22" s="1049"/>
      <c r="C22" s="1049"/>
      <c r="D22" s="1049"/>
      <c r="E22" s="1049"/>
      <c r="F22" s="105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8"/>
      <c r="B23" s="1049"/>
      <c r="C23" s="1049"/>
      <c r="D23" s="1049"/>
      <c r="E23" s="1049"/>
      <c r="F23" s="105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8"/>
      <c r="B24" s="1049"/>
      <c r="C24" s="1049"/>
      <c r="D24" s="1049"/>
      <c r="E24" s="1049"/>
      <c r="F24" s="105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8"/>
      <c r="B25" s="1049"/>
      <c r="C25" s="1049"/>
      <c r="D25" s="1049"/>
      <c r="E25" s="1049"/>
      <c r="F25" s="105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8"/>
      <c r="B26" s="1049"/>
      <c r="C26" s="1049"/>
      <c r="D26" s="1049"/>
      <c r="E26" s="1049"/>
      <c r="F26" s="105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8"/>
      <c r="B27" s="1049"/>
      <c r="C27" s="1049"/>
      <c r="D27" s="1049"/>
      <c r="E27" s="1049"/>
      <c r="F27" s="105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8"/>
      <c r="B28" s="1049"/>
      <c r="C28" s="1049"/>
      <c r="D28" s="1049"/>
      <c r="E28" s="1049"/>
      <c r="F28" s="105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8"/>
      <c r="B29" s="1049"/>
      <c r="C29" s="1049"/>
      <c r="D29" s="1049"/>
      <c r="E29" s="1049"/>
      <c r="F29" s="1050"/>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8"/>
      <c r="B30" s="1049"/>
      <c r="C30" s="1049"/>
      <c r="D30" s="1049"/>
      <c r="E30" s="1049"/>
      <c r="F30" s="105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8"/>
      <c r="B31" s="1049"/>
      <c r="C31" s="1049"/>
      <c r="D31" s="1049"/>
      <c r="E31" s="1049"/>
      <c r="F31" s="105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8"/>
      <c r="B32" s="1049"/>
      <c r="C32" s="1049"/>
      <c r="D32" s="1049"/>
      <c r="E32" s="1049"/>
      <c r="F32" s="105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8"/>
      <c r="B33" s="1049"/>
      <c r="C33" s="1049"/>
      <c r="D33" s="1049"/>
      <c r="E33" s="1049"/>
      <c r="F33" s="105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8"/>
      <c r="B34" s="1049"/>
      <c r="C34" s="1049"/>
      <c r="D34" s="1049"/>
      <c r="E34" s="1049"/>
      <c r="F34" s="105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8"/>
      <c r="B35" s="1049"/>
      <c r="C35" s="1049"/>
      <c r="D35" s="1049"/>
      <c r="E35" s="1049"/>
      <c r="F35" s="105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8"/>
      <c r="B36" s="1049"/>
      <c r="C36" s="1049"/>
      <c r="D36" s="1049"/>
      <c r="E36" s="1049"/>
      <c r="F36" s="105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8"/>
      <c r="B37" s="1049"/>
      <c r="C37" s="1049"/>
      <c r="D37" s="1049"/>
      <c r="E37" s="1049"/>
      <c r="F37" s="105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8"/>
      <c r="B38" s="1049"/>
      <c r="C38" s="1049"/>
      <c r="D38" s="1049"/>
      <c r="E38" s="1049"/>
      <c r="F38" s="105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8"/>
      <c r="B39" s="1049"/>
      <c r="C39" s="1049"/>
      <c r="D39" s="1049"/>
      <c r="E39" s="1049"/>
      <c r="F39" s="105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8"/>
      <c r="B40" s="1049"/>
      <c r="C40" s="1049"/>
      <c r="D40" s="1049"/>
      <c r="E40" s="1049"/>
      <c r="F40" s="105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8"/>
      <c r="B41" s="1049"/>
      <c r="C41" s="1049"/>
      <c r="D41" s="1049"/>
      <c r="E41" s="1049"/>
      <c r="F41" s="105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8"/>
      <c r="B42" s="1049"/>
      <c r="C42" s="1049"/>
      <c r="D42" s="1049"/>
      <c r="E42" s="1049"/>
      <c r="F42" s="1050"/>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8"/>
      <c r="B43" s="1049"/>
      <c r="C43" s="1049"/>
      <c r="D43" s="1049"/>
      <c r="E43" s="1049"/>
      <c r="F43" s="105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8"/>
      <c r="B44" s="1049"/>
      <c r="C44" s="1049"/>
      <c r="D44" s="1049"/>
      <c r="E44" s="1049"/>
      <c r="F44" s="105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8"/>
      <c r="B45" s="1049"/>
      <c r="C45" s="1049"/>
      <c r="D45" s="1049"/>
      <c r="E45" s="1049"/>
      <c r="F45" s="105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8"/>
      <c r="B46" s="1049"/>
      <c r="C46" s="1049"/>
      <c r="D46" s="1049"/>
      <c r="E46" s="1049"/>
      <c r="F46" s="105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8"/>
      <c r="B47" s="1049"/>
      <c r="C47" s="1049"/>
      <c r="D47" s="1049"/>
      <c r="E47" s="1049"/>
      <c r="F47" s="105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8"/>
      <c r="B48" s="1049"/>
      <c r="C48" s="1049"/>
      <c r="D48" s="1049"/>
      <c r="E48" s="1049"/>
      <c r="F48" s="105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8"/>
      <c r="B49" s="1049"/>
      <c r="C49" s="1049"/>
      <c r="D49" s="1049"/>
      <c r="E49" s="1049"/>
      <c r="F49" s="105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8"/>
      <c r="B50" s="1049"/>
      <c r="C50" s="1049"/>
      <c r="D50" s="1049"/>
      <c r="E50" s="1049"/>
      <c r="F50" s="105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8"/>
      <c r="B51" s="1049"/>
      <c r="C51" s="1049"/>
      <c r="D51" s="1049"/>
      <c r="E51" s="1049"/>
      <c r="F51" s="105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8"/>
      <c r="B52" s="1049"/>
      <c r="C52" s="1049"/>
      <c r="D52" s="1049"/>
      <c r="E52" s="1049"/>
      <c r="F52" s="105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8"/>
      <c r="B56" s="1049"/>
      <c r="C56" s="1049"/>
      <c r="D56" s="1049"/>
      <c r="E56" s="1049"/>
      <c r="F56" s="1050"/>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8"/>
      <c r="B57" s="1049"/>
      <c r="C57" s="1049"/>
      <c r="D57" s="1049"/>
      <c r="E57" s="1049"/>
      <c r="F57" s="105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8"/>
      <c r="B58" s="1049"/>
      <c r="C58" s="1049"/>
      <c r="D58" s="1049"/>
      <c r="E58" s="1049"/>
      <c r="F58" s="105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8"/>
      <c r="B59" s="1049"/>
      <c r="C59" s="1049"/>
      <c r="D59" s="1049"/>
      <c r="E59" s="1049"/>
      <c r="F59" s="105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8"/>
      <c r="B60" s="1049"/>
      <c r="C60" s="1049"/>
      <c r="D60" s="1049"/>
      <c r="E60" s="1049"/>
      <c r="F60" s="105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8"/>
      <c r="B61" s="1049"/>
      <c r="C61" s="1049"/>
      <c r="D61" s="1049"/>
      <c r="E61" s="1049"/>
      <c r="F61" s="105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8"/>
      <c r="B62" s="1049"/>
      <c r="C62" s="1049"/>
      <c r="D62" s="1049"/>
      <c r="E62" s="1049"/>
      <c r="F62" s="105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8"/>
      <c r="B63" s="1049"/>
      <c r="C63" s="1049"/>
      <c r="D63" s="1049"/>
      <c r="E63" s="1049"/>
      <c r="F63" s="105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8"/>
      <c r="B64" s="1049"/>
      <c r="C64" s="1049"/>
      <c r="D64" s="1049"/>
      <c r="E64" s="1049"/>
      <c r="F64" s="105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8"/>
      <c r="B65" s="1049"/>
      <c r="C65" s="1049"/>
      <c r="D65" s="1049"/>
      <c r="E65" s="1049"/>
      <c r="F65" s="105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8"/>
      <c r="B66" s="1049"/>
      <c r="C66" s="1049"/>
      <c r="D66" s="1049"/>
      <c r="E66" s="1049"/>
      <c r="F66" s="105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8"/>
      <c r="B67" s="1049"/>
      <c r="C67" s="1049"/>
      <c r="D67" s="1049"/>
      <c r="E67" s="1049"/>
      <c r="F67" s="105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8"/>
      <c r="B68" s="1049"/>
      <c r="C68" s="1049"/>
      <c r="D68" s="1049"/>
      <c r="E68" s="1049"/>
      <c r="F68" s="105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8"/>
      <c r="B69" s="1049"/>
      <c r="C69" s="1049"/>
      <c r="D69" s="1049"/>
      <c r="E69" s="1049"/>
      <c r="F69" s="1050"/>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8"/>
      <c r="B70" s="1049"/>
      <c r="C70" s="1049"/>
      <c r="D70" s="1049"/>
      <c r="E70" s="1049"/>
      <c r="F70" s="105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8"/>
      <c r="B71" s="1049"/>
      <c r="C71" s="1049"/>
      <c r="D71" s="1049"/>
      <c r="E71" s="1049"/>
      <c r="F71" s="105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8"/>
      <c r="B72" s="1049"/>
      <c r="C72" s="1049"/>
      <c r="D72" s="1049"/>
      <c r="E72" s="1049"/>
      <c r="F72" s="105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8"/>
      <c r="B73" s="1049"/>
      <c r="C73" s="1049"/>
      <c r="D73" s="1049"/>
      <c r="E73" s="1049"/>
      <c r="F73" s="105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8"/>
      <c r="B74" s="1049"/>
      <c r="C74" s="1049"/>
      <c r="D74" s="1049"/>
      <c r="E74" s="1049"/>
      <c r="F74" s="105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8"/>
      <c r="B75" s="1049"/>
      <c r="C75" s="1049"/>
      <c r="D75" s="1049"/>
      <c r="E75" s="1049"/>
      <c r="F75" s="105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8"/>
      <c r="B76" s="1049"/>
      <c r="C76" s="1049"/>
      <c r="D76" s="1049"/>
      <c r="E76" s="1049"/>
      <c r="F76" s="105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8"/>
      <c r="B77" s="1049"/>
      <c r="C77" s="1049"/>
      <c r="D77" s="1049"/>
      <c r="E77" s="1049"/>
      <c r="F77" s="105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8"/>
      <c r="B78" s="1049"/>
      <c r="C78" s="1049"/>
      <c r="D78" s="1049"/>
      <c r="E78" s="1049"/>
      <c r="F78" s="105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8"/>
      <c r="B79" s="1049"/>
      <c r="C79" s="1049"/>
      <c r="D79" s="1049"/>
      <c r="E79" s="1049"/>
      <c r="F79" s="105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8"/>
      <c r="B80" s="1049"/>
      <c r="C80" s="1049"/>
      <c r="D80" s="1049"/>
      <c r="E80" s="1049"/>
      <c r="F80" s="105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8"/>
      <c r="B81" s="1049"/>
      <c r="C81" s="1049"/>
      <c r="D81" s="1049"/>
      <c r="E81" s="1049"/>
      <c r="F81" s="105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8"/>
      <c r="B82" s="1049"/>
      <c r="C82" s="1049"/>
      <c r="D82" s="1049"/>
      <c r="E82" s="1049"/>
      <c r="F82" s="1050"/>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8"/>
      <c r="B83" s="1049"/>
      <c r="C83" s="1049"/>
      <c r="D83" s="1049"/>
      <c r="E83" s="1049"/>
      <c r="F83" s="105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8"/>
      <c r="B84" s="1049"/>
      <c r="C84" s="1049"/>
      <c r="D84" s="1049"/>
      <c r="E84" s="1049"/>
      <c r="F84" s="105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8"/>
      <c r="B85" s="1049"/>
      <c r="C85" s="1049"/>
      <c r="D85" s="1049"/>
      <c r="E85" s="1049"/>
      <c r="F85" s="105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8"/>
      <c r="B86" s="1049"/>
      <c r="C86" s="1049"/>
      <c r="D86" s="1049"/>
      <c r="E86" s="1049"/>
      <c r="F86" s="105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8"/>
      <c r="B87" s="1049"/>
      <c r="C87" s="1049"/>
      <c r="D87" s="1049"/>
      <c r="E87" s="1049"/>
      <c r="F87" s="105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8"/>
      <c r="B88" s="1049"/>
      <c r="C88" s="1049"/>
      <c r="D88" s="1049"/>
      <c r="E88" s="1049"/>
      <c r="F88" s="105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8"/>
      <c r="B89" s="1049"/>
      <c r="C89" s="1049"/>
      <c r="D89" s="1049"/>
      <c r="E89" s="1049"/>
      <c r="F89" s="105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8"/>
      <c r="B90" s="1049"/>
      <c r="C90" s="1049"/>
      <c r="D90" s="1049"/>
      <c r="E90" s="1049"/>
      <c r="F90" s="105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8"/>
      <c r="B91" s="1049"/>
      <c r="C91" s="1049"/>
      <c r="D91" s="1049"/>
      <c r="E91" s="1049"/>
      <c r="F91" s="105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8"/>
      <c r="B92" s="1049"/>
      <c r="C92" s="1049"/>
      <c r="D92" s="1049"/>
      <c r="E92" s="1049"/>
      <c r="F92" s="105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8"/>
      <c r="B93" s="1049"/>
      <c r="C93" s="1049"/>
      <c r="D93" s="1049"/>
      <c r="E93" s="1049"/>
      <c r="F93" s="105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8"/>
      <c r="B94" s="1049"/>
      <c r="C94" s="1049"/>
      <c r="D94" s="1049"/>
      <c r="E94" s="1049"/>
      <c r="F94" s="105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8"/>
      <c r="B95" s="1049"/>
      <c r="C95" s="1049"/>
      <c r="D95" s="1049"/>
      <c r="E95" s="1049"/>
      <c r="F95" s="1050"/>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8"/>
      <c r="B96" s="1049"/>
      <c r="C96" s="1049"/>
      <c r="D96" s="1049"/>
      <c r="E96" s="1049"/>
      <c r="F96" s="105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8"/>
      <c r="B97" s="1049"/>
      <c r="C97" s="1049"/>
      <c r="D97" s="1049"/>
      <c r="E97" s="1049"/>
      <c r="F97" s="105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8"/>
      <c r="B98" s="1049"/>
      <c r="C98" s="1049"/>
      <c r="D98" s="1049"/>
      <c r="E98" s="1049"/>
      <c r="F98" s="105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8"/>
      <c r="B99" s="1049"/>
      <c r="C99" s="1049"/>
      <c r="D99" s="1049"/>
      <c r="E99" s="1049"/>
      <c r="F99" s="105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8"/>
      <c r="B100" s="1049"/>
      <c r="C100" s="1049"/>
      <c r="D100" s="1049"/>
      <c r="E100" s="1049"/>
      <c r="F100" s="105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8"/>
      <c r="B101" s="1049"/>
      <c r="C101" s="1049"/>
      <c r="D101" s="1049"/>
      <c r="E101" s="1049"/>
      <c r="F101" s="105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8"/>
      <c r="B102" s="1049"/>
      <c r="C102" s="1049"/>
      <c r="D102" s="1049"/>
      <c r="E102" s="1049"/>
      <c r="F102" s="105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8"/>
      <c r="B103" s="1049"/>
      <c r="C103" s="1049"/>
      <c r="D103" s="1049"/>
      <c r="E103" s="1049"/>
      <c r="F103" s="105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8"/>
      <c r="B104" s="1049"/>
      <c r="C104" s="1049"/>
      <c r="D104" s="1049"/>
      <c r="E104" s="1049"/>
      <c r="F104" s="105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8"/>
      <c r="B105" s="1049"/>
      <c r="C105" s="1049"/>
      <c r="D105" s="1049"/>
      <c r="E105" s="1049"/>
      <c r="F105" s="105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8"/>
      <c r="B109" s="1049"/>
      <c r="C109" s="1049"/>
      <c r="D109" s="1049"/>
      <c r="E109" s="1049"/>
      <c r="F109" s="1050"/>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8"/>
      <c r="B110" s="1049"/>
      <c r="C110" s="1049"/>
      <c r="D110" s="1049"/>
      <c r="E110" s="1049"/>
      <c r="F110" s="105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8"/>
      <c r="B111" s="1049"/>
      <c r="C111" s="1049"/>
      <c r="D111" s="1049"/>
      <c r="E111" s="1049"/>
      <c r="F111" s="105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8"/>
      <c r="B112" s="1049"/>
      <c r="C112" s="1049"/>
      <c r="D112" s="1049"/>
      <c r="E112" s="1049"/>
      <c r="F112" s="105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8"/>
      <c r="B113" s="1049"/>
      <c r="C113" s="1049"/>
      <c r="D113" s="1049"/>
      <c r="E113" s="1049"/>
      <c r="F113" s="105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8"/>
      <c r="B114" s="1049"/>
      <c r="C114" s="1049"/>
      <c r="D114" s="1049"/>
      <c r="E114" s="1049"/>
      <c r="F114" s="105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8"/>
      <c r="B115" s="1049"/>
      <c r="C115" s="1049"/>
      <c r="D115" s="1049"/>
      <c r="E115" s="1049"/>
      <c r="F115" s="105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8"/>
      <c r="B116" s="1049"/>
      <c r="C116" s="1049"/>
      <c r="D116" s="1049"/>
      <c r="E116" s="1049"/>
      <c r="F116" s="105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8"/>
      <c r="B117" s="1049"/>
      <c r="C117" s="1049"/>
      <c r="D117" s="1049"/>
      <c r="E117" s="1049"/>
      <c r="F117" s="105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8"/>
      <c r="B118" s="1049"/>
      <c r="C118" s="1049"/>
      <c r="D118" s="1049"/>
      <c r="E118" s="1049"/>
      <c r="F118" s="105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8"/>
      <c r="B119" s="1049"/>
      <c r="C119" s="1049"/>
      <c r="D119" s="1049"/>
      <c r="E119" s="1049"/>
      <c r="F119" s="105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8"/>
      <c r="B120" s="1049"/>
      <c r="C120" s="1049"/>
      <c r="D120" s="1049"/>
      <c r="E120" s="1049"/>
      <c r="F120" s="105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8"/>
      <c r="B121" s="1049"/>
      <c r="C121" s="1049"/>
      <c r="D121" s="1049"/>
      <c r="E121" s="1049"/>
      <c r="F121" s="105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8"/>
      <c r="B122" s="1049"/>
      <c r="C122" s="1049"/>
      <c r="D122" s="1049"/>
      <c r="E122" s="1049"/>
      <c r="F122" s="1050"/>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8"/>
      <c r="B123" s="1049"/>
      <c r="C123" s="1049"/>
      <c r="D123" s="1049"/>
      <c r="E123" s="1049"/>
      <c r="F123" s="105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8"/>
      <c r="B124" s="1049"/>
      <c r="C124" s="1049"/>
      <c r="D124" s="1049"/>
      <c r="E124" s="1049"/>
      <c r="F124" s="105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8"/>
      <c r="B125" s="1049"/>
      <c r="C125" s="1049"/>
      <c r="D125" s="1049"/>
      <c r="E125" s="1049"/>
      <c r="F125" s="105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8"/>
      <c r="B126" s="1049"/>
      <c r="C126" s="1049"/>
      <c r="D126" s="1049"/>
      <c r="E126" s="1049"/>
      <c r="F126" s="105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8"/>
      <c r="B127" s="1049"/>
      <c r="C127" s="1049"/>
      <c r="D127" s="1049"/>
      <c r="E127" s="1049"/>
      <c r="F127" s="105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8"/>
      <c r="B128" s="1049"/>
      <c r="C128" s="1049"/>
      <c r="D128" s="1049"/>
      <c r="E128" s="1049"/>
      <c r="F128" s="105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8"/>
      <c r="B129" s="1049"/>
      <c r="C129" s="1049"/>
      <c r="D129" s="1049"/>
      <c r="E129" s="1049"/>
      <c r="F129" s="105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8"/>
      <c r="B130" s="1049"/>
      <c r="C130" s="1049"/>
      <c r="D130" s="1049"/>
      <c r="E130" s="1049"/>
      <c r="F130" s="105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8"/>
      <c r="B131" s="1049"/>
      <c r="C131" s="1049"/>
      <c r="D131" s="1049"/>
      <c r="E131" s="1049"/>
      <c r="F131" s="105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8"/>
      <c r="B132" s="1049"/>
      <c r="C132" s="1049"/>
      <c r="D132" s="1049"/>
      <c r="E132" s="1049"/>
      <c r="F132" s="105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8"/>
      <c r="B133" s="1049"/>
      <c r="C133" s="1049"/>
      <c r="D133" s="1049"/>
      <c r="E133" s="1049"/>
      <c r="F133" s="105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8"/>
      <c r="B134" s="1049"/>
      <c r="C134" s="1049"/>
      <c r="D134" s="1049"/>
      <c r="E134" s="1049"/>
      <c r="F134" s="105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8"/>
      <c r="B135" s="1049"/>
      <c r="C135" s="1049"/>
      <c r="D135" s="1049"/>
      <c r="E135" s="1049"/>
      <c r="F135" s="1050"/>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8"/>
      <c r="B136" s="1049"/>
      <c r="C136" s="1049"/>
      <c r="D136" s="1049"/>
      <c r="E136" s="1049"/>
      <c r="F136" s="105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8"/>
      <c r="B137" s="1049"/>
      <c r="C137" s="1049"/>
      <c r="D137" s="1049"/>
      <c r="E137" s="1049"/>
      <c r="F137" s="105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8"/>
      <c r="B138" s="1049"/>
      <c r="C138" s="1049"/>
      <c r="D138" s="1049"/>
      <c r="E138" s="1049"/>
      <c r="F138" s="105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8"/>
      <c r="B139" s="1049"/>
      <c r="C139" s="1049"/>
      <c r="D139" s="1049"/>
      <c r="E139" s="1049"/>
      <c r="F139" s="105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8"/>
      <c r="B140" s="1049"/>
      <c r="C140" s="1049"/>
      <c r="D140" s="1049"/>
      <c r="E140" s="1049"/>
      <c r="F140" s="105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8"/>
      <c r="B141" s="1049"/>
      <c r="C141" s="1049"/>
      <c r="D141" s="1049"/>
      <c r="E141" s="1049"/>
      <c r="F141" s="105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8"/>
      <c r="B142" s="1049"/>
      <c r="C142" s="1049"/>
      <c r="D142" s="1049"/>
      <c r="E142" s="1049"/>
      <c r="F142" s="105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8"/>
      <c r="B143" s="1049"/>
      <c r="C143" s="1049"/>
      <c r="D143" s="1049"/>
      <c r="E143" s="1049"/>
      <c r="F143" s="105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8"/>
      <c r="B144" s="1049"/>
      <c r="C144" s="1049"/>
      <c r="D144" s="1049"/>
      <c r="E144" s="1049"/>
      <c r="F144" s="105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8"/>
      <c r="B145" s="1049"/>
      <c r="C145" s="1049"/>
      <c r="D145" s="1049"/>
      <c r="E145" s="1049"/>
      <c r="F145" s="105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8"/>
      <c r="B146" s="1049"/>
      <c r="C146" s="1049"/>
      <c r="D146" s="1049"/>
      <c r="E146" s="1049"/>
      <c r="F146" s="105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8"/>
      <c r="B147" s="1049"/>
      <c r="C147" s="1049"/>
      <c r="D147" s="1049"/>
      <c r="E147" s="1049"/>
      <c r="F147" s="105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8"/>
      <c r="B148" s="1049"/>
      <c r="C148" s="1049"/>
      <c r="D148" s="1049"/>
      <c r="E148" s="1049"/>
      <c r="F148" s="1050"/>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8"/>
      <c r="B149" s="1049"/>
      <c r="C149" s="1049"/>
      <c r="D149" s="1049"/>
      <c r="E149" s="1049"/>
      <c r="F149" s="105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8"/>
      <c r="B150" s="1049"/>
      <c r="C150" s="1049"/>
      <c r="D150" s="1049"/>
      <c r="E150" s="1049"/>
      <c r="F150" s="105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8"/>
      <c r="B151" s="1049"/>
      <c r="C151" s="1049"/>
      <c r="D151" s="1049"/>
      <c r="E151" s="1049"/>
      <c r="F151" s="105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8"/>
      <c r="B152" s="1049"/>
      <c r="C152" s="1049"/>
      <c r="D152" s="1049"/>
      <c r="E152" s="1049"/>
      <c r="F152" s="105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8"/>
      <c r="B153" s="1049"/>
      <c r="C153" s="1049"/>
      <c r="D153" s="1049"/>
      <c r="E153" s="1049"/>
      <c r="F153" s="105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8"/>
      <c r="B154" s="1049"/>
      <c r="C154" s="1049"/>
      <c r="D154" s="1049"/>
      <c r="E154" s="1049"/>
      <c r="F154" s="105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8"/>
      <c r="B155" s="1049"/>
      <c r="C155" s="1049"/>
      <c r="D155" s="1049"/>
      <c r="E155" s="1049"/>
      <c r="F155" s="105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8"/>
      <c r="B156" s="1049"/>
      <c r="C156" s="1049"/>
      <c r="D156" s="1049"/>
      <c r="E156" s="1049"/>
      <c r="F156" s="105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8"/>
      <c r="B157" s="1049"/>
      <c r="C157" s="1049"/>
      <c r="D157" s="1049"/>
      <c r="E157" s="1049"/>
      <c r="F157" s="105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8"/>
      <c r="B158" s="1049"/>
      <c r="C158" s="1049"/>
      <c r="D158" s="1049"/>
      <c r="E158" s="1049"/>
      <c r="F158" s="105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8"/>
      <c r="B162" s="1049"/>
      <c r="C162" s="1049"/>
      <c r="D162" s="1049"/>
      <c r="E162" s="1049"/>
      <c r="F162" s="1050"/>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8"/>
      <c r="B163" s="1049"/>
      <c r="C163" s="1049"/>
      <c r="D163" s="1049"/>
      <c r="E163" s="1049"/>
      <c r="F163" s="105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8"/>
      <c r="B164" s="1049"/>
      <c r="C164" s="1049"/>
      <c r="D164" s="1049"/>
      <c r="E164" s="1049"/>
      <c r="F164" s="105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8"/>
      <c r="B165" s="1049"/>
      <c r="C165" s="1049"/>
      <c r="D165" s="1049"/>
      <c r="E165" s="1049"/>
      <c r="F165" s="105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8"/>
      <c r="B166" s="1049"/>
      <c r="C166" s="1049"/>
      <c r="D166" s="1049"/>
      <c r="E166" s="1049"/>
      <c r="F166" s="105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8"/>
      <c r="B167" s="1049"/>
      <c r="C167" s="1049"/>
      <c r="D167" s="1049"/>
      <c r="E167" s="1049"/>
      <c r="F167" s="105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8"/>
      <c r="B168" s="1049"/>
      <c r="C168" s="1049"/>
      <c r="D168" s="1049"/>
      <c r="E168" s="1049"/>
      <c r="F168" s="105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8"/>
      <c r="B169" s="1049"/>
      <c r="C169" s="1049"/>
      <c r="D169" s="1049"/>
      <c r="E169" s="1049"/>
      <c r="F169" s="105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8"/>
      <c r="B170" s="1049"/>
      <c r="C170" s="1049"/>
      <c r="D170" s="1049"/>
      <c r="E170" s="1049"/>
      <c r="F170" s="105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8"/>
      <c r="B171" s="1049"/>
      <c r="C171" s="1049"/>
      <c r="D171" s="1049"/>
      <c r="E171" s="1049"/>
      <c r="F171" s="105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8"/>
      <c r="B172" s="1049"/>
      <c r="C172" s="1049"/>
      <c r="D172" s="1049"/>
      <c r="E172" s="1049"/>
      <c r="F172" s="105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8"/>
      <c r="B173" s="1049"/>
      <c r="C173" s="1049"/>
      <c r="D173" s="1049"/>
      <c r="E173" s="1049"/>
      <c r="F173" s="105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8"/>
      <c r="B174" s="1049"/>
      <c r="C174" s="1049"/>
      <c r="D174" s="1049"/>
      <c r="E174" s="1049"/>
      <c r="F174" s="105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8"/>
      <c r="B175" s="1049"/>
      <c r="C175" s="1049"/>
      <c r="D175" s="1049"/>
      <c r="E175" s="1049"/>
      <c r="F175" s="1050"/>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8"/>
      <c r="B176" s="1049"/>
      <c r="C176" s="1049"/>
      <c r="D176" s="1049"/>
      <c r="E176" s="1049"/>
      <c r="F176" s="105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8"/>
      <c r="B177" s="1049"/>
      <c r="C177" s="1049"/>
      <c r="D177" s="1049"/>
      <c r="E177" s="1049"/>
      <c r="F177" s="105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8"/>
      <c r="B178" s="1049"/>
      <c r="C178" s="1049"/>
      <c r="D178" s="1049"/>
      <c r="E178" s="1049"/>
      <c r="F178" s="105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8"/>
      <c r="B179" s="1049"/>
      <c r="C179" s="1049"/>
      <c r="D179" s="1049"/>
      <c r="E179" s="1049"/>
      <c r="F179" s="105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8"/>
      <c r="B180" s="1049"/>
      <c r="C180" s="1049"/>
      <c r="D180" s="1049"/>
      <c r="E180" s="1049"/>
      <c r="F180" s="105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8"/>
      <c r="B181" s="1049"/>
      <c r="C181" s="1049"/>
      <c r="D181" s="1049"/>
      <c r="E181" s="1049"/>
      <c r="F181" s="105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8"/>
      <c r="B182" s="1049"/>
      <c r="C182" s="1049"/>
      <c r="D182" s="1049"/>
      <c r="E182" s="1049"/>
      <c r="F182" s="105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8"/>
      <c r="B183" s="1049"/>
      <c r="C183" s="1049"/>
      <c r="D183" s="1049"/>
      <c r="E183" s="1049"/>
      <c r="F183" s="105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8"/>
      <c r="B184" s="1049"/>
      <c r="C184" s="1049"/>
      <c r="D184" s="1049"/>
      <c r="E184" s="1049"/>
      <c r="F184" s="105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8"/>
      <c r="B185" s="1049"/>
      <c r="C185" s="1049"/>
      <c r="D185" s="1049"/>
      <c r="E185" s="1049"/>
      <c r="F185" s="105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8"/>
      <c r="B186" s="1049"/>
      <c r="C186" s="1049"/>
      <c r="D186" s="1049"/>
      <c r="E186" s="1049"/>
      <c r="F186" s="105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8"/>
      <c r="B187" s="1049"/>
      <c r="C187" s="1049"/>
      <c r="D187" s="1049"/>
      <c r="E187" s="1049"/>
      <c r="F187" s="105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8"/>
      <c r="B188" s="1049"/>
      <c r="C188" s="1049"/>
      <c r="D188" s="1049"/>
      <c r="E188" s="1049"/>
      <c r="F188" s="1050"/>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8"/>
      <c r="B189" s="1049"/>
      <c r="C189" s="1049"/>
      <c r="D189" s="1049"/>
      <c r="E189" s="1049"/>
      <c r="F189" s="105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8"/>
      <c r="B190" s="1049"/>
      <c r="C190" s="1049"/>
      <c r="D190" s="1049"/>
      <c r="E190" s="1049"/>
      <c r="F190" s="105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8"/>
      <c r="B191" s="1049"/>
      <c r="C191" s="1049"/>
      <c r="D191" s="1049"/>
      <c r="E191" s="1049"/>
      <c r="F191" s="105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8"/>
      <c r="B192" s="1049"/>
      <c r="C192" s="1049"/>
      <c r="D192" s="1049"/>
      <c r="E192" s="1049"/>
      <c r="F192" s="105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8"/>
      <c r="B193" s="1049"/>
      <c r="C193" s="1049"/>
      <c r="D193" s="1049"/>
      <c r="E193" s="1049"/>
      <c r="F193" s="105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8"/>
      <c r="B194" s="1049"/>
      <c r="C194" s="1049"/>
      <c r="D194" s="1049"/>
      <c r="E194" s="1049"/>
      <c r="F194" s="105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8"/>
      <c r="B195" s="1049"/>
      <c r="C195" s="1049"/>
      <c r="D195" s="1049"/>
      <c r="E195" s="1049"/>
      <c r="F195" s="105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8"/>
      <c r="B196" s="1049"/>
      <c r="C196" s="1049"/>
      <c r="D196" s="1049"/>
      <c r="E196" s="1049"/>
      <c r="F196" s="105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8"/>
      <c r="B197" s="1049"/>
      <c r="C197" s="1049"/>
      <c r="D197" s="1049"/>
      <c r="E197" s="1049"/>
      <c r="F197" s="105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8"/>
      <c r="B198" s="1049"/>
      <c r="C198" s="1049"/>
      <c r="D198" s="1049"/>
      <c r="E198" s="1049"/>
      <c r="F198" s="105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8"/>
      <c r="B199" s="1049"/>
      <c r="C199" s="1049"/>
      <c r="D199" s="1049"/>
      <c r="E199" s="1049"/>
      <c r="F199" s="105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8"/>
      <c r="B200" s="1049"/>
      <c r="C200" s="1049"/>
      <c r="D200" s="1049"/>
      <c r="E200" s="1049"/>
      <c r="F200" s="105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8"/>
      <c r="B201" s="1049"/>
      <c r="C201" s="1049"/>
      <c r="D201" s="1049"/>
      <c r="E201" s="1049"/>
      <c r="F201" s="1050"/>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8"/>
      <c r="B202" s="1049"/>
      <c r="C202" s="1049"/>
      <c r="D202" s="1049"/>
      <c r="E202" s="1049"/>
      <c r="F202" s="105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8"/>
      <c r="B203" s="1049"/>
      <c r="C203" s="1049"/>
      <c r="D203" s="1049"/>
      <c r="E203" s="1049"/>
      <c r="F203" s="105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8"/>
      <c r="B204" s="1049"/>
      <c r="C204" s="1049"/>
      <c r="D204" s="1049"/>
      <c r="E204" s="1049"/>
      <c r="F204" s="105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8"/>
      <c r="B205" s="1049"/>
      <c r="C205" s="1049"/>
      <c r="D205" s="1049"/>
      <c r="E205" s="1049"/>
      <c r="F205" s="105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8"/>
      <c r="B206" s="1049"/>
      <c r="C206" s="1049"/>
      <c r="D206" s="1049"/>
      <c r="E206" s="1049"/>
      <c r="F206" s="105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8"/>
      <c r="B207" s="1049"/>
      <c r="C207" s="1049"/>
      <c r="D207" s="1049"/>
      <c r="E207" s="1049"/>
      <c r="F207" s="105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8"/>
      <c r="B208" s="1049"/>
      <c r="C208" s="1049"/>
      <c r="D208" s="1049"/>
      <c r="E208" s="1049"/>
      <c r="F208" s="105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8"/>
      <c r="B209" s="1049"/>
      <c r="C209" s="1049"/>
      <c r="D209" s="1049"/>
      <c r="E209" s="1049"/>
      <c r="F209" s="105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8"/>
      <c r="B210" s="1049"/>
      <c r="C210" s="1049"/>
      <c r="D210" s="1049"/>
      <c r="E210" s="1049"/>
      <c r="F210" s="105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8"/>
      <c r="B211" s="1049"/>
      <c r="C211" s="1049"/>
      <c r="D211" s="1049"/>
      <c r="E211" s="1049"/>
      <c r="F211" s="105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8"/>
      <c r="B215" s="1049"/>
      <c r="C215" s="1049"/>
      <c r="D215" s="1049"/>
      <c r="E215" s="1049"/>
      <c r="F215" s="1050"/>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8"/>
      <c r="B216" s="1049"/>
      <c r="C216" s="1049"/>
      <c r="D216" s="1049"/>
      <c r="E216" s="1049"/>
      <c r="F216" s="105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8"/>
      <c r="B217" s="1049"/>
      <c r="C217" s="1049"/>
      <c r="D217" s="1049"/>
      <c r="E217" s="1049"/>
      <c r="F217" s="105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8"/>
      <c r="B218" s="1049"/>
      <c r="C218" s="1049"/>
      <c r="D218" s="1049"/>
      <c r="E218" s="1049"/>
      <c r="F218" s="105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8"/>
      <c r="B219" s="1049"/>
      <c r="C219" s="1049"/>
      <c r="D219" s="1049"/>
      <c r="E219" s="1049"/>
      <c r="F219" s="105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8"/>
      <c r="B220" s="1049"/>
      <c r="C220" s="1049"/>
      <c r="D220" s="1049"/>
      <c r="E220" s="1049"/>
      <c r="F220" s="105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8"/>
      <c r="B221" s="1049"/>
      <c r="C221" s="1049"/>
      <c r="D221" s="1049"/>
      <c r="E221" s="1049"/>
      <c r="F221" s="105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8"/>
      <c r="B222" s="1049"/>
      <c r="C222" s="1049"/>
      <c r="D222" s="1049"/>
      <c r="E222" s="1049"/>
      <c r="F222" s="105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8"/>
      <c r="B223" s="1049"/>
      <c r="C223" s="1049"/>
      <c r="D223" s="1049"/>
      <c r="E223" s="1049"/>
      <c r="F223" s="105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8"/>
      <c r="B224" s="1049"/>
      <c r="C224" s="1049"/>
      <c r="D224" s="1049"/>
      <c r="E224" s="1049"/>
      <c r="F224" s="105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8"/>
      <c r="B225" s="1049"/>
      <c r="C225" s="1049"/>
      <c r="D225" s="1049"/>
      <c r="E225" s="1049"/>
      <c r="F225" s="105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8"/>
      <c r="B226" s="1049"/>
      <c r="C226" s="1049"/>
      <c r="D226" s="1049"/>
      <c r="E226" s="1049"/>
      <c r="F226" s="105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8"/>
      <c r="B227" s="1049"/>
      <c r="C227" s="1049"/>
      <c r="D227" s="1049"/>
      <c r="E227" s="1049"/>
      <c r="F227" s="105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8"/>
      <c r="B228" s="1049"/>
      <c r="C228" s="1049"/>
      <c r="D228" s="1049"/>
      <c r="E228" s="1049"/>
      <c r="F228" s="1050"/>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8"/>
      <c r="B229" s="1049"/>
      <c r="C229" s="1049"/>
      <c r="D229" s="1049"/>
      <c r="E229" s="1049"/>
      <c r="F229" s="105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8"/>
      <c r="B230" s="1049"/>
      <c r="C230" s="1049"/>
      <c r="D230" s="1049"/>
      <c r="E230" s="1049"/>
      <c r="F230" s="105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8"/>
      <c r="B231" s="1049"/>
      <c r="C231" s="1049"/>
      <c r="D231" s="1049"/>
      <c r="E231" s="1049"/>
      <c r="F231" s="105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8"/>
      <c r="B232" s="1049"/>
      <c r="C232" s="1049"/>
      <c r="D232" s="1049"/>
      <c r="E232" s="1049"/>
      <c r="F232" s="105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8"/>
      <c r="B233" s="1049"/>
      <c r="C233" s="1049"/>
      <c r="D233" s="1049"/>
      <c r="E233" s="1049"/>
      <c r="F233" s="105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8"/>
      <c r="B234" s="1049"/>
      <c r="C234" s="1049"/>
      <c r="D234" s="1049"/>
      <c r="E234" s="1049"/>
      <c r="F234" s="105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8"/>
      <c r="B235" s="1049"/>
      <c r="C235" s="1049"/>
      <c r="D235" s="1049"/>
      <c r="E235" s="1049"/>
      <c r="F235" s="105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8"/>
      <c r="B236" s="1049"/>
      <c r="C236" s="1049"/>
      <c r="D236" s="1049"/>
      <c r="E236" s="1049"/>
      <c r="F236" s="105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8"/>
      <c r="B237" s="1049"/>
      <c r="C237" s="1049"/>
      <c r="D237" s="1049"/>
      <c r="E237" s="1049"/>
      <c r="F237" s="105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8"/>
      <c r="B238" s="1049"/>
      <c r="C238" s="1049"/>
      <c r="D238" s="1049"/>
      <c r="E238" s="1049"/>
      <c r="F238" s="105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8"/>
      <c r="B239" s="1049"/>
      <c r="C239" s="1049"/>
      <c r="D239" s="1049"/>
      <c r="E239" s="1049"/>
      <c r="F239" s="105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8"/>
      <c r="B240" s="1049"/>
      <c r="C240" s="1049"/>
      <c r="D240" s="1049"/>
      <c r="E240" s="1049"/>
      <c r="F240" s="105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8"/>
      <c r="B241" s="1049"/>
      <c r="C241" s="1049"/>
      <c r="D241" s="1049"/>
      <c r="E241" s="1049"/>
      <c r="F241" s="1050"/>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8"/>
      <c r="B242" s="1049"/>
      <c r="C242" s="1049"/>
      <c r="D242" s="1049"/>
      <c r="E242" s="1049"/>
      <c r="F242" s="105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8"/>
      <c r="B243" s="1049"/>
      <c r="C243" s="1049"/>
      <c r="D243" s="1049"/>
      <c r="E243" s="1049"/>
      <c r="F243" s="105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8"/>
      <c r="B244" s="1049"/>
      <c r="C244" s="1049"/>
      <c r="D244" s="1049"/>
      <c r="E244" s="1049"/>
      <c r="F244" s="105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8"/>
      <c r="B245" s="1049"/>
      <c r="C245" s="1049"/>
      <c r="D245" s="1049"/>
      <c r="E245" s="1049"/>
      <c r="F245" s="105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8"/>
      <c r="B246" s="1049"/>
      <c r="C246" s="1049"/>
      <c r="D246" s="1049"/>
      <c r="E246" s="1049"/>
      <c r="F246" s="105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8"/>
      <c r="B247" s="1049"/>
      <c r="C247" s="1049"/>
      <c r="D247" s="1049"/>
      <c r="E247" s="1049"/>
      <c r="F247" s="105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8"/>
      <c r="B248" s="1049"/>
      <c r="C248" s="1049"/>
      <c r="D248" s="1049"/>
      <c r="E248" s="1049"/>
      <c r="F248" s="105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8"/>
      <c r="B249" s="1049"/>
      <c r="C249" s="1049"/>
      <c r="D249" s="1049"/>
      <c r="E249" s="1049"/>
      <c r="F249" s="105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8"/>
      <c r="B250" s="1049"/>
      <c r="C250" s="1049"/>
      <c r="D250" s="1049"/>
      <c r="E250" s="1049"/>
      <c r="F250" s="105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8"/>
      <c r="B251" s="1049"/>
      <c r="C251" s="1049"/>
      <c r="D251" s="1049"/>
      <c r="E251" s="1049"/>
      <c r="F251" s="105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8"/>
      <c r="B252" s="1049"/>
      <c r="C252" s="1049"/>
      <c r="D252" s="1049"/>
      <c r="E252" s="1049"/>
      <c r="F252" s="105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8"/>
      <c r="B253" s="1049"/>
      <c r="C253" s="1049"/>
      <c r="D253" s="1049"/>
      <c r="E253" s="1049"/>
      <c r="F253" s="105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8"/>
      <c r="B254" s="1049"/>
      <c r="C254" s="1049"/>
      <c r="D254" s="1049"/>
      <c r="E254" s="1049"/>
      <c r="F254" s="1050"/>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8"/>
      <c r="B255" s="1049"/>
      <c r="C255" s="1049"/>
      <c r="D255" s="1049"/>
      <c r="E255" s="1049"/>
      <c r="F255" s="105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8"/>
      <c r="B256" s="1049"/>
      <c r="C256" s="1049"/>
      <c r="D256" s="1049"/>
      <c r="E256" s="1049"/>
      <c r="F256" s="105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8"/>
      <c r="B257" s="1049"/>
      <c r="C257" s="1049"/>
      <c r="D257" s="1049"/>
      <c r="E257" s="1049"/>
      <c r="F257" s="105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8"/>
      <c r="B258" s="1049"/>
      <c r="C258" s="1049"/>
      <c r="D258" s="1049"/>
      <c r="E258" s="1049"/>
      <c r="F258" s="105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8"/>
      <c r="B259" s="1049"/>
      <c r="C259" s="1049"/>
      <c r="D259" s="1049"/>
      <c r="E259" s="1049"/>
      <c r="F259" s="105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8"/>
      <c r="B260" s="1049"/>
      <c r="C260" s="1049"/>
      <c r="D260" s="1049"/>
      <c r="E260" s="1049"/>
      <c r="F260" s="105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8"/>
      <c r="B261" s="1049"/>
      <c r="C261" s="1049"/>
      <c r="D261" s="1049"/>
      <c r="E261" s="1049"/>
      <c r="F261" s="105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8"/>
      <c r="B262" s="1049"/>
      <c r="C262" s="1049"/>
      <c r="D262" s="1049"/>
      <c r="E262" s="1049"/>
      <c r="F262" s="105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8"/>
      <c r="B263" s="1049"/>
      <c r="C263" s="1049"/>
      <c r="D263" s="1049"/>
      <c r="E263" s="1049"/>
      <c r="F263" s="105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8"/>
      <c r="B264" s="1049"/>
      <c r="C264" s="1049"/>
      <c r="D264" s="1049"/>
      <c r="E264" s="1049"/>
      <c r="F264" s="105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憲恒</dc:creator>
  <cp:lastModifiedBy>ㅤ</cp:lastModifiedBy>
  <cp:lastPrinted>2021-06-17T02:13:04Z</cp:lastPrinted>
  <dcterms:created xsi:type="dcterms:W3CDTF">2012-03-13T00:50:25Z</dcterms:created>
  <dcterms:modified xsi:type="dcterms:W3CDTF">2021-06-25T10:36:34Z</dcterms:modified>
</cp:coreProperties>
</file>