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<sst xmlns="http://schemas.openxmlformats.org/spreadsheetml/2006/main" count="3173" uniqueCount="818">
  <si>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</si>
  <si>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</si>
  <si>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</si>
  <si>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</si>
  <si>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</si>
  <si>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</si>
  <si>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</si>
  <si>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</si>
  <si>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</si>
  <si>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</si>
  <si>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</si>
  <si>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</si>
  <si>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</si>
  <si>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</si>
  <si>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</si>
  <si>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</si>
  <si>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</si>
  <si>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</si>
  <si>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</si>
  <si>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</si>
  <si>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</si>
  <si>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</si>
  <si>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</si>
  <si>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</si>
  <si>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</si>
  <si>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</si>
  <si>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</si>
  <si>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</si>
  <si>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</si>
  <si>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</si>
  <si>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</si>
  <si>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</si>
  <si>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</si>
  <si>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</si>
  <si>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</si>
  <si>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</si>
  <si>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</si>
  <si>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</si>
  <si>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</si>
  <si>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</si>
  <si>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</si>
  <si>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</si>
  <si>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</si>
  <si>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</si>
  <si>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</si>
  <si>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</si>
  <si>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</si>
  <si>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</si>
  <si>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</si>
  <si>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</si>
  <si>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</si>
  <si>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</si>
  <si>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</si>
  <si>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</si>
  <si>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</si>
  <si>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</si>
  <si>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</si>
  <si>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</si>
  <si>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</si>
  <si>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</si>
  <si>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</si>
  <si>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</si>
  <si>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</si>
  <si>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</si>
  <si>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</si>
  <si>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</si>
  <si>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</si>
  <si>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</si>
  <si>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</si>
  <si>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</si>
  <si>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</si>
  <si>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</si>
  <si>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</si>
  <si>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</si>
  <si>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</si>
  <si>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</si>
  <si>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</si>
  <si>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</si>
  <si>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</si>
  <si>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</si>
  <si>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</si>
  <si>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</si>
  <si>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</si>
  <si>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</si>
  <si>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</si>
  <si>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</si>
  <si>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</si>
  <si>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</si>
  <si>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</si>
  <si>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</si>
  <si>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</si>
  <si>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</si>
  <si>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</si>
  <si>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</si>
  <si>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</si>
  <si>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</si>
  <si>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</si>
  <si>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</si>
  <si>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</si>
  <si>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</si>
  <si>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</si>
  <si>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</si>
  <si>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</si>
  <si>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</si>
  <si>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</si>
  <si>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</si>
  <si>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</si>
  <si>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</si>
  <si>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</si>
  <si>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</si>
  <si>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</si>
  <si>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</si>
  <si>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</si>
  <si>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</si>
  <si>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</si>
  <si>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</si>
  <si>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</si>
  <si>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</si>
  <si>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</si>
  <si>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</si>
  <si>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</si>
  <si>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</si>
  <si>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</si>
  <si>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</si>
  <si>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</si>
  <si>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</si>
  <si>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</si>
  <si>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</si>
  <si>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</si>
  <si>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</si>
  <si>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</si>
  <si>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</si>
  <si>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</si>
  <si>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</si>
  <si>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</si>
  <si>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</si>
  <si>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</si>
  <si>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</si>
  <si>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</si>
  <si>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</si>
  <si>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</si>
  <si>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</si>
  <si>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</si>
  <si>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</si>
  <si>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</si>
  <si>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</si>
  <si>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</si>
  <si>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</si>
  <si>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</si>
  <si>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</si>
  <si>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</si>
  <si>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</si>
  <si>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</si>
  <si>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</si>
  <si>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</si>
  <si>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</si>
  <si>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</si>
  <si>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</si>
  <si>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</si>
  <si>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</si>
  <si>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</si>
  <si>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</si>
  <si>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</si>
  <si>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</si>
  <si>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</si>
  <si>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</si>
  <si>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</si>
  <si>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</si>
  <si>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</si>
  <si>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</si>
  <si>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</si>
  <si>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</si>
  <si>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</si>
  <si>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</si>
  <si>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</si>
  <si>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</si>
  <si>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</si>
  <si>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</si>
  <si>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</si>
  <si>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</si>
  <si>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</si>
  <si>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</si>
  <si>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</si>
  <si>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</si>
  <si>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</si>
  <si>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</si>
  <si>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</si>
  <si>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</si>
  <si>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</si>
  <si>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</si>
  <si>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</si>
  <si>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</si>
  <si>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</si>
  <si>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</si>
  <si>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</si>
  <si>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</si>
  <si>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</si>
  <si>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</si>
  <si>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</si>
  <si>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</si>
  <si>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</si>
  <si>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</si>
  <si>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</si>
  <si>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</si>
  <si>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</si>
  <si>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</si>
  <si>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</si>
  <si>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</si>
  <si>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</si>
  <si>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</si>
  <si>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</si>
  <si>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</si>
  <si>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</si>
  <si>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</si>
  <si>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</si>
  <si>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</si>
  <si>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</si>
  <si>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</si>
  <si>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</si>
  <si>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</si>
  <si>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</si>
  <si>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</si>
  <si>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</si>
  <si>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</si>
  <si>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</si>
  <si>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</si>
  <si>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</si>
  <si>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</si>
  <si>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</si>
  <si>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</si>
  <si>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</si>
  <si>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</si>
  <si>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</si>
  <si>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</si>
  <si>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</si>
  <si>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</si>
  <si>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</si>
  <si>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</si>
  <si>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</si>
  <si>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</si>
  <si>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</si>
  <si>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</si>
  <si>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</si>
  <si>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</si>
  <si>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</si>
  <si>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</si>
  <si>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</si>
  <si>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</si>
  <si>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</si>
  <si>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</si>
  <si>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</si>
  <si>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</si>
  <si>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</si>
  <si>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</si>
  <si>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</si>
  <si>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</si>
  <si>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</si>
  <si>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</si>
  <si>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</si>
  <si>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</si>
  <si>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</si>
  <si>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</si>
  <si>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</si>
  <si>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</si>
  <si>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</si>
  <si>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</si>
  <si>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</si>
  <si>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</si>
  <si>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</si>
  <si>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</si>
  <si>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</si>
  <si>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</si>
  <si>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</si>
  <si>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</si>
  <si>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</si>
  <si>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</si>
  <si>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</si>
  <si>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</si>
  <si>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</si>
  <si>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</si>
  <si>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</si>
  <si>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</si>
  <si>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</si>
  <si>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</si>
  <si>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</si>
  <si>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</si>
  <si>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</si>
  <si>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</si>
  <si>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</si>
  <si>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</si>
  <si>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</si>
  <si>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</si>
  <si>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</si>
  <si>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</si>
  <si>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</si>
  <si>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</si>
  <si>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</si>
  <si>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</si>
  <si>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</si>
  <si>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</si>
  <si>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</si>
  <si>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</si>
  <si>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</si>
  <si>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</si>
  <si>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</si>
  <si>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</si>
  <si>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</si>
  <si>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</si>
  <si>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</si>
  <si>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</si>
  <si>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</si>
  <si>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</si>
  <si>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</si>
  <si>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</si>
  <si>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</si>
  <si>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</si>
  <si>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</si>
  <si>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</si>
  <si>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</si>
  <si>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</si>
  <si>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</si>
  <si>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</si>
  <si>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</si>
  <si>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</si>
  <si>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</si>
  <si>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</si>
  <si>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</si>
  <si>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</si>
  <si>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</si>
  <si>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</si>
  <si>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</si>
  <si>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</si>
  <si>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</si>
  <si>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</si>
  <si>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</si>
  <si>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</si>
  <si>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</si>
  <si>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</si>
  <si>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</si>
  <si>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</si>
  <si>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</si>
  <si>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</si>
  <si>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</si>
  <si>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</si>
  <si>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</si>
  <si>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</si>
  <si>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</si>
  <si>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</si>
  <si>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</si>
  <si>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</si>
  <si>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</si>
  <si>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</si>
  <si>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</si>
  <si>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</si>
  <si>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</si>
  <si>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</si>
  <si>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</si>
  <si>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</si>
  <si>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</si>
  <si>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</si>
  <si>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</si>
  <si>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</si>
  <si>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</si>
  <si>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</si>
  <si>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</si>
  <si>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</si>
  <si>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</si>
  <si>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</si>
  <si>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</si>
  <si>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</si>
  <si>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</si>
  <si>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</si>
  <si>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</si>
  <si>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</si>
  <si>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</si>
  <si>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</si>
  <si>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</si>
  <si>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</si>
  <si>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</si>
  <si>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</si>
  <si>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</si>
  <si>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</si>
  <si>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</si>
  <si>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</si>
  <si>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</si>
  <si>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</si>
  <si>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</si>
  <si>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</si>
  <si>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</si>
  <si>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</si>
  <si>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</si>
  <si>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</si>
  <si>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</si>
  <si>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</si>
  <si>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</si>
  <si>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</si>
  <si>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</si>
  <si>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</si>
  <si>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</si>
  <si>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</si>
  <si>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</si>
  <si>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</si>
  <si>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</si>
  <si>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</si>
  <si>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</si>
  <si>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</si>
  <si>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</si>
  <si>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</si>
  <si>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</si>
  <si>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</si>
  <si>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</si>
  <si>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</si>
  <si>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</si>
  <si>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</si>
  <si>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</si>
  <si>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</si>
  <si>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</si>
  <si>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</si>
  <si>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</si>
  <si>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</si>
  <si>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</si>
  <si>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</si>
  <si>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</si>
  <si>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</si>
  <si>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</si>
  <si>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</si>
  <si>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</si>
  <si>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</si>
  <si>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</si>
  <si>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</si>
  <si>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</si>
  <si>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</si>
  <si>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</si>
  <si>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</si>
  <si>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</si>
  <si>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</si>
  <si>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</si>
  <si>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</si>
  <si>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</si>
  <si>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</si>
  <si>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</si>
  <si>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</si>
  <si>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</si>
  <si>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</si>
  <si>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</si>
  <si>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</si>
  <si>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</si>
  <si>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</si>
  <si>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</si>
  <si>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</si>
  <si>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</si>
  <si>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</si>
  <si>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</si>
  <si>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</si>
  <si>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</si>
  <si>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</si>
  <si>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</si>
  <si>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</si>
  <si>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</si>
  <si>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</si>
  <si>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</si>
  <si>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</si>
  <si>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</si>
  <si>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</si>
  <si>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</si>
  <si>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</si>
  <si>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</si>
  <si>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</si>
  <si>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</si>
  <si>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</si>
  <si>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</si>
  <si>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</si>
  <si>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</si>
  <si>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</si>
  <si>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</si>
  <si>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</si>
  <si>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</si>
  <si>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</si>
  <si>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</si>
  <si>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</si>
  <si>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</si>
  <si>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</si>
  <si>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</si>
  <si>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</si>
  <si>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</si>
  <si>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</si>
  <si>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</si>
  <si>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</si>
  <si>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</si>
  <si>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</si>
  <si>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</si>
  <si>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</si>
  <si>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</si>
  <si>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</si>
  <si>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</si>
  <si>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</si>
  <si>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</si>
  <si>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</si>
  <si>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</si>
  <si>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</si>
  <si>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</si>
  <si>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</si>
  <si>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</si>
  <si>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</si>
  <si>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</si>
  <si>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</si>
  <si>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</si>
  <si>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</si>
  <si>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</si>
  <si>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</si>
  <si>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</si>
  <si>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</si>
  <si>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</si>
  <si>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</si>
  <si>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</si>
  <si>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</si>
  <si>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</si>
  <si>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</si>
  <si>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</si>
  <si>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</si>
  <si>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</si>
  <si>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</si>
  <si>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</si>
  <si>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</si>
  <si>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</si>
  <si>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</si>
  <si>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</si>
  <si>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</si>
  <si>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</si>
  <si>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</si>
  <si>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</si>
  <si>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</si>
  <si>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</si>
  <si>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</si>
  <si>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</si>
  <si>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</si>
  <si>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</si>
  <si>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</si>
  <si>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</si>
  <si>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</si>
  <si>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</si>
  <si>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</si>
  <si>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</si>
  <si>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</si>
  <si>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</si>
  <si>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</si>
  <si>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</si>
  <si>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</si>
  <si>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</si>
  <si>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</si>
  <si>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</si>
  <si>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</si>
  <si>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</si>
  <si>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</si>
  <si>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</si>
  <si>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</si>
  <si>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</si>
  <si>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</si>
  <si>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</si>
  <si>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</si>
  <si>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</si>
  <si>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</si>
  <si>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</si>
  <si>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</si>
  <si>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</si>
  <si>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</si>
  <si>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</si>
  <si>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</si>
  <si>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</si>
  <si>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</si>
  <si>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</si>
  <si>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</si>
  <si>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</si>
  <si>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</si>
  <si>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</si>
  <si>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</si>
  <si>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</si>
  <si>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</si>
  <si>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</si>
  <si>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</si>
  <si>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</si>
  <si>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</si>
  <si>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</si>
  <si>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</si>
  <si>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</si>
  <si>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</si>
  <si>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</si>
  <si>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</si>
  <si>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</si>
  <si>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</si>
  <si>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</si>
  <si>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</si>
  <si>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</si>
  <si>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</si>
  <si>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</si>
  <si>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</si>
  <si>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</si>
  <si>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</si>
  <si>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</si>
  <si>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</si>
  <si>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</si>
  <si>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</si>
  <si>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</si>
  <si>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</si>
  <si>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</si>
  <si>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</si>
  <si>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</si>
  <si>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</si>
  <si>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</si>
  <si>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</si>
  <si>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</si>
  <si>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</si>
  <si>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</si>
  <si>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</si>
  <si>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</si>
  <si>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</si>
  <si>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</si>
  <si>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</si>
  <si>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</si>
  <si>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</si>
  <si>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</si>
  <si>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</si>
  <si>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</si>
  <si>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</si>
  <si>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</si>
  <si>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</si>
  <si>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</si>
  <si>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</si>
  <si>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</si>
  <si>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</si>
  <si>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</si>
  <si>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</si>
  <si>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</si>
  <si>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</si>
  <si>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</si>
  <si>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</si>
  <si>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</si>
  <si>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</si>
  <si>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</si>
  <si>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</si>
  <si>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</si>
  <si>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</si>
  <si>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</si>
  <si>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</si>
  <si>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</si>
  <si>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</si>
  <si>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</si>
  <si>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</si>
  <si>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</si>
  <si>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</si>
  <si>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</si>
  <si>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</si>
  <si>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</si>
  <si>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</si>
  <si>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</si>
  <si>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</si>
  <si>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</si>
  <si>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</si>
  <si>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</si>
  <si>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</si>
  <si>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</si>
  <si>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</si>
  <si>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</si>
  <si>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</si>
  <si>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</si>
  <si>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</si>
  <si>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</si>
  <si>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</si>
  <si>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</si>
  <si>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</si>
  <si>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</si>
  <si>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</si>
  <si>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</si>
  <si>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</si>
  <si>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</si>
  <si>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</si>
  <si>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</si>
  <si>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</si>
  <si>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</si>
  <si>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</si>
  <si>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</si>
  <si>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</si>
  <si>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</si>
  <si>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</si>
  <si>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</si>
  <si>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</si>
  <si>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</si>
  <si>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</si>
  <si>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</si>
  <si>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</si>
  <si>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</si>
  <si>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</si>
  <si>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</si>
  <si>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</si>
  <si>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</si>
  <si>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</si>
  <si>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</si>
  <si>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</si>
  <si>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</si>
  <si>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</si>
  <si>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</si>
  <si>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</si>
  <si>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</si>
  <si>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</si>
  <si>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</si>
  <si>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</si>
  <si>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</si>
  <si>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</si>
  <si>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</si>
  <si>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</si>
  <si>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港湾関係災害復旧事業費</t>
  </si>
  <si>
    <t>港湾局</t>
  </si>
  <si>
    <t>室長　酒井　敦史</t>
  </si>
  <si>
    <t>昭和26年度</t>
  </si>
  <si>
    <t>終了予定なし</t>
  </si>
  <si>
    <t>海岸・防災課災害対策室</t>
  </si>
  <si>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</si>
  <si>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</si>
  <si>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</si>
  <si>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国による直轄事業、地方公共団体による国庫補助事業により以下の事業を実施。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</si>
  <si>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</si>
  <si>
    <t>港湾災害復旧費</t>
  </si>
  <si>
    <t>港湾施設災害復旧事業費補助</t>
  </si>
  <si>
    <t>港湾災害関連事業費</t>
  </si>
  <si>
    <t>港湾施設災害関連事業費補助</t>
  </si>
  <si>
    <t>後進地域特例法適用団体補助率差額</t>
  </si>
  <si>
    <t>被災した施設の復旧により、施設の機能を被災前の状態に回復</t>
  </si>
  <si>
    <t>各年度ごとの復旧が完了すべき施設のうち、復旧が完了し施設の機能が被災前の状態に回復した施設数</t>
  </si>
  <si>
    <t>箇所</t>
  </si>
  <si>
    <t>港湾関係施設の災害復旧対象の着工箇所数</t>
  </si>
  <si>
    <t>災害復旧箇所の対象施設が係留、外郭、水域など多様であり統一的な単位の設定による評価が困難なため未計上とした。　　　　　　　　　　</t>
    <phoneticPr fontId="5"/>
  </si>
  <si>
    <t>366</t>
  </si>
  <si>
    <t>340</t>
  </si>
  <si>
    <t>354</t>
  </si>
  <si>
    <t>484</t>
  </si>
  <si>
    <t>464</t>
  </si>
  <si>
    <t>477</t>
  </si>
  <si>
    <t>489</t>
  </si>
  <si>
    <t>478</t>
  </si>
  <si>
    <t>○</t>
  </si>
  <si>
    <t>国交</t>
  </si>
  <si>
    <t>-</t>
    <phoneticPr fontId="5"/>
  </si>
  <si>
    <t>災害復旧事業は民生安定の為、迅速な取組が求められ優先度が高い事業である。</t>
  </si>
  <si>
    <t>関係法令に基づき適正に実施している。</t>
  </si>
  <si>
    <t>支出先は、一般競争入札などの関係法令に基づき選定しており妥当である。</t>
  </si>
  <si>
    <t>有</t>
  </si>
  <si>
    <t>事業実施にあたっては、コスト縮減に努めるとともに、関係法令に基づき地方自治体等から負担を求めることとなっている。</t>
    <rPh sb="35" eb="38">
      <t>ジチタイ</t>
    </rPh>
    <phoneticPr fontId="5"/>
  </si>
  <si>
    <t>‐</t>
  </si>
  <si>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</si>
  <si>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災害復旧事業に即したものとなっている。</t>
  </si>
  <si>
    <t>関係機関や地元との調整に時間を要した事などによるものである。</t>
    <phoneticPr fontId="5"/>
  </si>
  <si>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</si>
  <si>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</si>
  <si>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</si>
  <si>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着実に進められており見合ったものとなっている。</t>
    <phoneticPr fontId="5"/>
  </si>
  <si>
    <t>復旧した施設は、従前の効用を復旧し活用されている。</t>
  </si>
  <si>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</si>
  <si>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</si>
  <si>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A.関東地方整備局</t>
    <rPh sb="2" eb="9">
      <t>カントウチホウセイビキョク</t>
    </rPh>
    <phoneticPr fontId="5"/>
  </si>
  <si>
    <t>事業費</t>
    <rPh sb="0" eb="3">
      <t>ジギョウヒ</t>
    </rPh>
    <phoneticPr fontId="5"/>
  </si>
  <si>
    <t>港湾関係災害復旧事業</t>
    <rPh sb="0" eb="2">
      <t>コウワン</t>
    </rPh>
    <rPh sb="2" eb="4">
      <t>カンケイ</t>
    </rPh>
    <rPh sb="4" eb="6">
      <t>サイガイ</t>
    </rPh>
    <rPh sb="6" eb="8">
      <t>フッキュウ</t>
    </rPh>
    <rPh sb="8" eb="10">
      <t>ジギョウ</t>
    </rPh>
    <phoneticPr fontId="5"/>
  </si>
  <si>
    <t>B.五洋建設（株）</t>
    <phoneticPr fontId="5"/>
  </si>
  <si>
    <t>事業費</t>
    <rPh sb="0" eb="3">
      <t>ジギョウヒ</t>
    </rPh>
    <phoneticPr fontId="0"/>
  </si>
  <si>
    <t>宮古港竜神崎地区防波堤（災害復旧）築造工事</t>
  </si>
  <si>
    <t xml:space="preserve">和歌山下津港北港地区防波堤(南)災害復旧工事(第1工区) </t>
  </si>
  <si>
    <t>宮古港竜神崎地区防波堤上部外補修工事</t>
  </si>
  <si>
    <t>令和２年度緊急支援物資輸送業務</t>
  </si>
  <si>
    <t>宮古港竜神崎地区防波堤標識灯取替設置工事</t>
  </si>
  <si>
    <t>五洋建設（株）</t>
  </si>
  <si>
    <t>東亜建設工業（株）</t>
  </si>
  <si>
    <t>若築建設株式会社</t>
  </si>
  <si>
    <t>東洋建設（株）</t>
  </si>
  <si>
    <t>（株）山元</t>
  </si>
  <si>
    <t>株式会社大米建設</t>
  </si>
  <si>
    <t>岩倉建設株式会社</t>
  </si>
  <si>
    <t>（株）不動テトラ</t>
  </si>
  <si>
    <t>（株）本間組</t>
  </si>
  <si>
    <t>谷内工業（株）</t>
  </si>
  <si>
    <t>9120001077496</t>
  </si>
  <si>
    <t>令和２年度八代港（外港地区）泊地（－１４ｍ）復旧工事等</t>
    <rPh sb="26" eb="27">
      <t>トウ</t>
    </rPh>
    <phoneticPr fontId="0"/>
  </si>
  <si>
    <t>那覇港（浦添ふ頭地区）防波堤（浦添第一）（災害復旧）撤去工事等</t>
    <rPh sb="30" eb="31">
      <t>トウ</t>
    </rPh>
    <phoneticPr fontId="0"/>
  </si>
  <si>
    <t>和歌山下津港北港地区防波堤(南)災害復旧工事(第1工区) 等</t>
    <rPh sb="29" eb="30">
      <t>トウ</t>
    </rPh>
    <phoneticPr fontId="0"/>
  </si>
  <si>
    <t>宮古港竜神崎地区防波堤（災害復旧）消波工事等</t>
    <rPh sb="21" eb="22">
      <t>トウ</t>
    </rPh>
    <phoneticPr fontId="0"/>
  </si>
  <si>
    <t>苫小牧港東港区－４ｍ物揚場Ａ部災害復旧工事</t>
  </si>
  <si>
    <t>平成３１年度名瀬港（立神地区）防波堤（沖）災害復旧築造工事（第２次）</t>
  </si>
  <si>
    <t>宮古港竜神崎地区防波堤（災害復旧）本体工事等</t>
    <rPh sb="21" eb="22">
      <t>トウ</t>
    </rPh>
    <phoneticPr fontId="0"/>
  </si>
  <si>
    <t>伏木富山港（新湊地区）防波堤（西）復旧工事</t>
  </si>
  <si>
    <t>東北地方整備局</t>
    <rPh sb="0" eb="7">
      <t>トウホクチホウセイビキョク</t>
    </rPh>
    <phoneticPr fontId="5"/>
  </si>
  <si>
    <t>港湾関係災害復旧事業</t>
    <rPh sb="0" eb="10">
      <t>コウワンカンケイサイガイフッキュウジギョウ</t>
    </rPh>
    <phoneticPr fontId="5"/>
  </si>
  <si>
    <t>-</t>
    <phoneticPr fontId="5"/>
  </si>
  <si>
    <t>関東地方整備局</t>
    <rPh sb="0" eb="7">
      <t>カントウチホウセイビキョク</t>
    </rPh>
    <phoneticPr fontId="5"/>
  </si>
  <si>
    <t>北陸地方整備局</t>
    <rPh sb="0" eb="7">
      <t>ホクリクチホウセイビキョク</t>
    </rPh>
    <phoneticPr fontId="5"/>
  </si>
  <si>
    <t>近畿地方整備局</t>
    <rPh sb="0" eb="2">
      <t>キンキ</t>
    </rPh>
    <rPh sb="2" eb="4">
      <t>チホウ</t>
    </rPh>
    <rPh sb="4" eb="6">
      <t>セイビ</t>
    </rPh>
    <rPh sb="6" eb="7">
      <t>キョク</t>
    </rPh>
    <phoneticPr fontId="5"/>
  </si>
  <si>
    <t>九州地方整備局</t>
    <rPh sb="0" eb="7">
      <t>キュウシュウチホウセイビキョク</t>
    </rPh>
    <phoneticPr fontId="5"/>
  </si>
  <si>
    <t>沖縄総合事務局</t>
    <rPh sb="0" eb="7">
      <t>オキナワソウゴウジムキョク</t>
    </rPh>
    <phoneticPr fontId="5"/>
  </si>
  <si>
    <t>北海道開発局</t>
    <rPh sb="0" eb="6">
      <t>ホッカイドウカイハツキョク</t>
    </rPh>
    <phoneticPr fontId="5"/>
  </si>
  <si>
    <t>C.神奈川県</t>
    <rPh sb="2" eb="6">
      <t>カナガワケン</t>
    </rPh>
    <phoneticPr fontId="5"/>
  </si>
  <si>
    <t>神奈川県</t>
  </si>
  <si>
    <t>兵庫県</t>
  </si>
  <si>
    <t>岡山県</t>
  </si>
  <si>
    <t>長崎県</t>
  </si>
  <si>
    <t>三重県</t>
  </si>
  <si>
    <t>徳島県</t>
  </si>
  <si>
    <t>和歌山県</t>
  </si>
  <si>
    <t>茨城県</t>
  </si>
  <si>
    <t>東京都</t>
  </si>
  <si>
    <t>鹿児島県</t>
  </si>
  <si>
    <t>補助金等交付</t>
  </si>
  <si>
    <t>-</t>
    <phoneticPr fontId="5"/>
  </si>
  <si>
    <t>令和元年度名瀬港（立神地区）防波堤（沖）災害復旧築造工事（第３次）</t>
    <phoneticPr fontId="5"/>
  </si>
  <si>
    <t>事業費</t>
    <phoneticPr fontId="5"/>
  </si>
  <si>
    <t>横浜港臨港道路（南本牧はま道路）緊急復旧工事</t>
    <phoneticPr fontId="5"/>
  </si>
  <si>
    <t>横浜港臨港道路（南本牧はま道路）緊急復旧工事等</t>
    <rPh sb="0" eb="3">
      <t>ヨコハマコウ</t>
    </rPh>
    <rPh sb="3" eb="5">
      <t>リンコウ</t>
    </rPh>
    <rPh sb="5" eb="7">
      <t>ドウロ</t>
    </rPh>
    <rPh sb="8" eb="9">
      <t>ミナミ</t>
    </rPh>
    <rPh sb="9" eb="11">
      <t>ホンモク</t>
    </rPh>
    <rPh sb="13" eb="15">
      <t>ドウロ</t>
    </rPh>
    <rPh sb="16" eb="18">
      <t>キンキュウ</t>
    </rPh>
    <rPh sb="18" eb="20">
      <t>フッキュウ</t>
    </rPh>
    <rPh sb="20" eb="22">
      <t>コウジ</t>
    </rPh>
    <rPh sb="22" eb="23">
      <t>トウ</t>
    </rPh>
    <phoneticPr fontId="0"/>
  </si>
  <si>
    <t>港湾災害復旧事業等</t>
    <rPh sb="8" eb="9">
      <t>トウ</t>
    </rPh>
    <phoneticPr fontId="5"/>
  </si>
  <si>
    <t>港湾災害復旧事業</t>
    <rPh sb="0" eb="2">
      <t>コウワン</t>
    </rPh>
    <rPh sb="2" eb="4">
      <t>サイガイ</t>
    </rPh>
    <rPh sb="4" eb="6">
      <t>フッキュウ</t>
    </rPh>
    <rPh sb="6" eb="8">
      <t>ジギョウ</t>
    </rPh>
    <phoneticPr fontId="5"/>
  </si>
  <si>
    <t>港湾災害復旧事業等</t>
    <rPh sb="0" eb="2">
      <t>コウワン</t>
    </rPh>
    <rPh sb="2" eb="4">
      <t>サイガイ</t>
    </rPh>
    <rPh sb="4" eb="6">
      <t>フッキュウ</t>
    </rPh>
    <rPh sb="6" eb="8">
      <t>ジギョウ</t>
    </rPh>
    <rPh sb="8" eb="9">
      <t>トウ</t>
    </rPh>
    <phoneticPr fontId="5"/>
  </si>
  <si>
    <t>国土交通省港湾局調べ（令和３年３月）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</si>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</sst>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13608</xdr:colOff>
      <xdr:row>748</xdr:row>
      <xdr:rowOff>204105</xdr:rowOff>
    </xdr:from>
    <xdr:to>
      <xdr:col>47</xdr:col>
      <xdr:colOff>57150</xdr:colOff>
      <xdr:row>785</xdr:row>
      <xdr:rowOff>285749</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2" y="43529248"/>
          <a:ext cx="7799614" cy="7742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5" zoomScale="70" zoomScaleNormal="75" zoomScaleSheetLayoutView="7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740</v>
      </c>
      <c r="AK2" s="944"/>
      <c r="AL2" s="944"/>
      <c r="AM2" s="944"/>
      <c r="AN2" s="98" t="s">
        <v>405</v>
      </c>
      <c r="AO2" s="944">
        <v>20</v>
      </c>
      <c r="AP2" s="944"/>
      <c r="AQ2" s="944"/>
      <c r="AR2" s="99" t="s">
        <v>708</v>
      </c>
      <c r="AS2" s="950">
        <v>576</v>
      </c>
      <c r="AT2" s="950"/>
      <c r="AU2" s="950"/>
      <c r="AV2" s="98" t="str">
        <f>IF(AW2="","","-")</f>
        <v/>
      </c>
      <c r="AW2" s="910"/>
      <c r="AX2" s="910"/>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713</v>
      </c>
      <c r="H5" s="839"/>
      <c r="I5" s="839"/>
      <c r="J5" s="839"/>
      <c r="K5" s="839"/>
      <c r="L5" s="839"/>
      <c r="M5" s="840" t="s">
        <v>66</v>
      </c>
      <c r="N5" s="841"/>
      <c r="O5" s="841"/>
      <c r="P5" s="841"/>
      <c r="Q5" s="841"/>
      <c r="R5" s="842"/>
      <c r="S5" s="843" t="s">
        <v>714</v>
      </c>
      <c r="T5" s="839"/>
      <c r="U5" s="839"/>
      <c r="V5" s="839"/>
      <c r="W5" s="839"/>
      <c r="X5" s="844"/>
      <c r="Y5" s="700" t="s">
        <v>3</v>
      </c>
      <c r="Z5" s="542"/>
      <c r="AA5" s="542"/>
      <c r="AB5" s="542"/>
      <c r="AC5" s="542"/>
      <c r="AD5" s="543"/>
      <c r="AE5" s="701" t="s">
        <v>715</v>
      </c>
      <c r="AF5" s="701"/>
      <c r="AG5" s="701"/>
      <c r="AH5" s="701"/>
      <c r="AI5" s="701"/>
      <c r="AJ5" s="701"/>
      <c r="AK5" s="701"/>
      <c r="AL5" s="701"/>
      <c r="AM5" s="701"/>
      <c r="AN5" s="701"/>
      <c r="AO5" s="701"/>
      <c r="AP5" s="702"/>
      <c r="AQ5" s="703" t="s">
        <v>712</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388</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3" t="s">
        <v>30</v>
      </c>
      <c r="B10" s="664"/>
      <c r="C10" s="664"/>
      <c r="D10" s="664"/>
      <c r="E10" s="664"/>
      <c r="F10" s="664"/>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直接実施、補助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4"/>
    </row>
    <row r="13" spans="1:50" ht="21" customHeight="1" x14ac:dyDescent="0.15">
      <c r="A13" s="616"/>
      <c r="B13" s="617"/>
      <c r="C13" s="617"/>
      <c r="D13" s="617"/>
      <c r="E13" s="617"/>
      <c r="F13" s="618"/>
      <c r="G13" s="725" t="s">
        <v>6</v>
      </c>
      <c r="H13" s="726"/>
      <c r="I13" s="766" t="s">
        <v>7</v>
      </c>
      <c r="J13" s="767"/>
      <c r="K13" s="767"/>
      <c r="L13" s="767"/>
      <c r="M13" s="767"/>
      <c r="N13" s="767"/>
      <c r="O13" s="768"/>
      <c r="P13" s="660">
        <v>1241</v>
      </c>
      <c r="Q13" s="661"/>
      <c r="R13" s="661"/>
      <c r="S13" s="661"/>
      <c r="T13" s="661"/>
      <c r="U13" s="661"/>
      <c r="V13" s="662"/>
      <c r="W13" s="660">
        <v>1259</v>
      </c>
      <c r="X13" s="661"/>
      <c r="Y13" s="661"/>
      <c r="Z13" s="661"/>
      <c r="AA13" s="661"/>
      <c r="AB13" s="661"/>
      <c r="AC13" s="662"/>
      <c r="AD13" s="660">
        <v>1267</v>
      </c>
      <c r="AE13" s="661"/>
      <c r="AF13" s="661"/>
      <c r="AG13" s="661"/>
      <c r="AH13" s="661"/>
      <c r="AI13" s="661"/>
      <c r="AJ13" s="662"/>
      <c r="AK13" s="660">
        <v>1235</v>
      </c>
      <c r="AL13" s="661"/>
      <c r="AM13" s="661"/>
      <c r="AN13" s="661"/>
      <c r="AO13" s="661"/>
      <c r="AP13" s="661"/>
      <c r="AQ13" s="662"/>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60">
        <v>20247</v>
      </c>
      <c r="Q14" s="661"/>
      <c r="R14" s="661"/>
      <c r="S14" s="661"/>
      <c r="T14" s="661"/>
      <c r="U14" s="661"/>
      <c r="V14" s="662"/>
      <c r="W14" s="660">
        <v>18838</v>
      </c>
      <c r="X14" s="661"/>
      <c r="Y14" s="661"/>
      <c r="Z14" s="661"/>
      <c r="AA14" s="661"/>
      <c r="AB14" s="661"/>
      <c r="AC14" s="662"/>
      <c r="AD14" s="660">
        <v>6842</v>
      </c>
      <c r="AE14" s="661"/>
      <c r="AF14" s="661"/>
      <c r="AG14" s="661"/>
      <c r="AH14" s="661"/>
      <c r="AI14" s="661"/>
      <c r="AJ14" s="662"/>
      <c r="AK14" s="660" t="s">
        <v>808</v>
      </c>
      <c r="AL14" s="661"/>
      <c r="AM14" s="661"/>
      <c r="AN14" s="661"/>
      <c r="AO14" s="661"/>
      <c r="AP14" s="661"/>
      <c r="AQ14" s="662"/>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60">
        <v>8102</v>
      </c>
      <c r="Q15" s="661"/>
      <c r="R15" s="661"/>
      <c r="S15" s="661"/>
      <c r="T15" s="661"/>
      <c r="U15" s="661"/>
      <c r="V15" s="662"/>
      <c r="W15" s="660">
        <v>17173</v>
      </c>
      <c r="X15" s="661"/>
      <c r="Y15" s="661"/>
      <c r="Z15" s="661"/>
      <c r="AA15" s="661"/>
      <c r="AB15" s="661"/>
      <c r="AC15" s="662"/>
      <c r="AD15" s="660">
        <v>20911</v>
      </c>
      <c r="AE15" s="661"/>
      <c r="AF15" s="661"/>
      <c r="AG15" s="661"/>
      <c r="AH15" s="661"/>
      <c r="AI15" s="661"/>
      <c r="AJ15" s="662"/>
      <c r="AK15" s="660">
        <v>9133</v>
      </c>
      <c r="AL15" s="661"/>
      <c r="AM15" s="661"/>
      <c r="AN15" s="661"/>
      <c r="AO15" s="661"/>
      <c r="AP15" s="661"/>
      <c r="AQ15" s="662"/>
      <c r="AR15" s="660"/>
      <c r="AS15" s="661"/>
      <c r="AT15" s="661"/>
      <c r="AU15" s="661"/>
      <c r="AV15" s="661"/>
      <c r="AW15" s="661"/>
      <c r="AX15" s="805"/>
    </row>
    <row r="16" spans="1:50" ht="21" customHeight="1" x14ac:dyDescent="0.15">
      <c r="A16" s="616"/>
      <c r="B16" s="617"/>
      <c r="C16" s="617"/>
      <c r="D16" s="617"/>
      <c r="E16" s="617"/>
      <c r="F16" s="618"/>
      <c r="G16" s="727"/>
      <c r="H16" s="728"/>
      <c r="I16" s="713" t="s">
        <v>52</v>
      </c>
      <c r="J16" s="714"/>
      <c r="K16" s="714"/>
      <c r="L16" s="714"/>
      <c r="M16" s="714"/>
      <c r="N16" s="714"/>
      <c r="O16" s="715"/>
      <c r="P16" s="660">
        <v>-17173</v>
      </c>
      <c r="Q16" s="661"/>
      <c r="R16" s="661"/>
      <c r="S16" s="661"/>
      <c r="T16" s="661"/>
      <c r="U16" s="661"/>
      <c r="V16" s="662"/>
      <c r="W16" s="660">
        <v>-20911</v>
      </c>
      <c r="X16" s="661"/>
      <c r="Y16" s="661"/>
      <c r="Z16" s="661"/>
      <c r="AA16" s="661"/>
      <c r="AB16" s="661"/>
      <c r="AC16" s="662"/>
      <c r="AD16" s="660">
        <v>-9133</v>
      </c>
      <c r="AE16" s="661"/>
      <c r="AF16" s="661"/>
      <c r="AG16" s="661"/>
      <c r="AH16" s="661"/>
      <c r="AI16" s="661"/>
      <c r="AJ16" s="662"/>
      <c r="AK16" s="660" t="s">
        <v>808</v>
      </c>
      <c r="AL16" s="661"/>
      <c r="AM16" s="661"/>
      <c r="AN16" s="661"/>
      <c r="AO16" s="661"/>
      <c r="AP16" s="661"/>
      <c r="AQ16" s="662"/>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60" t="s">
        <v>720</v>
      </c>
      <c r="Q17" s="661"/>
      <c r="R17" s="661"/>
      <c r="S17" s="661"/>
      <c r="T17" s="661"/>
      <c r="U17" s="661"/>
      <c r="V17" s="662"/>
      <c r="W17" s="660" t="s">
        <v>720</v>
      </c>
      <c r="X17" s="661"/>
      <c r="Y17" s="661"/>
      <c r="Z17" s="661"/>
      <c r="AA17" s="661"/>
      <c r="AB17" s="661"/>
      <c r="AC17" s="662"/>
      <c r="AD17" s="660">
        <v>240</v>
      </c>
      <c r="AE17" s="661"/>
      <c r="AF17" s="661"/>
      <c r="AG17" s="661"/>
      <c r="AH17" s="661"/>
      <c r="AI17" s="661"/>
      <c r="AJ17" s="662"/>
      <c r="AK17" s="660" t="s">
        <v>808</v>
      </c>
      <c r="AL17" s="661"/>
      <c r="AM17" s="661"/>
      <c r="AN17" s="661"/>
      <c r="AO17" s="661"/>
      <c r="AP17" s="661"/>
      <c r="AQ17" s="662"/>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12417</v>
      </c>
      <c r="Q18" s="878"/>
      <c r="R18" s="878"/>
      <c r="S18" s="878"/>
      <c r="T18" s="878"/>
      <c r="U18" s="878"/>
      <c r="V18" s="879"/>
      <c r="W18" s="877">
        <f>SUM(W13:AC17)</f>
        <v>16359</v>
      </c>
      <c r="X18" s="878"/>
      <c r="Y18" s="878"/>
      <c r="Z18" s="878"/>
      <c r="AA18" s="878"/>
      <c r="AB18" s="878"/>
      <c r="AC18" s="879"/>
      <c r="AD18" s="877">
        <f>SUM(AD13:AJ17)</f>
        <v>20127</v>
      </c>
      <c r="AE18" s="878"/>
      <c r="AF18" s="878"/>
      <c r="AG18" s="878"/>
      <c r="AH18" s="878"/>
      <c r="AI18" s="878"/>
      <c r="AJ18" s="879"/>
      <c r="AK18" s="877">
        <f>SUM(AK13:AQ17)</f>
        <v>10368</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60">
        <v>11422</v>
      </c>
      <c r="Q19" s="661"/>
      <c r="R19" s="661"/>
      <c r="S19" s="661"/>
      <c r="T19" s="661"/>
      <c r="U19" s="661"/>
      <c r="V19" s="662"/>
      <c r="W19" s="660">
        <v>13848</v>
      </c>
      <c r="X19" s="661"/>
      <c r="Y19" s="661"/>
      <c r="Z19" s="661"/>
      <c r="AA19" s="661"/>
      <c r="AB19" s="661"/>
      <c r="AC19" s="662"/>
      <c r="AD19" s="660">
        <v>19094</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0.91986792300877829</v>
      </c>
      <c r="Q20" s="316"/>
      <c r="R20" s="316"/>
      <c r="S20" s="316"/>
      <c r="T20" s="316"/>
      <c r="U20" s="316"/>
      <c r="V20" s="316"/>
      <c r="W20" s="316">
        <f t="shared" ref="W20" si="0">IF(W18=0, "-", SUM(W19)/W18)</f>
        <v>0.8465065101778837</v>
      </c>
      <c r="X20" s="316"/>
      <c r="Y20" s="316"/>
      <c r="Z20" s="316"/>
      <c r="AA20" s="316"/>
      <c r="AB20" s="316"/>
      <c r="AC20" s="316"/>
      <c r="AD20" s="316">
        <f t="shared" ref="AD20" si="1">IF(AD18=0, "-", SUM(AD19)/AD18)</f>
        <v>0.94867590798429968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353</v>
      </c>
      <c r="H21" s="315"/>
      <c r="I21" s="315"/>
      <c r="J21" s="315"/>
      <c r="K21" s="315"/>
      <c r="L21" s="315"/>
      <c r="M21" s="315"/>
      <c r="N21" s="315"/>
      <c r="O21" s="315"/>
      <c r="P21" s="316">
        <f>IF(P19=0, "-", SUM(P19)/SUM(P13,P14))</f>
        <v>0.53155249441548769</v>
      </c>
      <c r="Q21" s="316"/>
      <c r="R21" s="316"/>
      <c r="S21" s="316"/>
      <c r="T21" s="316"/>
      <c r="U21" s="316"/>
      <c r="V21" s="316"/>
      <c r="W21" s="316">
        <f t="shared" ref="W21" si="2">IF(W19=0, "-", SUM(W19)/SUM(W13,W14))</f>
        <v>0.68905806836841321</v>
      </c>
      <c r="X21" s="316"/>
      <c r="Y21" s="316"/>
      <c r="Z21" s="316"/>
      <c r="AA21" s="316"/>
      <c r="AB21" s="316"/>
      <c r="AC21" s="316"/>
      <c r="AD21" s="316">
        <f t="shared" ref="AD21" si="3">IF(AD19=0, "-", SUM(AD19)/SUM(AD13,AD14))</f>
        <v>2.3546676532248121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706</v>
      </c>
      <c r="B22" s="973"/>
      <c r="C22" s="973"/>
      <c r="D22" s="973"/>
      <c r="E22" s="973"/>
      <c r="F22" s="974"/>
      <c r="G22" s="968" t="s">
        <v>332</v>
      </c>
      <c r="H22" s="222"/>
      <c r="I22" s="222"/>
      <c r="J22" s="222"/>
      <c r="K22" s="222"/>
      <c r="L22" s="222"/>
      <c r="M22" s="222"/>
      <c r="N22" s="222"/>
      <c r="O22" s="223"/>
      <c r="P22" s="933" t="s">
        <v>704</v>
      </c>
      <c r="Q22" s="222"/>
      <c r="R22" s="222"/>
      <c r="S22" s="222"/>
      <c r="T22" s="222"/>
      <c r="U22" s="222"/>
      <c r="V22" s="223"/>
      <c r="W22" s="933" t="s">
        <v>705</v>
      </c>
      <c r="X22" s="222"/>
      <c r="Y22" s="222"/>
      <c r="Z22" s="222"/>
      <c r="AA22" s="222"/>
      <c r="AB22" s="222"/>
      <c r="AC22" s="223"/>
      <c r="AD22" s="933" t="s">
        <v>331</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551</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722</v>
      </c>
      <c r="H24" s="936"/>
      <c r="I24" s="936"/>
      <c r="J24" s="936"/>
      <c r="K24" s="936"/>
      <c r="L24" s="936"/>
      <c r="M24" s="936"/>
      <c r="N24" s="936"/>
      <c r="O24" s="937"/>
      <c r="P24" s="660">
        <v>545</v>
      </c>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723</v>
      </c>
      <c r="H25" s="936"/>
      <c r="I25" s="936"/>
      <c r="J25" s="936"/>
      <c r="K25" s="936"/>
      <c r="L25" s="936"/>
      <c r="M25" s="936"/>
      <c r="N25" s="936"/>
      <c r="O25" s="937"/>
      <c r="P25" s="660">
        <v>49</v>
      </c>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724</v>
      </c>
      <c r="H26" s="936"/>
      <c r="I26" s="936"/>
      <c r="J26" s="936"/>
      <c r="K26" s="936"/>
      <c r="L26" s="936"/>
      <c r="M26" s="936"/>
      <c r="N26" s="936"/>
      <c r="O26" s="937"/>
      <c r="P26" s="660">
        <v>86</v>
      </c>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t="s">
        <v>725</v>
      </c>
      <c r="H27" s="936"/>
      <c r="I27" s="936"/>
      <c r="J27" s="936"/>
      <c r="K27" s="936"/>
      <c r="L27" s="936"/>
      <c r="M27" s="936"/>
      <c r="N27" s="936"/>
      <c r="O27" s="937"/>
      <c r="P27" s="660">
        <v>4</v>
      </c>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336</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60">
        <f>AK13</f>
        <v>1235</v>
      </c>
      <c r="Q29" s="661"/>
      <c r="R29" s="661"/>
      <c r="S29" s="661"/>
      <c r="T29" s="661"/>
      <c r="U29" s="661"/>
      <c r="V29" s="662"/>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348</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9" t="s">
        <v>232</v>
      </c>
      <c r="AR30" s="770"/>
      <c r="AS30" s="770"/>
      <c r="AT30" s="771"/>
      <c r="AU30" s="776" t="s">
        <v>134</v>
      </c>
      <c r="AV30" s="776"/>
      <c r="AW30" s="776"/>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98</v>
      </c>
      <c r="AF32" s="219"/>
      <c r="AG32" s="219"/>
      <c r="AH32" s="219"/>
      <c r="AI32" s="218">
        <v>104</v>
      </c>
      <c r="AJ32" s="219"/>
      <c r="AK32" s="219"/>
      <c r="AL32" s="219"/>
      <c r="AM32" s="218">
        <v>199</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98</v>
      </c>
      <c r="AF33" s="219"/>
      <c r="AG33" s="219"/>
      <c r="AH33" s="219"/>
      <c r="AI33" s="218">
        <v>104</v>
      </c>
      <c r="AJ33" s="219"/>
      <c r="AK33" s="219"/>
      <c r="AL33" s="219"/>
      <c r="AM33" s="218">
        <v>199</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720</v>
      </c>
      <c r="AR34" s="208"/>
      <c r="AS34" s="208"/>
      <c r="AT34" s="337"/>
      <c r="AU34" s="219" t="s">
        <v>720</v>
      </c>
      <c r="AV34" s="219"/>
      <c r="AW34" s="219"/>
      <c r="AX34" s="221"/>
    </row>
    <row r="35" spans="1:51" ht="23.25" customHeight="1" x14ac:dyDescent="0.15">
      <c r="A35" s="228" t="s">
        <v>379</v>
      </c>
      <c r="B35" s="229"/>
      <c r="C35" s="229"/>
      <c r="D35" s="229"/>
      <c r="E35" s="229"/>
      <c r="F35" s="230"/>
      <c r="G35" s="234" t="s">
        <v>816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348</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348</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7"/>
      <c r="AY79">
        <f>COUNTIF($AR$79,"☑")</f>
        <v>0</v>
      </c>
    </row>
    <row r="80" spans="1:51" ht="18.75" hidden="1" customHeight="1" x14ac:dyDescent="0.15">
      <c r="A80" s="863"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288</v>
      </c>
      <c r="AF101" s="282"/>
      <c r="AG101" s="282"/>
      <c r="AH101" s="282"/>
      <c r="AI101" s="282">
        <v>296</v>
      </c>
      <c r="AJ101" s="282"/>
      <c r="AK101" s="282"/>
      <c r="AL101" s="282"/>
      <c r="AM101" s="282">
        <v>197</v>
      </c>
      <c r="AN101" s="282"/>
      <c r="AO101" s="282"/>
      <c r="AP101" s="282"/>
      <c r="AQ101" s="282" t="s">
        <v>720</v>
      </c>
      <c r="AR101" s="282"/>
      <c r="AS101" s="282"/>
      <c r="AT101" s="282"/>
      <c r="AU101" s="218" t="s">
        <v>741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720</v>
      </c>
      <c r="AF102" s="282"/>
      <c r="AG102" s="282"/>
      <c r="AH102" s="282"/>
      <c r="AI102" s="282" t="s">
        <v>720</v>
      </c>
      <c r="AJ102" s="282"/>
      <c r="AK102" s="282"/>
      <c r="AL102" s="282"/>
      <c r="AM102" s="282" t="s">
        <v>720</v>
      </c>
      <c r="AN102" s="282"/>
      <c r="AO102" s="282"/>
      <c r="AP102" s="282"/>
      <c r="AQ102" s="282" t="s">
        <v>720</v>
      </c>
      <c r="AR102" s="282"/>
      <c r="AS102" s="282"/>
      <c r="AT102" s="282"/>
      <c r="AU102" s="225" t="s">
        <v>741</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720</v>
      </c>
      <c r="AC116" s="462"/>
      <c r="AD116" s="463"/>
      <c r="AE116" s="282" t="s">
        <v>720</v>
      </c>
      <c r="AF116" s="282"/>
      <c r="AG116" s="282"/>
      <c r="AH116" s="282"/>
      <c r="AI116" s="282" t="s">
        <v>720</v>
      </c>
      <c r="AJ116" s="282"/>
      <c r="AK116" s="282"/>
      <c r="AL116" s="282"/>
      <c r="AM116" s="282" t="s">
        <v>405</v>
      </c>
      <c r="AN116" s="282"/>
      <c r="AO116" s="282"/>
      <c r="AP116" s="282"/>
      <c r="AQ116" s="218" t="s">
        <v>405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405</v>
      </c>
      <c r="AC117" s="472"/>
      <c r="AD117" s="473"/>
      <c r="AE117" s="550" t="s">
        <v>720</v>
      </c>
      <c r="AF117" s="550"/>
      <c r="AG117" s="550"/>
      <c r="AH117" s="550"/>
      <c r="AI117" s="550" t="s">
        <v>720</v>
      </c>
      <c r="AJ117" s="550"/>
      <c r="AK117" s="550"/>
      <c r="AL117" s="550"/>
      <c r="AM117" s="550" t="s">
        <v>405</v>
      </c>
      <c r="AN117" s="550"/>
      <c r="AO117" s="550"/>
      <c r="AP117" s="550"/>
      <c r="AQ117" s="550" t="s">
        <v>405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4"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808</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808</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370</v>
      </c>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t="s">
        <v>720</v>
      </c>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370</v>
      </c>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817</v>
      </c>
      <c r="H154" s="108"/>
      <c r="I154" s="108"/>
      <c r="J154" s="108"/>
      <c r="K154" s="108"/>
      <c r="L154" s="108"/>
      <c r="M154" s="108"/>
      <c r="N154" s="108"/>
      <c r="O154" s="108"/>
      <c r="P154" s="109"/>
      <c r="Q154" s="128" t="s">
        <v>817</v>
      </c>
      <c r="R154" s="108"/>
      <c r="S154" s="108"/>
      <c r="T154" s="108"/>
      <c r="U154" s="108"/>
      <c r="V154" s="108"/>
      <c r="W154" s="108"/>
      <c r="X154" s="108"/>
      <c r="Y154" s="108"/>
      <c r="Z154" s="108"/>
      <c r="AA154" s="290"/>
      <c r="AB154" s="144" t="s">
        <v>817</v>
      </c>
      <c r="AC154" s="145"/>
      <c r="AD154" s="145"/>
      <c r="AE154" s="150" t="s">
        <v>817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817</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670</v>
      </c>
      <c r="D430" s="931"/>
      <c r="E430" s="175" t="s">
        <v>398</v>
      </c>
      <c r="F430" s="897"/>
      <c r="G430" s="898" t="s">
        <v>252</v>
      </c>
      <c r="H430" s="126"/>
      <c r="I430" s="126"/>
      <c r="J430" s="899" t="s">
        <v>720</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808</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808</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808</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808</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808</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808</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27"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739</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739</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739</v>
      </c>
      <c r="AE704" s="785"/>
      <c r="AF704" s="785"/>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739</v>
      </c>
      <c r="AE705" s="717"/>
      <c r="AF705" s="717"/>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745</v>
      </c>
      <c r="AE706" s="323"/>
      <c r="AF706" s="62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745</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40.5" customHeight="1" x14ac:dyDescent="0.15">
      <c r="A708" s="645"/>
      <c r="B708" s="647"/>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739</v>
      </c>
      <c r="AE708" s="603"/>
      <c r="AF708" s="603"/>
      <c r="AG708" s="744" t="s">
        <v>746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739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4" t="s">
        <v>747</v>
      </c>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5"/>
      <c r="B713" s="647"/>
      <c r="C713" s="947" t="s">
        <v>346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739</v>
      </c>
      <c r="AE713" s="323"/>
      <c r="AF713" s="628"/>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739</v>
      </c>
      <c r="AE714" s="807"/>
      <c r="AF714" s="808"/>
      <c r="AG714" s="738" t="s">
        <v>751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739</v>
      </c>
      <c r="AE715" s="603"/>
      <c r="AF715" s="659"/>
      <c r="AG715" s="744" t="s">
        <v>752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739</v>
      </c>
      <c r="AE716" s="630"/>
      <c r="AF716" s="630"/>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628"/>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2" t="s">
        <v>747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099999999999994" customHeight="1" x14ac:dyDescent="0.15">
      <c r="A726" s="643" t="s">
        <v>48</v>
      </c>
      <c r="B726" s="801"/>
      <c r="C726" s="814" t="s">
        <v>53</v>
      </c>
      <c r="D726" s="836"/>
      <c r="E726" s="836"/>
      <c r="F726" s="837"/>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2"/>
      <c r="B727" s="803"/>
      <c r="C727" s="750" t="s">
        <v>57</v>
      </c>
      <c r="D727" s="751"/>
      <c r="E727" s="751"/>
      <c r="F727" s="752"/>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0" t="s">
        <v>671</v>
      </c>
      <c r="B737" s="211"/>
      <c r="C737" s="211"/>
      <c r="D737" s="212"/>
      <c r="E737" s="954" t="s">
        <v>731</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396</v>
      </c>
      <c r="B738" s="361"/>
      <c r="C738" s="361"/>
      <c r="D738" s="361"/>
      <c r="E738" s="954" t="s">
        <v>732</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395</v>
      </c>
      <c r="B739" s="361"/>
      <c r="C739" s="361"/>
      <c r="D739" s="361"/>
      <c r="E739" s="954" t="s">
        <v>733</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394</v>
      </c>
      <c r="B740" s="361"/>
      <c r="C740" s="361"/>
      <c r="D740" s="361"/>
      <c r="E740" s="954" t="s">
        <v>734</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393</v>
      </c>
      <c r="B741" s="361"/>
      <c r="C741" s="361"/>
      <c r="D741" s="361"/>
      <c r="E741" s="954" t="s">
        <v>735</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392</v>
      </c>
      <c r="B742" s="361"/>
      <c r="C742" s="361"/>
      <c r="D742" s="361"/>
      <c r="E742" s="954" t="s">
        <v>736</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391</v>
      </c>
      <c r="B743" s="361"/>
      <c r="C743" s="361"/>
      <c r="D743" s="361"/>
      <c r="E743" s="954" t="s">
        <v>737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390</v>
      </c>
      <c r="B744" s="361"/>
      <c r="C744" s="361"/>
      <c r="D744" s="361"/>
      <c r="E744" s="954" t="s">
        <v>736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389</v>
      </c>
      <c r="B745" s="361"/>
      <c r="C745" s="361"/>
      <c r="D745" s="361"/>
      <c r="E745" s="991" t="s">
        <v>738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544</v>
      </c>
      <c r="B746" s="361"/>
      <c r="C746" s="361"/>
      <c r="D746" s="361"/>
      <c r="E746" s="960" t="s">
        <v>709</v>
      </c>
      <c r="F746" s="958"/>
      <c r="G746" s="958"/>
      <c r="H746" s="100" t="str">
        <f>IF(E746="","","-")</f>
        <v>-</v>
      </c>
      <c r="I746" s="958"/>
      <c r="J746" s="958"/>
      <c r="K746" s="100" t="str">
        <f>IF(I746="","","-")</f>
        <v/>
      </c>
      <c r="L746" s="959">
        <v>486</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508</v>
      </c>
      <c r="B747" s="361"/>
      <c r="C747" s="361"/>
      <c r="D747" s="361"/>
      <c r="E747" s="960" t="s">
        <v>709</v>
      </c>
      <c r="F747" s="958"/>
      <c r="G747" s="958"/>
      <c r="H747" s="100" t="str">
        <f>IF(E747="","","-")</f>
        <v>-</v>
      </c>
      <c r="I747" s="958"/>
      <c r="J747" s="958"/>
      <c r="K747" s="100" t="str">
        <f>IF(I747="","","-")</f>
        <v/>
      </c>
      <c r="L747" s="959">
        <v>527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3" t="s">
        <v>758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4"/>
      <c r="B788" s="635"/>
      <c r="C788" s="635"/>
      <c r="D788" s="635"/>
      <c r="E788" s="635"/>
      <c r="F788" s="636"/>
      <c r="G788" s="814" t="s">
        <v>17</v>
      </c>
      <c r="H788" s="670"/>
      <c r="I788" s="670"/>
      <c r="J788" s="670"/>
      <c r="K788" s="670"/>
      <c r="L788" s="669" t="s">
        <v>18</v>
      </c>
      <c r="M788" s="670"/>
      <c r="N788" s="670"/>
      <c r="O788" s="670"/>
      <c r="P788" s="670"/>
      <c r="Q788" s="670"/>
      <c r="R788" s="670"/>
      <c r="S788" s="670"/>
      <c r="T788" s="670"/>
      <c r="U788" s="670"/>
      <c r="V788" s="670"/>
      <c r="W788" s="670"/>
      <c r="X788" s="671"/>
      <c r="Y788" s="656" t="s">
        <v>19</v>
      </c>
      <c r="Z788" s="657"/>
      <c r="AA788" s="657"/>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6" t="s">
        <v>19</v>
      </c>
      <c r="AV788" s="657"/>
      <c r="AW788" s="657"/>
      <c r="AX788" s="658"/>
    </row>
    <row r="789" spans="1:51" ht="24.75" customHeight="1" x14ac:dyDescent="0.15">
      <c r="A789" s="634"/>
      <c r="B789" s="635"/>
      <c r="C789" s="635"/>
      <c r="D789" s="635"/>
      <c r="E789" s="635"/>
      <c r="F789" s="636"/>
      <c r="G789" s="672" t="s">
        <v>759</v>
      </c>
      <c r="H789" s="673"/>
      <c r="I789" s="673"/>
      <c r="J789" s="673"/>
      <c r="K789" s="674"/>
      <c r="L789" s="666" t="s">
        <v>760</v>
      </c>
      <c r="M789" s="667"/>
      <c r="N789" s="667"/>
      <c r="O789" s="667"/>
      <c r="P789" s="667"/>
      <c r="Q789" s="667"/>
      <c r="R789" s="667"/>
      <c r="S789" s="667"/>
      <c r="T789" s="667"/>
      <c r="U789" s="667"/>
      <c r="V789" s="667"/>
      <c r="W789" s="667"/>
      <c r="X789" s="668"/>
      <c r="Y789" s="382">
        <v>3266</v>
      </c>
      <c r="Z789" s="383"/>
      <c r="AA789" s="383"/>
      <c r="AB789" s="804"/>
      <c r="AC789" s="672" t="s">
        <v>762</v>
      </c>
      <c r="AD789" s="673"/>
      <c r="AE789" s="673"/>
      <c r="AF789" s="673"/>
      <c r="AG789" s="674"/>
      <c r="AH789" s="666" t="s">
        <v>811</v>
      </c>
      <c r="AI789" s="667"/>
      <c r="AJ789" s="667"/>
      <c r="AK789" s="667"/>
      <c r="AL789" s="667"/>
      <c r="AM789" s="667"/>
      <c r="AN789" s="667"/>
      <c r="AO789" s="667"/>
      <c r="AP789" s="667"/>
      <c r="AQ789" s="667"/>
      <c r="AR789" s="667"/>
      <c r="AS789" s="667"/>
      <c r="AT789" s="668"/>
      <c r="AU789" s="382">
        <v>3110</v>
      </c>
      <c r="AV789" s="383"/>
      <c r="AW789" s="383"/>
      <c r="AX789" s="384"/>
    </row>
    <row r="790" spans="1:51" ht="24.75" customHeight="1" x14ac:dyDescent="0.15">
      <c r="A790" s="634"/>
      <c r="B790" s="635"/>
      <c r="C790" s="635"/>
      <c r="D790" s="635"/>
      <c r="E790" s="635"/>
      <c r="F790" s="636"/>
      <c r="G790" s="604"/>
      <c r="H790" s="609"/>
      <c r="I790" s="609"/>
      <c r="J790" s="609"/>
      <c r="K790" s="610"/>
      <c r="L790" s="596"/>
      <c r="M790" s="597"/>
      <c r="N790" s="597"/>
      <c r="O790" s="597"/>
      <c r="P790" s="597"/>
      <c r="Q790" s="597"/>
      <c r="R790" s="597"/>
      <c r="S790" s="597"/>
      <c r="T790" s="597"/>
      <c r="U790" s="597"/>
      <c r="V790" s="597"/>
      <c r="W790" s="597"/>
      <c r="X790" s="598"/>
      <c r="Y790" s="599"/>
      <c r="Z790" s="600"/>
      <c r="AA790" s="600"/>
      <c r="AB790" s="614"/>
      <c r="AC790" s="604" t="s">
        <v>810</v>
      </c>
      <c r="AD790" s="605"/>
      <c r="AE790" s="605"/>
      <c r="AF790" s="605"/>
      <c r="AG790" s="606"/>
      <c r="AH790" s="596" t="s">
        <v>809</v>
      </c>
      <c r="AI790" s="607"/>
      <c r="AJ790" s="607"/>
      <c r="AK790" s="607"/>
      <c r="AL790" s="607"/>
      <c r="AM790" s="607"/>
      <c r="AN790" s="607"/>
      <c r="AO790" s="607"/>
      <c r="AP790" s="607"/>
      <c r="AQ790" s="607"/>
      <c r="AR790" s="607"/>
      <c r="AS790" s="607"/>
      <c r="AT790" s="608"/>
      <c r="AU790" s="599">
        <v>688</v>
      </c>
      <c r="AV790" s="600"/>
      <c r="AW790" s="600"/>
      <c r="AX790" s="601"/>
    </row>
    <row r="791" spans="1:51" ht="24.75" customHeight="1" x14ac:dyDescent="0.15">
      <c r="A791" s="634"/>
      <c r="B791" s="635"/>
      <c r="C791" s="635"/>
      <c r="D791" s="635"/>
      <c r="E791" s="635"/>
      <c r="F791" s="636"/>
      <c r="G791" s="604"/>
      <c r="H791" s="609"/>
      <c r="I791" s="609"/>
      <c r="J791" s="609"/>
      <c r="K791" s="610"/>
      <c r="L791" s="596"/>
      <c r="M791" s="597"/>
      <c r="N791" s="597"/>
      <c r="O791" s="597"/>
      <c r="P791" s="597"/>
      <c r="Q791" s="597"/>
      <c r="R791" s="597"/>
      <c r="S791" s="597"/>
      <c r="T791" s="597"/>
      <c r="U791" s="597"/>
      <c r="V791" s="597"/>
      <c r="W791" s="597"/>
      <c r="X791" s="598"/>
      <c r="Y791" s="599"/>
      <c r="Z791" s="600"/>
      <c r="AA791" s="600"/>
      <c r="AB791" s="614"/>
      <c r="AC791" s="604" t="s">
        <v>762</v>
      </c>
      <c r="AD791" s="609"/>
      <c r="AE791" s="609"/>
      <c r="AF791" s="609"/>
      <c r="AG791" s="610"/>
      <c r="AH791" s="596" t="s">
        <v>763</v>
      </c>
      <c r="AI791" s="597"/>
      <c r="AJ791" s="597"/>
      <c r="AK791" s="597"/>
      <c r="AL791" s="597"/>
      <c r="AM791" s="597"/>
      <c r="AN791" s="597"/>
      <c r="AO791" s="597"/>
      <c r="AP791" s="597"/>
      <c r="AQ791" s="597"/>
      <c r="AR791" s="597"/>
      <c r="AS791" s="597"/>
      <c r="AT791" s="598"/>
      <c r="AU791" s="599">
        <v>322</v>
      </c>
      <c r="AV791" s="600"/>
      <c r="AW791" s="600"/>
      <c r="AX791" s="601"/>
    </row>
    <row r="792" spans="1:51" ht="24.75" customHeight="1" x14ac:dyDescent="0.15">
      <c r="A792" s="634"/>
      <c r="B792" s="635"/>
      <c r="C792" s="635"/>
      <c r="D792" s="635"/>
      <c r="E792" s="635"/>
      <c r="F792" s="636"/>
      <c r="G792" s="604"/>
      <c r="H792" s="609"/>
      <c r="I792" s="609"/>
      <c r="J792" s="609"/>
      <c r="K792" s="610"/>
      <c r="L792" s="596"/>
      <c r="M792" s="597"/>
      <c r="N792" s="597"/>
      <c r="O792" s="597"/>
      <c r="P792" s="597"/>
      <c r="Q792" s="597"/>
      <c r="R792" s="597"/>
      <c r="S792" s="597"/>
      <c r="T792" s="597"/>
      <c r="U792" s="597"/>
      <c r="V792" s="597"/>
      <c r="W792" s="597"/>
      <c r="X792" s="598"/>
      <c r="Y792" s="599"/>
      <c r="Z792" s="600"/>
      <c r="AA792" s="600"/>
      <c r="AB792" s="614"/>
      <c r="AC792" s="604" t="s">
        <v>762</v>
      </c>
      <c r="AD792" s="605"/>
      <c r="AE792" s="605"/>
      <c r="AF792" s="605"/>
      <c r="AG792" s="606"/>
      <c r="AH792" s="596" t="s">
        <v>764</v>
      </c>
      <c r="AI792" s="607"/>
      <c r="AJ792" s="607"/>
      <c r="AK792" s="607"/>
      <c r="AL792" s="607"/>
      <c r="AM792" s="607"/>
      <c r="AN792" s="607"/>
      <c r="AO792" s="607"/>
      <c r="AP792" s="607"/>
      <c r="AQ792" s="607"/>
      <c r="AR792" s="607"/>
      <c r="AS792" s="607"/>
      <c r="AT792" s="608"/>
      <c r="AU792" s="599">
        <v>299</v>
      </c>
      <c r="AV792" s="600"/>
      <c r="AW792" s="600"/>
      <c r="AX792" s="601"/>
    </row>
    <row r="793" spans="1:51" ht="24.75" customHeight="1" x14ac:dyDescent="0.15">
      <c r="A793" s="634"/>
      <c r="B793" s="635"/>
      <c r="C793" s="635"/>
      <c r="D793" s="635"/>
      <c r="E793" s="635"/>
      <c r="F793" s="636"/>
      <c r="G793" s="604"/>
      <c r="H793" s="609"/>
      <c r="I793" s="609"/>
      <c r="J793" s="609"/>
      <c r="K793" s="610"/>
      <c r="L793" s="596"/>
      <c r="M793" s="597"/>
      <c r="N793" s="597"/>
      <c r="O793" s="597"/>
      <c r="P793" s="597"/>
      <c r="Q793" s="597"/>
      <c r="R793" s="597"/>
      <c r="S793" s="597"/>
      <c r="T793" s="597"/>
      <c r="U793" s="597"/>
      <c r="V793" s="597"/>
      <c r="W793" s="597"/>
      <c r="X793" s="598"/>
      <c r="Y793" s="599"/>
      <c r="Z793" s="600"/>
      <c r="AA793" s="600"/>
      <c r="AB793" s="614"/>
      <c r="AC793" s="604" t="s">
        <v>762</v>
      </c>
      <c r="AD793" s="605"/>
      <c r="AE793" s="605"/>
      <c r="AF793" s="605"/>
      <c r="AG793" s="606"/>
      <c r="AH793" s="596" t="s">
        <v>765</v>
      </c>
      <c r="AI793" s="607"/>
      <c r="AJ793" s="607"/>
      <c r="AK793" s="607"/>
      <c r="AL793" s="607"/>
      <c r="AM793" s="607"/>
      <c r="AN793" s="607"/>
      <c r="AO793" s="607"/>
      <c r="AP793" s="607"/>
      <c r="AQ793" s="607"/>
      <c r="AR793" s="607"/>
      <c r="AS793" s="607"/>
      <c r="AT793" s="608"/>
      <c r="AU793" s="599">
        <v>1</v>
      </c>
      <c r="AV793" s="600"/>
      <c r="AW793" s="600"/>
      <c r="AX793" s="601"/>
    </row>
    <row r="794" spans="1:51" ht="24.75" customHeight="1" x14ac:dyDescent="0.15">
      <c r="A794" s="634"/>
      <c r="B794" s="635"/>
      <c r="C794" s="635"/>
      <c r="D794" s="635"/>
      <c r="E794" s="635"/>
      <c r="F794" s="636"/>
      <c r="G794" s="604"/>
      <c r="H794" s="609"/>
      <c r="I794" s="609"/>
      <c r="J794" s="609"/>
      <c r="K794" s="610"/>
      <c r="L794" s="596"/>
      <c r="M794" s="597"/>
      <c r="N794" s="597"/>
      <c r="O794" s="597"/>
      <c r="P794" s="597"/>
      <c r="Q794" s="597"/>
      <c r="R794" s="597"/>
      <c r="S794" s="597"/>
      <c r="T794" s="597"/>
      <c r="U794" s="597"/>
      <c r="V794" s="597"/>
      <c r="W794" s="597"/>
      <c r="X794" s="598"/>
      <c r="Y794" s="599"/>
      <c r="Z794" s="600"/>
      <c r="AA794" s="600"/>
      <c r="AB794" s="614"/>
      <c r="AC794" s="604" t="s">
        <v>762</v>
      </c>
      <c r="AD794" s="605"/>
      <c r="AE794" s="605"/>
      <c r="AF794" s="605"/>
      <c r="AG794" s="606"/>
      <c r="AH794" s="596" t="s">
        <v>766</v>
      </c>
      <c r="AI794" s="607"/>
      <c r="AJ794" s="607"/>
      <c r="AK794" s="607"/>
      <c r="AL794" s="607"/>
      <c r="AM794" s="607"/>
      <c r="AN794" s="607"/>
      <c r="AO794" s="607"/>
      <c r="AP794" s="607"/>
      <c r="AQ794" s="607"/>
      <c r="AR794" s="607"/>
      <c r="AS794" s="607"/>
      <c r="AT794" s="608"/>
      <c r="AU794" s="599">
        <v>1</v>
      </c>
      <c r="AV794" s="600"/>
      <c r="AW794" s="600"/>
      <c r="AX794" s="601"/>
    </row>
    <row r="795" spans="1:51" ht="24.75" customHeight="1" x14ac:dyDescent="0.15">
      <c r="A795" s="634"/>
      <c r="B795" s="635"/>
      <c r="C795" s="635"/>
      <c r="D795" s="635"/>
      <c r="E795" s="635"/>
      <c r="F795" s="636"/>
      <c r="G795" s="604"/>
      <c r="H795" s="609"/>
      <c r="I795" s="609"/>
      <c r="J795" s="609"/>
      <c r="K795" s="610"/>
      <c r="L795" s="596"/>
      <c r="M795" s="597"/>
      <c r="N795" s="597"/>
      <c r="O795" s="597"/>
      <c r="P795" s="597"/>
      <c r="Q795" s="597"/>
      <c r="R795" s="597"/>
      <c r="S795" s="597"/>
      <c r="T795" s="597"/>
      <c r="U795" s="597"/>
      <c r="V795" s="597"/>
      <c r="W795" s="597"/>
      <c r="X795" s="598"/>
      <c r="Y795" s="599"/>
      <c r="Z795" s="600"/>
      <c r="AA795" s="600"/>
      <c r="AB795" s="614"/>
      <c r="AC795" s="604" t="s">
        <v>762</v>
      </c>
      <c r="AD795" s="605"/>
      <c r="AE795" s="605"/>
      <c r="AF795" s="605"/>
      <c r="AG795" s="606"/>
      <c r="AH795" s="596" t="s">
        <v>767</v>
      </c>
      <c r="AI795" s="607"/>
      <c r="AJ795" s="607"/>
      <c r="AK795" s="607"/>
      <c r="AL795" s="607"/>
      <c r="AM795" s="607"/>
      <c r="AN795" s="607"/>
      <c r="AO795" s="607"/>
      <c r="AP795" s="607"/>
      <c r="AQ795" s="607"/>
      <c r="AR795" s="607"/>
      <c r="AS795" s="607"/>
      <c r="AT795" s="608"/>
      <c r="AU795" s="599">
        <v>0</v>
      </c>
      <c r="AV795" s="600"/>
      <c r="AW795" s="600"/>
      <c r="AX795" s="601"/>
    </row>
    <row r="796" spans="1:51" ht="24.75" hidden="1" customHeight="1" x14ac:dyDescent="0.15">
      <c r="A796" s="634"/>
      <c r="B796" s="635"/>
      <c r="C796" s="635"/>
      <c r="D796" s="635"/>
      <c r="E796" s="635"/>
      <c r="F796" s="636"/>
      <c r="G796" s="604"/>
      <c r="H796" s="609"/>
      <c r="I796" s="609"/>
      <c r="J796" s="609"/>
      <c r="K796" s="610"/>
      <c r="L796" s="596"/>
      <c r="M796" s="597"/>
      <c r="N796" s="597"/>
      <c r="O796" s="597"/>
      <c r="P796" s="597"/>
      <c r="Q796" s="597"/>
      <c r="R796" s="597"/>
      <c r="S796" s="597"/>
      <c r="T796" s="597"/>
      <c r="U796" s="597"/>
      <c r="V796" s="597"/>
      <c r="W796" s="597"/>
      <c r="X796" s="598"/>
      <c r="Y796" s="599"/>
      <c r="Z796" s="600"/>
      <c r="AA796" s="600"/>
      <c r="AB796" s="614"/>
      <c r="AC796" s="604"/>
      <c r="AD796" s="609"/>
      <c r="AE796" s="609"/>
      <c r="AF796" s="609"/>
      <c r="AG796" s="610"/>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4"/>
      <c r="B797" s="635"/>
      <c r="C797" s="635"/>
      <c r="D797" s="635"/>
      <c r="E797" s="635"/>
      <c r="F797" s="636"/>
      <c r="G797" s="604"/>
      <c r="H797" s="609"/>
      <c r="I797" s="609"/>
      <c r="J797" s="609"/>
      <c r="K797" s="610"/>
      <c r="L797" s="596"/>
      <c r="M797" s="597"/>
      <c r="N797" s="597"/>
      <c r="O797" s="597"/>
      <c r="P797" s="597"/>
      <c r="Q797" s="597"/>
      <c r="R797" s="597"/>
      <c r="S797" s="597"/>
      <c r="T797" s="597"/>
      <c r="U797" s="597"/>
      <c r="V797" s="597"/>
      <c r="W797" s="597"/>
      <c r="X797" s="598"/>
      <c r="Y797" s="599"/>
      <c r="Z797" s="600"/>
      <c r="AA797" s="600"/>
      <c r="AB797" s="614"/>
      <c r="AC797" s="604"/>
      <c r="AD797" s="609"/>
      <c r="AE797" s="609"/>
      <c r="AF797" s="609"/>
      <c r="AG797" s="610"/>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4"/>
      <c r="B798" s="635"/>
      <c r="C798" s="635"/>
      <c r="D798" s="635"/>
      <c r="E798" s="635"/>
      <c r="F798" s="636"/>
      <c r="G798" s="604"/>
      <c r="H798" s="609"/>
      <c r="I798" s="609"/>
      <c r="J798" s="609"/>
      <c r="K798" s="610"/>
      <c r="L798" s="596"/>
      <c r="M798" s="597"/>
      <c r="N798" s="597"/>
      <c r="O798" s="597"/>
      <c r="P798" s="597"/>
      <c r="Q798" s="597"/>
      <c r="R798" s="597"/>
      <c r="S798" s="597"/>
      <c r="T798" s="597"/>
      <c r="U798" s="597"/>
      <c r="V798" s="597"/>
      <c r="W798" s="597"/>
      <c r="X798" s="598"/>
      <c r="Y798" s="599"/>
      <c r="Z798" s="600"/>
      <c r="AA798" s="600"/>
      <c r="AB798" s="614"/>
      <c r="AC798" s="604"/>
      <c r="AD798" s="609"/>
      <c r="AE798" s="609"/>
      <c r="AF798" s="609"/>
      <c r="AG798" s="610"/>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4"/>
      <c r="B799" s="635"/>
      <c r="C799" s="635"/>
      <c r="D799" s="635"/>
      <c r="E799" s="635"/>
      <c r="F799" s="636"/>
      <c r="G799" s="825" t="s">
        <v>20</v>
      </c>
      <c r="H799" s="826"/>
      <c r="I799" s="826"/>
      <c r="J799" s="826"/>
      <c r="K799" s="826"/>
      <c r="L799" s="827"/>
      <c r="M799" s="828"/>
      <c r="N799" s="828"/>
      <c r="O799" s="828"/>
      <c r="P799" s="828"/>
      <c r="Q799" s="828"/>
      <c r="R799" s="828"/>
      <c r="S799" s="828"/>
      <c r="T799" s="828"/>
      <c r="U799" s="828"/>
      <c r="V799" s="828"/>
      <c r="W799" s="828"/>
      <c r="X799" s="829"/>
      <c r="Y799" s="830">
        <f>SUM(Y789:AB798)</f>
        <v>3266</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4421</v>
      </c>
      <c r="AV799" s="831"/>
      <c r="AW799" s="831"/>
      <c r="AX799" s="833"/>
    </row>
    <row r="800" spans="1:51" ht="24.75" customHeight="1" x14ac:dyDescent="0.15">
      <c r="A800" s="634"/>
      <c r="B800" s="635"/>
      <c r="C800" s="635"/>
      <c r="D800" s="635"/>
      <c r="E800" s="635"/>
      <c r="F800" s="636"/>
      <c r="G800" s="593" t="s">
        <v>796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1</v>
      </c>
    </row>
    <row r="801" spans="1:51" ht="24.75" customHeight="1" x14ac:dyDescent="0.15">
      <c r="A801" s="634"/>
      <c r="B801" s="635"/>
      <c r="C801" s="635"/>
      <c r="D801" s="635"/>
      <c r="E801" s="635"/>
      <c r="F801" s="636"/>
      <c r="G801" s="814" t="s">
        <v>17</v>
      </c>
      <c r="H801" s="670"/>
      <c r="I801" s="670"/>
      <c r="J801" s="670"/>
      <c r="K801" s="670"/>
      <c r="L801" s="669" t="s">
        <v>18</v>
      </c>
      <c r="M801" s="670"/>
      <c r="N801" s="670"/>
      <c r="O801" s="670"/>
      <c r="P801" s="670"/>
      <c r="Q801" s="670"/>
      <c r="R801" s="670"/>
      <c r="S801" s="670"/>
      <c r="T801" s="670"/>
      <c r="U801" s="670"/>
      <c r="V801" s="670"/>
      <c r="W801" s="670"/>
      <c r="X801" s="671"/>
      <c r="Y801" s="656" t="s">
        <v>19</v>
      </c>
      <c r="Z801" s="657"/>
      <c r="AA801" s="657"/>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6" t="s">
        <v>19</v>
      </c>
      <c r="AV801" s="657"/>
      <c r="AW801" s="657"/>
      <c r="AX801" s="658"/>
      <c r="AY801">
        <f>$AY$800</f>
        <v>1</v>
      </c>
    </row>
    <row r="802" spans="1:51" ht="24.75" customHeight="1" x14ac:dyDescent="0.15">
      <c r="A802" s="634"/>
      <c r="B802" s="635"/>
      <c r="C802" s="635"/>
      <c r="D802" s="635"/>
      <c r="E802" s="635"/>
      <c r="F802" s="636"/>
      <c r="G802" s="672" t="s">
        <v>759</v>
      </c>
      <c r="H802" s="673"/>
      <c r="I802" s="673"/>
      <c r="J802" s="673"/>
      <c r="K802" s="674"/>
      <c r="L802" s="666" t="s">
        <v>813</v>
      </c>
      <c r="M802" s="667"/>
      <c r="N802" s="667"/>
      <c r="O802" s="667"/>
      <c r="P802" s="667"/>
      <c r="Q802" s="667"/>
      <c r="R802" s="667"/>
      <c r="S802" s="667"/>
      <c r="T802" s="667"/>
      <c r="U802" s="667"/>
      <c r="V802" s="667"/>
      <c r="W802" s="667"/>
      <c r="X802" s="668"/>
      <c r="Y802" s="382">
        <v>3871</v>
      </c>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1</v>
      </c>
    </row>
    <row r="803" spans="1:51" ht="24.75" hidden="1" customHeight="1" x14ac:dyDescent="0.15">
      <c r="A803" s="634"/>
      <c r="B803" s="635"/>
      <c r="C803" s="635"/>
      <c r="D803" s="635"/>
      <c r="E803" s="635"/>
      <c r="F803" s="636"/>
      <c r="G803" s="604"/>
      <c r="H803" s="609"/>
      <c r="I803" s="609"/>
      <c r="J803" s="609"/>
      <c r="K803" s="610"/>
      <c r="L803" s="596"/>
      <c r="M803" s="597"/>
      <c r="N803" s="597"/>
      <c r="O803" s="597"/>
      <c r="P803" s="597"/>
      <c r="Q803" s="597"/>
      <c r="R803" s="597"/>
      <c r="S803" s="597"/>
      <c r="T803" s="597"/>
      <c r="U803" s="597"/>
      <c r="V803" s="597"/>
      <c r="W803" s="597"/>
      <c r="X803" s="598"/>
      <c r="Y803" s="599"/>
      <c r="Z803" s="600"/>
      <c r="AA803" s="600"/>
      <c r="AB803" s="614"/>
      <c r="AC803" s="604"/>
      <c r="AD803" s="609"/>
      <c r="AE803" s="609"/>
      <c r="AF803" s="609"/>
      <c r="AG803" s="610"/>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34"/>
      <c r="B804" s="635"/>
      <c r="C804" s="635"/>
      <c r="D804" s="635"/>
      <c r="E804" s="635"/>
      <c r="F804" s="636"/>
      <c r="G804" s="604"/>
      <c r="H804" s="609"/>
      <c r="I804" s="609"/>
      <c r="J804" s="609"/>
      <c r="K804" s="610"/>
      <c r="L804" s="596"/>
      <c r="M804" s="597"/>
      <c r="N804" s="597"/>
      <c r="O804" s="597"/>
      <c r="P804" s="597"/>
      <c r="Q804" s="597"/>
      <c r="R804" s="597"/>
      <c r="S804" s="597"/>
      <c r="T804" s="597"/>
      <c r="U804" s="597"/>
      <c r="V804" s="597"/>
      <c r="W804" s="597"/>
      <c r="X804" s="598"/>
      <c r="Y804" s="599"/>
      <c r="Z804" s="600"/>
      <c r="AA804" s="600"/>
      <c r="AB804" s="614"/>
      <c r="AC804" s="604"/>
      <c r="AD804" s="609"/>
      <c r="AE804" s="609"/>
      <c r="AF804" s="609"/>
      <c r="AG804" s="610"/>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34"/>
      <c r="B805" s="635"/>
      <c r="C805" s="635"/>
      <c r="D805" s="635"/>
      <c r="E805" s="635"/>
      <c r="F805" s="636"/>
      <c r="G805" s="604"/>
      <c r="H805" s="609"/>
      <c r="I805" s="609"/>
      <c r="J805" s="609"/>
      <c r="K805" s="610"/>
      <c r="L805" s="596"/>
      <c r="M805" s="597"/>
      <c r="N805" s="597"/>
      <c r="O805" s="597"/>
      <c r="P805" s="597"/>
      <c r="Q805" s="597"/>
      <c r="R805" s="597"/>
      <c r="S805" s="597"/>
      <c r="T805" s="597"/>
      <c r="U805" s="597"/>
      <c r="V805" s="597"/>
      <c r="W805" s="597"/>
      <c r="X805" s="598"/>
      <c r="Y805" s="599"/>
      <c r="Z805" s="600"/>
      <c r="AA805" s="600"/>
      <c r="AB805" s="614"/>
      <c r="AC805" s="604"/>
      <c r="AD805" s="609"/>
      <c r="AE805" s="609"/>
      <c r="AF805" s="609"/>
      <c r="AG805" s="610"/>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34"/>
      <c r="B806" s="635"/>
      <c r="C806" s="635"/>
      <c r="D806" s="635"/>
      <c r="E806" s="635"/>
      <c r="F806" s="636"/>
      <c r="G806" s="604"/>
      <c r="H806" s="609"/>
      <c r="I806" s="609"/>
      <c r="J806" s="609"/>
      <c r="K806" s="610"/>
      <c r="L806" s="596"/>
      <c r="M806" s="597"/>
      <c r="N806" s="597"/>
      <c r="O806" s="597"/>
      <c r="P806" s="597"/>
      <c r="Q806" s="597"/>
      <c r="R806" s="597"/>
      <c r="S806" s="597"/>
      <c r="T806" s="597"/>
      <c r="U806" s="597"/>
      <c r="V806" s="597"/>
      <c r="W806" s="597"/>
      <c r="X806" s="598"/>
      <c r="Y806" s="599"/>
      <c r="Z806" s="600"/>
      <c r="AA806" s="600"/>
      <c r="AB806" s="614"/>
      <c r="AC806" s="604"/>
      <c r="AD806" s="609"/>
      <c r="AE806" s="609"/>
      <c r="AF806" s="609"/>
      <c r="AG806" s="610"/>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34"/>
      <c r="B807" s="635"/>
      <c r="C807" s="635"/>
      <c r="D807" s="635"/>
      <c r="E807" s="635"/>
      <c r="F807" s="636"/>
      <c r="G807" s="604"/>
      <c r="H807" s="609"/>
      <c r="I807" s="609"/>
      <c r="J807" s="609"/>
      <c r="K807" s="610"/>
      <c r="L807" s="596"/>
      <c r="M807" s="597"/>
      <c r="N807" s="597"/>
      <c r="O807" s="597"/>
      <c r="P807" s="597"/>
      <c r="Q807" s="597"/>
      <c r="R807" s="597"/>
      <c r="S807" s="597"/>
      <c r="T807" s="597"/>
      <c r="U807" s="597"/>
      <c r="V807" s="597"/>
      <c r="W807" s="597"/>
      <c r="X807" s="598"/>
      <c r="Y807" s="599"/>
      <c r="Z807" s="600"/>
      <c r="AA807" s="600"/>
      <c r="AB807" s="614"/>
      <c r="AC807" s="604"/>
      <c r="AD807" s="609"/>
      <c r="AE807" s="609"/>
      <c r="AF807" s="609"/>
      <c r="AG807" s="610"/>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34"/>
      <c r="B808" s="635"/>
      <c r="C808" s="635"/>
      <c r="D808" s="635"/>
      <c r="E808" s="635"/>
      <c r="F808" s="636"/>
      <c r="G808" s="604"/>
      <c r="H808" s="609"/>
      <c r="I808" s="609"/>
      <c r="J808" s="609"/>
      <c r="K808" s="610"/>
      <c r="L808" s="596"/>
      <c r="M808" s="597"/>
      <c r="N808" s="597"/>
      <c r="O808" s="597"/>
      <c r="P808" s="597"/>
      <c r="Q808" s="597"/>
      <c r="R808" s="597"/>
      <c r="S808" s="597"/>
      <c r="T808" s="597"/>
      <c r="U808" s="597"/>
      <c r="V808" s="597"/>
      <c r="W808" s="597"/>
      <c r="X808" s="598"/>
      <c r="Y808" s="599"/>
      <c r="Z808" s="600"/>
      <c r="AA808" s="600"/>
      <c r="AB808" s="614"/>
      <c r="AC808" s="604"/>
      <c r="AD808" s="609"/>
      <c r="AE808" s="609"/>
      <c r="AF808" s="609"/>
      <c r="AG808" s="610"/>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34"/>
      <c r="B809" s="635"/>
      <c r="C809" s="635"/>
      <c r="D809" s="635"/>
      <c r="E809" s="635"/>
      <c r="F809" s="636"/>
      <c r="G809" s="604"/>
      <c r="H809" s="609"/>
      <c r="I809" s="609"/>
      <c r="J809" s="609"/>
      <c r="K809" s="610"/>
      <c r="L809" s="596"/>
      <c r="M809" s="597"/>
      <c r="N809" s="597"/>
      <c r="O809" s="597"/>
      <c r="P809" s="597"/>
      <c r="Q809" s="597"/>
      <c r="R809" s="597"/>
      <c r="S809" s="597"/>
      <c r="T809" s="597"/>
      <c r="U809" s="597"/>
      <c r="V809" s="597"/>
      <c r="W809" s="597"/>
      <c r="X809" s="598"/>
      <c r="Y809" s="599"/>
      <c r="Z809" s="600"/>
      <c r="AA809" s="600"/>
      <c r="AB809" s="614"/>
      <c r="AC809" s="604"/>
      <c r="AD809" s="609"/>
      <c r="AE809" s="609"/>
      <c r="AF809" s="609"/>
      <c r="AG809" s="610"/>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34"/>
      <c r="B810" s="635"/>
      <c r="C810" s="635"/>
      <c r="D810" s="635"/>
      <c r="E810" s="635"/>
      <c r="F810" s="636"/>
      <c r="G810" s="604"/>
      <c r="H810" s="609"/>
      <c r="I810" s="609"/>
      <c r="J810" s="609"/>
      <c r="K810" s="610"/>
      <c r="L810" s="596"/>
      <c r="M810" s="597"/>
      <c r="N810" s="597"/>
      <c r="O810" s="597"/>
      <c r="P810" s="597"/>
      <c r="Q810" s="597"/>
      <c r="R810" s="597"/>
      <c r="S810" s="597"/>
      <c r="T810" s="597"/>
      <c r="U810" s="597"/>
      <c r="V810" s="597"/>
      <c r="W810" s="597"/>
      <c r="X810" s="598"/>
      <c r="Y810" s="599"/>
      <c r="Z810" s="600"/>
      <c r="AA810" s="600"/>
      <c r="AB810" s="614"/>
      <c r="AC810" s="604"/>
      <c r="AD810" s="609"/>
      <c r="AE810" s="609"/>
      <c r="AF810" s="609"/>
      <c r="AG810" s="610"/>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34"/>
      <c r="B811" s="635"/>
      <c r="C811" s="635"/>
      <c r="D811" s="635"/>
      <c r="E811" s="635"/>
      <c r="F811" s="636"/>
      <c r="G811" s="604"/>
      <c r="H811" s="609"/>
      <c r="I811" s="609"/>
      <c r="J811" s="609"/>
      <c r="K811" s="610"/>
      <c r="L811" s="596"/>
      <c r="M811" s="597"/>
      <c r="N811" s="597"/>
      <c r="O811" s="597"/>
      <c r="P811" s="597"/>
      <c r="Q811" s="597"/>
      <c r="R811" s="597"/>
      <c r="S811" s="597"/>
      <c r="T811" s="597"/>
      <c r="U811" s="597"/>
      <c r="V811" s="597"/>
      <c r="W811" s="597"/>
      <c r="X811" s="598"/>
      <c r="Y811" s="599"/>
      <c r="Z811" s="600"/>
      <c r="AA811" s="600"/>
      <c r="AB811" s="614"/>
      <c r="AC811" s="604"/>
      <c r="AD811" s="609"/>
      <c r="AE811" s="609"/>
      <c r="AF811" s="609"/>
      <c r="AG811" s="610"/>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34"/>
      <c r="B812" s="635"/>
      <c r="C812" s="635"/>
      <c r="D812" s="635"/>
      <c r="E812" s="635"/>
      <c r="F812" s="636"/>
      <c r="G812" s="825" t="s">
        <v>20</v>
      </c>
      <c r="H812" s="826"/>
      <c r="I812" s="826"/>
      <c r="J812" s="826"/>
      <c r="K812" s="826"/>
      <c r="L812" s="827"/>
      <c r="M812" s="828"/>
      <c r="N812" s="828"/>
      <c r="O812" s="828"/>
      <c r="P812" s="828"/>
      <c r="Q812" s="828"/>
      <c r="R812" s="828"/>
      <c r="S812" s="828"/>
      <c r="T812" s="828"/>
      <c r="U812" s="828"/>
      <c r="V812" s="828"/>
      <c r="W812" s="828"/>
      <c r="X812" s="829"/>
      <c r="Y812" s="830">
        <f>SUM(Y802:AB811)</f>
        <v>3871</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4"/>
      <c r="B813" s="635"/>
      <c r="C813" s="635"/>
      <c r="D813" s="635"/>
      <c r="E813" s="635"/>
      <c r="F813" s="636"/>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4"/>
      <c r="B814" s="635"/>
      <c r="C814" s="635"/>
      <c r="D814" s="635"/>
      <c r="E814" s="635"/>
      <c r="F814" s="636"/>
      <c r="G814" s="814" t="s">
        <v>17</v>
      </c>
      <c r="H814" s="670"/>
      <c r="I814" s="670"/>
      <c r="J814" s="670"/>
      <c r="K814" s="670"/>
      <c r="L814" s="669" t="s">
        <v>18</v>
      </c>
      <c r="M814" s="670"/>
      <c r="N814" s="670"/>
      <c r="O814" s="670"/>
      <c r="P814" s="670"/>
      <c r="Q814" s="670"/>
      <c r="R814" s="670"/>
      <c r="S814" s="670"/>
      <c r="T814" s="670"/>
      <c r="U814" s="670"/>
      <c r="V814" s="670"/>
      <c r="W814" s="670"/>
      <c r="X814" s="671"/>
      <c r="Y814" s="656" t="s">
        <v>19</v>
      </c>
      <c r="Z814" s="657"/>
      <c r="AA814" s="657"/>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6" t="s">
        <v>19</v>
      </c>
      <c r="AV814" s="657"/>
      <c r="AW814" s="657"/>
      <c r="AX814" s="658"/>
      <c r="AY814">
        <f>$AY$813</f>
        <v>0</v>
      </c>
    </row>
    <row r="815" spans="1:51" ht="24.75" hidden="1" customHeight="1" x14ac:dyDescent="0.15">
      <c r="A815" s="634"/>
      <c r="B815" s="635"/>
      <c r="C815" s="635"/>
      <c r="D815" s="635"/>
      <c r="E815" s="635"/>
      <c r="F815" s="636"/>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4"/>
      <c r="B816" s="635"/>
      <c r="C816" s="635"/>
      <c r="D816" s="635"/>
      <c r="E816" s="635"/>
      <c r="F816" s="636"/>
      <c r="G816" s="604"/>
      <c r="H816" s="609"/>
      <c r="I816" s="609"/>
      <c r="J816" s="609"/>
      <c r="K816" s="610"/>
      <c r="L816" s="596"/>
      <c r="M816" s="597"/>
      <c r="N816" s="597"/>
      <c r="O816" s="597"/>
      <c r="P816" s="597"/>
      <c r="Q816" s="597"/>
      <c r="R816" s="597"/>
      <c r="S816" s="597"/>
      <c r="T816" s="597"/>
      <c r="U816" s="597"/>
      <c r="V816" s="597"/>
      <c r="W816" s="597"/>
      <c r="X816" s="598"/>
      <c r="Y816" s="599"/>
      <c r="Z816" s="600"/>
      <c r="AA816" s="600"/>
      <c r="AB816" s="614"/>
      <c r="AC816" s="604"/>
      <c r="AD816" s="609"/>
      <c r="AE816" s="609"/>
      <c r="AF816" s="609"/>
      <c r="AG816" s="610"/>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4"/>
      <c r="B817" s="635"/>
      <c r="C817" s="635"/>
      <c r="D817" s="635"/>
      <c r="E817" s="635"/>
      <c r="F817" s="636"/>
      <c r="G817" s="604"/>
      <c r="H817" s="609"/>
      <c r="I817" s="609"/>
      <c r="J817" s="609"/>
      <c r="K817" s="610"/>
      <c r="L817" s="596"/>
      <c r="M817" s="597"/>
      <c r="N817" s="597"/>
      <c r="O817" s="597"/>
      <c r="P817" s="597"/>
      <c r="Q817" s="597"/>
      <c r="R817" s="597"/>
      <c r="S817" s="597"/>
      <c r="T817" s="597"/>
      <c r="U817" s="597"/>
      <c r="V817" s="597"/>
      <c r="W817" s="597"/>
      <c r="X817" s="598"/>
      <c r="Y817" s="599"/>
      <c r="Z817" s="600"/>
      <c r="AA817" s="600"/>
      <c r="AB817" s="614"/>
      <c r="AC817" s="604"/>
      <c r="AD817" s="609"/>
      <c r="AE817" s="609"/>
      <c r="AF817" s="609"/>
      <c r="AG817" s="610"/>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4"/>
      <c r="B818" s="635"/>
      <c r="C818" s="635"/>
      <c r="D818" s="635"/>
      <c r="E818" s="635"/>
      <c r="F818" s="636"/>
      <c r="G818" s="604"/>
      <c r="H818" s="609"/>
      <c r="I818" s="609"/>
      <c r="J818" s="609"/>
      <c r="K818" s="610"/>
      <c r="L818" s="596"/>
      <c r="M818" s="597"/>
      <c r="N818" s="597"/>
      <c r="O818" s="597"/>
      <c r="P818" s="597"/>
      <c r="Q818" s="597"/>
      <c r="R818" s="597"/>
      <c r="S818" s="597"/>
      <c r="T818" s="597"/>
      <c r="U818" s="597"/>
      <c r="V818" s="597"/>
      <c r="W818" s="597"/>
      <c r="X818" s="598"/>
      <c r="Y818" s="599"/>
      <c r="Z818" s="600"/>
      <c r="AA818" s="600"/>
      <c r="AB818" s="614"/>
      <c r="AC818" s="604"/>
      <c r="AD818" s="609"/>
      <c r="AE818" s="609"/>
      <c r="AF818" s="609"/>
      <c r="AG818" s="610"/>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4"/>
      <c r="B819" s="635"/>
      <c r="C819" s="635"/>
      <c r="D819" s="635"/>
      <c r="E819" s="635"/>
      <c r="F819" s="636"/>
      <c r="G819" s="604"/>
      <c r="H819" s="609"/>
      <c r="I819" s="609"/>
      <c r="J819" s="609"/>
      <c r="K819" s="610"/>
      <c r="L819" s="596"/>
      <c r="M819" s="597"/>
      <c r="N819" s="597"/>
      <c r="O819" s="597"/>
      <c r="P819" s="597"/>
      <c r="Q819" s="597"/>
      <c r="R819" s="597"/>
      <c r="S819" s="597"/>
      <c r="T819" s="597"/>
      <c r="U819" s="597"/>
      <c r="V819" s="597"/>
      <c r="W819" s="597"/>
      <c r="X819" s="598"/>
      <c r="Y819" s="599"/>
      <c r="Z819" s="600"/>
      <c r="AA819" s="600"/>
      <c r="AB819" s="614"/>
      <c r="AC819" s="604"/>
      <c r="AD819" s="609"/>
      <c r="AE819" s="609"/>
      <c r="AF819" s="609"/>
      <c r="AG819" s="610"/>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4"/>
      <c r="B820" s="635"/>
      <c r="C820" s="635"/>
      <c r="D820" s="635"/>
      <c r="E820" s="635"/>
      <c r="F820" s="636"/>
      <c r="G820" s="604"/>
      <c r="H820" s="609"/>
      <c r="I820" s="609"/>
      <c r="J820" s="609"/>
      <c r="K820" s="610"/>
      <c r="L820" s="596"/>
      <c r="M820" s="597"/>
      <c r="N820" s="597"/>
      <c r="O820" s="597"/>
      <c r="P820" s="597"/>
      <c r="Q820" s="597"/>
      <c r="R820" s="597"/>
      <c r="S820" s="597"/>
      <c r="T820" s="597"/>
      <c r="U820" s="597"/>
      <c r="V820" s="597"/>
      <c r="W820" s="597"/>
      <c r="X820" s="598"/>
      <c r="Y820" s="599"/>
      <c r="Z820" s="600"/>
      <c r="AA820" s="600"/>
      <c r="AB820" s="614"/>
      <c r="AC820" s="604"/>
      <c r="AD820" s="609"/>
      <c r="AE820" s="609"/>
      <c r="AF820" s="609"/>
      <c r="AG820" s="610"/>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4"/>
      <c r="B821" s="635"/>
      <c r="C821" s="635"/>
      <c r="D821" s="635"/>
      <c r="E821" s="635"/>
      <c r="F821" s="636"/>
      <c r="G821" s="604"/>
      <c r="H821" s="609"/>
      <c r="I821" s="609"/>
      <c r="J821" s="609"/>
      <c r="K821" s="610"/>
      <c r="L821" s="596"/>
      <c r="M821" s="597"/>
      <c r="N821" s="597"/>
      <c r="O821" s="597"/>
      <c r="P821" s="597"/>
      <c r="Q821" s="597"/>
      <c r="R821" s="597"/>
      <c r="S821" s="597"/>
      <c r="T821" s="597"/>
      <c r="U821" s="597"/>
      <c r="V821" s="597"/>
      <c r="W821" s="597"/>
      <c r="X821" s="598"/>
      <c r="Y821" s="599"/>
      <c r="Z821" s="600"/>
      <c r="AA821" s="600"/>
      <c r="AB821" s="614"/>
      <c r="AC821" s="604"/>
      <c r="AD821" s="609"/>
      <c r="AE821" s="609"/>
      <c r="AF821" s="609"/>
      <c r="AG821" s="610"/>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4"/>
      <c r="B822" s="635"/>
      <c r="C822" s="635"/>
      <c r="D822" s="635"/>
      <c r="E822" s="635"/>
      <c r="F822" s="636"/>
      <c r="G822" s="604"/>
      <c r="H822" s="609"/>
      <c r="I822" s="609"/>
      <c r="J822" s="609"/>
      <c r="K822" s="610"/>
      <c r="L822" s="596"/>
      <c r="M822" s="597"/>
      <c r="N822" s="597"/>
      <c r="O822" s="597"/>
      <c r="P822" s="597"/>
      <c r="Q822" s="597"/>
      <c r="R822" s="597"/>
      <c r="S822" s="597"/>
      <c r="T822" s="597"/>
      <c r="U822" s="597"/>
      <c r="V822" s="597"/>
      <c r="W822" s="597"/>
      <c r="X822" s="598"/>
      <c r="Y822" s="599"/>
      <c r="Z822" s="600"/>
      <c r="AA822" s="600"/>
      <c r="AB822" s="614"/>
      <c r="AC822" s="604"/>
      <c r="AD822" s="609"/>
      <c r="AE822" s="609"/>
      <c r="AF822" s="609"/>
      <c r="AG822" s="610"/>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4"/>
      <c r="B823" s="635"/>
      <c r="C823" s="635"/>
      <c r="D823" s="635"/>
      <c r="E823" s="635"/>
      <c r="F823" s="636"/>
      <c r="G823" s="604"/>
      <c r="H823" s="609"/>
      <c r="I823" s="609"/>
      <c r="J823" s="609"/>
      <c r="K823" s="610"/>
      <c r="L823" s="596"/>
      <c r="M823" s="597"/>
      <c r="N823" s="597"/>
      <c r="O823" s="597"/>
      <c r="P823" s="597"/>
      <c r="Q823" s="597"/>
      <c r="R823" s="597"/>
      <c r="S823" s="597"/>
      <c r="T823" s="597"/>
      <c r="U823" s="597"/>
      <c r="V823" s="597"/>
      <c r="W823" s="597"/>
      <c r="X823" s="598"/>
      <c r="Y823" s="599"/>
      <c r="Z823" s="600"/>
      <c r="AA823" s="600"/>
      <c r="AB823" s="614"/>
      <c r="AC823" s="604"/>
      <c r="AD823" s="609"/>
      <c r="AE823" s="609"/>
      <c r="AF823" s="609"/>
      <c r="AG823" s="610"/>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4"/>
      <c r="B824" s="635"/>
      <c r="C824" s="635"/>
      <c r="D824" s="635"/>
      <c r="E824" s="635"/>
      <c r="F824" s="636"/>
      <c r="G824" s="604"/>
      <c r="H824" s="609"/>
      <c r="I824" s="609"/>
      <c r="J824" s="609"/>
      <c r="K824" s="610"/>
      <c r="L824" s="596"/>
      <c r="M824" s="597"/>
      <c r="N824" s="597"/>
      <c r="O824" s="597"/>
      <c r="P824" s="597"/>
      <c r="Q824" s="597"/>
      <c r="R824" s="597"/>
      <c r="S824" s="597"/>
      <c r="T824" s="597"/>
      <c r="U824" s="597"/>
      <c r="V824" s="597"/>
      <c r="W824" s="597"/>
      <c r="X824" s="598"/>
      <c r="Y824" s="599"/>
      <c r="Z824" s="600"/>
      <c r="AA824" s="600"/>
      <c r="AB824" s="614"/>
      <c r="AC824" s="604"/>
      <c r="AD824" s="609"/>
      <c r="AE824" s="609"/>
      <c r="AF824" s="609"/>
      <c r="AG824" s="610"/>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4"/>
      <c r="B825" s="635"/>
      <c r="C825" s="635"/>
      <c r="D825" s="635"/>
      <c r="E825" s="635"/>
      <c r="F825" s="636"/>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4"/>
      <c r="B826" s="635"/>
      <c r="C826" s="635"/>
      <c r="D826" s="635"/>
      <c r="E826" s="635"/>
      <c r="F826" s="636"/>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4"/>
      <c r="B827" s="635"/>
      <c r="C827" s="635"/>
      <c r="D827" s="635"/>
      <c r="E827" s="635"/>
      <c r="F827" s="636"/>
      <c r="G827" s="814" t="s">
        <v>17</v>
      </c>
      <c r="H827" s="670"/>
      <c r="I827" s="670"/>
      <c r="J827" s="670"/>
      <c r="K827" s="670"/>
      <c r="L827" s="669" t="s">
        <v>18</v>
      </c>
      <c r="M827" s="670"/>
      <c r="N827" s="670"/>
      <c r="O827" s="670"/>
      <c r="P827" s="670"/>
      <c r="Q827" s="670"/>
      <c r="R827" s="670"/>
      <c r="S827" s="670"/>
      <c r="T827" s="670"/>
      <c r="U827" s="670"/>
      <c r="V827" s="670"/>
      <c r="W827" s="670"/>
      <c r="X827" s="671"/>
      <c r="Y827" s="656" t="s">
        <v>19</v>
      </c>
      <c r="Z827" s="657"/>
      <c r="AA827" s="657"/>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6" t="s">
        <v>19</v>
      </c>
      <c r="AV827" s="657"/>
      <c r="AW827" s="657"/>
      <c r="AX827" s="658"/>
      <c r="AY827">
        <f>$AY$826</f>
        <v>0</v>
      </c>
    </row>
    <row r="828" spans="1:51" s="16" customFormat="1" ht="24.75" hidden="1" customHeight="1" x14ac:dyDescent="0.15">
      <c r="A828" s="634"/>
      <c r="B828" s="635"/>
      <c r="C828" s="635"/>
      <c r="D828" s="635"/>
      <c r="E828" s="635"/>
      <c r="F828" s="636"/>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4"/>
      <c r="B829" s="635"/>
      <c r="C829" s="635"/>
      <c r="D829" s="635"/>
      <c r="E829" s="635"/>
      <c r="F829" s="636"/>
      <c r="G829" s="604"/>
      <c r="H829" s="609"/>
      <c r="I829" s="609"/>
      <c r="J829" s="609"/>
      <c r="K829" s="610"/>
      <c r="L829" s="596"/>
      <c r="M829" s="597"/>
      <c r="N829" s="597"/>
      <c r="O829" s="597"/>
      <c r="P829" s="597"/>
      <c r="Q829" s="597"/>
      <c r="R829" s="597"/>
      <c r="S829" s="597"/>
      <c r="T829" s="597"/>
      <c r="U829" s="597"/>
      <c r="V829" s="597"/>
      <c r="W829" s="597"/>
      <c r="X829" s="598"/>
      <c r="Y829" s="599"/>
      <c r="Z829" s="600"/>
      <c r="AA829" s="600"/>
      <c r="AB829" s="614"/>
      <c r="AC829" s="604"/>
      <c r="AD829" s="609"/>
      <c r="AE829" s="609"/>
      <c r="AF829" s="609"/>
      <c r="AG829" s="610"/>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4"/>
      <c r="B830" s="635"/>
      <c r="C830" s="635"/>
      <c r="D830" s="635"/>
      <c r="E830" s="635"/>
      <c r="F830" s="636"/>
      <c r="G830" s="604"/>
      <c r="H830" s="609"/>
      <c r="I830" s="609"/>
      <c r="J830" s="609"/>
      <c r="K830" s="610"/>
      <c r="L830" s="596"/>
      <c r="M830" s="597"/>
      <c r="N830" s="597"/>
      <c r="O830" s="597"/>
      <c r="P830" s="597"/>
      <c r="Q830" s="597"/>
      <c r="R830" s="597"/>
      <c r="S830" s="597"/>
      <c r="T830" s="597"/>
      <c r="U830" s="597"/>
      <c r="V830" s="597"/>
      <c r="W830" s="597"/>
      <c r="X830" s="598"/>
      <c r="Y830" s="599"/>
      <c r="Z830" s="600"/>
      <c r="AA830" s="600"/>
      <c r="AB830" s="614"/>
      <c r="AC830" s="604"/>
      <c r="AD830" s="609"/>
      <c r="AE830" s="609"/>
      <c r="AF830" s="609"/>
      <c r="AG830" s="610"/>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4"/>
      <c r="B831" s="635"/>
      <c r="C831" s="635"/>
      <c r="D831" s="635"/>
      <c r="E831" s="635"/>
      <c r="F831" s="636"/>
      <c r="G831" s="604"/>
      <c r="H831" s="609"/>
      <c r="I831" s="609"/>
      <c r="J831" s="609"/>
      <c r="K831" s="610"/>
      <c r="L831" s="596"/>
      <c r="M831" s="597"/>
      <c r="N831" s="597"/>
      <c r="O831" s="597"/>
      <c r="P831" s="597"/>
      <c r="Q831" s="597"/>
      <c r="R831" s="597"/>
      <c r="S831" s="597"/>
      <c r="T831" s="597"/>
      <c r="U831" s="597"/>
      <c r="V831" s="597"/>
      <c r="W831" s="597"/>
      <c r="X831" s="598"/>
      <c r="Y831" s="599"/>
      <c r="Z831" s="600"/>
      <c r="AA831" s="600"/>
      <c r="AB831" s="614"/>
      <c r="AC831" s="604"/>
      <c r="AD831" s="609"/>
      <c r="AE831" s="609"/>
      <c r="AF831" s="609"/>
      <c r="AG831" s="610"/>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4"/>
      <c r="B832" s="635"/>
      <c r="C832" s="635"/>
      <c r="D832" s="635"/>
      <c r="E832" s="635"/>
      <c r="F832" s="636"/>
      <c r="G832" s="604"/>
      <c r="H832" s="609"/>
      <c r="I832" s="609"/>
      <c r="J832" s="609"/>
      <c r="K832" s="610"/>
      <c r="L832" s="596"/>
      <c r="M832" s="597"/>
      <c r="N832" s="597"/>
      <c r="O832" s="597"/>
      <c r="P832" s="597"/>
      <c r="Q832" s="597"/>
      <c r="R832" s="597"/>
      <c r="S832" s="597"/>
      <c r="T832" s="597"/>
      <c r="U832" s="597"/>
      <c r="V832" s="597"/>
      <c r="W832" s="597"/>
      <c r="X832" s="598"/>
      <c r="Y832" s="599"/>
      <c r="Z832" s="600"/>
      <c r="AA832" s="600"/>
      <c r="AB832" s="614"/>
      <c r="AC832" s="604"/>
      <c r="AD832" s="609"/>
      <c r="AE832" s="609"/>
      <c r="AF832" s="609"/>
      <c r="AG832" s="610"/>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4"/>
      <c r="B833" s="635"/>
      <c r="C833" s="635"/>
      <c r="D833" s="635"/>
      <c r="E833" s="635"/>
      <c r="F833" s="636"/>
      <c r="G833" s="604"/>
      <c r="H833" s="609"/>
      <c r="I833" s="609"/>
      <c r="J833" s="609"/>
      <c r="K833" s="610"/>
      <c r="L833" s="596"/>
      <c r="M833" s="597"/>
      <c r="N833" s="597"/>
      <c r="O833" s="597"/>
      <c r="P833" s="597"/>
      <c r="Q833" s="597"/>
      <c r="R833" s="597"/>
      <c r="S833" s="597"/>
      <c r="T833" s="597"/>
      <c r="U833" s="597"/>
      <c r="V833" s="597"/>
      <c r="W833" s="597"/>
      <c r="X833" s="598"/>
      <c r="Y833" s="599"/>
      <c r="Z833" s="600"/>
      <c r="AA833" s="600"/>
      <c r="AB833" s="614"/>
      <c r="AC833" s="604"/>
      <c r="AD833" s="609"/>
      <c r="AE833" s="609"/>
      <c r="AF833" s="609"/>
      <c r="AG833" s="610"/>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4"/>
      <c r="B834" s="635"/>
      <c r="C834" s="635"/>
      <c r="D834" s="635"/>
      <c r="E834" s="635"/>
      <c r="F834" s="636"/>
      <c r="G834" s="604"/>
      <c r="H834" s="609"/>
      <c r="I834" s="609"/>
      <c r="J834" s="609"/>
      <c r="K834" s="610"/>
      <c r="L834" s="596"/>
      <c r="M834" s="597"/>
      <c r="N834" s="597"/>
      <c r="O834" s="597"/>
      <c r="P834" s="597"/>
      <c r="Q834" s="597"/>
      <c r="R834" s="597"/>
      <c r="S834" s="597"/>
      <c r="T834" s="597"/>
      <c r="U834" s="597"/>
      <c r="V834" s="597"/>
      <c r="W834" s="597"/>
      <c r="X834" s="598"/>
      <c r="Y834" s="599"/>
      <c r="Z834" s="600"/>
      <c r="AA834" s="600"/>
      <c r="AB834" s="614"/>
      <c r="AC834" s="604"/>
      <c r="AD834" s="609"/>
      <c r="AE834" s="609"/>
      <c r="AF834" s="609"/>
      <c r="AG834" s="610"/>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4"/>
      <c r="B835" s="635"/>
      <c r="C835" s="635"/>
      <c r="D835" s="635"/>
      <c r="E835" s="635"/>
      <c r="F835" s="636"/>
      <c r="G835" s="604"/>
      <c r="H835" s="609"/>
      <c r="I835" s="609"/>
      <c r="J835" s="609"/>
      <c r="K835" s="610"/>
      <c r="L835" s="596"/>
      <c r="M835" s="597"/>
      <c r="N835" s="597"/>
      <c r="O835" s="597"/>
      <c r="P835" s="597"/>
      <c r="Q835" s="597"/>
      <c r="R835" s="597"/>
      <c r="S835" s="597"/>
      <c r="T835" s="597"/>
      <c r="U835" s="597"/>
      <c r="V835" s="597"/>
      <c r="W835" s="597"/>
      <c r="X835" s="598"/>
      <c r="Y835" s="599"/>
      <c r="Z835" s="600"/>
      <c r="AA835" s="600"/>
      <c r="AB835" s="614"/>
      <c r="AC835" s="604"/>
      <c r="AD835" s="609"/>
      <c r="AE835" s="609"/>
      <c r="AF835" s="609"/>
      <c r="AG835" s="610"/>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4"/>
      <c r="B836" s="635"/>
      <c r="C836" s="635"/>
      <c r="D836" s="635"/>
      <c r="E836" s="635"/>
      <c r="F836" s="636"/>
      <c r="G836" s="604"/>
      <c r="H836" s="609"/>
      <c r="I836" s="609"/>
      <c r="J836" s="609"/>
      <c r="K836" s="610"/>
      <c r="L836" s="596"/>
      <c r="M836" s="597"/>
      <c r="N836" s="597"/>
      <c r="O836" s="597"/>
      <c r="P836" s="597"/>
      <c r="Q836" s="597"/>
      <c r="R836" s="597"/>
      <c r="S836" s="597"/>
      <c r="T836" s="597"/>
      <c r="U836" s="597"/>
      <c r="V836" s="597"/>
      <c r="W836" s="597"/>
      <c r="X836" s="598"/>
      <c r="Y836" s="599"/>
      <c r="Z836" s="600"/>
      <c r="AA836" s="600"/>
      <c r="AB836" s="614"/>
      <c r="AC836" s="604"/>
      <c r="AD836" s="609"/>
      <c r="AE836" s="609"/>
      <c r="AF836" s="609"/>
      <c r="AG836" s="610"/>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4"/>
      <c r="B837" s="635"/>
      <c r="C837" s="635"/>
      <c r="D837" s="635"/>
      <c r="E837" s="635"/>
      <c r="F837" s="636"/>
      <c r="G837" s="604"/>
      <c r="H837" s="609"/>
      <c r="I837" s="609"/>
      <c r="J837" s="609"/>
      <c r="K837" s="610"/>
      <c r="L837" s="596"/>
      <c r="M837" s="597"/>
      <c r="N837" s="597"/>
      <c r="O837" s="597"/>
      <c r="P837" s="597"/>
      <c r="Q837" s="597"/>
      <c r="R837" s="597"/>
      <c r="S837" s="597"/>
      <c r="T837" s="597"/>
      <c r="U837" s="597"/>
      <c r="V837" s="597"/>
      <c r="W837" s="597"/>
      <c r="X837" s="598"/>
      <c r="Y837" s="599"/>
      <c r="Z837" s="600"/>
      <c r="AA837" s="600"/>
      <c r="AB837" s="614"/>
      <c r="AC837" s="604"/>
      <c r="AD837" s="609"/>
      <c r="AE837" s="609"/>
      <c r="AF837" s="609"/>
      <c r="AG837" s="610"/>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4"/>
      <c r="B838" s="635"/>
      <c r="C838" s="635"/>
      <c r="D838" s="635"/>
      <c r="E838" s="635"/>
      <c r="F838" s="636"/>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790</v>
      </c>
      <c r="D845" s="343"/>
      <c r="E845" s="343"/>
      <c r="F845" s="343"/>
      <c r="G845" s="343"/>
      <c r="H845" s="343"/>
      <c r="I845" s="343"/>
      <c r="J845" s="344">
        <v>2000012100001</v>
      </c>
      <c r="K845" s="345"/>
      <c r="L845" s="345"/>
      <c r="M845" s="345"/>
      <c r="N845" s="345"/>
      <c r="O845" s="345"/>
      <c r="P845" s="359" t="s">
        <v>788</v>
      </c>
      <c r="Q845" s="346"/>
      <c r="R845" s="346"/>
      <c r="S845" s="346"/>
      <c r="T845" s="346"/>
      <c r="U845" s="346"/>
      <c r="V845" s="346"/>
      <c r="W845" s="346"/>
      <c r="X845" s="346"/>
      <c r="Y845" s="347">
        <v>3266</v>
      </c>
      <c r="Z845" s="348"/>
      <c r="AA845" s="348"/>
      <c r="AB845" s="349"/>
      <c r="AC845" s="350" t="s">
        <v>80</v>
      </c>
      <c r="AD845" s="351"/>
      <c r="AE845" s="351"/>
      <c r="AF845" s="351"/>
      <c r="AG845" s="351"/>
      <c r="AH845" s="366" t="s">
        <v>789</v>
      </c>
      <c r="AI845" s="367"/>
      <c r="AJ845" s="367"/>
      <c r="AK845" s="367"/>
      <c r="AL845" s="354" t="s">
        <v>789</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793</v>
      </c>
      <c r="D846" s="343"/>
      <c r="E846" s="343"/>
      <c r="F846" s="343"/>
      <c r="G846" s="343"/>
      <c r="H846" s="343"/>
      <c r="I846" s="343"/>
      <c r="J846" s="344">
        <v>2000012100001</v>
      </c>
      <c r="K846" s="345"/>
      <c r="L846" s="345"/>
      <c r="M846" s="345"/>
      <c r="N846" s="345"/>
      <c r="O846" s="345"/>
      <c r="P846" s="359" t="s">
        <v>788</v>
      </c>
      <c r="Q846" s="346"/>
      <c r="R846" s="346"/>
      <c r="S846" s="346"/>
      <c r="T846" s="346"/>
      <c r="U846" s="346"/>
      <c r="V846" s="346"/>
      <c r="W846" s="346"/>
      <c r="X846" s="346"/>
      <c r="Y846" s="347">
        <v>1326</v>
      </c>
      <c r="Z846" s="348"/>
      <c r="AA846" s="348"/>
      <c r="AB846" s="349"/>
      <c r="AC846" s="350" t="s">
        <v>80</v>
      </c>
      <c r="AD846" s="351"/>
      <c r="AE846" s="351"/>
      <c r="AF846" s="351"/>
      <c r="AG846" s="351"/>
      <c r="AH846" s="366" t="s">
        <v>789</v>
      </c>
      <c r="AI846" s="367"/>
      <c r="AJ846" s="367"/>
      <c r="AK846" s="367"/>
      <c r="AL846" s="354" t="s">
        <v>789</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794</v>
      </c>
      <c r="D847" s="343"/>
      <c r="E847" s="343"/>
      <c r="F847" s="343"/>
      <c r="G847" s="343"/>
      <c r="H847" s="343"/>
      <c r="I847" s="343"/>
      <c r="J847" s="344">
        <v>2000012010019</v>
      </c>
      <c r="K847" s="345"/>
      <c r="L847" s="345"/>
      <c r="M847" s="345"/>
      <c r="N847" s="345"/>
      <c r="O847" s="345"/>
      <c r="P847" s="359" t="s">
        <v>788</v>
      </c>
      <c r="Q847" s="346"/>
      <c r="R847" s="346"/>
      <c r="S847" s="346"/>
      <c r="T847" s="346"/>
      <c r="U847" s="346"/>
      <c r="V847" s="346"/>
      <c r="W847" s="346"/>
      <c r="X847" s="346"/>
      <c r="Y847" s="347">
        <v>1016</v>
      </c>
      <c r="Z847" s="348"/>
      <c r="AA847" s="348"/>
      <c r="AB847" s="349"/>
      <c r="AC847" s="350" t="s">
        <v>80</v>
      </c>
      <c r="AD847" s="351"/>
      <c r="AE847" s="351"/>
      <c r="AF847" s="351"/>
      <c r="AG847" s="351"/>
      <c r="AH847" s="352" t="s">
        <v>789</v>
      </c>
      <c r="AI847" s="353"/>
      <c r="AJ847" s="353"/>
      <c r="AK847" s="353"/>
      <c r="AL847" s="354" t="s">
        <v>789</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792</v>
      </c>
      <c r="D848" s="343"/>
      <c r="E848" s="343"/>
      <c r="F848" s="343"/>
      <c r="G848" s="343"/>
      <c r="H848" s="343"/>
      <c r="I848" s="343"/>
      <c r="J848" s="344">
        <v>2000012100001</v>
      </c>
      <c r="K848" s="345"/>
      <c r="L848" s="345"/>
      <c r="M848" s="345"/>
      <c r="N848" s="345"/>
      <c r="O848" s="345"/>
      <c r="P848" s="359" t="s">
        <v>788</v>
      </c>
      <c r="Q848" s="346"/>
      <c r="R848" s="346"/>
      <c r="S848" s="346"/>
      <c r="T848" s="346"/>
      <c r="U848" s="346"/>
      <c r="V848" s="346"/>
      <c r="W848" s="346"/>
      <c r="X848" s="346"/>
      <c r="Y848" s="347">
        <v>996</v>
      </c>
      <c r="Z848" s="348"/>
      <c r="AA848" s="348"/>
      <c r="AB848" s="349"/>
      <c r="AC848" s="350" t="s">
        <v>80</v>
      </c>
      <c r="AD848" s="351"/>
      <c r="AE848" s="351"/>
      <c r="AF848" s="351"/>
      <c r="AG848" s="351"/>
      <c r="AH848" s="352" t="s">
        <v>789</v>
      </c>
      <c r="AI848" s="353"/>
      <c r="AJ848" s="353"/>
      <c r="AK848" s="353"/>
      <c r="AL848" s="354" t="s">
        <v>789</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787</v>
      </c>
      <c r="D849" s="343"/>
      <c r="E849" s="343"/>
      <c r="F849" s="343"/>
      <c r="G849" s="343"/>
      <c r="H849" s="343"/>
      <c r="I849" s="343"/>
      <c r="J849" s="344">
        <v>2000012100001</v>
      </c>
      <c r="K849" s="345"/>
      <c r="L849" s="345"/>
      <c r="M849" s="345"/>
      <c r="N849" s="345"/>
      <c r="O849" s="345"/>
      <c r="P849" s="359" t="s">
        <v>788</v>
      </c>
      <c r="Q849" s="346"/>
      <c r="R849" s="346"/>
      <c r="S849" s="346"/>
      <c r="T849" s="346"/>
      <c r="U849" s="346"/>
      <c r="V849" s="346"/>
      <c r="W849" s="346"/>
      <c r="X849" s="346"/>
      <c r="Y849" s="347">
        <v>887</v>
      </c>
      <c r="Z849" s="348"/>
      <c r="AA849" s="348"/>
      <c r="AB849" s="349"/>
      <c r="AC849" s="350" t="s">
        <v>80</v>
      </c>
      <c r="AD849" s="351"/>
      <c r="AE849" s="351"/>
      <c r="AF849" s="351"/>
      <c r="AG849" s="351"/>
      <c r="AH849" s="352" t="s">
        <v>789</v>
      </c>
      <c r="AI849" s="353"/>
      <c r="AJ849" s="353"/>
      <c r="AK849" s="353"/>
      <c r="AL849" s="354" t="s">
        <v>789</v>
      </c>
      <c r="AM849" s="355"/>
      <c r="AN849" s="355"/>
      <c r="AO849" s="356"/>
      <c r="AP849" s="357"/>
      <c r="AQ849" s="357"/>
      <c r="AR849" s="357"/>
      <c r="AS849" s="357"/>
      <c r="AT849" s="357"/>
      <c r="AU849" s="357"/>
      <c r="AV849" s="357"/>
      <c r="AW849" s="357"/>
      <c r="AX849" s="357"/>
      <c r="AY849">
        <f>COUNTA($C$849)</f>
        <v>1</v>
      </c>
    </row>
    <row r="850" spans="1:51" ht="30" customHeight="1" x14ac:dyDescent="0.15">
      <c r="A850" s="370">
        <v>6</v>
      </c>
      <c r="B850" s="370">
        <v>1</v>
      </c>
      <c r="C850" s="358" t="s">
        <v>795</v>
      </c>
      <c r="D850" s="343"/>
      <c r="E850" s="343"/>
      <c r="F850" s="343"/>
      <c r="G850" s="343"/>
      <c r="H850" s="343"/>
      <c r="I850" s="343"/>
      <c r="J850" s="344">
        <v>2000012100001</v>
      </c>
      <c r="K850" s="345"/>
      <c r="L850" s="345"/>
      <c r="M850" s="345"/>
      <c r="N850" s="345"/>
      <c r="O850" s="345"/>
      <c r="P850" s="359" t="s">
        <v>788</v>
      </c>
      <c r="Q850" s="346"/>
      <c r="R850" s="346"/>
      <c r="S850" s="346"/>
      <c r="T850" s="346"/>
      <c r="U850" s="346"/>
      <c r="V850" s="346"/>
      <c r="W850" s="346"/>
      <c r="X850" s="346"/>
      <c r="Y850" s="347">
        <v>562</v>
      </c>
      <c r="Z850" s="348"/>
      <c r="AA850" s="348"/>
      <c r="AB850" s="349"/>
      <c r="AC850" s="350" t="s">
        <v>80</v>
      </c>
      <c r="AD850" s="351"/>
      <c r="AE850" s="351"/>
      <c r="AF850" s="351"/>
      <c r="AG850" s="351"/>
      <c r="AH850" s="352" t="s">
        <v>789</v>
      </c>
      <c r="AI850" s="353"/>
      <c r="AJ850" s="353"/>
      <c r="AK850" s="353"/>
      <c r="AL850" s="354" t="s">
        <v>789</v>
      </c>
      <c r="AM850" s="355"/>
      <c r="AN850" s="355"/>
      <c r="AO850" s="356"/>
      <c r="AP850" s="357"/>
      <c r="AQ850" s="357"/>
      <c r="AR850" s="357"/>
      <c r="AS850" s="357"/>
      <c r="AT850" s="357"/>
      <c r="AU850" s="357"/>
      <c r="AV850" s="357"/>
      <c r="AW850" s="357"/>
      <c r="AX850" s="357"/>
      <c r="AY850">
        <f>COUNTA($C$850)</f>
        <v>1</v>
      </c>
    </row>
    <row r="851" spans="1:51" ht="30" customHeight="1" x14ac:dyDescent="0.15">
      <c r="A851" s="370">
        <v>7</v>
      </c>
      <c r="B851" s="370">
        <v>1</v>
      </c>
      <c r="C851" s="358" t="s">
        <v>791</v>
      </c>
      <c r="D851" s="343"/>
      <c r="E851" s="343"/>
      <c r="F851" s="343"/>
      <c r="G851" s="343"/>
      <c r="H851" s="343"/>
      <c r="I851" s="343"/>
      <c r="J851" s="344">
        <v>2000012100001</v>
      </c>
      <c r="K851" s="345"/>
      <c r="L851" s="345"/>
      <c r="M851" s="345"/>
      <c r="N851" s="345"/>
      <c r="O851" s="345"/>
      <c r="P851" s="359" t="s">
        <v>788</v>
      </c>
      <c r="Q851" s="346"/>
      <c r="R851" s="346"/>
      <c r="S851" s="346"/>
      <c r="T851" s="346"/>
      <c r="U851" s="346"/>
      <c r="V851" s="346"/>
      <c r="W851" s="346"/>
      <c r="X851" s="346"/>
      <c r="Y851" s="347">
        <v>182</v>
      </c>
      <c r="Z851" s="348"/>
      <c r="AA851" s="348"/>
      <c r="AB851" s="349"/>
      <c r="AC851" s="350" t="s">
        <v>80</v>
      </c>
      <c r="AD851" s="351"/>
      <c r="AE851" s="351"/>
      <c r="AF851" s="351"/>
      <c r="AG851" s="351"/>
      <c r="AH851" s="352" t="s">
        <v>789</v>
      </c>
      <c r="AI851" s="353"/>
      <c r="AJ851" s="353"/>
      <c r="AK851" s="353"/>
      <c r="AL851" s="354" t="s">
        <v>789</v>
      </c>
      <c r="AM851" s="355"/>
      <c r="AN851" s="355"/>
      <c r="AO851" s="356"/>
      <c r="AP851" s="357"/>
      <c r="AQ851" s="357"/>
      <c r="AR851" s="357"/>
      <c r="AS851" s="357"/>
      <c r="AT851" s="357"/>
      <c r="AU851" s="357"/>
      <c r="AV851" s="357"/>
      <c r="AW851" s="357"/>
      <c r="AX851" s="357"/>
      <c r="AY851">
        <f>COUNTA($C$851)</f>
        <v>1</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6.5" customHeight="1" x14ac:dyDescent="0.15">
      <c r="A878" s="370">
        <v>1</v>
      </c>
      <c r="B878" s="370">
        <v>1</v>
      </c>
      <c r="C878" s="343" t="s">
        <v>768</v>
      </c>
      <c r="D878" s="343"/>
      <c r="E878" s="343"/>
      <c r="F878" s="343"/>
      <c r="G878" s="343"/>
      <c r="H878" s="343"/>
      <c r="I878" s="343"/>
      <c r="J878" s="344">
        <v>1010001000006</v>
      </c>
      <c r="K878" s="345"/>
      <c r="L878" s="345"/>
      <c r="M878" s="345"/>
      <c r="N878" s="345"/>
      <c r="O878" s="345"/>
      <c r="P878" s="359" t="s">
        <v>812</v>
      </c>
      <c r="Q878" s="346"/>
      <c r="R878" s="346"/>
      <c r="S878" s="346"/>
      <c r="T878" s="346"/>
      <c r="U878" s="346"/>
      <c r="V878" s="346"/>
      <c r="W878" s="346"/>
      <c r="X878" s="346"/>
      <c r="Y878" s="347">
        <v>4421</v>
      </c>
      <c r="Z878" s="348"/>
      <c r="AA878" s="348"/>
      <c r="AB878" s="349"/>
      <c r="AC878" s="350" t="s">
        <v>378</v>
      </c>
      <c r="AD878" s="351"/>
      <c r="AE878" s="351"/>
      <c r="AF878" s="351"/>
      <c r="AG878" s="351"/>
      <c r="AH878" s="366">
        <v>1</v>
      </c>
      <c r="AI878" s="367"/>
      <c r="AJ878" s="367"/>
      <c r="AK878" s="367"/>
      <c r="AL878" s="354">
        <v>99.8</v>
      </c>
      <c r="AM878" s="355"/>
      <c r="AN878" s="355"/>
      <c r="AO878" s="356"/>
      <c r="AP878" s="357"/>
      <c r="AQ878" s="357"/>
      <c r="AR878" s="357"/>
      <c r="AS878" s="357"/>
      <c r="AT878" s="357"/>
      <c r="AU878" s="357"/>
      <c r="AV878" s="357"/>
      <c r="AW878" s="357"/>
      <c r="AX878" s="357"/>
      <c r="AY878">
        <f t="shared" si="118"/>
        <v>1</v>
      </c>
    </row>
    <row r="879" spans="1:51" ht="46.5" customHeight="1" x14ac:dyDescent="0.15">
      <c r="A879" s="370">
        <v>2</v>
      </c>
      <c r="B879" s="370">
        <v>1</v>
      </c>
      <c r="C879" s="358" t="s">
        <v>769</v>
      </c>
      <c r="D879" s="343"/>
      <c r="E879" s="343"/>
      <c r="F879" s="343"/>
      <c r="G879" s="343"/>
      <c r="H879" s="343"/>
      <c r="I879" s="343"/>
      <c r="J879" s="344">
        <v>3011101055078</v>
      </c>
      <c r="K879" s="345"/>
      <c r="L879" s="345"/>
      <c r="M879" s="345"/>
      <c r="N879" s="345"/>
      <c r="O879" s="345"/>
      <c r="P879" s="346" t="s">
        <v>779</v>
      </c>
      <c r="Q879" s="346"/>
      <c r="R879" s="346"/>
      <c r="S879" s="346"/>
      <c r="T879" s="346"/>
      <c r="U879" s="346"/>
      <c r="V879" s="346"/>
      <c r="W879" s="346"/>
      <c r="X879" s="346"/>
      <c r="Y879" s="347">
        <v>715</v>
      </c>
      <c r="Z879" s="348"/>
      <c r="AA879" s="348"/>
      <c r="AB879" s="349"/>
      <c r="AC879" s="350" t="s">
        <v>378</v>
      </c>
      <c r="AD879" s="351"/>
      <c r="AE879" s="351"/>
      <c r="AF879" s="351"/>
      <c r="AG879" s="351"/>
      <c r="AH879" s="366">
        <v>1</v>
      </c>
      <c r="AI879" s="367"/>
      <c r="AJ879" s="367"/>
      <c r="AK879" s="367"/>
      <c r="AL879" s="354">
        <v>86.4</v>
      </c>
      <c r="AM879" s="355"/>
      <c r="AN879" s="355"/>
      <c r="AO879" s="356"/>
      <c r="AP879" s="357"/>
      <c r="AQ879" s="357"/>
      <c r="AR879" s="357"/>
      <c r="AS879" s="357"/>
      <c r="AT879" s="357"/>
      <c r="AU879" s="357"/>
      <c r="AV879" s="357"/>
      <c r="AW879" s="357"/>
      <c r="AX879" s="357"/>
      <c r="AY879">
        <f>COUNTA($C$879)</f>
        <v>1</v>
      </c>
    </row>
    <row r="880" spans="1:51" ht="46.5" customHeight="1" x14ac:dyDescent="0.15">
      <c r="A880" s="370">
        <v>3</v>
      </c>
      <c r="B880" s="370">
        <v>1</v>
      </c>
      <c r="C880" s="358" t="s">
        <v>770</v>
      </c>
      <c r="D880" s="343"/>
      <c r="E880" s="343"/>
      <c r="F880" s="343"/>
      <c r="G880" s="343"/>
      <c r="H880" s="343"/>
      <c r="I880" s="343"/>
      <c r="J880" s="344">
        <v>6290801012011</v>
      </c>
      <c r="K880" s="345"/>
      <c r="L880" s="345"/>
      <c r="M880" s="345"/>
      <c r="N880" s="345"/>
      <c r="O880" s="345"/>
      <c r="P880" s="359" t="s">
        <v>780</v>
      </c>
      <c r="Q880" s="346"/>
      <c r="R880" s="346"/>
      <c r="S880" s="346"/>
      <c r="T880" s="346"/>
      <c r="U880" s="346"/>
      <c r="V880" s="346"/>
      <c r="W880" s="346"/>
      <c r="X880" s="346"/>
      <c r="Y880" s="347">
        <v>697</v>
      </c>
      <c r="Z880" s="348"/>
      <c r="AA880" s="348"/>
      <c r="AB880" s="349"/>
      <c r="AC880" s="350" t="s">
        <v>372</v>
      </c>
      <c r="AD880" s="351"/>
      <c r="AE880" s="351"/>
      <c r="AF880" s="351"/>
      <c r="AG880" s="351"/>
      <c r="AH880" s="352">
        <v>7</v>
      </c>
      <c r="AI880" s="353"/>
      <c r="AJ880" s="353"/>
      <c r="AK880" s="353"/>
      <c r="AL880" s="354">
        <v>91.1</v>
      </c>
      <c r="AM880" s="355"/>
      <c r="AN880" s="355"/>
      <c r="AO880" s="356"/>
      <c r="AP880" s="357"/>
      <c r="AQ880" s="357"/>
      <c r="AR880" s="357"/>
      <c r="AS880" s="357"/>
      <c r="AT880" s="357"/>
      <c r="AU880" s="357"/>
      <c r="AV880" s="357"/>
      <c r="AW880" s="357"/>
      <c r="AX880" s="357"/>
      <c r="AY880">
        <f>COUNTA($C$880)</f>
        <v>1</v>
      </c>
    </row>
    <row r="881" spans="1:51" ht="46.5" customHeight="1" x14ac:dyDescent="0.15">
      <c r="A881" s="370">
        <v>4</v>
      </c>
      <c r="B881" s="370">
        <v>1</v>
      </c>
      <c r="C881" s="358" t="s">
        <v>771</v>
      </c>
      <c r="D881" s="343"/>
      <c r="E881" s="343"/>
      <c r="F881" s="343"/>
      <c r="G881" s="343"/>
      <c r="H881" s="343"/>
      <c r="I881" s="343"/>
      <c r="J881" s="344" t="s">
        <v>778</v>
      </c>
      <c r="K881" s="345"/>
      <c r="L881" s="345"/>
      <c r="M881" s="345"/>
      <c r="N881" s="345"/>
      <c r="O881" s="345"/>
      <c r="P881" s="359" t="s">
        <v>781</v>
      </c>
      <c r="Q881" s="346"/>
      <c r="R881" s="346"/>
      <c r="S881" s="346"/>
      <c r="T881" s="346"/>
      <c r="U881" s="346"/>
      <c r="V881" s="346"/>
      <c r="W881" s="346"/>
      <c r="X881" s="346"/>
      <c r="Y881" s="347">
        <v>490</v>
      </c>
      <c r="Z881" s="348"/>
      <c r="AA881" s="348"/>
      <c r="AB881" s="349"/>
      <c r="AC881" s="350" t="s">
        <v>378</v>
      </c>
      <c r="AD881" s="351"/>
      <c r="AE881" s="351"/>
      <c r="AF881" s="351"/>
      <c r="AG881" s="351"/>
      <c r="AH881" s="352">
        <v>1</v>
      </c>
      <c r="AI881" s="353"/>
      <c r="AJ881" s="353"/>
      <c r="AK881" s="353"/>
      <c r="AL881" s="354">
        <v>99.9</v>
      </c>
      <c r="AM881" s="355"/>
      <c r="AN881" s="355"/>
      <c r="AO881" s="356"/>
      <c r="AP881" s="357"/>
      <c r="AQ881" s="357"/>
      <c r="AR881" s="357"/>
      <c r="AS881" s="357"/>
      <c r="AT881" s="357"/>
      <c r="AU881" s="357"/>
      <c r="AV881" s="357"/>
      <c r="AW881" s="357"/>
      <c r="AX881" s="357"/>
      <c r="AY881">
        <f>COUNTA($C$881)</f>
        <v>1</v>
      </c>
    </row>
    <row r="882" spans="1:51" ht="46.5" customHeight="1" x14ac:dyDescent="0.15">
      <c r="A882" s="370">
        <v>5</v>
      </c>
      <c r="B882" s="370">
        <v>1</v>
      </c>
      <c r="C882" s="343" t="s">
        <v>772</v>
      </c>
      <c r="D882" s="343"/>
      <c r="E882" s="343"/>
      <c r="F882" s="343"/>
      <c r="G882" s="343"/>
      <c r="H882" s="343"/>
      <c r="I882" s="343"/>
      <c r="J882" s="344">
        <v>9400001007441</v>
      </c>
      <c r="K882" s="345"/>
      <c r="L882" s="345"/>
      <c r="M882" s="345"/>
      <c r="N882" s="345"/>
      <c r="O882" s="345"/>
      <c r="P882" s="346" t="s">
        <v>782</v>
      </c>
      <c r="Q882" s="346"/>
      <c r="R882" s="346"/>
      <c r="S882" s="346"/>
      <c r="T882" s="346"/>
      <c r="U882" s="346"/>
      <c r="V882" s="346"/>
      <c r="W882" s="346"/>
      <c r="X882" s="346"/>
      <c r="Y882" s="347">
        <v>336</v>
      </c>
      <c r="Z882" s="348"/>
      <c r="AA882" s="348"/>
      <c r="AB882" s="349"/>
      <c r="AC882" s="350" t="s">
        <v>372</v>
      </c>
      <c r="AD882" s="351"/>
      <c r="AE882" s="351"/>
      <c r="AF882" s="351"/>
      <c r="AG882" s="351"/>
      <c r="AH882" s="352">
        <v>2</v>
      </c>
      <c r="AI882" s="353"/>
      <c r="AJ882" s="353"/>
      <c r="AK882" s="353"/>
      <c r="AL882" s="354">
        <v>90.6</v>
      </c>
      <c r="AM882" s="355"/>
      <c r="AN882" s="355"/>
      <c r="AO882" s="356"/>
      <c r="AP882" s="357"/>
      <c r="AQ882" s="357"/>
      <c r="AR882" s="357"/>
      <c r="AS882" s="357"/>
      <c r="AT882" s="357"/>
      <c r="AU882" s="357"/>
      <c r="AV882" s="357"/>
      <c r="AW882" s="357"/>
      <c r="AX882" s="357"/>
      <c r="AY882">
        <f>COUNTA($C$882)</f>
        <v>1</v>
      </c>
    </row>
    <row r="883" spans="1:51" ht="46.5" customHeight="1" x14ac:dyDescent="0.15">
      <c r="A883" s="370">
        <v>6</v>
      </c>
      <c r="B883" s="370">
        <v>1</v>
      </c>
      <c r="C883" s="343" t="s">
        <v>773</v>
      </c>
      <c r="D883" s="343"/>
      <c r="E883" s="343"/>
      <c r="F883" s="343"/>
      <c r="G883" s="343"/>
      <c r="H883" s="343"/>
      <c r="I883" s="343"/>
      <c r="J883" s="344">
        <v>3360001005876</v>
      </c>
      <c r="K883" s="345"/>
      <c r="L883" s="345"/>
      <c r="M883" s="345"/>
      <c r="N883" s="345"/>
      <c r="O883" s="345"/>
      <c r="P883" s="346" t="s">
        <v>780</v>
      </c>
      <c r="Q883" s="346"/>
      <c r="R883" s="346"/>
      <c r="S883" s="346"/>
      <c r="T883" s="346"/>
      <c r="U883" s="346"/>
      <c r="V883" s="346"/>
      <c r="W883" s="346"/>
      <c r="X883" s="346"/>
      <c r="Y883" s="347">
        <v>299</v>
      </c>
      <c r="Z883" s="348"/>
      <c r="AA883" s="348"/>
      <c r="AB883" s="349"/>
      <c r="AC883" s="350" t="s">
        <v>372</v>
      </c>
      <c r="AD883" s="351"/>
      <c r="AE883" s="351"/>
      <c r="AF883" s="351"/>
      <c r="AG883" s="351"/>
      <c r="AH883" s="352">
        <v>7</v>
      </c>
      <c r="AI883" s="353"/>
      <c r="AJ883" s="353"/>
      <c r="AK883" s="353"/>
      <c r="AL883" s="354">
        <v>91.1</v>
      </c>
      <c r="AM883" s="355"/>
      <c r="AN883" s="355"/>
      <c r="AO883" s="356"/>
      <c r="AP883" s="357"/>
      <c r="AQ883" s="357"/>
      <c r="AR883" s="357"/>
      <c r="AS883" s="357"/>
      <c r="AT883" s="357"/>
      <c r="AU883" s="357"/>
      <c r="AV883" s="357"/>
      <c r="AW883" s="357"/>
      <c r="AX883" s="357"/>
      <c r="AY883">
        <f>COUNTA($C$883)</f>
        <v>1</v>
      </c>
    </row>
    <row r="884" spans="1:51" ht="46.5" customHeight="1" x14ac:dyDescent="0.15">
      <c r="A884" s="370">
        <v>7</v>
      </c>
      <c r="B884" s="370">
        <v>1</v>
      </c>
      <c r="C884" s="343" t="s">
        <v>774</v>
      </c>
      <c r="D884" s="343"/>
      <c r="E884" s="343"/>
      <c r="F884" s="343"/>
      <c r="G884" s="343"/>
      <c r="H884" s="343"/>
      <c r="I884" s="343"/>
      <c r="J884" s="344">
        <v>8430001052634</v>
      </c>
      <c r="K884" s="345"/>
      <c r="L884" s="345"/>
      <c r="M884" s="345"/>
      <c r="N884" s="345"/>
      <c r="O884" s="345"/>
      <c r="P884" s="346" t="s">
        <v>783</v>
      </c>
      <c r="Q884" s="346"/>
      <c r="R884" s="346"/>
      <c r="S884" s="346"/>
      <c r="T884" s="346"/>
      <c r="U884" s="346"/>
      <c r="V884" s="346"/>
      <c r="W884" s="346"/>
      <c r="X884" s="346"/>
      <c r="Y884" s="347">
        <v>289</v>
      </c>
      <c r="Z884" s="348"/>
      <c r="AA884" s="348"/>
      <c r="AB884" s="349"/>
      <c r="AC884" s="350" t="s">
        <v>372</v>
      </c>
      <c r="AD884" s="351"/>
      <c r="AE884" s="351"/>
      <c r="AF884" s="351"/>
      <c r="AG884" s="351"/>
      <c r="AH884" s="352">
        <v>4</v>
      </c>
      <c r="AI884" s="353"/>
      <c r="AJ884" s="353"/>
      <c r="AK884" s="353"/>
      <c r="AL884" s="354">
        <v>90.4</v>
      </c>
      <c r="AM884" s="355"/>
      <c r="AN884" s="355"/>
      <c r="AO884" s="356"/>
      <c r="AP884" s="357"/>
      <c r="AQ884" s="357"/>
      <c r="AR884" s="357"/>
      <c r="AS884" s="357"/>
      <c r="AT884" s="357"/>
      <c r="AU884" s="357"/>
      <c r="AV884" s="357"/>
      <c r="AW884" s="357"/>
      <c r="AX884" s="357"/>
      <c r="AY884">
        <f>COUNTA($C$884)</f>
        <v>1</v>
      </c>
    </row>
    <row r="885" spans="1:51" ht="46.5" customHeight="1" x14ac:dyDescent="0.15">
      <c r="A885" s="370">
        <v>8</v>
      </c>
      <c r="B885" s="370">
        <v>1</v>
      </c>
      <c r="C885" s="343" t="s">
        <v>775</v>
      </c>
      <c r="D885" s="343"/>
      <c r="E885" s="343"/>
      <c r="F885" s="343"/>
      <c r="G885" s="343"/>
      <c r="H885" s="343"/>
      <c r="I885" s="343"/>
      <c r="J885" s="344">
        <v>4010001141053</v>
      </c>
      <c r="K885" s="345"/>
      <c r="L885" s="345"/>
      <c r="M885" s="345"/>
      <c r="N885" s="345"/>
      <c r="O885" s="345"/>
      <c r="P885" s="346" t="s">
        <v>784</v>
      </c>
      <c r="Q885" s="346"/>
      <c r="R885" s="346"/>
      <c r="S885" s="346"/>
      <c r="T885" s="346"/>
      <c r="U885" s="346"/>
      <c r="V885" s="346"/>
      <c r="W885" s="346"/>
      <c r="X885" s="346"/>
      <c r="Y885" s="347">
        <v>197</v>
      </c>
      <c r="Z885" s="348"/>
      <c r="AA885" s="348"/>
      <c r="AB885" s="349"/>
      <c r="AC885" s="350" t="s">
        <v>372</v>
      </c>
      <c r="AD885" s="351"/>
      <c r="AE885" s="351"/>
      <c r="AF885" s="351"/>
      <c r="AG885" s="351"/>
      <c r="AH885" s="352">
        <v>10</v>
      </c>
      <c r="AI885" s="353"/>
      <c r="AJ885" s="353"/>
      <c r="AK885" s="353"/>
      <c r="AL885" s="354">
        <v>90</v>
      </c>
      <c r="AM885" s="355"/>
      <c r="AN885" s="355"/>
      <c r="AO885" s="356"/>
      <c r="AP885" s="357"/>
      <c r="AQ885" s="357"/>
      <c r="AR885" s="357"/>
      <c r="AS885" s="357"/>
      <c r="AT885" s="357"/>
      <c r="AU885" s="357"/>
      <c r="AV885" s="357"/>
      <c r="AW885" s="357"/>
      <c r="AX885" s="357"/>
      <c r="AY885">
        <f>COUNTA($C$885)</f>
        <v>1</v>
      </c>
    </row>
    <row r="886" spans="1:51" ht="46.5" customHeight="1" x14ac:dyDescent="0.15">
      <c r="A886" s="370">
        <v>9</v>
      </c>
      <c r="B886" s="370">
        <v>1</v>
      </c>
      <c r="C886" s="343" t="s">
        <v>776</v>
      </c>
      <c r="D886" s="343"/>
      <c r="E886" s="343"/>
      <c r="F886" s="343"/>
      <c r="G886" s="343"/>
      <c r="H886" s="343"/>
      <c r="I886" s="343"/>
      <c r="J886" s="344">
        <v>6110001005155</v>
      </c>
      <c r="K886" s="345"/>
      <c r="L886" s="345"/>
      <c r="M886" s="345"/>
      <c r="N886" s="345"/>
      <c r="O886" s="345"/>
      <c r="P886" s="346" t="s">
        <v>785</v>
      </c>
      <c r="Q886" s="346"/>
      <c r="R886" s="346"/>
      <c r="S886" s="346"/>
      <c r="T886" s="346"/>
      <c r="U886" s="346"/>
      <c r="V886" s="346"/>
      <c r="W886" s="346"/>
      <c r="X886" s="346"/>
      <c r="Y886" s="347">
        <v>193</v>
      </c>
      <c r="Z886" s="348"/>
      <c r="AA886" s="348"/>
      <c r="AB886" s="349"/>
      <c r="AC886" s="350" t="s">
        <v>372</v>
      </c>
      <c r="AD886" s="351"/>
      <c r="AE886" s="351"/>
      <c r="AF886" s="351"/>
      <c r="AG886" s="351"/>
      <c r="AH886" s="352">
        <v>2</v>
      </c>
      <c r="AI886" s="353"/>
      <c r="AJ886" s="353"/>
      <c r="AK886" s="353"/>
      <c r="AL886" s="354">
        <v>90.2</v>
      </c>
      <c r="AM886" s="355"/>
      <c r="AN886" s="355"/>
      <c r="AO886" s="356"/>
      <c r="AP886" s="357"/>
      <c r="AQ886" s="357"/>
      <c r="AR886" s="357"/>
      <c r="AS886" s="357"/>
      <c r="AT886" s="357"/>
      <c r="AU886" s="357"/>
      <c r="AV886" s="357"/>
      <c r="AW886" s="357"/>
      <c r="AX886" s="357"/>
      <c r="AY886">
        <f>COUNTA($C$886)</f>
        <v>1</v>
      </c>
    </row>
    <row r="887" spans="1:51" ht="46.5" customHeight="1" x14ac:dyDescent="0.15">
      <c r="A887" s="370">
        <v>10</v>
      </c>
      <c r="B887" s="370">
        <v>1</v>
      </c>
      <c r="C887" s="343" t="s">
        <v>777</v>
      </c>
      <c r="D887" s="343"/>
      <c r="E887" s="343"/>
      <c r="F887" s="343"/>
      <c r="G887" s="343"/>
      <c r="H887" s="343"/>
      <c r="I887" s="343"/>
      <c r="J887" s="344">
        <v>6230001012461</v>
      </c>
      <c r="K887" s="345"/>
      <c r="L887" s="345"/>
      <c r="M887" s="345"/>
      <c r="N887" s="345"/>
      <c r="O887" s="345"/>
      <c r="P887" s="346" t="s">
        <v>786</v>
      </c>
      <c r="Q887" s="346"/>
      <c r="R887" s="346"/>
      <c r="S887" s="346"/>
      <c r="T887" s="346"/>
      <c r="U887" s="346"/>
      <c r="V887" s="346"/>
      <c r="W887" s="346"/>
      <c r="X887" s="346"/>
      <c r="Y887" s="347">
        <v>178</v>
      </c>
      <c r="Z887" s="348"/>
      <c r="AA887" s="348"/>
      <c r="AB887" s="349"/>
      <c r="AC887" s="350" t="s">
        <v>372</v>
      </c>
      <c r="AD887" s="351"/>
      <c r="AE887" s="351"/>
      <c r="AF887" s="351"/>
      <c r="AG887" s="351"/>
      <c r="AH887" s="352">
        <v>2</v>
      </c>
      <c r="AI887" s="353"/>
      <c r="AJ887" s="353"/>
      <c r="AK887" s="353"/>
      <c r="AL887" s="354">
        <v>96.4</v>
      </c>
      <c r="AM887" s="355"/>
      <c r="AN887" s="355"/>
      <c r="AO887" s="356"/>
      <c r="AP887" s="357"/>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43" t="s">
        <v>797</v>
      </c>
      <c r="D911" s="343"/>
      <c r="E911" s="343"/>
      <c r="F911" s="343"/>
      <c r="G911" s="343"/>
      <c r="H911" s="343"/>
      <c r="I911" s="343"/>
      <c r="J911" s="344">
        <v>1000020140007</v>
      </c>
      <c r="K911" s="345"/>
      <c r="L911" s="345"/>
      <c r="M911" s="345"/>
      <c r="N911" s="345"/>
      <c r="O911" s="345"/>
      <c r="P911" s="359" t="s">
        <v>815</v>
      </c>
      <c r="Q911" s="346"/>
      <c r="R911" s="346"/>
      <c r="S911" s="346"/>
      <c r="T911" s="346"/>
      <c r="U911" s="346"/>
      <c r="V911" s="346"/>
      <c r="W911" s="346"/>
      <c r="X911" s="346"/>
      <c r="Y911" s="347">
        <v>3871</v>
      </c>
      <c r="Z911" s="348"/>
      <c r="AA911" s="348"/>
      <c r="AB911" s="349"/>
      <c r="AC911" s="350" t="s">
        <v>807</v>
      </c>
      <c r="AD911" s="351"/>
      <c r="AE911" s="351"/>
      <c r="AF911" s="351"/>
      <c r="AG911" s="351"/>
      <c r="AH911" s="366" t="s">
        <v>789</v>
      </c>
      <c r="AI911" s="367"/>
      <c r="AJ911" s="367"/>
      <c r="AK911" s="367"/>
      <c r="AL911" s="354" t="s">
        <v>789</v>
      </c>
      <c r="AM911" s="355"/>
      <c r="AN911" s="355"/>
      <c r="AO911" s="356"/>
      <c r="AP911" s="357"/>
      <c r="AQ911" s="357"/>
      <c r="AR911" s="357"/>
      <c r="AS911" s="357"/>
      <c r="AT911" s="357"/>
      <c r="AU911" s="357"/>
      <c r="AV911" s="357"/>
      <c r="AW911" s="357"/>
      <c r="AX911" s="357"/>
      <c r="AY911">
        <f t="shared" si="119"/>
        <v>1</v>
      </c>
    </row>
    <row r="912" spans="1:51" ht="30" customHeight="1" x14ac:dyDescent="0.15">
      <c r="A912" s="370">
        <v>2</v>
      </c>
      <c r="B912" s="370">
        <v>1</v>
      </c>
      <c r="C912" s="343" t="s">
        <v>798</v>
      </c>
      <c r="D912" s="343"/>
      <c r="E912" s="343"/>
      <c r="F912" s="343"/>
      <c r="G912" s="343"/>
      <c r="H912" s="343"/>
      <c r="I912" s="343"/>
      <c r="J912" s="344">
        <v>8000020280003</v>
      </c>
      <c r="K912" s="345"/>
      <c r="L912" s="345"/>
      <c r="M912" s="345"/>
      <c r="N912" s="345"/>
      <c r="O912" s="345"/>
      <c r="P912" s="359" t="s">
        <v>814</v>
      </c>
      <c r="Q912" s="346"/>
      <c r="R912" s="346"/>
      <c r="S912" s="346"/>
      <c r="T912" s="346"/>
      <c r="U912" s="346"/>
      <c r="V912" s="346"/>
      <c r="W912" s="346"/>
      <c r="X912" s="346"/>
      <c r="Y912" s="347">
        <v>3307</v>
      </c>
      <c r="Z912" s="348"/>
      <c r="AA912" s="348"/>
      <c r="AB912" s="349"/>
      <c r="AC912" s="350" t="s">
        <v>807</v>
      </c>
      <c r="AD912" s="351"/>
      <c r="AE912" s="351"/>
      <c r="AF912" s="351"/>
      <c r="AG912" s="351"/>
      <c r="AH912" s="366" t="s">
        <v>789</v>
      </c>
      <c r="AI912" s="367"/>
      <c r="AJ912" s="367"/>
      <c r="AK912" s="367"/>
      <c r="AL912" s="354" t="s">
        <v>789</v>
      </c>
      <c r="AM912" s="355"/>
      <c r="AN912" s="355"/>
      <c r="AO912" s="356"/>
      <c r="AP912" s="357"/>
      <c r="AQ912" s="357"/>
      <c r="AR912" s="357"/>
      <c r="AS912" s="357"/>
      <c r="AT912" s="357"/>
      <c r="AU912" s="357"/>
      <c r="AV912" s="357"/>
      <c r="AW912" s="357"/>
      <c r="AX912" s="357"/>
      <c r="AY912">
        <f>COUNTA($C$912)</f>
        <v>1</v>
      </c>
    </row>
    <row r="913" spans="1:51" ht="30" customHeight="1" x14ac:dyDescent="0.15">
      <c r="A913" s="370">
        <v>3</v>
      </c>
      <c r="B913" s="370">
        <v>1</v>
      </c>
      <c r="C913" s="358" t="s">
        <v>799</v>
      </c>
      <c r="D913" s="343"/>
      <c r="E913" s="343"/>
      <c r="F913" s="343"/>
      <c r="G913" s="343"/>
      <c r="H913" s="343"/>
      <c r="I913" s="343"/>
      <c r="J913" s="344">
        <v>4000020330001</v>
      </c>
      <c r="K913" s="345"/>
      <c r="L913" s="345"/>
      <c r="M913" s="345"/>
      <c r="N913" s="345"/>
      <c r="O913" s="345"/>
      <c r="P913" s="359" t="s">
        <v>814</v>
      </c>
      <c r="Q913" s="346"/>
      <c r="R913" s="346"/>
      <c r="S913" s="346"/>
      <c r="T913" s="346"/>
      <c r="U913" s="346"/>
      <c r="V913" s="346"/>
      <c r="W913" s="346"/>
      <c r="X913" s="346"/>
      <c r="Y913" s="347">
        <v>363</v>
      </c>
      <c r="Z913" s="348"/>
      <c r="AA913" s="348"/>
      <c r="AB913" s="349"/>
      <c r="AC913" s="350" t="s">
        <v>807</v>
      </c>
      <c r="AD913" s="351"/>
      <c r="AE913" s="351"/>
      <c r="AF913" s="351"/>
      <c r="AG913" s="351"/>
      <c r="AH913" s="352" t="s">
        <v>789</v>
      </c>
      <c r="AI913" s="353"/>
      <c r="AJ913" s="353"/>
      <c r="AK913" s="353"/>
      <c r="AL913" s="354" t="s">
        <v>789</v>
      </c>
      <c r="AM913" s="355"/>
      <c r="AN913" s="355"/>
      <c r="AO913" s="356"/>
      <c r="AP913" s="357"/>
      <c r="AQ913" s="357"/>
      <c r="AR913" s="357"/>
      <c r="AS913" s="357"/>
      <c r="AT913" s="357"/>
      <c r="AU913" s="357"/>
      <c r="AV913" s="357"/>
      <c r="AW913" s="357"/>
      <c r="AX913" s="357"/>
      <c r="AY913">
        <f>COUNTA($C$913)</f>
        <v>1</v>
      </c>
    </row>
    <row r="914" spans="1:51" ht="30" customHeight="1" x14ac:dyDescent="0.15">
      <c r="A914" s="370">
        <v>4</v>
      </c>
      <c r="B914" s="370">
        <v>1</v>
      </c>
      <c r="C914" s="358" t="s">
        <v>800</v>
      </c>
      <c r="D914" s="343"/>
      <c r="E914" s="343"/>
      <c r="F914" s="343"/>
      <c r="G914" s="343"/>
      <c r="H914" s="343"/>
      <c r="I914" s="343"/>
      <c r="J914" s="344">
        <v>4000020420000</v>
      </c>
      <c r="K914" s="345"/>
      <c r="L914" s="345"/>
      <c r="M914" s="345"/>
      <c r="N914" s="345"/>
      <c r="O914" s="345"/>
      <c r="P914" s="359" t="s">
        <v>814</v>
      </c>
      <c r="Q914" s="346"/>
      <c r="R914" s="346"/>
      <c r="S914" s="346"/>
      <c r="T914" s="346"/>
      <c r="U914" s="346"/>
      <c r="V914" s="346"/>
      <c r="W914" s="346"/>
      <c r="X914" s="346"/>
      <c r="Y914" s="347">
        <v>359</v>
      </c>
      <c r="Z914" s="348"/>
      <c r="AA914" s="348"/>
      <c r="AB914" s="349"/>
      <c r="AC914" s="350" t="s">
        <v>807</v>
      </c>
      <c r="AD914" s="351"/>
      <c r="AE914" s="351"/>
      <c r="AF914" s="351"/>
      <c r="AG914" s="351"/>
      <c r="AH914" s="352" t="s">
        <v>789</v>
      </c>
      <c r="AI914" s="353"/>
      <c r="AJ914" s="353"/>
      <c r="AK914" s="353"/>
      <c r="AL914" s="354" t="s">
        <v>789</v>
      </c>
      <c r="AM914" s="355"/>
      <c r="AN914" s="355"/>
      <c r="AO914" s="356"/>
      <c r="AP914" s="357"/>
      <c r="AQ914" s="357"/>
      <c r="AR914" s="357"/>
      <c r="AS914" s="357"/>
      <c r="AT914" s="357"/>
      <c r="AU914" s="357"/>
      <c r="AV914" s="357"/>
      <c r="AW914" s="357"/>
      <c r="AX914" s="357"/>
      <c r="AY914">
        <f>COUNTA($C$914)</f>
        <v>1</v>
      </c>
    </row>
    <row r="915" spans="1:51" ht="30" customHeight="1" x14ac:dyDescent="0.15">
      <c r="A915" s="370">
        <v>5</v>
      </c>
      <c r="B915" s="370">
        <v>1</v>
      </c>
      <c r="C915" s="343" t="s">
        <v>801</v>
      </c>
      <c r="D915" s="343"/>
      <c r="E915" s="343"/>
      <c r="F915" s="343"/>
      <c r="G915" s="343"/>
      <c r="H915" s="343"/>
      <c r="I915" s="343"/>
      <c r="J915" s="344">
        <v>5000020240001</v>
      </c>
      <c r="K915" s="345"/>
      <c r="L915" s="345"/>
      <c r="M915" s="345"/>
      <c r="N915" s="345"/>
      <c r="O915" s="345"/>
      <c r="P915" s="359" t="s">
        <v>815</v>
      </c>
      <c r="Q915" s="346"/>
      <c r="R915" s="346"/>
      <c r="S915" s="346"/>
      <c r="T915" s="346"/>
      <c r="U915" s="346"/>
      <c r="V915" s="346"/>
      <c r="W915" s="346"/>
      <c r="X915" s="346"/>
      <c r="Y915" s="347">
        <v>352</v>
      </c>
      <c r="Z915" s="348"/>
      <c r="AA915" s="348"/>
      <c r="AB915" s="349"/>
      <c r="AC915" s="350" t="s">
        <v>807</v>
      </c>
      <c r="AD915" s="351"/>
      <c r="AE915" s="351"/>
      <c r="AF915" s="351"/>
      <c r="AG915" s="351"/>
      <c r="AH915" s="352" t="s">
        <v>789</v>
      </c>
      <c r="AI915" s="353"/>
      <c r="AJ915" s="353"/>
      <c r="AK915" s="353"/>
      <c r="AL915" s="354" t="s">
        <v>789</v>
      </c>
      <c r="AM915" s="355"/>
      <c r="AN915" s="355"/>
      <c r="AO915" s="356"/>
      <c r="AP915" s="357"/>
      <c r="AQ915" s="357"/>
      <c r="AR915" s="357"/>
      <c r="AS915" s="357"/>
      <c r="AT915" s="357"/>
      <c r="AU915" s="357"/>
      <c r="AV915" s="357"/>
      <c r="AW915" s="357"/>
      <c r="AX915" s="357"/>
      <c r="AY915">
        <f>COUNTA($C$915)</f>
        <v>1</v>
      </c>
    </row>
    <row r="916" spans="1:51" ht="30" customHeight="1" x14ac:dyDescent="0.15">
      <c r="A916" s="370">
        <v>6</v>
      </c>
      <c r="B916" s="370">
        <v>1</v>
      </c>
      <c r="C916" s="343" t="s">
        <v>802</v>
      </c>
      <c r="D916" s="343"/>
      <c r="E916" s="343"/>
      <c r="F916" s="343"/>
      <c r="G916" s="343"/>
      <c r="H916" s="343"/>
      <c r="I916" s="343"/>
      <c r="J916" s="344">
        <v>4000020360007</v>
      </c>
      <c r="K916" s="345"/>
      <c r="L916" s="345"/>
      <c r="M916" s="345"/>
      <c r="N916" s="345"/>
      <c r="O916" s="345"/>
      <c r="P916" s="359" t="s">
        <v>814</v>
      </c>
      <c r="Q916" s="346"/>
      <c r="R916" s="346"/>
      <c r="S916" s="346"/>
      <c r="T916" s="346"/>
      <c r="U916" s="346"/>
      <c r="V916" s="346"/>
      <c r="W916" s="346"/>
      <c r="X916" s="346"/>
      <c r="Y916" s="347">
        <v>299</v>
      </c>
      <c r="Z916" s="348"/>
      <c r="AA916" s="348"/>
      <c r="AB916" s="349"/>
      <c r="AC916" s="350" t="s">
        <v>807</v>
      </c>
      <c r="AD916" s="351"/>
      <c r="AE916" s="351"/>
      <c r="AF916" s="351"/>
      <c r="AG916" s="351"/>
      <c r="AH916" s="352" t="s">
        <v>789</v>
      </c>
      <c r="AI916" s="353"/>
      <c r="AJ916" s="353"/>
      <c r="AK916" s="353"/>
      <c r="AL916" s="354" t="s">
        <v>789</v>
      </c>
      <c r="AM916" s="355"/>
      <c r="AN916" s="355"/>
      <c r="AO916" s="356"/>
      <c r="AP916" s="357"/>
      <c r="AQ916" s="357"/>
      <c r="AR916" s="357"/>
      <c r="AS916" s="357"/>
      <c r="AT916" s="357"/>
      <c r="AU916" s="357"/>
      <c r="AV916" s="357"/>
      <c r="AW916" s="357"/>
      <c r="AX916" s="357"/>
      <c r="AY916">
        <f>COUNTA($C$916)</f>
        <v>1</v>
      </c>
    </row>
    <row r="917" spans="1:51" ht="30" customHeight="1" x14ac:dyDescent="0.15">
      <c r="A917" s="370">
        <v>7</v>
      </c>
      <c r="B917" s="370">
        <v>1</v>
      </c>
      <c r="C917" s="343" t="s">
        <v>803</v>
      </c>
      <c r="D917" s="343"/>
      <c r="E917" s="343"/>
      <c r="F917" s="343"/>
      <c r="G917" s="343"/>
      <c r="H917" s="343"/>
      <c r="I917" s="343"/>
      <c r="J917" s="344">
        <v>4000020300004</v>
      </c>
      <c r="K917" s="345"/>
      <c r="L917" s="345"/>
      <c r="M917" s="345"/>
      <c r="N917" s="345"/>
      <c r="O917" s="345"/>
      <c r="P917" s="359" t="s">
        <v>815</v>
      </c>
      <c r="Q917" s="346"/>
      <c r="R917" s="346"/>
      <c r="S917" s="346"/>
      <c r="T917" s="346"/>
      <c r="U917" s="346"/>
      <c r="V917" s="346"/>
      <c r="W917" s="346"/>
      <c r="X917" s="346"/>
      <c r="Y917" s="347">
        <v>297</v>
      </c>
      <c r="Z917" s="348"/>
      <c r="AA917" s="348"/>
      <c r="AB917" s="349"/>
      <c r="AC917" s="350" t="s">
        <v>807</v>
      </c>
      <c r="AD917" s="351"/>
      <c r="AE917" s="351"/>
      <c r="AF917" s="351"/>
      <c r="AG917" s="351"/>
      <c r="AH917" s="352" t="s">
        <v>789</v>
      </c>
      <c r="AI917" s="353"/>
      <c r="AJ917" s="353"/>
      <c r="AK917" s="353"/>
      <c r="AL917" s="354" t="s">
        <v>789</v>
      </c>
      <c r="AM917" s="355"/>
      <c r="AN917" s="355"/>
      <c r="AO917" s="356"/>
      <c r="AP917" s="357"/>
      <c r="AQ917" s="357"/>
      <c r="AR917" s="357"/>
      <c r="AS917" s="357"/>
      <c r="AT917" s="357"/>
      <c r="AU917" s="357"/>
      <c r="AV917" s="357"/>
      <c r="AW917" s="357"/>
      <c r="AX917" s="357"/>
      <c r="AY917">
        <f>COUNTA($C$917)</f>
        <v>1</v>
      </c>
    </row>
    <row r="918" spans="1:51" ht="30" customHeight="1" x14ac:dyDescent="0.15">
      <c r="A918" s="370">
        <v>8</v>
      </c>
      <c r="B918" s="370">
        <v>1</v>
      </c>
      <c r="C918" s="343" t="s">
        <v>804</v>
      </c>
      <c r="D918" s="343"/>
      <c r="E918" s="343"/>
      <c r="F918" s="343"/>
      <c r="G918" s="343"/>
      <c r="H918" s="343"/>
      <c r="I918" s="343"/>
      <c r="J918" s="344">
        <v>2000020080004</v>
      </c>
      <c r="K918" s="345"/>
      <c r="L918" s="345"/>
      <c r="M918" s="345"/>
      <c r="N918" s="345"/>
      <c r="O918" s="345"/>
      <c r="P918" s="359" t="s">
        <v>815</v>
      </c>
      <c r="Q918" s="346"/>
      <c r="R918" s="346"/>
      <c r="S918" s="346"/>
      <c r="T918" s="346"/>
      <c r="U918" s="346"/>
      <c r="V918" s="346"/>
      <c r="W918" s="346"/>
      <c r="X918" s="346"/>
      <c r="Y918" s="347">
        <v>268</v>
      </c>
      <c r="Z918" s="348"/>
      <c r="AA918" s="348"/>
      <c r="AB918" s="349"/>
      <c r="AC918" s="350" t="s">
        <v>807</v>
      </c>
      <c r="AD918" s="351"/>
      <c r="AE918" s="351"/>
      <c r="AF918" s="351"/>
      <c r="AG918" s="351"/>
      <c r="AH918" s="352" t="s">
        <v>789</v>
      </c>
      <c r="AI918" s="353"/>
      <c r="AJ918" s="353"/>
      <c r="AK918" s="353"/>
      <c r="AL918" s="354" t="s">
        <v>789</v>
      </c>
      <c r="AM918" s="355"/>
      <c r="AN918" s="355"/>
      <c r="AO918" s="356"/>
      <c r="AP918" s="357"/>
      <c r="AQ918" s="357"/>
      <c r="AR918" s="357"/>
      <c r="AS918" s="357"/>
      <c r="AT918" s="357"/>
      <c r="AU918" s="357"/>
      <c r="AV918" s="357"/>
      <c r="AW918" s="357"/>
      <c r="AX918" s="357"/>
      <c r="AY918">
        <f>COUNTA($C$918)</f>
        <v>1</v>
      </c>
    </row>
    <row r="919" spans="1:51" ht="30" customHeight="1" x14ac:dyDescent="0.15">
      <c r="A919" s="370">
        <v>9</v>
      </c>
      <c r="B919" s="370">
        <v>1</v>
      </c>
      <c r="C919" s="343" t="s">
        <v>805</v>
      </c>
      <c r="D919" s="343"/>
      <c r="E919" s="343"/>
      <c r="F919" s="343"/>
      <c r="G919" s="343"/>
      <c r="H919" s="343"/>
      <c r="I919" s="343"/>
      <c r="J919" s="344">
        <v>8000020130001</v>
      </c>
      <c r="K919" s="345"/>
      <c r="L919" s="345"/>
      <c r="M919" s="345"/>
      <c r="N919" s="345"/>
      <c r="O919" s="345"/>
      <c r="P919" s="359" t="s">
        <v>814</v>
      </c>
      <c r="Q919" s="346"/>
      <c r="R919" s="346"/>
      <c r="S919" s="346"/>
      <c r="T919" s="346"/>
      <c r="U919" s="346"/>
      <c r="V919" s="346"/>
      <c r="W919" s="346"/>
      <c r="X919" s="346"/>
      <c r="Y919" s="347">
        <v>267</v>
      </c>
      <c r="Z919" s="348"/>
      <c r="AA919" s="348"/>
      <c r="AB919" s="349"/>
      <c r="AC919" s="350" t="s">
        <v>807</v>
      </c>
      <c r="AD919" s="351"/>
      <c r="AE919" s="351"/>
      <c r="AF919" s="351"/>
      <c r="AG919" s="351"/>
      <c r="AH919" s="352" t="s">
        <v>789</v>
      </c>
      <c r="AI919" s="353"/>
      <c r="AJ919" s="353"/>
      <c r="AK919" s="353"/>
      <c r="AL919" s="354" t="s">
        <v>789</v>
      </c>
      <c r="AM919" s="355"/>
      <c r="AN919" s="355"/>
      <c r="AO919" s="356"/>
      <c r="AP919" s="357"/>
      <c r="AQ919" s="357"/>
      <c r="AR919" s="357"/>
      <c r="AS919" s="357"/>
      <c r="AT919" s="357"/>
      <c r="AU919" s="357"/>
      <c r="AV919" s="357"/>
      <c r="AW919" s="357"/>
      <c r="AX919" s="357"/>
      <c r="AY919">
        <f>COUNTA($C$919)</f>
        <v>1</v>
      </c>
    </row>
    <row r="920" spans="1:51" ht="30" customHeight="1" x14ac:dyDescent="0.15">
      <c r="A920" s="370">
        <v>10</v>
      </c>
      <c r="B920" s="370">
        <v>1</v>
      </c>
      <c r="C920" s="343" t="s">
        <v>806</v>
      </c>
      <c r="D920" s="343"/>
      <c r="E920" s="343"/>
      <c r="F920" s="343"/>
      <c r="G920" s="343"/>
      <c r="H920" s="343"/>
      <c r="I920" s="343"/>
      <c r="J920" s="344">
        <v>8000020460001</v>
      </c>
      <c r="K920" s="345"/>
      <c r="L920" s="345"/>
      <c r="M920" s="345"/>
      <c r="N920" s="345"/>
      <c r="O920" s="345"/>
      <c r="P920" s="359" t="s">
        <v>814</v>
      </c>
      <c r="Q920" s="346"/>
      <c r="R920" s="346"/>
      <c r="S920" s="346"/>
      <c r="T920" s="346"/>
      <c r="U920" s="346"/>
      <c r="V920" s="346"/>
      <c r="W920" s="346"/>
      <c r="X920" s="346"/>
      <c r="Y920" s="347">
        <v>260</v>
      </c>
      <c r="Z920" s="348"/>
      <c r="AA920" s="348"/>
      <c r="AB920" s="349"/>
      <c r="AC920" s="350" t="s">
        <v>807</v>
      </c>
      <c r="AD920" s="351"/>
      <c r="AE920" s="351"/>
      <c r="AF920" s="351"/>
      <c r="AG920" s="351"/>
      <c r="AH920" s="352" t="s">
        <v>789</v>
      </c>
      <c r="AI920" s="353"/>
      <c r="AJ920" s="353"/>
      <c r="AK920" s="353"/>
      <c r="AL920" s="354" t="s">
        <v>789</v>
      </c>
      <c r="AM920" s="355"/>
      <c r="AN920" s="355"/>
      <c r="AO920" s="356"/>
      <c r="AP920" s="357"/>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9.75" customHeight="1" x14ac:dyDescent="0.15">
      <c r="A1110" s="370">
        <v>1</v>
      </c>
      <c r="B1110" s="370">
        <v>1</v>
      </c>
      <c r="C1110" s="368"/>
      <c r="D1110" s="368"/>
      <c r="E1110" s="150" t="s">
        <v>789</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64.5"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64.5"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64.5"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64.5"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64.5"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64.5"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64.5"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64.5"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64.5"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90">
    <cfRule type="expression" dxfId="2805" priority="13897">
      <formula>IF(RIGHT(TEXT(Y790,"0.#"),1)=".",FALSE,TRUE)</formula>
    </cfRule>
    <cfRule type="expression" dxfId="2804" priority="13898">
      <formula>IF(RIGHT(TEXT(Y790,"0.#"),1)=".",TRUE,FALSE)</formula>
    </cfRule>
  </conditionalFormatting>
  <conditionalFormatting sqref="Y799">
    <cfRule type="expression" dxfId="2803" priority="13893">
      <formula>IF(RIGHT(TEXT(Y799,"0.#"),1)=".",FALSE,TRUE)</formula>
    </cfRule>
    <cfRule type="expression" dxfId="2802" priority="13894">
      <formula>IF(RIGHT(TEXT(Y799,"0.#"),1)=".",TRUE,FALSE)</formula>
    </cfRule>
  </conditionalFormatting>
  <conditionalFormatting sqref="Y830:Y837 Y828 Y817:Y824 Y815 Y804:Y811 Y802">
    <cfRule type="expression" dxfId="2801" priority="13675">
      <formula>IF(RIGHT(TEXT(Y802,"0.#"),1)=".",FALSE,TRUE)</formula>
    </cfRule>
    <cfRule type="expression" dxfId="2800" priority="13676">
      <formula>IF(RIGHT(TEXT(Y802,"0.#"),1)=".",TRUE,FALSE)</formula>
    </cfRule>
  </conditionalFormatting>
  <conditionalFormatting sqref="P16:AQ17 P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cfRule type="expression" dxfId="2795" priority="13713">
      <formula>IF(RIGHT(TEXT(AE101,"0.#"),1)=".",FALSE,TRUE)</formula>
    </cfRule>
    <cfRule type="expression" dxfId="2794" priority="13714">
      <formula>IF(RIGHT(TEXT(AE101,"0.#"),1)=".",TRUE,FALSE)</formula>
    </cfRule>
  </conditionalFormatting>
  <conditionalFormatting sqref="Y791:Y798 Y789">
    <cfRule type="expression" dxfId="2793" priority="13699">
      <formula>IF(RIGHT(TEXT(Y789,"0.#"),1)=".",FALSE,TRUE)</formula>
    </cfRule>
    <cfRule type="expression" dxfId="2792" priority="13700">
      <formula>IF(RIGHT(TEXT(Y789,"0.#"),1)=".",TRUE,FALSE)</formula>
    </cfRule>
  </conditionalFormatting>
  <conditionalFormatting sqref="AU790">
    <cfRule type="expression" dxfId="2791" priority="13697">
      <formula>IF(RIGHT(TEXT(AU790,"0.#"),1)=".",FALSE,TRUE)</formula>
    </cfRule>
    <cfRule type="expression" dxfId="2790" priority="13698">
      <formula>IF(RIGHT(TEXT(AU790,"0.#"),1)=".",TRUE,FALSE)</formula>
    </cfRule>
  </conditionalFormatting>
  <conditionalFormatting sqref="AU799">
    <cfRule type="expression" dxfId="2789" priority="13695">
      <formula>IF(RIGHT(TEXT(AU799,"0.#"),1)=".",FALSE,TRUE)</formula>
    </cfRule>
    <cfRule type="expression" dxfId="2788" priority="13696">
      <formula>IF(RIGHT(TEXT(AU799,"0.#"),1)=".",TRUE,FALSE)</formula>
    </cfRule>
  </conditionalFormatting>
  <conditionalFormatting sqref="AU789 AU796:AU798">
    <cfRule type="expression" dxfId="2787" priority="13693">
      <formula>IF(RIGHT(TEXT(AU789,"0.#"),1)=".",FALSE,TRUE)</formula>
    </cfRule>
    <cfRule type="expression" dxfId="2786" priority="13694">
      <formula>IF(RIGHT(TEXT(AU789,"0.#"),1)=".",TRUE,FALSE)</formula>
    </cfRule>
  </conditionalFormatting>
  <conditionalFormatting sqref="Y829 Y816 Y803">
    <cfRule type="expression" dxfId="2785" priority="13679">
      <formula>IF(RIGHT(TEXT(Y803,"0.#"),1)=".",FALSE,TRUE)</formula>
    </cfRule>
    <cfRule type="expression" dxfId="2784" priority="13680">
      <formula>IF(RIGHT(TEXT(Y803,"0.#"),1)=".",TRUE,FALSE)</formula>
    </cfRule>
  </conditionalFormatting>
  <conditionalFormatting sqref="Y838 Y825 Y812">
    <cfRule type="expression" dxfId="2783" priority="13677">
      <formula>IF(RIGHT(TEXT(Y812,"0.#"),1)=".",FALSE,TRUE)</formula>
    </cfRule>
    <cfRule type="expression" dxfId="2782" priority="13678">
      <formula>IF(RIGHT(TEXT(Y812,"0.#"),1)=".",TRUE,FALSE)</formula>
    </cfRule>
  </conditionalFormatting>
  <conditionalFormatting sqref="AU829 AU816 AU803">
    <cfRule type="expression" dxfId="2781" priority="13673">
      <formula>IF(RIGHT(TEXT(AU803,"0.#"),1)=".",FALSE,TRUE)</formula>
    </cfRule>
    <cfRule type="expression" dxfId="2780" priority="13674">
      <formula>IF(RIGHT(TEXT(AU803,"0.#"),1)=".",TRUE,FALSE)</formula>
    </cfRule>
  </conditionalFormatting>
  <conditionalFormatting sqref="AU838 AU825 AU812">
    <cfRule type="expression" dxfId="2779" priority="13671">
      <formula>IF(RIGHT(TEXT(AU812,"0.#"),1)=".",FALSE,TRUE)</formula>
    </cfRule>
    <cfRule type="expression" dxfId="2778" priority="13672">
      <formula>IF(RIGHT(TEXT(AU812,"0.#"),1)=".",TRUE,FALSE)</formula>
    </cfRule>
  </conditionalFormatting>
  <conditionalFormatting sqref="AU830:AU837 AU828 AU817:AU824 AU815 AU804:AU811 AU802">
    <cfRule type="expression" dxfId="2777" priority="13669">
      <formula>IF(RIGHT(TEXT(AU802,"0.#"),1)=".",FALSE,TRUE)</formula>
    </cfRule>
    <cfRule type="expression" dxfId="2776" priority="13670">
      <formula>IF(RIGHT(TEXT(AU802,"0.#"),1)=".",TRUE,FALSE)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M34">
    <cfRule type="expression" dxfId="2769" priority="13469">
      <formula>IF(RIGHT(TEXT(AM34,"0.#"),1)=".",FALSE,TRUE)</formula>
    </cfRule>
    <cfRule type="expression" dxfId="2768" priority="13470">
      <formula>IF(RIGHT(TEXT(AM34,"0.#"),1)=".",TRUE,FALSE)</formula>
    </cfRule>
  </conditionalFormatting>
  <conditionalFormatting sqref="AE33">
    <cfRule type="expression" dxfId="2767" priority="13483">
      <formula>IF(RIGHT(TEXT(AE33,"0.#"),1)=".",FALSE,TRUE)</formula>
    </cfRule>
    <cfRule type="expression" dxfId="2766" priority="13484">
      <formula>IF(RIGHT(TEXT(AE33,"0.#"),1)=".",TRUE,FALSE)</formula>
    </cfRule>
  </conditionalFormatting>
  <conditionalFormatting sqref="AE34">
    <cfRule type="expression" dxfId="2765" priority="13481">
      <formula>IF(RIGHT(TEXT(AE34,"0.#"),1)=".",FALSE,TRUE)</formula>
    </cfRule>
    <cfRule type="expression" dxfId="2764" priority="13482">
      <formula>IF(RIGHT(TEXT(AE34,"0.#"),1)=".",TRUE,FALSE)</formula>
    </cfRule>
  </conditionalFormatting>
  <conditionalFormatting sqref="AI34">
    <cfRule type="expression" dxfId="2763" priority="13479">
      <formula>IF(RIGHT(TEXT(AI34,"0.#"),1)=".",FALSE,TRUE)</formula>
    </cfRule>
    <cfRule type="expression" dxfId="2762" priority="13480">
      <formula>IF(RIGHT(TEXT(AI34,"0.#"),1)=".",TRUE,FALSE)</formula>
    </cfRule>
  </conditionalFormatting>
  <conditionalFormatting sqref="AI33">
    <cfRule type="expression" dxfId="2761" priority="13477">
      <formula>IF(RIGHT(TEXT(AI33,"0.#"),1)=".",FALSE,TRUE)</formula>
    </cfRule>
    <cfRule type="expression" dxfId="2760" priority="13478">
      <formula>IF(RIGHT(TEXT(AI33,"0.#"),1)=".",TRUE,FALSE)</formula>
    </cfRule>
  </conditionalFormatting>
  <conditionalFormatting sqref="AI32">
    <cfRule type="expression" dxfId="2759" priority="13475">
      <formula>IF(RIGHT(TEXT(AI32,"0.#"),1)=".",FALSE,TRUE)</formula>
    </cfRule>
    <cfRule type="expression" dxfId="2758" priority="13476">
      <formula>IF(RIGHT(TEXT(AI32,"0.#"),1)=".",TRUE,FALSE)</formula>
    </cfRule>
  </conditionalFormatting>
  <conditionalFormatting sqref="AM32">
    <cfRule type="expression" dxfId="2757" priority="13473">
      <formula>IF(RIGHT(TEXT(AM32,"0.#"),1)=".",FALSE,TRUE)</formula>
    </cfRule>
    <cfRule type="expression" dxfId="2756" priority="13474">
      <formula>IF(RIGHT(TEXT(AM32,"0.#"),1)=".",TRUE,FALSE)</formula>
    </cfRule>
  </conditionalFormatting>
  <conditionalFormatting sqref="AM33">
    <cfRule type="expression" dxfId="2755" priority="13471">
      <formula>IF(RIGHT(TEXT(AM33,"0.#"),1)=".",FALSE,TRUE)</formula>
    </cfRule>
    <cfRule type="expression" dxfId="2754" priority="13472">
      <formula>IF(RIGHT(TEXT(AM33,"0.#"),1)=".",TRUE,FALSE)</formula>
    </cfRule>
  </conditionalFormatting>
  <conditionalFormatting sqref="AQ32:AQ34">
    <cfRule type="expression" dxfId="2753" priority="13463">
      <formula>IF(RIGHT(TEXT(AQ32,"0.#"),1)=".",FALSE,TRUE)</formula>
    </cfRule>
    <cfRule type="expression" dxfId="2752" priority="13464">
      <formula>IF(RIGHT(TEXT(AQ32,"0.#"),1)=".",TRUE,FALSE)</formula>
    </cfRule>
  </conditionalFormatting>
  <conditionalFormatting sqref="AU32:AU34">
    <cfRule type="expression" dxfId="2751" priority="13461">
      <formula>IF(RIGHT(TEXT(AU32,"0.#"),1)=".",FALSE,TRUE)</formula>
    </cfRule>
    <cfRule type="expression" dxfId="2750" priority="13462">
      <formula>IF(RIGHT(TEXT(AU32,"0.#"),1)=".",TRUE,FALSE)</formula>
    </cfRule>
  </conditionalFormatting>
  <conditionalFormatting sqref="AE53">
    <cfRule type="expression" dxfId="2749" priority="13395">
      <formula>IF(RIGHT(TEXT(AE53,"0.#"),1)=".",FALSE,TRUE)</formula>
    </cfRule>
    <cfRule type="expression" dxfId="2748" priority="13396">
      <formula>IF(RIGHT(TEXT(AE53,"0.#"),1)=".",TRUE,FALSE)</formula>
    </cfRule>
  </conditionalFormatting>
  <conditionalFormatting sqref="AE54">
    <cfRule type="expression" dxfId="2747" priority="13393">
      <formula>IF(RIGHT(TEXT(AE54,"0.#"),1)=".",FALSE,TRUE)</formula>
    </cfRule>
    <cfRule type="expression" dxfId="2746" priority="13394">
      <formula>IF(RIGHT(TEXT(AE54,"0.#"),1)=".",TRUE,FALSE)</formula>
    </cfRule>
  </conditionalFormatting>
  <conditionalFormatting sqref="AI54">
    <cfRule type="expression" dxfId="2745" priority="13387">
      <formula>IF(RIGHT(TEXT(AI54,"0.#"),1)=".",FALSE,TRUE)</formula>
    </cfRule>
    <cfRule type="expression" dxfId="2744" priority="13388">
      <formula>IF(RIGHT(TEXT(AI54,"0.#"),1)=".",TRUE,FALSE)</formula>
    </cfRule>
  </conditionalFormatting>
  <conditionalFormatting sqref="AI53">
    <cfRule type="expression" dxfId="2743" priority="13385">
      <formula>IF(RIGHT(TEXT(AI53,"0.#"),1)=".",FALSE,TRUE)</formula>
    </cfRule>
    <cfRule type="expression" dxfId="2742" priority="13386">
      <formula>IF(RIGHT(TEXT(AI53,"0.#"),1)=".",TRUE,FALSE)</formula>
    </cfRule>
  </conditionalFormatting>
  <conditionalFormatting sqref="AM53">
    <cfRule type="expression" dxfId="2741" priority="13383">
      <formula>IF(RIGHT(TEXT(AM53,"0.#"),1)=".",FALSE,TRUE)</formula>
    </cfRule>
    <cfRule type="expression" dxfId="2740" priority="13384">
      <formula>IF(RIGHT(TEXT(AM53,"0.#"),1)=".",TRUE,FALSE)</formula>
    </cfRule>
  </conditionalFormatting>
  <conditionalFormatting sqref="AM54">
    <cfRule type="expression" dxfId="2739" priority="13381">
      <formula>IF(RIGHT(TEXT(AM54,"0.#"),1)=".",FALSE,TRUE)</formula>
    </cfRule>
    <cfRule type="expression" dxfId="2738" priority="13382">
      <formula>IF(RIGHT(TEXT(AM54,"0.#"),1)=".",TRUE,FALSE)</formula>
    </cfRule>
  </conditionalFormatting>
  <conditionalFormatting sqref="AM55">
    <cfRule type="expression" dxfId="2737" priority="13379">
      <formula>IF(RIGHT(TEXT(AM55,"0.#"),1)=".",FALSE,TRUE)</formula>
    </cfRule>
    <cfRule type="expression" dxfId="2736" priority="13380">
      <formula>IF(RIGHT(TEXT(AM55,"0.#"),1)=".",TRUE,FALSE)</formula>
    </cfRule>
  </conditionalFormatting>
  <conditionalFormatting sqref="AE60">
    <cfRule type="expression" dxfId="2735" priority="13365">
      <formula>IF(RIGHT(TEXT(AE60,"0.#"),1)=".",FALSE,TRUE)</formula>
    </cfRule>
    <cfRule type="expression" dxfId="2734" priority="13366">
      <formula>IF(RIGHT(TEXT(AE60,"0.#"),1)=".",TRUE,FALSE)</formula>
    </cfRule>
  </conditionalFormatting>
  <conditionalFormatting sqref="AE61">
    <cfRule type="expression" dxfId="2733" priority="13363">
      <formula>IF(RIGHT(TEXT(AE61,"0.#"),1)=".",FALSE,TRUE)</formula>
    </cfRule>
    <cfRule type="expression" dxfId="2732" priority="13364">
      <formula>IF(RIGHT(TEXT(AE61,"0.#"),1)=".",TRUE,FALSE)</formula>
    </cfRule>
  </conditionalFormatting>
  <conditionalFormatting sqref="AE62">
    <cfRule type="expression" dxfId="2731" priority="13361">
      <formula>IF(RIGHT(TEXT(AE62,"0.#"),1)=".",FALSE,TRUE)</formula>
    </cfRule>
    <cfRule type="expression" dxfId="2730" priority="13362">
      <formula>IF(RIGHT(TEXT(AE62,"0.#"),1)=".",TRUE,FALSE)</formula>
    </cfRule>
  </conditionalFormatting>
  <conditionalFormatting sqref="AI62">
    <cfRule type="expression" dxfId="2729" priority="13359">
      <formula>IF(RIGHT(TEXT(AI62,"0.#"),1)=".",FALSE,TRUE)</formula>
    </cfRule>
    <cfRule type="expression" dxfId="2728" priority="13360">
      <formula>IF(RIGHT(TEXT(AI62,"0.#"),1)=".",TRUE,FALSE)</formula>
    </cfRule>
  </conditionalFormatting>
  <conditionalFormatting sqref="AI61">
    <cfRule type="expression" dxfId="2727" priority="13357">
      <formula>IF(RIGHT(TEXT(AI61,"0.#"),1)=".",FALSE,TRUE)</formula>
    </cfRule>
    <cfRule type="expression" dxfId="2726" priority="13358">
      <formula>IF(RIGHT(TEXT(AI61,"0.#"),1)=".",TRUE,FALSE)</formula>
    </cfRule>
  </conditionalFormatting>
  <conditionalFormatting sqref="AI60">
    <cfRule type="expression" dxfId="2725" priority="13355">
      <formula>IF(RIGHT(TEXT(AI60,"0.#"),1)=".",FALSE,TRUE)</formula>
    </cfRule>
    <cfRule type="expression" dxfId="2724" priority="13356">
      <formula>IF(RIGHT(TEXT(AI60,"0.#"),1)=".",TRUE,FALSE)</formula>
    </cfRule>
  </conditionalFormatting>
  <conditionalFormatting sqref="AM60">
    <cfRule type="expression" dxfId="2723" priority="13353">
      <formula>IF(RIGHT(TEXT(AM60,"0.#"),1)=".",FALSE,TRUE)</formula>
    </cfRule>
    <cfRule type="expression" dxfId="2722" priority="13354">
      <formula>IF(RIGHT(TEXT(AM60,"0.#"),1)=".",TRUE,FALSE)</formula>
    </cfRule>
  </conditionalFormatting>
  <conditionalFormatting sqref="AM61">
    <cfRule type="expression" dxfId="2721" priority="13351">
      <formula>IF(RIGHT(TEXT(AM61,"0.#"),1)=".",FALSE,TRUE)</formula>
    </cfRule>
    <cfRule type="expression" dxfId="2720" priority="13352">
      <formula>IF(RIGHT(TEXT(AM61,"0.#"),1)=".",TRUE,FALSE)</formula>
    </cfRule>
  </conditionalFormatting>
  <conditionalFormatting sqref="AM62">
    <cfRule type="expression" dxfId="2719" priority="13349">
      <formula>IF(RIGHT(TEXT(AM62,"0.#"),1)=".",FALSE,TRUE)</formula>
    </cfRule>
    <cfRule type="expression" dxfId="2718" priority="13350">
      <formula>IF(RIGHT(TEXT(AM62,"0.#"),1)=".",TRUE,FALSE)</formula>
    </cfRule>
  </conditionalFormatting>
  <conditionalFormatting sqref="AE87">
    <cfRule type="expression" dxfId="2717" priority="13335">
      <formula>IF(RIGHT(TEXT(AE87,"0.#"),1)=".",FALSE,TRUE)</formula>
    </cfRule>
    <cfRule type="expression" dxfId="2716" priority="13336">
      <formula>IF(RIGHT(TEXT(AE87,"0.#"),1)=".",TRUE,FALSE)</formula>
    </cfRule>
  </conditionalFormatting>
  <conditionalFormatting sqref="AE88">
    <cfRule type="expression" dxfId="2715" priority="13333">
      <formula>IF(RIGHT(TEXT(AE88,"0.#"),1)=".",FALSE,TRUE)</formula>
    </cfRule>
    <cfRule type="expression" dxfId="2714" priority="13334">
      <formula>IF(RIGHT(TEXT(AE88,"0.#"),1)=".",TRUE,FALSE)</formula>
    </cfRule>
  </conditionalFormatting>
  <conditionalFormatting sqref="AE89">
    <cfRule type="expression" dxfId="2713" priority="13331">
      <formula>IF(RIGHT(TEXT(AE89,"0.#"),1)=".",FALSE,TRUE)</formula>
    </cfRule>
    <cfRule type="expression" dxfId="2712" priority="13332">
      <formula>IF(RIGHT(TEXT(AE89,"0.#"),1)=".",TRUE,FALSE)</formula>
    </cfRule>
  </conditionalFormatting>
  <conditionalFormatting sqref="AI89">
    <cfRule type="expression" dxfId="2711" priority="13329">
      <formula>IF(RIGHT(TEXT(AI89,"0.#"),1)=".",FALSE,TRUE)</formula>
    </cfRule>
    <cfRule type="expression" dxfId="2710" priority="13330">
      <formula>IF(RIGHT(TEXT(AI89,"0.#"),1)=".",TRUE,FALSE)</formula>
    </cfRule>
  </conditionalFormatting>
  <conditionalFormatting sqref="AI88">
    <cfRule type="expression" dxfId="2709" priority="13327">
      <formula>IF(RIGHT(TEXT(AI88,"0.#"),1)=".",FALSE,TRUE)</formula>
    </cfRule>
    <cfRule type="expression" dxfId="2708" priority="13328">
      <formula>IF(RIGHT(TEXT(AI88,"0.#"),1)=".",TRUE,FALSE)</formula>
    </cfRule>
  </conditionalFormatting>
  <conditionalFormatting sqref="AI87">
    <cfRule type="expression" dxfId="2707" priority="13325">
      <formula>IF(RIGHT(TEXT(AI87,"0.#"),1)=".",FALSE,TRUE)</formula>
    </cfRule>
    <cfRule type="expression" dxfId="2706" priority="13326">
      <formula>IF(RIGHT(TEXT(AI87,"0.#"),1)=".",TRUE,FALSE)</formula>
    </cfRule>
  </conditionalFormatting>
  <conditionalFormatting sqref="AM88">
    <cfRule type="expression" dxfId="2705" priority="13321">
      <formula>IF(RIGHT(TEXT(AM88,"0.#"),1)=".",FALSE,TRUE)</formula>
    </cfRule>
    <cfRule type="expression" dxfId="2704" priority="13322">
      <formula>IF(RIGHT(TEXT(AM88,"0.#"),1)=".",TRUE,FALSE)</formula>
    </cfRule>
  </conditionalFormatting>
  <conditionalFormatting sqref="AM89">
    <cfRule type="expression" dxfId="2703" priority="13319">
      <formula>IF(RIGHT(TEXT(AM89,"0.#"),1)=".",FALSE,TRUE)</formula>
    </cfRule>
    <cfRule type="expression" dxfId="2702" priority="13320">
      <formula>IF(RIGHT(TEXT(AM89,"0.#"),1)=".",TRUE,FALSE)</formula>
    </cfRule>
  </conditionalFormatting>
  <conditionalFormatting sqref="AE92">
    <cfRule type="expression" dxfId="2701" priority="13305">
      <formula>IF(RIGHT(TEXT(AE92,"0.#"),1)=".",FALSE,TRUE)</formula>
    </cfRule>
    <cfRule type="expression" dxfId="2700" priority="13306">
      <formula>IF(RIGHT(TEXT(AE92,"0.#"),1)=".",TRUE,FALSE)</formula>
    </cfRule>
  </conditionalFormatting>
  <conditionalFormatting sqref="AE93">
    <cfRule type="expression" dxfId="2699" priority="13303">
      <formula>IF(RIGHT(TEXT(AE93,"0.#"),1)=".",FALSE,TRUE)</formula>
    </cfRule>
    <cfRule type="expression" dxfId="2698" priority="13304">
      <formula>IF(RIGHT(TEXT(AE93,"0.#"),1)=".",TRUE,FALSE)</formula>
    </cfRule>
  </conditionalFormatting>
  <conditionalFormatting sqref="AE94">
    <cfRule type="expression" dxfId="2697" priority="13301">
      <formula>IF(RIGHT(TEXT(AE94,"0.#"),1)=".",FALSE,TRUE)</formula>
    </cfRule>
    <cfRule type="expression" dxfId="2696" priority="13302">
      <formula>IF(RIGHT(TEXT(AE94,"0.#"),1)=".",TRUE,FALSE)</formula>
    </cfRule>
  </conditionalFormatting>
  <conditionalFormatting sqref="AI94">
    <cfRule type="expression" dxfId="2695" priority="13299">
      <formula>IF(RIGHT(TEXT(AI94,"0.#"),1)=".",FALSE,TRUE)</formula>
    </cfRule>
    <cfRule type="expression" dxfId="2694" priority="13300">
      <formula>IF(RIGHT(TEXT(AI94,"0.#"),1)=".",TRUE,FALSE)</formula>
    </cfRule>
  </conditionalFormatting>
  <conditionalFormatting sqref="AI93">
    <cfRule type="expression" dxfId="2693" priority="13297">
      <formula>IF(RIGHT(TEXT(AI93,"0.#"),1)=".",FALSE,TRUE)</formula>
    </cfRule>
    <cfRule type="expression" dxfId="2692" priority="13298">
      <formula>IF(RIGHT(TEXT(AI93,"0.#"),1)=".",TRUE,FALSE)</formula>
    </cfRule>
  </conditionalFormatting>
  <conditionalFormatting sqref="AI92">
    <cfRule type="expression" dxfId="2691" priority="13295">
      <formula>IF(RIGHT(TEXT(AI92,"0.#"),1)=".",FALSE,TRUE)</formula>
    </cfRule>
    <cfRule type="expression" dxfId="2690" priority="13296">
      <formula>IF(RIGHT(TEXT(AI92,"0.#"),1)=".",TRUE,FALSE)</formula>
    </cfRule>
  </conditionalFormatting>
  <conditionalFormatting sqref="AM92">
    <cfRule type="expression" dxfId="2689" priority="13293">
      <formula>IF(RIGHT(TEXT(AM92,"0.#"),1)=".",FALSE,TRUE)</formula>
    </cfRule>
    <cfRule type="expression" dxfId="2688" priority="13294">
      <formula>IF(RIGHT(TEXT(AM92,"0.#"),1)=".",TRUE,FALSE)</formula>
    </cfRule>
  </conditionalFormatting>
  <conditionalFormatting sqref="AM93">
    <cfRule type="expression" dxfId="2687" priority="13291">
      <formula>IF(RIGHT(TEXT(AM93,"0.#"),1)=".",FALSE,TRUE)</formula>
    </cfRule>
    <cfRule type="expression" dxfId="2686" priority="13292">
      <formula>IF(RIGHT(TEXT(AM93,"0.#"),1)=".",TRUE,FALSE)</formula>
    </cfRule>
  </conditionalFormatting>
  <conditionalFormatting sqref="AM94">
    <cfRule type="expression" dxfId="2685" priority="13289">
      <formula>IF(RIGHT(TEXT(AM94,"0.#"),1)=".",FALSE,TRUE)</formula>
    </cfRule>
    <cfRule type="expression" dxfId="2684" priority="13290">
      <formula>IF(RIGHT(TEXT(AM94,"0.#"),1)=".",TRUE,FALSE)</formula>
    </cfRule>
  </conditionalFormatting>
  <conditionalFormatting sqref="AE97">
    <cfRule type="expression" dxfId="2683" priority="13275">
      <formula>IF(RIGHT(TEXT(AE97,"0.#"),1)=".",FALSE,TRUE)</formula>
    </cfRule>
    <cfRule type="expression" dxfId="2682" priority="13276">
      <formula>IF(RIGHT(TEXT(AE97,"0.#"),1)=".",TRUE,FALSE)</formula>
    </cfRule>
  </conditionalFormatting>
  <conditionalFormatting sqref="AE98">
    <cfRule type="expression" dxfId="2681" priority="13273">
      <formula>IF(RIGHT(TEXT(AE98,"0.#"),1)=".",FALSE,TRUE)</formula>
    </cfRule>
    <cfRule type="expression" dxfId="2680" priority="13274">
      <formula>IF(RIGHT(TEXT(AE98,"0.#"),1)=".",TRUE,FALSE)</formula>
    </cfRule>
  </conditionalFormatting>
  <conditionalFormatting sqref="AE99">
    <cfRule type="expression" dxfId="2679" priority="13271">
      <formula>IF(RIGHT(TEXT(AE99,"0.#"),1)=".",FALSE,TRUE)</formula>
    </cfRule>
    <cfRule type="expression" dxfId="2678" priority="13272">
      <formula>IF(RIGHT(TEXT(AE99,"0.#"),1)=".",TRUE,FALSE)</formula>
    </cfRule>
  </conditionalFormatting>
  <conditionalFormatting sqref="AI99">
    <cfRule type="expression" dxfId="2677" priority="13269">
      <formula>IF(RIGHT(TEXT(AI99,"0.#"),1)=".",FALSE,TRUE)</formula>
    </cfRule>
    <cfRule type="expression" dxfId="2676" priority="13270">
      <formula>IF(RIGHT(TEXT(AI99,"0.#"),1)=".",TRUE,FALSE)</formula>
    </cfRule>
  </conditionalFormatting>
  <conditionalFormatting sqref="AI98">
    <cfRule type="expression" dxfId="2675" priority="13267">
      <formula>IF(RIGHT(TEXT(AI98,"0.#"),1)=".",FALSE,TRUE)</formula>
    </cfRule>
    <cfRule type="expression" dxfId="2674" priority="13268">
      <formula>IF(RIGHT(TEXT(AI98,"0.#"),1)=".",TRUE,FALSE)</formula>
    </cfRule>
  </conditionalFormatting>
  <conditionalFormatting sqref="AI97">
    <cfRule type="expression" dxfId="2673" priority="13265">
      <formula>IF(RIGHT(TEXT(AI97,"0.#"),1)=".",FALSE,TRUE)</formula>
    </cfRule>
    <cfRule type="expression" dxfId="2672" priority="13266">
      <formula>IF(RIGHT(TEXT(AI97,"0.#"),1)=".",TRUE,FALSE)</formula>
    </cfRule>
  </conditionalFormatting>
  <conditionalFormatting sqref="AM97">
    <cfRule type="expression" dxfId="2671" priority="13263">
      <formula>IF(RIGHT(TEXT(AM97,"0.#"),1)=".",FALSE,TRUE)</formula>
    </cfRule>
    <cfRule type="expression" dxfId="2670" priority="13264">
      <formula>IF(RIGHT(TEXT(AM97,"0.#"),1)=".",TRUE,FALSE)</formula>
    </cfRule>
  </conditionalFormatting>
  <conditionalFormatting sqref="AM98">
    <cfRule type="expression" dxfId="2669" priority="13261">
      <formula>IF(RIGHT(TEXT(AM98,"0.#"),1)=".",FALSE,TRUE)</formula>
    </cfRule>
    <cfRule type="expression" dxfId="2668" priority="13262">
      <formula>IF(RIGHT(TEXT(AM98,"0.#"),1)=".",TRUE,FALSE)</formula>
    </cfRule>
  </conditionalFormatting>
  <conditionalFormatting sqref="AM99">
    <cfRule type="expression" dxfId="2667" priority="13259">
      <formula>IF(RIGHT(TEXT(AM99,"0.#"),1)=".",FALSE,TRUE)</formula>
    </cfRule>
    <cfRule type="expression" dxfId="2666" priority="13260">
      <formula>IF(RIGHT(TEXT(AM99,"0.#"),1)=".",TRUE,FALSE)</formula>
    </cfRule>
  </conditionalFormatting>
  <conditionalFormatting sqref="AI101">
    <cfRule type="expression" dxfId="2665" priority="13245">
      <formula>IF(RIGHT(TEXT(AI101,"0.#"),1)=".",FALSE,TRUE)</formula>
    </cfRule>
    <cfRule type="expression" dxfId="2664" priority="13246">
      <formula>IF(RIGHT(TEXT(AI101,"0.#"),1)=".",TRUE,FALSE)</formula>
    </cfRule>
  </conditionalFormatting>
  <conditionalFormatting sqref="AM101">
    <cfRule type="expression" dxfId="2663" priority="13243">
      <formula>IF(RIGHT(TEXT(AM101,"0.#"),1)=".",FALSE,TRUE)</formula>
    </cfRule>
    <cfRule type="expression" dxfId="2662" priority="13244">
      <formula>IF(RIGHT(TEXT(AM101,"0.#"),1)=".",TRUE,FALSE)</formula>
    </cfRule>
  </conditionalFormatting>
  <conditionalFormatting sqref="AE102">
    <cfRule type="expression" dxfId="2661" priority="13241">
      <formula>IF(RIGHT(TEXT(AE102,"0.#"),1)=".",FALSE,TRUE)</formula>
    </cfRule>
    <cfRule type="expression" dxfId="2660" priority="13242">
      <formula>IF(RIGHT(TEXT(AE102,"0.#"),1)=".",TRUE,FALSE)</formula>
    </cfRule>
  </conditionalFormatting>
  <conditionalFormatting sqref="AI102 AM102">
    <cfRule type="expression" dxfId="2659" priority="13239">
      <formula>IF(RIGHT(TEXT(AI102,"0.#"),1)=".",FALSE,TRUE)</formula>
    </cfRule>
    <cfRule type="expression" dxfId="2658" priority="13240">
      <formula>IF(RIGHT(TEXT(AI102,"0.#"),1)=".",TRUE,FALSE)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E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0:AO1139">
    <cfRule type="expression" dxfId="2415" priority="2881">
      <formula>IF(AND(AL1110&gt;=0, RIGHT(TEXT(AL1110,"0.#"),1)&lt;&gt;"."),TRUE,FALSE)</formula>
    </cfRule>
    <cfRule type="expression" dxfId="2414" priority="2882">
      <formula>IF(AND(AL1110&gt;=0, RIGHT(TEXT(AL1110,"0.#"),1)="."),TRUE,FALSE)</formula>
    </cfRule>
    <cfRule type="expression" dxfId="2413" priority="2883">
      <formula>IF(AND(AL1110&lt;0, RIGHT(TEXT(AL1110,"0.#"),1)&lt;&gt;"."),TRUE,FALSE)</formula>
    </cfRule>
    <cfRule type="expression" dxfId="2412" priority="2884">
      <formula>IF(AND(AL1110&lt;0, RIGHT(TEXT(AL1110,"0.#"),1)="."),TRUE,FALSE)</formula>
    </cfRule>
  </conditionalFormatting>
  <conditionalFormatting sqref="Y1110:Y1139">
    <cfRule type="expression" dxfId="2411" priority="2879">
      <formula>IF(RIGHT(TEXT(Y1110,"0.#"),1)=".",FALSE,TRUE)</formula>
    </cfRule>
    <cfRule type="expression" dxfId="2410" priority="2880">
      <formula>IF(RIGHT(TEXT(Y1110,"0.#"),1)=".",TRUE,FALSE)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5:AO846">
    <cfRule type="expression" dxfId="2401" priority="2833">
      <formula>IF(AND(AL845&gt;=0, RIGHT(TEXT(AL845,"0.#"),1)&lt;&gt;"."),TRUE,FALSE)</formula>
    </cfRule>
    <cfRule type="expression" dxfId="2400" priority="2834">
      <formula>IF(AND(AL845&gt;=0, RIGHT(TEXT(AL845,"0.#"),1)="."),TRUE,FALSE)</formula>
    </cfRule>
    <cfRule type="expression" dxfId="2399" priority="2835">
      <formula>IF(AND(AL845&lt;0, RIGHT(TEXT(AL845,"0.#"),1)&lt;&gt;"."),TRUE,FALSE)</formula>
    </cfRule>
    <cfRule type="expression" dxfId="2398" priority="2836">
      <formula>IF(AND(AL845&lt;0, RIGHT(TEXT(AL845,"0.#"),1)="."),TRUE,FALSE)</formula>
    </cfRule>
  </conditionalFormatting>
  <conditionalFormatting sqref="Y845:Y846">
    <cfRule type="expression" dxfId="2397" priority="2831">
      <formula>IF(RIGHT(TEXT(Y845,"0.#"),1)=".",FALSE,TRUE)</formula>
    </cfRule>
    <cfRule type="expression" dxfId="2396" priority="2832">
      <formula>IF(RIGHT(TEXT(Y845,"0.#"),1)=".",TRUE,FALSE)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U795">
    <cfRule type="expression" dxfId="709" priority="9">
      <formula>IF(RIGHT(TEXT(AU795,"0.#"),1)=".",FALSE,TRUE)</formula>
    </cfRule>
    <cfRule type="expression" dxfId="708" priority="10">
      <formula>IF(RIGHT(TEXT(AU795,"0.#"),1)=".",TRUE,FALSE)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U793">
    <cfRule type="expression" dxfId="705" priority="5">
      <formula>IF(RIGHT(TEXT(AU793,"0.#"),1)=".",FALSE,TRUE)</formula>
    </cfRule>
    <cfRule type="expression" dxfId="704" priority="6">
      <formula>IF(RIGHT(TEXT(AU793,"0.#"),1)=".",TRUE,FALSE)</formula>
    </cfRule>
  </conditionalFormatting>
  <conditionalFormatting sqref="AU792">
    <cfRule type="expression" dxfId="703" priority="3">
      <formula>IF(RIGHT(TEXT(AU792,"0.#"),1)=".",FALSE,TRUE)</formula>
    </cfRule>
    <cfRule type="expression" dxfId="702" priority="4">
      <formula>IF(RIGHT(TEXT(AU792,"0.#"),1)=".",TRUE,FALSE)</formula>
    </cfRule>
  </conditionalFormatting>
  <conditionalFormatting sqref="AU791">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47"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直接実施、補助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739</v>
      </c>
      <c r="M6" s="13" t="str">
        <f t="shared" si="2"/>
        <v>公共事業</v>
      </c>
      <c r="N6" s="13" t="str">
        <f t="shared" si="6"/>
        <v>公共事業</v>
      </c>
      <c r="O6" s="13"/>
      <c r="P6" s="12" t="s">
        <v>78</v>
      </c>
      <c r="Q6" s="17"/>
      <c r="R6" s="13" t="str">
        <f t="shared" si="3"/>
        <v/>
      </c>
      <c r="S6" s="13" t="str">
        <f t="shared" si="4"/>
        <v>直接実施、補助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公共事業</v>
      </c>
      <c r="O10" s="13"/>
      <c r="P10" s="13" t="str">
        <f>S8</f>
        <v>直接実施、補助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389</v>
      </c>
      <c r="AF2" s="1030"/>
      <c r="AG2" s="1030"/>
      <c r="AH2" s="1030"/>
      <c r="AI2" s="1030" t="s">
        <v>411</v>
      </c>
      <c r="AJ2" s="1030"/>
      <c r="AK2" s="1030"/>
      <c r="AL2" s="556"/>
      <c r="AM2" s="1030" t="s">
        <v>508</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389</v>
      </c>
      <c r="AF9" s="1030"/>
      <c r="AG9" s="1030"/>
      <c r="AH9" s="1030"/>
      <c r="AI9" s="1030" t="s">
        <v>411</v>
      </c>
      <c r="AJ9" s="1030"/>
      <c r="AK9" s="1030"/>
      <c r="AL9" s="556"/>
      <c r="AM9" s="1030" t="s">
        <v>508</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389</v>
      </c>
      <c r="AF16" s="1030"/>
      <c r="AG16" s="1030"/>
      <c r="AH16" s="1030"/>
      <c r="AI16" s="1030" t="s">
        <v>411</v>
      </c>
      <c r="AJ16" s="1030"/>
      <c r="AK16" s="1030"/>
      <c r="AL16" s="556"/>
      <c r="AM16" s="1030" t="s">
        <v>508</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389</v>
      </c>
      <c r="AF23" s="1030"/>
      <c r="AG23" s="1030"/>
      <c r="AH23" s="1030"/>
      <c r="AI23" s="1030" t="s">
        <v>411</v>
      </c>
      <c r="AJ23" s="1030"/>
      <c r="AK23" s="1030"/>
      <c r="AL23" s="556"/>
      <c r="AM23" s="1030" t="s">
        <v>508</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389</v>
      </c>
      <c r="AF30" s="1030"/>
      <c r="AG30" s="1030"/>
      <c r="AH30" s="1030"/>
      <c r="AI30" s="1030" t="s">
        <v>411</v>
      </c>
      <c r="AJ30" s="1030"/>
      <c r="AK30" s="1030"/>
      <c r="AL30" s="556"/>
      <c r="AM30" s="1030" t="s">
        <v>508</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389</v>
      </c>
      <c r="AF37" s="1030"/>
      <c r="AG37" s="1030"/>
      <c r="AH37" s="1030"/>
      <c r="AI37" s="1030" t="s">
        <v>411</v>
      </c>
      <c r="AJ37" s="1030"/>
      <c r="AK37" s="1030"/>
      <c r="AL37" s="556"/>
      <c r="AM37" s="1030" t="s">
        <v>508</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389</v>
      </c>
      <c r="AF44" s="1030"/>
      <c r="AG44" s="1030"/>
      <c r="AH44" s="1030"/>
      <c r="AI44" s="1030" t="s">
        <v>411</v>
      </c>
      <c r="AJ44" s="1030"/>
      <c r="AK44" s="1030"/>
      <c r="AL44" s="556"/>
      <c r="AM44" s="1030" t="s">
        <v>508</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389</v>
      </c>
      <c r="AF51" s="1030"/>
      <c r="AG51" s="1030"/>
      <c r="AH51" s="1030"/>
      <c r="AI51" s="1030" t="s">
        <v>411</v>
      </c>
      <c r="AJ51" s="1030"/>
      <c r="AK51" s="1030"/>
      <c r="AL51" s="556"/>
      <c r="AM51" s="1030" t="s">
        <v>508</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389</v>
      </c>
      <c r="AF58" s="1030"/>
      <c r="AG58" s="1030"/>
      <c r="AH58" s="1030"/>
      <c r="AI58" s="1030" t="s">
        <v>411</v>
      </c>
      <c r="AJ58" s="1030"/>
      <c r="AK58" s="1030"/>
      <c r="AL58" s="556"/>
      <c r="AM58" s="1030" t="s">
        <v>508</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389</v>
      </c>
      <c r="AF65" s="1030"/>
      <c r="AG65" s="1030"/>
      <c r="AH65" s="1030"/>
      <c r="AI65" s="1030" t="s">
        <v>411</v>
      </c>
      <c r="AJ65" s="1030"/>
      <c r="AK65" s="1030"/>
      <c r="AL65" s="556"/>
      <c r="AM65" s="1030" t="s">
        <v>508</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6" t="s">
        <v>19</v>
      </c>
      <c r="Z3" s="657"/>
      <c r="AA3" s="657"/>
      <c r="AB3" s="800"/>
      <c r="AC3" s="814"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3"/>
      <c r="B5" s="1044"/>
      <c r="C5" s="1044"/>
      <c r="D5" s="1044"/>
      <c r="E5" s="1044"/>
      <c r="F5" s="1045"/>
      <c r="G5" s="604"/>
      <c r="H5" s="609"/>
      <c r="I5" s="609"/>
      <c r="J5" s="609"/>
      <c r="K5" s="610"/>
      <c r="L5" s="596"/>
      <c r="M5" s="597"/>
      <c r="N5" s="597"/>
      <c r="O5" s="597"/>
      <c r="P5" s="597"/>
      <c r="Q5" s="597"/>
      <c r="R5" s="597"/>
      <c r="S5" s="597"/>
      <c r="T5" s="597"/>
      <c r="U5" s="597"/>
      <c r="V5" s="597"/>
      <c r="W5" s="597"/>
      <c r="X5" s="598"/>
      <c r="Y5" s="599"/>
      <c r="Z5" s="600"/>
      <c r="AA5" s="600"/>
      <c r="AB5" s="614"/>
      <c r="AC5" s="604"/>
      <c r="AD5" s="609"/>
      <c r="AE5" s="609"/>
      <c r="AF5" s="609"/>
      <c r="AG5" s="610"/>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9"/>
      <c r="I6" s="609"/>
      <c r="J6" s="609"/>
      <c r="K6" s="610"/>
      <c r="L6" s="596"/>
      <c r="M6" s="597"/>
      <c r="N6" s="597"/>
      <c r="O6" s="597"/>
      <c r="P6" s="597"/>
      <c r="Q6" s="597"/>
      <c r="R6" s="597"/>
      <c r="S6" s="597"/>
      <c r="T6" s="597"/>
      <c r="U6" s="597"/>
      <c r="V6" s="597"/>
      <c r="W6" s="597"/>
      <c r="X6" s="598"/>
      <c r="Y6" s="599"/>
      <c r="Z6" s="600"/>
      <c r="AA6" s="600"/>
      <c r="AB6" s="614"/>
      <c r="AC6" s="604"/>
      <c r="AD6" s="609"/>
      <c r="AE6" s="609"/>
      <c r="AF6" s="609"/>
      <c r="AG6" s="610"/>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9"/>
      <c r="I7" s="609"/>
      <c r="J7" s="609"/>
      <c r="K7" s="610"/>
      <c r="L7" s="596"/>
      <c r="M7" s="597"/>
      <c r="N7" s="597"/>
      <c r="O7" s="597"/>
      <c r="P7" s="597"/>
      <c r="Q7" s="597"/>
      <c r="R7" s="597"/>
      <c r="S7" s="597"/>
      <c r="T7" s="597"/>
      <c r="U7" s="597"/>
      <c r="V7" s="597"/>
      <c r="W7" s="597"/>
      <c r="X7" s="598"/>
      <c r="Y7" s="599"/>
      <c r="Z7" s="600"/>
      <c r="AA7" s="600"/>
      <c r="AB7" s="614"/>
      <c r="AC7" s="604"/>
      <c r="AD7" s="609"/>
      <c r="AE7" s="609"/>
      <c r="AF7" s="609"/>
      <c r="AG7" s="610"/>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9"/>
      <c r="I8" s="609"/>
      <c r="J8" s="609"/>
      <c r="K8" s="610"/>
      <c r="L8" s="596"/>
      <c r="M8" s="597"/>
      <c r="N8" s="597"/>
      <c r="O8" s="597"/>
      <c r="P8" s="597"/>
      <c r="Q8" s="597"/>
      <c r="R8" s="597"/>
      <c r="S8" s="597"/>
      <c r="T8" s="597"/>
      <c r="U8" s="597"/>
      <c r="V8" s="597"/>
      <c r="W8" s="597"/>
      <c r="X8" s="598"/>
      <c r="Y8" s="599"/>
      <c r="Z8" s="600"/>
      <c r="AA8" s="600"/>
      <c r="AB8" s="614"/>
      <c r="AC8" s="604"/>
      <c r="AD8" s="609"/>
      <c r="AE8" s="609"/>
      <c r="AF8" s="609"/>
      <c r="AG8" s="610"/>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9"/>
      <c r="I9" s="609"/>
      <c r="J9" s="609"/>
      <c r="K9" s="610"/>
      <c r="L9" s="596"/>
      <c r="M9" s="597"/>
      <c r="N9" s="597"/>
      <c r="O9" s="597"/>
      <c r="P9" s="597"/>
      <c r="Q9" s="597"/>
      <c r="R9" s="597"/>
      <c r="S9" s="597"/>
      <c r="T9" s="597"/>
      <c r="U9" s="597"/>
      <c r="V9" s="597"/>
      <c r="W9" s="597"/>
      <c r="X9" s="598"/>
      <c r="Y9" s="599"/>
      <c r="Z9" s="600"/>
      <c r="AA9" s="600"/>
      <c r="AB9" s="614"/>
      <c r="AC9" s="604"/>
      <c r="AD9" s="609"/>
      <c r="AE9" s="609"/>
      <c r="AF9" s="609"/>
      <c r="AG9" s="610"/>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9"/>
      <c r="I10" s="609"/>
      <c r="J10" s="609"/>
      <c r="K10" s="610"/>
      <c r="L10" s="596"/>
      <c r="M10" s="597"/>
      <c r="N10" s="597"/>
      <c r="O10" s="597"/>
      <c r="P10" s="597"/>
      <c r="Q10" s="597"/>
      <c r="R10" s="597"/>
      <c r="S10" s="597"/>
      <c r="T10" s="597"/>
      <c r="U10" s="597"/>
      <c r="V10" s="597"/>
      <c r="W10" s="597"/>
      <c r="X10" s="598"/>
      <c r="Y10" s="599"/>
      <c r="Z10" s="600"/>
      <c r="AA10" s="600"/>
      <c r="AB10" s="614"/>
      <c r="AC10" s="604"/>
      <c r="AD10" s="609"/>
      <c r="AE10" s="609"/>
      <c r="AF10" s="609"/>
      <c r="AG10" s="610"/>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9"/>
      <c r="I11" s="609"/>
      <c r="J11" s="609"/>
      <c r="K11" s="610"/>
      <c r="L11" s="596"/>
      <c r="M11" s="597"/>
      <c r="N11" s="597"/>
      <c r="O11" s="597"/>
      <c r="P11" s="597"/>
      <c r="Q11" s="597"/>
      <c r="R11" s="597"/>
      <c r="S11" s="597"/>
      <c r="T11" s="597"/>
      <c r="U11" s="597"/>
      <c r="V11" s="597"/>
      <c r="W11" s="597"/>
      <c r="X11" s="598"/>
      <c r="Y11" s="599"/>
      <c r="Z11" s="600"/>
      <c r="AA11" s="600"/>
      <c r="AB11" s="614"/>
      <c r="AC11" s="604"/>
      <c r="AD11" s="609"/>
      <c r="AE11" s="609"/>
      <c r="AF11" s="609"/>
      <c r="AG11" s="610"/>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9"/>
      <c r="I12" s="609"/>
      <c r="J12" s="609"/>
      <c r="K12" s="610"/>
      <c r="L12" s="596"/>
      <c r="M12" s="597"/>
      <c r="N12" s="597"/>
      <c r="O12" s="597"/>
      <c r="P12" s="597"/>
      <c r="Q12" s="597"/>
      <c r="R12" s="597"/>
      <c r="S12" s="597"/>
      <c r="T12" s="597"/>
      <c r="U12" s="597"/>
      <c r="V12" s="597"/>
      <c r="W12" s="597"/>
      <c r="X12" s="598"/>
      <c r="Y12" s="599"/>
      <c r="Z12" s="600"/>
      <c r="AA12" s="600"/>
      <c r="AB12" s="614"/>
      <c r="AC12" s="604"/>
      <c r="AD12" s="609"/>
      <c r="AE12" s="609"/>
      <c r="AF12" s="609"/>
      <c r="AG12" s="610"/>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9"/>
      <c r="I13" s="609"/>
      <c r="J13" s="609"/>
      <c r="K13" s="610"/>
      <c r="L13" s="596"/>
      <c r="M13" s="597"/>
      <c r="N13" s="597"/>
      <c r="O13" s="597"/>
      <c r="P13" s="597"/>
      <c r="Q13" s="597"/>
      <c r="R13" s="597"/>
      <c r="S13" s="597"/>
      <c r="T13" s="597"/>
      <c r="U13" s="597"/>
      <c r="V13" s="597"/>
      <c r="W13" s="597"/>
      <c r="X13" s="598"/>
      <c r="Y13" s="599"/>
      <c r="Z13" s="600"/>
      <c r="AA13" s="600"/>
      <c r="AB13" s="614"/>
      <c r="AC13" s="604"/>
      <c r="AD13" s="609"/>
      <c r="AE13" s="609"/>
      <c r="AF13" s="609"/>
      <c r="AG13" s="610"/>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0"/>
      <c r="AC16" s="814"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3"/>
      <c r="B18" s="1044"/>
      <c r="C18" s="1044"/>
      <c r="D18" s="1044"/>
      <c r="E18" s="1044"/>
      <c r="F18" s="1045"/>
      <c r="G18" s="604"/>
      <c r="H18" s="609"/>
      <c r="I18" s="609"/>
      <c r="J18" s="609"/>
      <c r="K18" s="610"/>
      <c r="L18" s="596"/>
      <c r="M18" s="597"/>
      <c r="N18" s="597"/>
      <c r="O18" s="597"/>
      <c r="P18" s="597"/>
      <c r="Q18" s="597"/>
      <c r="R18" s="597"/>
      <c r="S18" s="597"/>
      <c r="T18" s="597"/>
      <c r="U18" s="597"/>
      <c r="V18" s="597"/>
      <c r="W18" s="597"/>
      <c r="X18" s="598"/>
      <c r="Y18" s="599"/>
      <c r="Z18" s="600"/>
      <c r="AA18" s="600"/>
      <c r="AB18" s="614"/>
      <c r="AC18" s="604"/>
      <c r="AD18" s="609"/>
      <c r="AE18" s="609"/>
      <c r="AF18" s="609"/>
      <c r="AG18" s="610"/>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9"/>
      <c r="I19" s="609"/>
      <c r="J19" s="609"/>
      <c r="K19" s="610"/>
      <c r="L19" s="596"/>
      <c r="M19" s="597"/>
      <c r="N19" s="597"/>
      <c r="O19" s="597"/>
      <c r="P19" s="597"/>
      <c r="Q19" s="597"/>
      <c r="R19" s="597"/>
      <c r="S19" s="597"/>
      <c r="T19" s="597"/>
      <c r="U19" s="597"/>
      <c r="V19" s="597"/>
      <c r="W19" s="597"/>
      <c r="X19" s="598"/>
      <c r="Y19" s="599"/>
      <c r="Z19" s="600"/>
      <c r="AA19" s="600"/>
      <c r="AB19" s="614"/>
      <c r="AC19" s="604"/>
      <c r="AD19" s="609"/>
      <c r="AE19" s="609"/>
      <c r="AF19" s="609"/>
      <c r="AG19" s="610"/>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9"/>
      <c r="I20" s="609"/>
      <c r="J20" s="609"/>
      <c r="K20" s="610"/>
      <c r="L20" s="596"/>
      <c r="M20" s="597"/>
      <c r="N20" s="597"/>
      <c r="O20" s="597"/>
      <c r="P20" s="597"/>
      <c r="Q20" s="597"/>
      <c r="R20" s="597"/>
      <c r="S20" s="597"/>
      <c r="T20" s="597"/>
      <c r="U20" s="597"/>
      <c r="V20" s="597"/>
      <c r="W20" s="597"/>
      <c r="X20" s="598"/>
      <c r="Y20" s="599"/>
      <c r="Z20" s="600"/>
      <c r="AA20" s="600"/>
      <c r="AB20" s="614"/>
      <c r="AC20" s="604"/>
      <c r="AD20" s="609"/>
      <c r="AE20" s="609"/>
      <c r="AF20" s="609"/>
      <c r="AG20" s="610"/>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9"/>
      <c r="I21" s="609"/>
      <c r="J21" s="609"/>
      <c r="K21" s="610"/>
      <c r="L21" s="596"/>
      <c r="M21" s="597"/>
      <c r="N21" s="597"/>
      <c r="O21" s="597"/>
      <c r="P21" s="597"/>
      <c r="Q21" s="597"/>
      <c r="R21" s="597"/>
      <c r="S21" s="597"/>
      <c r="T21" s="597"/>
      <c r="U21" s="597"/>
      <c r="V21" s="597"/>
      <c r="W21" s="597"/>
      <c r="X21" s="598"/>
      <c r="Y21" s="599"/>
      <c r="Z21" s="600"/>
      <c r="AA21" s="600"/>
      <c r="AB21" s="614"/>
      <c r="AC21" s="604"/>
      <c r="AD21" s="609"/>
      <c r="AE21" s="609"/>
      <c r="AF21" s="609"/>
      <c r="AG21" s="610"/>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9"/>
      <c r="I22" s="609"/>
      <c r="J22" s="609"/>
      <c r="K22" s="610"/>
      <c r="L22" s="596"/>
      <c r="M22" s="597"/>
      <c r="N22" s="597"/>
      <c r="O22" s="597"/>
      <c r="P22" s="597"/>
      <c r="Q22" s="597"/>
      <c r="R22" s="597"/>
      <c r="S22" s="597"/>
      <c r="T22" s="597"/>
      <c r="U22" s="597"/>
      <c r="V22" s="597"/>
      <c r="W22" s="597"/>
      <c r="X22" s="598"/>
      <c r="Y22" s="599"/>
      <c r="Z22" s="600"/>
      <c r="AA22" s="600"/>
      <c r="AB22" s="614"/>
      <c r="AC22" s="604"/>
      <c r="AD22" s="609"/>
      <c r="AE22" s="609"/>
      <c r="AF22" s="609"/>
      <c r="AG22" s="610"/>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9"/>
      <c r="I23" s="609"/>
      <c r="J23" s="609"/>
      <c r="K23" s="610"/>
      <c r="L23" s="596"/>
      <c r="M23" s="597"/>
      <c r="N23" s="597"/>
      <c r="O23" s="597"/>
      <c r="P23" s="597"/>
      <c r="Q23" s="597"/>
      <c r="R23" s="597"/>
      <c r="S23" s="597"/>
      <c r="T23" s="597"/>
      <c r="U23" s="597"/>
      <c r="V23" s="597"/>
      <c r="W23" s="597"/>
      <c r="X23" s="598"/>
      <c r="Y23" s="599"/>
      <c r="Z23" s="600"/>
      <c r="AA23" s="600"/>
      <c r="AB23" s="614"/>
      <c r="AC23" s="604"/>
      <c r="AD23" s="609"/>
      <c r="AE23" s="609"/>
      <c r="AF23" s="609"/>
      <c r="AG23" s="610"/>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9"/>
      <c r="I24" s="609"/>
      <c r="J24" s="609"/>
      <c r="K24" s="610"/>
      <c r="L24" s="596"/>
      <c r="M24" s="597"/>
      <c r="N24" s="597"/>
      <c r="O24" s="597"/>
      <c r="P24" s="597"/>
      <c r="Q24" s="597"/>
      <c r="R24" s="597"/>
      <c r="S24" s="597"/>
      <c r="T24" s="597"/>
      <c r="U24" s="597"/>
      <c r="V24" s="597"/>
      <c r="W24" s="597"/>
      <c r="X24" s="598"/>
      <c r="Y24" s="599"/>
      <c r="Z24" s="600"/>
      <c r="AA24" s="600"/>
      <c r="AB24" s="614"/>
      <c r="AC24" s="604"/>
      <c r="AD24" s="609"/>
      <c r="AE24" s="609"/>
      <c r="AF24" s="609"/>
      <c r="AG24" s="610"/>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9"/>
      <c r="I25" s="609"/>
      <c r="J25" s="609"/>
      <c r="K25" s="610"/>
      <c r="L25" s="596"/>
      <c r="M25" s="597"/>
      <c r="N25" s="597"/>
      <c r="O25" s="597"/>
      <c r="P25" s="597"/>
      <c r="Q25" s="597"/>
      <c r="R25" s="597"/>
      <c r="S25" s="597"/>
      <c r="T25" s="597"/>
      <c r="U25" s="597"/>
      <c r="V25" s="597"/>
      <c r="W25" s="597"/>
      <c r="X25" s="598"/>
      <c r="Y25" s="599"/>
      <c r="Z25" s="600"/>
      <c r="AA25" s="600"/>
      <c r="AB25" s="614"/>
      <c r="AC25" s="604"/>
      <c r="AD25" s="609"/>
      <c r="AE25" s="609"/>
      <c r="AF25" s="609"/>
      <c r="AG25" s="610"/>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9"/>
      <c r="I26" s="609"/>
      <c r="J26" s="609"/>
      <c r="K26" s="610"/>
      <c r="L26" s="596"/>
      <c r="M26" s="597"/>
      <c r="N26" s="597"/>
      <c r="O26" s="597"/>
      <c r="P26" s="597"/>
      <c r="Q26" s="597"/>
      <c r="R26" s="597"/>
      <c r="S26" s="597"/>
      <c r="T26" s="597"/>
      <c r="U26" s="597"/>
      <c r="V26" s="597"/>
      <c r="W26" s="597"/>
      <c r="X26" s="598"/>
      <c r="Y26" s="599"/>
      <c r="Z26" s="600"/>
      <c r="AA26" s="600"/>
      <c r="AB26" s="614"/>
      <c r="AC26" s="604"/>
      <c r="AD26" s="609"/>
      <c r="AE26" s="609"/>
      <c r="AF26" s="609"/>
      <c r="AG26" s="610"/>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0"/>
      <c r="AC29" s="814"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3"/>
      <c r="B31" s="1044"/>
      <c r="C31" s="1044"/>
      <c r="D31" s="1044"/>
      <c r="E31" s="1044"/>
      <c r="F31" s="1045"/>
      <c r="G31" s="604"/>
      <c r="H31" s="609"/>
      <c r="I31" s="609"/>
      <c r="J31" s="609"/>
      <c r="K31" s="610"/>
      <c r="L31" s="596"/>
      <c r="M31" s="597"/>
      <c r="N31" s="597"/>
      <c r="O31" s="597"/>
      <c r="P31" s="597"/>
      <c r="Q31" s="597"/>
      <c r="R31" s="597"/>
      <c r="S31" s="597"/>
      <c r="T31" s="597"/>
      <c r="U31" s="597"/>
      <c r="V31" s="597"/>
      <c r="W31" s="597"/>
      <c r="X31" s="598"/>
      <c r="Y31" s="599"/>
      <c r="Z31" s="600"/>
      <c r="AA31" s="600"/>
      <c r="AB31" s="614"/>
      <c r="AC31" s="604"/>
      <c r="AD31" s="609"/>
      <c r="AE31" s="609"/>
      <c r="AF31" s="609"/>
      <c r="AG31" s="610"/>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9"/>
      <c r="I32" s="609"/>
      <c r="J32" s="609"/>
      <c r="K32" s="610"/>
      <c r="L32" s="596"/>
      <c r="M32" s="597"/>
      <c r="N32" s="597"/>
      <c r="O32" s="597"/>
      <c r="P32" s="597"/>
      <c r="Q32" s="597"/>
      <c r="R32" s="597"/>
      <c r="S32" s="597"/>
      <c r="T32" s="597"/>
      <c r="U32" s="597"/>
      <c r="V32" s="597"/>
      <c r="W32" s="597"/>
      <c r="X32" s="598"/>
      <c r="Y32" s="599"/>
      <c r="Z32" s="600"/>
      <c r="AA32" s="600"/>
      <c r="AB32" s="614"/>
      <c r="AC32" s="604"/>
      <c r="AD32" s="609"/>
      <c r="AE32" s="609"/>
      <c r="AF32" s="609"/>
      <c r="AG32" s="610"/>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9"/>
      <c r="I33" s="609"/>
      <c r="J33" s="609"/>
      <c r="K33" s="610"/>
      <c r="L33" s="596"/>
      <c r="M33" s="597"/>
      <c r="N33" s="597"/>
      <c r="O33" s="597"/>
      <c r="P33" s="597"/>
      <c r="Q33" s="597"/>
      <c r="R33" s="597"/>
      <c r="S33" s="597"/>
      <c r="T33" s="597"/>
      <c r="U33" s="597"/>
      <c r="V33" s="597"/>
      <c r="W33" s="597"/>
      <c r="X33" s="598"/>
      <c r="Y33" s="599"/>
      <c r="Z33" s="600"/>
      <c r="AA33" s="600"/>
      <c r="AB33" s="614"/>
      <c r="AC33" s="604"/>
      <c r="AD33" s="609"/>
      <c r="AE33" s="609"/>
      <c r="AF33" s="609"/>
      <c r="AG33" s="610"/>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9"/>
      <c r="I34" s="609"/>
      <c r="J34" s="609"/>
      <c r="K34" s="610"/>
      <c r="L34" s="596"/>
      <c r="M34" s="597"/>
      <c r="N34" s="597"/>
      <c r="O34" s="597"/>
      <c r="P34" s="597"/>
      <c r="Q34" s="597"/>
      <c r="R34" s="597"/>
      <c r="S34" s="597"/>
      <c r="T34" s="597"/>
      <c r="U34" s="597"/>
      <c r="V34" s="597"/>
      <c r="W34" s="597"/>
      <c r="X34" s="598"/>
      <c r="Y34" s="599"/>
      <c r="Z34" s="600"/>
      <c r="AA34" s="600"/>
      <c r="AB34" s="614"/>
      <c r="AC34" s="604"/>
      <c r="AD34" s="609"/>
      <c r="AE34" s="609"/>
      <c r="AF34" s="609"/>
      <c r="AG34" s="610"/>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9"/>
      <c r="I35" s="609"/>
      <c r="J35" s="609"/>
      <c r="K35" s="610"/>
      <c r="L35" s="596"/>
      <c r="M35" s="597"/>
      <c r="N35" s="597"/>
      <c r="O35" s="597"/>
      <c r="P35" s="597"/>
      <c r="Q35" s="597"/>
      <c r="R35" s="597"/>
      <c r="S35" s="597"/>
      <c r="T35" s="597"/>
      <c r="U35" s="597"/>
      <c r="V35" s="597"/>
      <c r="W35" s="597"/>
      <c r="X35" s="598"/>
      <c r="Y35" s="599"/>
      <c r="Z35" s="600"/>
      <c r="AA35" s="600"/>
      <c r="AB35" s="614"/>
      <c r="AC35" s="604"/>
      <c r="AD35" s="609"/>
      <c r="AE35" s="609"/>
      <c r="AF35" s="609"/>
      <c r="AG35" s="610"/>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9"/>
      <c r="I36" s="609"/>
      <c r="J36" s="609"/>
      <c r="K36" s="610"/>
      <c r="L36" s="596"/>
      <c r="M36" s="597"/>
      <c r="N36" s="597"/>
      <c r="O36" s="597"/>
      <c r="P36" s="597"/>
      <c r="Q36" s="597"/>
      <c r="R36" s="597"/>
      <c r="S36" s="597"/>
      <c r="T36" s="597"/>
      <c r="U36" s="597"/>
      <c r="V36" s="597"/>
      <c r="W36" s="597"/>
      <c r="X36" s="598"/>
      <c r="Y36" s="599"/>
      <c r="Z36" s="600"/>
      <c r="AA36" s="600"/>
      <c r="AB36" s="614"/>
      <c r="AC36" s="604"/>
      <c r="AD36" s="609"/>
      <c r="AE36" s="609"/>
      <c r="AF36" s="609"/>
      <c r="AG36" s="610"/>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9"/>
      <c r="I37" s="609"/>
      <c r="J37" s="609"/>
      <c r="K37" s="610"/>
      <c r="L37" s="596"/>
      <c r="M37" s="597"/>
      <c r="N37" s="597"/>
      <c r="O37" s="597"/>
      <c r="P37" s="597"/>
      <c r="Q37" s="597"/>
      <c r="R37" s="597"/>
      <c r="S37" s="597"/>
      <c r="T37" s="597"/>
      <c r="U37" s="597"/>
      <c r="V37" s="597"/>
      <c r="W37" s="597"/>
      <c r="X37" s="598"/>
      <c r="Y37" s="599"/>
      <c r="Z37" s="600"/>
      <c r="AA37" s="600"/>
      <c r="AB37" s="614"/>
      <c r="AC37" s="604"/>
      <c r="AD37" s="609"/>
      <c r="AE37" s="609"/>
      <c r="AF37" s="609"/>
      <c r="AG37" s="610"/>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9"/>
      <c r="I38" s="609"/>
      <c r="J38" s="609"/>
      <c r="K38" s="610"/>
      <c r="L38" s="596"/>
      <c r="M38" s="597"/>
      <c r="N38" s="597"/>
      <c r="O38" s="597"/>
      <c r="P38" s="597"/>
      <c r="Q38" s="597"/>
      <c r="R38" s="597"/>
      <c r="S38" s="597"/>
      <c r="T38" s="597"/>
      <c r="U38" s="597"/>
      <c r="V38" s="597"/>
      <c r="W38" s="597"/>
      <c r="X38" s="598"/>
      <c r="Y38" s="599"/>
      <c r="Z38" s="600"/>
      <c r="AA38" s="600"/>
      <c r="AB38" s="614"/>
      <c r="AC38" s="604"/>
      <c r="AD38" s="609"/>
      <c r="AE38" s="609"/>
      <c r="AF38" s="609"/>
      <c r="AG38" s="610"/>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9"/>
      <c r="I39" s="609"/>
      <c r="J39" s="609"/>
      <c r="K39" s="610"/>
      <c r="L39" s="596"/>
      <c r="M39" s="597"/>
      <c r="N39" s="597"/>
      <c r="O39" s="597"/>
      <c r="P39" s="597"/>
      <c r="Q39" s="597"/>
      <c r="R39" s="597"/>
      <c r="S39" s="597"/>
      <c r="T39" s="597"/>
      <c r="U39" s="597"/>
      <c r="V39" s="597"/>
      <c r="W39" s="597"/>
      <c r="X39" s="598"/>
      <c r="Y39" s="599"/>
      <c r="Z39" s="600"/>
      <c r="AA39" s="600"/>
      <c r="AB39" s="614"/>
      <c r="AC39" s="604"/>
      <c r="AD39" s="609"/>
      <c r="AE39" s="609"/>
      <c r="AF39" s="609"/>
      <c r="AG39" s="610"/>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0"/>
      <c r="AC42" s="814"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3"/>
      <c r="B44" s="1044"/>
      <c r="C44" s="1044"/>
      <c r="D44" s="1044"/>
      <c r="E44" s="1044"/>
      <c r="F44" s="1045"/>
      <c r="G44" s="604"/>
      <c r="H44" s="609"/>
      <c r="I44" s="609"/>
      <c r="J44" s="609"/>
      <c r="K44" s="610"/>
      <c r="L44" s="596"/>
      <c r="M44" s="597"/>
      <c r="N44" s="597"/>
      <c r="O44" s="597"/>
      <c r="P44" s="597"/>
      <c r="Q44" s="597"/>
      <c r="R44" s="597"/>
      <c r="S44" s="597"/>
      <c r="T44" s="597"/>
      <c r="U44" s="597"/>
      <c r="V44" s="597"/>
      <c r="W44" s="597"/>
      <c r="X44" s="598"/>
      <c r="Y44" s="599"/>
      <c r="Z44" s="600"/>
      <c r="AA44" s="600"/>
      <c r="AB44" s="614"/>
      <c r="AC44" s="604"/>
      <c r="AD44" s="609"/>
      <c r="AE44" s="609"/>
      <c r="AF44" s="609"/>
      <c r="AG44" s="610"/>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9"/>
      <c r="I45" s="609"/>
      <c r="J45" s="609"/>
      <c r="K45" s="610"/>
      <c r="L45" s="596"/>
      <c r="M45" s="597"/>
      <c r="N45" s="597"/>
      <c r="O45" s="597"/>
      <c r="P45" s="597"/>
      <c r="Q45" s="597"/>
      <c r="R45" s="597"/>
      <c r="S45" s="597"/>
      <c r="T45" s="597"/>
      <c r="U45" s="597"/>
      <c r="V45" s="597"/>
      <c r="W45" s="597"/>
      <c r="X45" s="598"/>
      <c r="Y45" s="599"/>
      <c r="Z45" s="600"/>
      <c r="AA45" s="600"/>
      <c r="AB45" s="614"/>
      <c r="AC45" s="604"/>
      <c r="AD45" s="609"/>
      <c r="AE45" s="609"/>
      <c r="AF45" s="609"/>
      <c r="AG45" s="610"/>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9"/>
      <c r="I46" s="609"/>
      <c r="J46" s="609"/>
      <c r="K46" s="610"/>
      <c r="L46" s="596"/>
      <c r="M46" s="597"/>
      <c r="N46" s="597"/>
      <c r="O46" s="597"/>
      <c r="P46" s="597"/>
      <c r="Q46" s="597"/>
      <c r="R46" s="597"/>
      <c r="S46" s="597"/>
      <c r="T46" s="597"/>
      <c r="U46" s="597"/>
      <c r="V46" s="597"/>
      <c r="W46" s="597"/>
      <c r="X46" s="598"/>
      <c r="Y46" s="599"/>
      <c r="Z46" s="600"/>
      <c r="AA46" s="600"/>
      <c r="AB46" s="614"/>
      <c r="AC46" s="604"/>
      <c r="AD46" s="609"/>
      <c r="AE46" s="609"/>
      <c r="AF46" s="609"/>
      <c r="AG46" s="610"/>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9"/>
      <c r="I47" s="609"/>
      <c r="J47" s="609"/>
      <c r="K47" s="610"/>
      <c r="L47" s="596"/>
      <c r="M47" s="597"/>
      <c r="N47" s="597"/>
      <c r="O47" s="597"/>
      <c r="P47" s="597"/>
      <c r="Q47" s="597"/>
      <c r="R47" s="597"/>
      <c r="S47" s="597"/>
      <c r="T47" s="597"/>
      <c r="U47" s="597"/>
      <c r="V47" s="597"/>
      <c r="W47" s="597"/>
      <c r="X47" s="598"/>
      <c r="Y47" s="599"/>
      <c r="Z47" s="600"/>
      <c r="AA47" s="600"/>
      <c r="AB47" s="614"/>
      <c r="AC47" s="604"/>
      <c r="AD47" s="609"/>
      <c r="AE47" s="609"/>
      <c r="AF47" s="609"/>
      <c r="AG47" s="610"/>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9"/>
      <c r="I48" s="609"/>
      <c r="J48" s="609"/>
      <c r="K48" s="610"/>
      <c r="L48" s="596"/>
      <c r="M48" s="597"/>
      <c r="N48" s="597"/>
      <c r="O48" s="597"/>
      <c r="P48" s="597"/>
      <c r="Q48" s="597"/>
      <c r="R48" s="597"/>
      <c r="S48" s="597"/>
      <c r="T48" s="597"/>
      <c r="U48" s="597"/>
      <c r="V48" s="597"/>
      <c r="W48" s="597"/>
      <c r="X48" s="598"/>
      <c r="Y48" s="599"/>
      <c r="Z48" s="600"/>
      <c r="AA48" s="600"/>
      <c r="AB48" s="614"/>
      <c r="AC48" s="604"/>
      <c r="AD48" s="609"/>
      <c r="AE48" s="609"/>
      <c r="AF48" s="609"/>
      <c r="AG48" s="610"/>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9"/>
      <c r="I49" s="609"/>
      <c r="J49" s="609"/>
      <c r="K49" s="610"/>
      <c r="L49" s="596"/>
      <c r="M49" s="597"/>
      <c r="N49" s="597"/>
      <c r="O49" s="597"/>
      <c r="P49" s="597"/>
      <c r="Q49" s="597"/>
      <c r="R49" s="597"/>
      <c r="S49" s="597"/>
      <c r="T49" s="597"/>
      <c r="U49" s="597"/>
      <c r="V49" s="597"/>
      <c r="W49" s="597"/>
      <c r="X49" s="598"/>
      <c r="Y49" s="599"/>
      <c r="Z49" s="600"/>
      <c r="AA49" s="600"/>
      <c r="AB49" s="614"/>
      <c r="AC49" s="604"/>
      <c r="AD49" s="609"/>
      <c r="AE49" s="609"/>
      <c r="AF49" s="609"/>
      <c r="AG49" s="610"/>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9"/>
      <c r="I50" s="609"/>
      <c r="J50" s="609"/>
      <c r="K50" s="610"/>
      <c r="L50" s="596"/>
      <c r="M50" s="597"/>
      <c r="N50" s="597"/>
      <c r="O50" s="597"/>
      <c r="P50" s="597"/>
      <c r="Q50" s="597"/>
      <c r="R50" s="597"/>
      <c r="S50" s="597"/>
      <c r="T50" s="597"/>
      <c r="U50" s="597"/>
      <c r="V50" s="597"/>
      <c r="W50" s="597"/>
      <c r="X50" s="598"/>
      <c r="Y50" s="599"/>
      <c r="Z50" s="600"/>
      <c r="AA50" s="600"/>
      <c r="AB50" s="614"/>
      <c r="AC50" s="604"/>
      <c r="AD50" s="609"/>
      <c r="AE50" s="609"/>
      <c r="AF50" s="609"/>
      <c r="AG50" s="610"/>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9"/>
      <c r="I51" s="609"/>
      <c r="J51" s="609"/>
      <c r="K51" s="610"/>
      <c r="L51" s="596"/>
      <c r="M51" s="597"/>
      <c r="N51" s="597"/>
      <c r="O51" s="597"/>
      <c r="P51" s="597"/>
      <c r="Q51" s="597"/>
      <c r="R51" s="597"/>
      <c r="S51" s="597"/>
      <c r="T51" s="597"/>
      <c r="U51" s="597"/>
      <c r="V51" s="597"/>
      <c r="W51" s="597"/>
      <c r="X51" s="598"/>
      <c r="Y51" s="599"/>
      <c r="Z51" s="600"/>
      <c r="AA51" s="600"/>
      <c r="AB51" s="614"/>
      <c r="AC51" s="604"/>
      <c r="AD51" s="609"/>
      <c r="AE51" s="609"/>
      <c r="AF51" s="609"/>
      <c r="AG51" s="610"/>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9"/>
      <c r="I52" s="609"/>
      <c r="J52" s="609"/>
      <c r="K52" s="610"/>
      <c r="L52" s="596"/>
      <c r="M52" s="597"/>
      <c r="N52" s="597"/>
      <c r="O52" s="597"/>
      <c r="P52" s="597"/>
      <c r="Q52" s="597"/>
      <c r="R52" s="597"/>
      <c r="S52" s="597"/>
      <c r="T52" s="597"/>
      <c r="U52" s="597"/>
      <c r="V52" s="597"/>
      <c r="W52" s="597"/>
      <c r="X52" s="598"/>
      <c r="Y52" s="599"/>
      <c r="Z52" s="600"/>
      <c r="AA52" s="600"/>
      <c r="AB52" s="614"/>
      <c r="AC52" s="604"/>
      <c r="AD52" s="609"/>
      <c r="AE52" s="609"/>
      <c r="AF52" s="609"/>
      <c r="AG52" s="610"/>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0"/>
      <c r="AC56" s="814"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3"/>
      <c r="B58" s="1044"/>
      <c r="C58" s="1044"/>
      <c r="D58" s="1044"/>
      <c r="E58" s="1044"/>
      <c r="F58" s="1045"/>
      <c r="G58" s="604"/>
      <c r="H58" s="609"/>
      <c r="I58" s="609"/>
      <c r="J58" s="609"/>
      <c r="K58" s="610"/>
      <c r="L58" s="596"/>
      <c r="M58" s="597"/>
      <c r="N58" s="597"/>
      <c r="O58" s="597"/>
      <c r="P58" s="597"/>
      <c r="Q58" s="597"/>
      <c r="R58" s="597"/>
      <c r="S58" s="597"/>
      <c r="T58" s="597"/>
      <c r="U58" s="597"/>
      <c r="V58" s="597"/>
      <c r="W58" s="597"/>
      <c r="X58" s="598"/>
      <c r="Y58" s="599"/>
      <c r="Z58" s="600"/>
      <c r="AA58" s="600"/>
      <c r="AB58" s="614"/>
      <c r="AC58" s="604"/>
      <c r="AD58" s="609"/>
      <c r="AE58" s="609"/>
      <c r="AF58" s="609"/>
      <c r="AG58" s="610"/>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9"/>
      <c r="I59" s="609"/>
      <c r="J59" s="609"/>
      <c r="K59" s="610"/>
      <c r="L59" s="596"/>
      <c r="M59" s="597"/>
      <c r="N59" s="597"/>
      <c r="O59" s="597"/>
      <c r="P59" s="597"/>
      <c r="Q59" s="597"/>
      <c r="R59" s="597"/>
      <c r="S59" s="597"/>
      <c r="T59" s="597"/>
      <c r="U59" s="597"/>
      <c r="V59" s="597"/>
      <c r="W59" s="597"/>
      <c r="X59" s="598"/>
      <c r="Y59" s="599"/>
      <c r="Z59" s="600"/>
      <c r="AA59" s="600"/>
      <c r="AB59" s="614"/>
      <c r="AC59" s="604"/>
      <c r="AD59" s="609"/>
      <c r="AE59" s="609"/>
      <c r="AF59" s="609"/>
      <c r="AG59" s="610"/>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9"/>
      <c r="I60" s="609"/>
      <c r="J60" s="609"/>
      <c r="K60" s="610"/>
      <c r="L60" s="596"/>
      <c r="M60" s="597"/>
      <c r="N60" s="597"/>
      <c r="O60" s="597"/>
      <c r="P60" s="597"/>
      <c r="Q60" s="597"/>
      <c r="R60" s="597"/>
      <c r="S60" s="597"/>
      <c r="T60" s="597"/>
      <c r="U60" s="597"/>
      <c r="V60" s="597"/>
      <c r="W60" s="597"/>
      <c r="X60" s="598"/>
      <c r="Y60" s="599"/>
      <c r="Z60" s="600"/>
      <c r="AA60" s="600"/>
      <c r="AB60" s="614"/>
      <c r="AC60" s="604"/>
      <c r="AD60" s="609"/>
      <c r="AE60" s="609"/>
      <c r="AF60" s="609"/>
      <c r="AG60" s="610"/>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9"/>
      <c r="I61" s="609"/>
      <c r="J61" s="609"/>
      <c r="K61" s="610"/>
      <c r="L61" s="596"/>
      <c r="M61" s="597"/>
      <c r="N61" s="597"/>
      <c r="O61" s="597"/>
      <c r="P61" s="597"/>
      <c r="Q61" s="597"/>
      <c r="R61" s="597"/>
      <c r="S61" s="597"/>
      <c r="T61" s="597"/>
      <c r="U61" s="597"/>
      <c r="V61" s="597"/>
      <c r="W61" s="597"/>
      <c r="X61" s="598"/>
      <c r="Y61" s="599"/>
      <c r="Z61" s="600"/>
      <c r="AA61" s="600"/>
      <c r="AB61" s="614"/>
      <c r="AC61" s="604"/>
      <c r="AD61" s="609"/>
      <c r="AE61" s="609"/>
      <c r="AF61" s="609"/>
      <c r="AG61" s="610"/>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9"/>
      <c r="I62" s="609"/>
      <c r="J62" s="609"/>
      <c r="K62" s="610"/>
      <c r="L62" s="596"/>
      <c r="M62" s="597"/>
      <c r="N62" s="597"/>
      <c r="O62" s="597"/>
      <c r="P62" s="597"/>
      <c r="Q62" s="597"/>
      <c r="R62" s="597"/>
      <c r="S62" s="597"/>
      <c r="T62" s="597"/>
      <c r="U62" s="597"/>
      <c r="V62" s="597"/>
      <c r="W62" s="597"/>
      <c r="X62" s="598"/>
      <c r="Y62" s="599"/>
      <c r="Z62" s="600"/>
      <c r="AA62" s="600"/>
      <c r="AB62" s="614"/>
      <c r="AC62" s="604"/>
      <c r="AD62" s="609"/>
      <c r="AE62" s="609"/>
      <c r="AF62" s="609"/>
      <c r="AG62" s="610"/>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9"/>
      <c r="I63" s="609"/>
      <c r="J63" s="609"/>
      <c r="K63" s="610"/>
      <c r="L63" s="596"/>
      <c r="M63" s="597"/>
      <c r="N63" s="597"/>
      <c r="O63" s="597"/>
      <c r="P63" s="597"/>
      <c r="Q63" s="597"/>
      <c r="R63" s="597"/>
      <c r="S63" s="597"/>
      <c r="T63" s="597"/>
      <c r="U63" s="597"/>
      <c r="V63" s="597"/>
      <c r="W63" s="597"/>
      <c r="X63" s="598"/>
      <c r="Y63" s="599"/>
      <c r="Z63" s="600"/>
      <c r="AA63" s="600"/>
      <c r="AB63" s="614"/>
      <c r="AC63" s="604"/>
      <c r="AD63" s="609"/>
      <c r="AE63" s="609"/>
      <c r="AF63" s="609"/>
      <c r="AG63" s="610"/>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9"/>
      <c r="I64" s="609"/>
      <c r="J64" s="609"/>
      <c r="K64" s="610"/>
      <c r="L64" s="596"/>
      <c r="M64" s="597"/>
      <c r="N64" s="597"/>
      <c r="O64" s="597"/>
      <c r="P64" s="597"/>
      <c r="Q64" s="597"/>
      <c r="R64" s="597"/>
      <c r="S64" s="597"/>
      <c r="T64" s="597"/>
      <c r="U64" s="597"/>
      <c r="V64" s="597"/>
      <c r="W64" s="597"/>
      <c r="X64" s="598"/>
      <c r="Y64" s="599"/>
      <c r="Z64" s="600"/>
      <c r="AA64" s="600"/>
      <c r="AB64" s="614"/>
      <c r="AC64" s="604"/>
      <c r="AD64" s="609"/>
      <c r="AE64" s="609"/>
      <c r="AF64" s="609"/>
      <c r="AG64" s="610"/>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9"/>
      <c r="I65" s="609"/>
      <c r="J65" s="609"/>
      <c r="K65" s="610"/>
      <c r="L65" s="596"/>
      <c r="M65" s="597"/>
      <c r="N65" s="597"/>
      <c r="O65" s="597"/>
      <c r="P65" s="597"/>
      <c r="Q65" s="597"/>
      <c r="R65" s="597"/>
      <c r="S65" s="597"/>
      <c r="T65" s="597"/>
      <c r="U65" s="597"/>
      <c r="V65" s="597"/>
      <c r="W65" s="597"/>
      <c r="X65" s="598"/>
      <c r="Y65" s="599"/>
      <c r="Z65" s="600"/>
      <c r="AA65" s="600"/>
      <c r="AB65" s="614"/>
      <c r="AC65" s="604"/>
      <c r="AD65" s="609"/>
      <c r="AE65" s="609"/>
      <c r="AF65" s="609"/>
      <c r="AG65" s="610"/>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9"/>
      <c r="I66" s="609"/>
      <c r="J66" s="609"/>
      <c r="K66" s="610"/>
      <c r="L66" s="596"/>
      <c r="M66" s="597"/>
      <c r="N66" s="597"/>
      <c r="O66" s="597"/>
      <c r="P66" s="597"/>
      <c r="Q66" s="597"/>
      <c r="R66" s="597"/>
      <c r="S66" s="597"/>
      <c r="T66" s="597"/>
      <c r="U66" s="597"/>
      <c r="V66" s="597"/>
      <c r="W66" s="597"/>
      <c r="X66" s="598"/>
      <c r="Y66" s="599"/>
      <c r="Z66" s="600"/>
      <c r="AA66" s="600"/>
      <c r="AB66" s="614"/>
      <c r="AC66" s="604"/>
      <c r="AD66" s="609"/>
      <c r="AE66" s="609"/>
      <c r="AF66" s="609"/>
      <c r="AG66" s="610"/>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0"/>
      <c r="AC69" s="814"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3"/>
      <c r="B71" s="1044"/>
      <c r="C71" s="1044"/>
      <c r="D71" s="1044"/>
      <c r="E71" s="1044"/>
      <c r="F71" s="1045"/>
      <c r="G71" s="604"/>
      <c r="H71" s="609"/>
      <c r="I71" s="609"/>
      <c r="J71" s="609"/>
      <c r="K71" s="610"/>
      <c r="L71" s="596"/>
      <c r="M71" s="597"/>
      <c r="N71" s="597"/>
      <c r="O71" s="597"/>
      <c r="P71" s="597"/>
      <c r="Q71" s="597"/>
      <c r="R71" s="597"/>
      <c r="S71" s="597"/>
      <c r="T71" s="597"/>
      <c r="U71" s="597"/>
      <c r="V71" s="597"/>
      <c r="W71" s="597"/>
      <c r="X71" s="598"/>
      <c r="Y71" s="599"/>
      <c r="Z71" s="600"/>
      <c r="AA71" s="600"/>
      <c r="AB71" s="614"/>
      <c r="AC71" s="604"/>
      <c r="AD71" s="609"/>
      <c r="AE71" s="609"/>
      <c r="AF71" s="609"/>
      <c r="AG71" s="610"/>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9"/>
      <c r="I72" s="609"/>
      <c r="J72" s="609"/>
      <c r="K72" s="610"/>
      <c r="L72" s="596"/>
      <c r="M72" s="597"/>
      <c r="N72" s="597"/>
      <c r="O72" s="597"/>
      <c r="P72" s="597"/>
      <c r="Q72" s="597"/>
      <c r="R72" s="597"/>
      <c r="S72" s="597"/>
      <c r="T72" s="597"/>
      <c r="U72" s="597"/>
      <c r="V72" s="597"/>
      <c r="W72" s="597"/>
      <c r="X72" s="598"/>
      <c r="Y72" s="599"/>
      <c r="Z72" s="600"/>
      <c r="AA72" s="600"/>
      <c r="AB72" s="614"/>
      <c r="AC72" s="604"/>
      <c r="AD72" s="609"/>
      <c r="AE72" s="609"/>
      <c r="AF72" s="609"/>
      <c r="AG72" s="610"/>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9"/>
      <c r="I73" s="609"/>
      <c r="J73" s="609"/>
      <c r="K73" s="610"/>
      <c r="L73" s="596"/>
      <c r="M73" s="597"/>
      <c r="N73" s="597"/>
      <c r="O73" s="597"/>
      <c r="P73" s="597"/>
      <c r="Q73" s="597"/>
      <c r="R73" s="597"/>
      <c r="S73" s="597"/>
      <c r="T73" s="597"/>
      <c r="U73" s="597"/>
      <c r="V73" s="597"/>
      <c r="W73" s="597"/>
      <c r="X73" s="598"/>
      <c r="Y73" s="599"/>
      <c r="Z73" s="600"/>
      <c r="AA73" s="600"/>
      <c r="AB73" s="614"/>
      <c r="AC73" s="604"/>
      <c r="AD73" s="609"/>
      <c r="AE73" s="609"/>
      <c r="AF73" s="609"/>
      <c r="AG73" s="610"/>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9"/>
      <c r="I74" s="609"/>
      <c r="J74" s="609"/>
      <c r="K74" s="610"/>
      <c r="L74" s="596"/>
      <c r="M74" s="597"/>
      <c r="N74" s="597"/>
      <c r="O74" s="597"/>
      <c r="P74" s="597"/>
      <c r="Q74" s="597"/>
      <c r="R74" s="597"/>
      <c r="S74" s="597"/>
      <c r="T74" s="597"/>
      <c r="U74" s="597"/>
      <c r="V74" s="597"/>
      <c r="W74" s="597"/>
      <c r="X74" s="598"/>
      <c r="Y74" s="599"/>
      <c r="Z74" s="600"/>
      <c r="AA74" s="600"/>
      <c r="AB74" s="614"/>
      <c r="AC74" s="604"/>
      <c r="AD74" s="609"/>
      <c r="AE74" s="609"/>
      <c r="AF74" s="609"/>
      <c r="AG74" s="610"/>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9"/>
      <c r="I75" s="609"/>
      <c r="J75" s="609"/>
      <c r="K75" s="610"/>
      <c r="L75" s="596"/>
      <c r="M75" s="597"/>
      <c r="N75" s="597"/>
      <c r="O75" s="597"/>
      <c r="P75" s="597"/>
      <c r="Q75" s="597"/>
      <c r="R75" s="597"/>
      <c r="S75" s="597"/>
      <c r="T75" s="597"/>
      <c r="U75" s="597"/>
      <c r="V75" s="597"/>
      <c r="W75" s="597"/>
      <c r="X75" s="598"/>
      <c r="Y75" s="599"/>
      <c r="Z75" s="600"/>
      <c r="AA75" s="600"/>
      <c r="AB75" s="614"/>
      <c r="AC75" s="604"/>
      <c r="AD75" s="609"/>
      <c r="AE75" s="609"/>
      <c r="AF75" s="609"/>
      <c r="AG75" s="610"/>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9"/>
      <c r="I76" s="609"/>
      <c r="J76" s="609"/>
      <c r="K76" s="610"/>
      <c r="L76" s="596"/>
      <c r="M76" s="597"/>
      <c r="N76" s="597"/>
      <c r="O76" s="597"/>
      <c r="P76" s="597"/>
      <c r="Q76" s="597"/>
      <c r="R76" s="597"/>
      <c r="S76" s="597"/>
      <c r="T76" s="597"/>
      <c r="U76" s="597"/>
      <c r="V76" s="597"/>
      <c r="W76" s="597"/>
      <c r="X76" s="598"/>
      <c r="Y76" s="599"/>
      <c r="Z76" s="600"/>
      <c r="AA76" s="600"/>
      <c r="AB76" s="614"/>
      <c r="AC76" s="604"/>
      <c r="AD76" s="609"/>
      <c r="AE76" s="609"/>
      <c r="AF76" s="609"/>
      <c r="AG76" s="610"/>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9"/>
      <c r="I77" s="609"/>
      <c r="J77" s="609"/>
      <c r="K77" s="610"/>
      <c r="L77" s="596"/>
      <c r="M77" s="597"/>
      <c r="N77" s="597"/>
      <c r="O77" s="597"/>
      <c r="P77" s="597"/>
      <c r="Q77" s="597"/>
      <c r="R77" s="597"/>
      <c r="S77" s="597"/>
      <c r="T77" s="597"/>
      <c r="U77" s="597"/>
      <c r="V77" s="597"/>
      <c r="W77" s="597"/>
      <c r="X77" s="598"/>
      <c r="Y77" s="599"/>
      <c r="Z77" s="600"/>
      <c r="AA77" s="600"/>
      <c r="AB77" s="614"/>
      <c r="AC77" s="604"/>
      <c r="AD77" s="609"/>
      <c r="AE77" s="609"/>
      <c r="AF77" s="609"/>
      <c r="AG77" s="610"/>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9"/>
      <c r="I78" s="609"/>
      <c r="J78" s="609"/>
      <c r="K78" s="610"/>
      <c r="L78" s="596"/>
      <c r="M78" s="597"/>
      <c r="N78" s="597"/>
      <c r="O78" s="597"/>
      <c r="P78" s="597"/>
      <c r="Q78" s="597"/>
      <c r="R78" s="597"/>
      <c r="S78" s="597"/>
      <c r="T78" s="597"/>
      <c r="U78" s="597"/>
      <c r="V78" s="597"/>
      <c r="W78" s="597"/>
      <c r="X78" s="598"/>
      <c r="Y78" s="599"/>
      <c r="Z78" s="600"/>
      <c r="AA78" s="600"/>
      <c r="AB78" s="614"/>
      <c r="AC78" s="604"/>
      <c r="AD78" s="609"/>
      <c r="AE78" s="609"/>
      <c r="AF78" s="609"/>
      <c r="AG78" s="610"/>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9"/>
      <c r="I79" s="609"/>
      <c r="J79" s="609"/>
      <c r="K79" s="610"/>
      <c r="L79" s="596"/>
      <c r="M79" s="597"/>
      <c r="N79" s="597"/>
      <c r="O79" s="597"/>
      <c r="P79" s="597"/>
      <c r="Q79" s="597"/>
      <c r="R79" s="597"/>
      <c r="S79" s="597"/>
      <c r="T79" s="597"/>
      <c r="U79" s="597"/>
      <c r="V79" s="597"/>
      <c r="W79" s="597"/>
      <c r="X79" s="598"/>
      <c r="Y79" s="599"/>
      <c r="Z79" s="600"/>
      <c r="AA79" s="600"/>
      <c r="AB79" s="614"/>
      <c r="AC79" s="604"/>
      <c r="AD79" s="609"/>
      <c r="AE79" s="609"/>
      <c r="AF79" s="609"/>
      <c r="AG79" s="610"/>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0"/>
      <c r="AC82" s="814"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3"/>
      <c r="B84" s="1044"/>
      <c r="C84" s="1044"/>
      <c r="D84" s="1044"/>
      <c r="E84" s="1044"/>
      <c r="F84" s="1045"/>
      <c r="G84" s="604"/>
      <c r="H84" s="609"/>
      <c r="I84" s="609"/>
      <c r="J84" s="609"/>
      <c r="K84" s="610"/>
      <c r="L84" s="596"/>
      <c r="M84" s="597"/>
      <c r="N84" s="597"/>
      <c r="O84" s="597"/>
      <c r="P84" s="597"/>
      <c r="Q84" s="597"/>
      <c r="R84" s="597"/>
      <c r="S84" s="597"/>
      <c r="T84" s="597"/>
      <c r="U84" s="597"/>
      <c r="V84" s="597"/>
      <c r="W84" s="597"/>
      <c r="X84" s="598"/>
      <c r="Y84" s="599"/>
      <c r="Z84" s="600"/>
      <c r="AA84" s="600"/>
      <c r="AB84" s="614"/>
      <c r="AC84" s="604"/>
      <c r="AD84" s="609"/>
      <c r="AE84" s="609"/>
      <c r="AF84" s="609"/>
      <c r="AG84" s="610"/>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9"/>
      <c r="I85" s="609"/>
      <c r="J85" s="609"/>
      <c r="K85" s="610"/>
      <c r="L85" s="596"/>
      <c r="M85" s="597"/>
      <c r="N85" s="597"/>
      <c r="O85" s="597"/>
      <c r="P85" s="597"/>
      <c r="Q85" s="597"/>
      <c r="R85" s="597"/>
      <c r="S85" s="597"/>
      <c r="T85" s="597"/>
      <c r="U85" s="597"/>
      <c r="V85" s="597"/>
      <c r="W85" s="597"/>
      <c r="X85" s="598"/>
      <c r="Y85" s="599"/>
      <c r="Z85" s="600"/>
      <c r="AA85" s="600"/>
      <c r="AB85" s="614"/>
      <c r="AC85" s="604"/>
      <c r="AD85" s="609"/>
      <c r="AE85" s="609"/>
      <c r="AF85" s="609"/>
      <c r="AG85" s="610"/>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9"/>
      <c r="I86" s="609"/>
      <c r="J86" s="609"/>
      <c r="K86" s="610"/>
      <c r="L86" s="596"/>
      <c r="M86" s="597"/>
      <c r="N86" s="597"/>
      <c r="O86" s="597"/>
      <c r="P86" s="597"/>
      <c r="Q86" s="597"/>
      <c r="R86" s="597"/>
      <c r="S86" s="597"/>
      <c r="T86" s="597"/>
      <c r="U86" s="597"/>
      <c r="V86" s="597"/>
      <c r="W86" s="597"/>
      <c r="X86" s="598"/>
      <c r="Y86" s="599"/>
      <c r="Z86" s="600"/>
      <c r="AA86" s="600"/>
      <c r="AB86" s="614"/>
      <c r="AC86" s="604"/>
      <c r="AD86" s="609"/>
      <c r="AE86" s="609"/>
      <c r="AF86" s="609"/>
      <c r="AG86" s="610"/>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9"/>
      <c r="I87" s="609"/>
      <c r="J87" s="609"/>
      <c r="K87" s="610"/>
      <c r="L87" s="596"/>
      <c r="M87" s="597"/>
      <c r="N87" s="597"/>
      <c r="O87" s="597"/>
      <c r="P87" s="597"/>
      <c r="Q87" s="597"/>
      <c r="R87" s="597"/>
      <c r="S87" s="597"/>
      <c r="T87" s="597"/>
      <c r="U87" s="597"/>
      <c r="V87" s="597"/>
      <c r="W87" s="597"/>
      <c r="X87" s="598"/>
      <c r="Y87" s="599"/>
      <c r="Z87" s="600"/>
      <c r="AA87" s="600"/>
      <c r="AB87" s="614"/>
      <c r="AC87" s="604"/>
      <c r="AD87" s="609"/>
      <c r="AE87" s="609"/>
      <c r="AF87" s="609"/>
      <c r="AG87" s="610"/>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9"/>
      <c r="I88" s="609"/>
      <c r="J88" s="609"/>
      <c r="K88" s="610"/>
      <c r="L88" s="596"/>
      <c r="M88" s="597"/>
      <c r="N88" s="597"/>
      <c r="O88" s="597"/>
      <c r="P88" s="597"/>
      <c r="Q88" s="597"/>
      <c r="R88" s="597"/>
      <c r="S88" s="597"/>
      <c r="T88" s="597"/>
      <c r="U88" s="597"/>
      <c r="V88" s="597"/>
      <c r="W88" s="597"/>
      <c r="X88" s="598"/>
      <c r="Y88" s="599"/>
      <c r="Z88" s="600"/>
      <c r="AA88" s="600"/>
      <c r="AB88" s="614"/>
      <c r="AC88" s="604"/>
      <c r="AD88" s="609"/>
      <c r="AE88" s="609"/>
      <c r="AF88" s="609"/>
      <c r="AG88" s="610"/>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9"/>
      <c r="I89" s="609"/>
      <c r="J89" s="609"/>
      <c r="K89" s="610"/>
      <c r="L89" s="596"/>
      <c r="M89" s="597"/>
      <c r="N89" s="597"/>
      <c r="O89" s="597"/>
      <c r="P89" s="597"/>
      <c r="Q89" s="597"/>
      <c r="R89" s="597"/>
      <c r="S89" s="597"/>
      <c r="T89" s="597"/>
      <c r="U89" s="597"/>
      <c r="V89" s="597"/>
      <c r="W89" s="597"/>
      <c r="X89" s="598"/>
      <c r="Y89" s="599"/>
      <c r="Z89" s="600"/>
      <c r="AA89" s="600"/>
      <c r="AB89" s="614"/>
      <c r="AC89" s="604"/>
      <c r="AD89" s="609"/>
      <c r="AE89" s="609"/>
      <c r="AF89" s="609"/>
      <c r="AG89" s="610"/>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9"/>
      <c r="I90" s="609"/>
      <c r="J90" s="609"/>
      <c r="K90" s="610"/>
      <c r="L90" s="596"/>
      <c r="M90" s="597"/>
      <c r="N90" s="597"/>
      <c r="O90" s="597"/>
      <c r="P90" s="597"/>
      <c r="Q90" s="597"/>
      <c r="R90" s="597"/>
      <c r="S90" s="597"/>
      <c r="T90" s="597"/>
      <c r="U90" s="597"/>
      <c r="V90" s="597"/>
      <c r="W90" s="597"/>
      <c r="X90" s="598"/>
      <c r="Y90" s="599"/>
      <c r="Z90" s="600"/>
      <c r="AA90" s="600"/>
      <c r="AB90" s="614"/>
      <c r="AC90" s="604"/>
      <c r="AD90" s="609"/>
      <c r="AE90" s="609"/>
      <c r="AF90" s="609"/>
      <c r="AG90" s="610"/>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9"/>
      <c r="I91" s="609"/>
      <c r="J91" s="609"/>
      <c r="K91" s="610"/>
      <c r="L91" s="596"/>
      <c r="M91" s="597"/>
      <c r="N91" s="597"/>
      <c r="O91" s="597"/>
      <c r="P91" s="597"/>
      <c r="Q91" s="597"/>
      <c r="R91" s="597"/>
      <c r="S91" s="597"/>
      <c r="T91" s="597"/>
      <c r="U91" s="597"/>
      <c r="V91" s="597"/>
      <c r="W91" s="597"/>
      <c r="X91" s="598"/>
      <c r="Y91" s="599"/>
      <c r="Z91" s="600"/>
      <c r="AA91" s="600"/>
      <c r="AB91" s="614"/>
      <c r="AC91" s="604"/>
      <c r="AD91" s="609"/>
      <c r="AE91" s="609"/>
      <c r="AF91" s="609"/>
      <c r="AG91" s="610"/>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9"/>
      <c r="I92" s="609"/>
      <c r="J92" s="609"/>
      <c r="K92" s="610"/>
      <c r="L92" s="596"/>
      <c r="M92" s="597"/>
      <c r="N92" s="597"/>
      <c r="O92" s="597"/>
      <c r="P92" s="597"/>
      <c r="Q92" s="597"/>
      <c r="R92" s="597"/>
      <c r="S92" s="597"/>
      <c r="T92" s="597"/>
      <c r="U92" s="597"/>
      <c r="V92" s="597"/>
      <c r="W92" s="597"/>
      <c r="X92" s="598"/>
      <c r="Y92" s="599"/>
      <c r="Z92" s="600"/>
      <c r="AA92" s="600"/>
      <c r="AB92" s="614"/>
      <c r="AC92" s="604"/>
      <c r="AD92" s="609"/>
      <c r="AE92" s="609"/>
      <c r="AF92" s="609"/>
      <c r="AG92" s="610"/>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0"/>
      <c r="AC95" s="814"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3"/>
      <c r="B97" s="1044"/>
      <c r="C97" s="1044"/>
      <c r="D97" s="1044"/>
      <c r="E97" s="1044"/>
      <c r="F97" s="1045"/>
      <c r="G97" s="604"/>
      <c r="H97" s="609"/>
      <c r="I97" s="609"/>
      <c r="J97" s="609"/>
      <c r="K97" s="610"/>
      <c r="L97" s="596"/>
      <c r="M97" s="597"/>
      <c r="N97" s="597"/>
      <c r="O97" s="597"/>
      <c r="P97" s="597"/>
      <c r="Q97" s="597"/>
      <c r="R97" s="597"/>
      <c r="S97" s="597"/>
      <c r="T97" s="597"/>
      <c r="U97" s="597"/>
      <c r="V97" s="597"/>
      <c r="W97" s="597"/>
      <c r="X97" s="598"/>
      <c r="Y97" s="599"/>
      <c r="Z97" s="600"/>
      <c r="AA97" s="600"/>
      <c r="AB97" s="614"/>
      <c r="AC97" s="604"/>
      <c r="AD97" s="609"/>
      <c r="AE97" s="609"/>
      <c r="AF97" s="609"/>
      <c r="AG97" s="610"/>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9"/>
      <c r="I98" s="609"/>
      <c r="J98" s="609"/>
      <c r="K98" s="610"/>
      <c r="L98" s="596"/>
      <c r="M98" s="597"/>
      <c r="N98" s="597"/>
      <c r="O98" s="597"/>
      <c r="P98" s="597"/>
      <c r="Q98" s="597"/>
      <c r="R98" s="597"/>
      <c r="S98" s="597"/>
      <c r="T98" s="597"/>
      <c r="U98" s="597"/>
      <c r="V98" s="597"/>
      <c r="W98" s="597"/>
      <c r="X98" s="598"/>
      <c r="Y98" s="599"/>
      <c r="Z98" s="600"/>
      <c r="AA98" s="600"/>
      <c r="AB98" s="614"/>
      <c r="AC98" s="604"/>
      <c r="AD98" s="609"/>
      <c r="AE98" s="609"/>
      <c r="AF98" s="609"/>
      <c r="AG98" s="610"/>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9"/>
      <c r="I99" s="609"/>
      <c r="J99" s="609"/>
      <c r="K99" s="610"/>
      <c r="L99" s="596"/>
      <c r="M99" s="597"/>
      <c r="N99" s="597"/>
      <c r="O99" s="597"/>
      <c r="P99" s="597"/>
      <c r="Q99" s="597"/>
      <c r="R99" s="597"/>
      <c r="S99" s="597"/>
      <c r="T99" s="597"/>
      <c r="U99" s="597"/>
      <c r="V99" s="597"/>
      <c r="W99" s="597"/>
      <c r="X99" s="598"/>
      <c r="Y99" s="599"/>
      <c r="Z99" s="600"/>
      <c r="AA99" s="600"/>
      <c r="AB99" s="614"/>
      <c r="AC99" s="604"/>
      <c r="AD99" s="609"/>
      <c r="AE99" s="609"/>
      <c r="AF99" s="609"/>
      <c r="AG99" s="610"/>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9"/>
      <c r="I100" s="609"/>
      <c r="J100" s="609"/>
      <c r="K100" s="610"/>
      <c r="L100" s="596"/>
      <c r="M100" s="597"/>
      <c r="N100" s="597"/>
      <c r="O100" s="597"/>
      <c r="P100" s="597"/>
      <c r="Q100" s="597"/>
      <c r="R100" s="597"/>
      <c r="S100" s="597"/>
      <c r="T100" s="597"/>
      <c r="U100" s="597"/>
      <c r="V100" s="597"/>
      <c r="W100" s="597"/>
      <c r="X100" s="598"/>
      <c r="Y100" s="599"/>
      <c r="Z100" s="600"/>
      <c r="AA100" s="600"/>
      <c r="AB100" s="614"/>
      <c r="AC100" s="604"/>
      <c r="AD100" s="609"/>
      <c r="AE100" s="609"/>
      <c r="AF100" s="609"/>
      <c r="AG100" s="610"/>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9"/>
      <c r="I101" s="609"/>
      <c r="J101" s="609"/>
      <c r="K101" s="610"/>
      <c r="L101" s="596"/>
      <c r="M101" s="597"/>
      <c r="N101" s="597"/>
      <c r="O101" s="597"/>
      <c r="P101" s="597"/>
      <c r="Q101" s="597"/>
      <c r="R101" s="597"/>
      <c r="S101" s="597"/>
      <c r="T101" s="597"/>
      <c r="U101" s="597"/>
      <c r="V101" s="597"/>
      <c r="W101" s="597"/>
      <c r="X101" s="598"/>
      <c r="Y101" s="599"/>
      <c r="Z101" s="600"/>
      <c r="AA101" s="600"/>
      <c r="AB101" s="614"/>
      <c r="AC101" s="604"/>
      <c r="AD101" s="609"/>
      <c r="AE101" s="609"/>
      <c r="AF101" s="609"/>
      <c r="AG101" s="610"/>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9"/>
      <c r="I102" s="609"/>
      <c r="J102" s="609"/>
      <c r="K102" s="610"/>
      <c r="L102" s="596"/>
      <c r="M102" s="597"/>
      <c r="N102" s="597"/>
      <c r="O102" s="597"/>
      <c r="P102" s="597"/>
      <c r="Q102" s="597"/>
      <c r="R102" s="597"/>
      <c r="S102" s="597"/>
      <c r="T102" s="597"/>
      <c r="U102" s="597"/>
      <c r="V102" s="597"/>
      <c r="W102" s="597"/>
      <c r="X102" s="598"/>
      <c r="Y102" s="599"/>
      <c r="Z102" s="600"/>
      <c r="AA102" s="600"/>
      <c r="AB102" s="614"/>
      <c r="AC102" s="604"/>
      <c r="AD102" s="609"/>
      <c r="AE102" s="609"/>
      <c r="AF102" s="609"/>
      <c r="AG102" s="610"/>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9"/>
      <c r="I103" s="609"/>
      <c r="J103" s="609"/>
      <c r="K103" s="610"/>
      <c r="L103" s="596"/>
      <c r="M103" s="597"/>
      <c r="N103" s="597"/>
      <c r="O103" s="597"/>
      <c r="P103" s="597"/>
      <c r="Q103" s="597"/>
      <c r="R103" s="597"/>
      <c r="S103" s="597"/>
      <c r="T103" s="597"/>
      <c r="U103" s="597"/>
      <c r="V103" s="597"/>
      <c r="W103" s="597"/>
      <c r="X103" s="598"/>
      <c r="Y103" s="599"/>
      <c r="Z103" s="600"/>
      <c r="AA103" s="600"/>
      <c r="AB103" s="614"/>
      <c r="AC103" s="604"/>
      <c r="AD103" s="609"/>
      <c r="AE103" s="609"/>
      <c r="AF103" s="609"/>
      <c r="AG103" s="610"/>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9"/>
      <c r="I104" s="609"/>
      <c r="J104" s="609"/>
      <c r="K104" s="610"/>
      <c r="L104" s="596"/>
      <c r="M104" s="597"/>
      <c r="N104" s="597"/>
      <c r="O104" s="597"/>
      <c r="P104" s="597"/>
      <c r="Q104" s="597"/>
      <c r="R104" s="597"/>
      <c r="S104" s="597"/>
      <c r="T104" s="597"/>
      <c r="U104" s="597"/>
      <c r="V104" s="597"/>
      <c r="W104" s="597"/>
      <c r="X104" s="598"/>
      <c r="Y104" s="599"/>
      <c r="Z104" s="600"/>
      <c r="AA104" s="600"/>
      <c r="AB104" s="614"/>
      <c r="AC104" s="604"/>
      <c r="AD104" s="609"/>
      <c r="AE104" s="609"/>
      <c r="AF104" s="609"/>
      <c r="AG104" s="610"/>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9"/>
      <c r="I105" s="609"/>
      <c r="J105" s="609"/>
      <c r="K105" s="610"/>
      <c r="L105" s="596"/>
      <c r="M105" s="597"/>
      <c r="N105" s="597"/>
      <c r="O105" s="597"/>
      <c r="P105" s="597"/>
      <c r="Q105" s="597"/>
      <c r="R105" s="597"/>
      <c r="S105" s="597"/>
      <c r="T105" s="597"/>
      <c r="U105" s="597"/>
      <c r="V105" s="597"/>
      <c r="W105" s="597"/>
      <c r="X105" s="598"/>
      <c r="Y105" s="599"/>
      <c r="Z105" s="600"/>
      <c r="AA105" s="600"/>
      <c r="AB105" s="614"/>
      <c r="AC105" s="604"/>
      <c r="AD105" s="609"/>
      <c r="AE105" s="609"/>
      <c r="AF105" s="609"/>
      <c r="AG105" s="610"/>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3"/>
      <c r="B111" s="1044"/>
      <c r="C111" s="1044"/>
      <c r="D111" s="1044"/>
      <c r="E111" s="1044"/>
      <c r="F111" s="1045"/>
      <c r="G111" s="604"/>
      <c r="H111" s="609"/>
      <c r="I111" s="609"/>
      <c r="J111" s="609"/>
      <c r="K111" s="610"/>
      <c r="L111" s="596"/>
      <c r="M111" s="597"/>
      <c r="N111" s="597"/>
      <c r="O111" s="597"/>
      <c r="P111" s="597"/>
      <c r="Q111" s="597"/>
      <c r="R111" s="597"/>
      <c r="S111" s="597"/>
      <c r="T111" s="597"/>
      <c r="U111" s="597"/>
      <c r="V111" s="597"/>
      <c r="W111" s="597"/>
      <c r="X111" s="598"/>
      <c r="Y111" s="599"/>
      <c r="Z111" s="600"/>
      <c r="AA111" s="600"/>
      <c r="AB111" s="614"/>
      <c r="AC111" s="604"/>
      <c r="AD111" s="609"/>
      <c r="AE111" s="609"/>
      <c r="AF111" s="609"/>
      <c r="AG111" s="610"/>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9"/>
      <c r="I112" s="609"/>
      <c r="J112" s="609"/>
      <c r="K112" s="610"/>
      <c r="L112" s="596"/>
      <c r="M112" s="597"/>
      <c r="N112" s="597"/>
      <c r="O112" s="597"/>
      <c r="P112" s="597"/>
      <c r="Q112" s="597"/>
      <c r="R112" s="597"/>
      <c r="S112" s="597"/>
      <c r="T112" s="597"/>
      <c r="U112" s="597"/>
      <c r="V112" s="597"/>
      <c r="W112" s="597"/>
      <c r="X112" s="598"/>
      <c r="Y112" s="599"/>
      <c r="Z112" s="600"/>
      <c r="AA112" s="600"/>
      <c r="AB112" s="614"/>
      <c r="AC112" s="604"/>
      <c r="AD112" s="609"/>
      <c r="AE112" s="609"/>
      <c r="AF112" s="609"/>
      <c r="AG112" s="610"/>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9"/>
      <c r="I113" s="609"/>
      <c r="J113" s="609"/>
      <c r="K113" s="610"/>
      <c r="L113" s="596"/>
      <c r="M113" s="597"/>
      <c r="N113" s="597"/>
      <c r="O113" s="597"/>
      <c r="P113" s="597"/>
      <c r="Q113" s="597"/>
      <c r="R113" s="597"/>
      <c r="S113" s="597"/>
      <c r="T113" s="597"/>
      <c r="U113" s="597"/>
      <c r="V113" s="597"/>
      <c r="W113" s="597"/>
      <c r="X113" s="598"/>
      <c r="Y113" s="599"/>
      <c r="Z113" s="600"/>
      <c r="AA113" s="600"/>
      <c r="AB113" s="614"/>
      <c r="AC113" s="604"/>
      <c r="AD113" s="609"/>
      <c r="AE113" s="609"/>
      <c r="AF113" s="609"/>
      <c r="AG113" s="610"/>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9"/>
      <c r="I114" s="609"/>
      <c r="J114" s="609"/>
      <c r="K114" s="610"/>
      <c r="L114" s="596"/>
      <c r="M114" s="597"/>
      <c r="N114" s="597"/>
      <c r="O114" s="597"/>
      <c r="P114" s="597"/>
      <c r="Q114" s="597"/>
      <c r="R114" s="597"/>
      <c r="S114" s="597"/>
      <c r="T114" s="597"/>
      <c r="U114" s="597"/>
      <c r="V114" s="597"/>
      <c r="W114" s="597"/>
      <c r="X114" s="598"/>
      <c r="Y114" s="599"/>
      <c r="Z114" s="600"/>
      <c r="AA114" s="600"/>
      <c r="AB114" s="614"/>
      <c r="AC114" s="604"/>
      <c r="AD114" s="609"/>
      <c r="AE114" s="609"/>
      <c r="AF114" s="609"/>
      <c r="AG114" s="610"/>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9"/>
      <c r="I115" s="609"/>
      <c r="J115" s="609"/>
      <c r="K115" s="610"/>
      <c r="L115" s="596"/>
      <c r="M115" s="597"/>
      <c r="N115" s="597"/>
      <c r="O115" s="597"/>
      <c r="P115" s="597"/>
      <c r="Q115" s="597"/>
      <c r="R115" s="597"/>
      <c r="S115" s="597"/>
      <c r="T115" s="597"/>
      <c r="U115" s="597"/>
      <c r="V115" s="597"/>
      <c r="W115" s="597"/>
      <c r="X115" s="598"/>
      <c r="Y115" s="599"/>
      <c r="Z115" s="600"/>
      <c r="AA115" s="600"/>
      <c r="AB115" s="614"/>
      <c r="AC115" s="604"/>
      <c r="AD115" s="609"/>
      <c r="AE115" s="609"/>
      <c r="AF115" s="609"/>
      <c r="AG115" s="610"/>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9"/>
      <c r="I116" s="609"/>
      <c r="J116" s="609"/>
      <c r="K116" s="610"/>
      <c r="L116" s="596"/>
      <c r="M116" s="597"/>
      <c r="N116" s="597"/>
      <c r="O116" s="597"/>
      <c r="P116" s="597"/>
      <c r="Q116" s="597"/>
      <c r="R116" s="597"/>
      <c r="S116" s="597"/>
      <c r="T116" s="597"/>
      <c r="U116" s="597"/>
      <c r="V116" s="597"/>
      <c r="W116" s="597"/>
      <c r="X116" s="598"/>
      <c r="Y116" s="599"/>
      <c r="Z116" s="600"/>
      <c r="AA116" s="600"/>
      <c r="AB116" s="614"/>
      <c r="AC116" s="604"/>
      <c r="AD116" s="609"/>
      <c r="AE116" s="609"/>
      <c r="AF116" s="609"/>
      <c r="AG116" s="610"/>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9"/>
      <c r="I117" s="609"/>
      <c r="J117" s="609"/>
      <c r="K117" s="610"/>
      <c r="L117" s="596"/>
      <c r="M117" s="597"/>
      <c r="N117" s="597"/>
      <c r="O117" s="597"/>
      <c r="P117" s="597"/>
      <c r="Q117" s="597"/>
      <c r="R117" s="597"/>
      <c r="S117" s="597"/>
      <c r="T117" s="597"/>
      <c r="U117" s="597"/>
      <c r="V117" s="597"/>
      <c r="W117" s="597"/>
      <c r="X117" s="598"/>
      <c r="Y117" s="599"/>
      <c r="Z117" s="600"/>
      <c r="AA117" s="600"/>
      <c r="AB117" s="614"/>
      <c r="AC117" s="604"/>
      <c r="AD117" s="609"/>
      <c r="AE117" s="609"/>
      <c r="AF117" s="609"/>
      <c r="AG117" s="610"/>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9"/>
      <c r="I118" s="609"/>
      <c r="J118" s="609"/>
      <c r="K118" s="610"/>
      <c r="L118" s="596"/>
      <c r="M118" s="597"/>
      <c r="N118" s="597"/>
      <c r="O118" s="597"/>
      <c r="P118" s="597"/>
      <c r="Q118" s="597"/>
      <c r="R118" s="597"/>
      <c r="S118" s="597"/>
      <c r="T118" s="597"/>
      <c r="U118" s="597"/>
      <c r="V118" s="597"/>
      <c r="W118" s="597"/>
      <c r="X118" s="598"/>
      <c r="Y118" s="599"/>
      <c r="Z118" s="600"/>
      <c r="AA118" s="600"/>
      <c r="AB118" s="614"/>
      <c r="AC118" s="604"/>
      <c r="AD118" s="609"/>
      <c r="AE118" s="609"/>
      <c r="AF118" s="609"/>
      <c r="AG118" s="610"/>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9"/>
      <c r="I119" s="609"/>
      <c r="J119" s="609"/>
      <c r="K119" s="610"/>
      <c r="L119" s="596"/>
      <c r="M119" s="597"/>
      <c r="N119" s="597"/>
      <c r="O119" s="597"/>
      <c r="P119" s="597"/>
      <c r="Q119" s="597"/>
      <c r="R119" s="597"/>
      <c r="S119" s="597"/>
      <c r="T119" s="597"/>
      <c r="U119" s="597"/>
      <c r="V119" s="597"/>
      <c r="W119" s="597"/>
      <c r="X119" s="598"/>
      <c r="Y119" s="599"/>
      <c r="Z119" s="600"/>
      <c r="AA119" s="600"/>
      <c r="AB119" s="614"/>
      <c r="AC119" s="604"/>
      <c r="AD119" s="609"/>
      <c r="AE119" s="609"/>
      <c r="AF119" s="609"/>
      <c r="AG119" s="610"/>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3"/>
      <c r="B124" s="1044"/>
      <c r="C124" s="1044"/>
      <c r="D124" s="1044"/>
      <c r="E124" s="1044"/>
      <c r="F124" s="1045"/>
      <c r="G124" s="604"/>
      <c r="H124" s="609"/>
      <c r="I124" s="609"/>
      <c r="J124" s="609"/>
      <c r="K124" s="610"/>
      <c r="L124" s="596"/>
      <c r="M124" s="597"/>
      <c r="N124" s="597"/>
      <c r="O124" s="597"/>
      <c r="P124" s="597"/>
      <c r="Q124" s="597"/>
      <c r="R124" s="597"/>
      <c r="S124" s="597"/>
      <c r="T124" s="597"/>
      <c r="U124" s="597"/>
      <c r="V124" s="597"/>
      <c r="W124" s="597"/>
      <c r="X124" s="598"/>
      <c r="Y124" s="599"/>
      <c r="Z124" s="600"/>
      <c r="AA124" s="600"/>
      <c r="AB124" s="614"/>
      <c r="AC124" s="604"/>
      <c r="AD124" s="609"/>
      <c r="AE124" s="609"/>
      <c r="AF124" s="609"/>
      <c r="AG124" s="610"/>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9"/>
      <c r="I125" s="609"/>
      <c r="J125" s="609"/>
      <c r="K125" s="610"/>
      <c r="L125" s="596"/>
      <c r="M125" s="597"/>
      <c r="N125" s="597"/>
      <c r="O125" s="597"/>
      <c r="P125" s="597"/>
      <c r="Q125" s="597"/>
      <c r="R125" s="597"/>
      <c r="S125" s="597"/>
      <c r="T125" s="597"/>
      <c r="U125" s="597"/>
      <c r="V125" s="597"/>
      <c r="W125" s="597"/>
      <c r="X125" s="598"/>
      <c r="Y125" s="599"/>
      <c r="Z125" s="600"/>
      <c r="AA125" s="600"/>
      <c r="AB125" s="614"/>
      <c r="AC125" s="604"/>
      <c r="AD125" s="609"/>
      <c r="AE125" s="609"/>
      <c r="AF125" s="609"/>
      <c r="AG125" s="610"/>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9"/>
      <c r="I126" s="609"/>
      <c r="J126" s="609"/>
      <c r="K126" s="610"/>
      <c r="L126" s="596"/>
      <c r="M126" s="597"/>
      <c r="N126" s="597"/>
      <c r="O126" s="597"/>
      <c r="P126" s="597"/>
      <c r="Q126" s="597"/>
      <c r="R126" s="597"/>
      <c r="S126" s="597"/>
      <c r="T126" s="597"/>
      <c r="U126" s="597"/>
      <c r="V126" s="597"/>
      <c r="W126" s="597"/>
      <c r="X126" s="598"/>
      <c r="Y126" s="599"/>
      <c r="Z126" s="600"/>
      <c r="AA126" s="600"/>
      <c r="AB126" s="614"/>
      <c r="AC126" s="604"/>
      <c r="AD126" s="609"/>
      <c r="AE126" s="609"/>
      <c r="AF126" s="609"/>
      <c r="AG126" s="610"/>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9"/>
      <c r="I127" s="609"/>
      <c r="J127" s="609"/>
      <c r="K127" s="610"/>
      <c r="L127" s="596"/>
      <c r="M127" s="597"/>
      <c r="N127" s="597"/>
      <c r="O127" s="597"/>
      <c r="P127" s="597"/>
      <c r="Q127" s="597"/>
      <c r="R127" s="597"/>
      <c r="S127" s="597"/>
      <c r="T127" s="597"/>
      <c r="U127" s="597"/>
      <c r="V127" s="597"/>
      <c r="W127" s="597"/>
      <c r="X127" s="598"/>
      <c r="Y127" s="599"/>
      <c r="Z127" s="600"/>
      <c r="AA127" s="600"/>
      <c r="AB127" s="614"/>
      <c r="AC127" s="604"/>
      <c r="AD127" s="609"/>
      <c r="AE127" s="609"/>
      <c r="AF127" s="609"/>
      <c r="AG127" s="610"/>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9"/>
      <c r="I128" s="609"/>
      <c r="J128" s="609"/>
      <c r="K128" s="610"/>
      <c r="L128" s="596"/>
      <c r="M128" s="597"/>
      <c r="N128" s="597"/>
      <c r="O128" s="597"/>
      <c r="P128" s="597"/>
      <c r="Q128" s="597"/>
      <c r="R128" s="597"/>
      <c r="S128" s="597"/>
      <c r="T128" s="597"/>
      <c r="U128" s="597"/>
      <c r="V128" s="597"/>
      <c r="W128" s="597"/>
      <c r="X128" s="598"/>
      <c r="Y128" s="599"/>
      <c r="Z128" s="600"/>
      <c r="AA128" s="600"/>
      <c r="AB128" s="614"/>
      <c r="AC128" s="604"/>
      <c r="AD128" s="609"/>
      <c r="AE128" s="609"/>
      <c r="AF128" s="609"/>
      <c r="AG128" s="610"/>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9"/>
      <c r="I129" s="609"/>
      <c r="J129" s="609"/>
      <c r="K129" s="610"/>
      <c r="L129" s="596"/>
      <c r="M129" s="597"/>
      <c r="N129" s="597"/>
      <c r="O129" s="597"/>
      <c r="P129" s="597"/>
      <c r="Q129" s="597"/>
      <c r="R129" s="597"/>
      <c r="S129" s="597"/>
      <c r="T129" s="597"/>
      <c r="U129" s="597"/>
      <c r="V129" s="597"/>
      <c r="W129" s="597"/>
      <c r="X129" s="598"/>
      <c r="Y129" s="599"/>
      <c r="Z129" s="600"/>
      <c r="AA129" s="600"/>
      <c r="AB129" s="614"/>
      <c r="AC129" s="604"/>
      <c r="AD129" s="609"/>
      <c r="AE129" s="609"/>
      <c r="AF129" s="609"/>
      <c r="AG129" s="610"/>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9"/>
      <c r="I130" s="609"/>
      <c r="J130" s="609"/>
      <c r="K130" s="610"/>
      <c r="L130" s="596"/>
      <c r="M130" s="597"/>
      <c r="N130" s="597"/>
      <c r="O130" s="597"/>
      <c r="P130" s="597"/>
      <c r="Q130" s="597"/>
      <c r="R130" s="597"/>
      <c r="S130" s="597"/>
      <c r="T130" s="597"/>
      <c r="U130" s="597"/>
      <c r="V130" s="597"/>
      <c r="W130" s="597"/>
      <c r="X130" s="598"/>
      <c r="Y130" s="599"/>
      <c r="Z130" s="600"/>
      <c r="AA130" s="600"/>
      <c r="AB130" s="614"/>
      <c r="AC130" s="604"/>
      <c r="AD130" s="609"/>
      <c r="AE130" s="609"/>
      <c r="AF130" s="609"/>
      <c r="AG130" s="610"/>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9"/>
      <c r="I131" s="609"/>
      <c r="J131" s="609"/>
      <c r="K131" s="610"/>
      <c r="L131" s="596"/>
      <c r="M131" s="597"/>
      <c r="N131" s="597"/>
      <c r="O131" s="597"/>
      <c r="P131" s="597"/>
      <c r="Q131" s="597"/>
      <c r="R131" s="597"/>
      <c r="S131" s="597"/>
      <c r="T131" s="597"/>
      <c r="U131" s="597"/>
      <c r="V131" s="597"/>
      <c r="W131" s="597"/>
      <c r="X131" s="598"/>
      <c r="Y131" s="599"/>
      <c r="Z131" s="600"/>
      <c r="AA131" s="600"/>
      <c r="AB131" s="614"/>
      <c r="AC131" s="604"/>
      <c r="AD131" s="609"/>
      <c r="AE131" s="609"/>
      <c r="AF131" s="609"/>
      <c r="AG131" s="610"/>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9"/>
      <c r="I132" s="609"/>
      <c r="J132" s="609"/>
      <c r="K132" s="610"/>
      <c r="L132" s="596"/>
      <c r="M132" s="597"/>
      <c r="N132" s="597"/>
      <c r="O132" s="597"/>
      <c r="P132" s="597"/>
      <c r="Q132" s="597"/>
      <c r="R132" s="597"/>
      <c r="S132" s="597"/>
      <c r="T132" s="597"/>
      <c r="U132" s="597"/>
      <c r="V132" s="597"/>
      <c r="W132" s="597"/>
      <c r="X132" s="598"/>
      <c r="Y132" s="599"/>
      <c r="Z132" s="600"/>
      <c r="AA132" s="600"/>
      <c r="AB132" s="614"/>
      <c r="AC132" s="604"/>
      <c r="AD132" s="609"/>
      <c r="AE132" s="609"/>
      <c r="AF132" s="609"/>
      <c r="AG132" s="610"/>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9"/>
      <c r="I137" s="609"/>
      <c r="J137" s="609"/>
      <c r="K137" s="610"/>
      <c r="L137" s="596"/>
      <c r="M137" s="597"/>
      <c r="N137" s="597"/>
      <c r="O137" s="597"/>
      <c r="P137" s="597"/>
      <c r="Q137" s="597"/>
      <c r="R137" s="597"/>
      <c r="S137" s="597"/>
      <c r="T137" s="597"/>
      <c r="U137" s="597"/>
      <c r="V137" s="597"/>
      <c r="W137" s="597"/>
      <c r="X137" s="598"/>
      <c r="Y137" s="599"/>
      <c r="Z137" s="600"/>
      <c r="AA137" s="600"/>
      <c r="AB137" s="614"/>
      <c r="AC137" s="604"/>
      <c r="AD137" s="609"/>
      <c r="AE137" s="609"/>
      <c r="AF137" s="609"/>
      <c r="AG137" s="610"/>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9"/>
      <c r="I138" s="609"/>
      <c r="J138" s="609"/>
      <c r="K138" s="610"/>
      <c r="L138" s="596"/>
      <c r="M138" s="597"/>
      <c r="N138" s="597"/>
      <c r="O138" s="597"/>
      <c r="P138" s="597"/>
      <c r="Q138" s="597"/>
      <c r="R138" s="597"/>
      <c r="S138" s="597"/>
      <c r="T138" s="597"/>
      <c r="U138" s="597"/>
      <c r="V138" s="597"/>
      <c r="W138" s="597"/>
      <c r="X138" s="598"/>
      <c r="Y138" s="599"/>
      <c r="Z138" s="600"/>
      <c r="AA138" s="600"/>
      <c r="AB138" s="614"/>
      <c r="AC138" s="604"/>
      <c r="AD138" s="609"/>
      <c r="AE138" s="609"/>
      <c r="AF138" s="609"/>
      <c r="AG138" s="610"/>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9"/>
      <c r="I139" s="609"/>
      <c r="J139" s="609"/>
      <c r="K139" s="610"/>
      <c r="L139" s="596"/>
      <c r="M139" s="597"/>
      <c r="N139" s="597"/>
      <c r="O139" s="597"/>
      <c r="P139" s="597"/>
      <c r="Q139" s="597"/>
      <c r="R139" s="597"/>
      <c r="S139" s="597"/>
      <c r="T139" s="597"/>
      <c r="U139" s="597"/>
      <c r="V139" s="597"/>
      <c r="W139" s="597"/>
      <c r="X139" s="598"/>
      <c r="Y139" s="599"/>
      <c r="Z139" s="600"/>
      <c r="AA139" s="600"/>
      <c r="AB139" s="614"/>
      <c r="AC139" s="604"/>
      <c r="AD139" s="609"/>
      <c r="AE139" s="609"/>
      <c r="AF139" s="609"/>
      <c r="AG139" s="610"/>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9"/>
      <c r="I140" s="609"/>
      <c r="J140" s="609"/>
      <c r="K140" s="610"/>
      <c r="L140" s="596"/>
      <c r="M140" s="597"/>
      <c r="N140" s="597"/>
      <c r="O140" s="597"/>
      <c r="P140" s="597"/>
      <c r="Q140" s="597"/>
      <c r="R140" s="597"/>
      <c r="S140" s="597"/>
      <c r="T140" s="597"/>
      <c r="U140" s="597"/>
      <c r="V140" s="597"/>
      <c r="W140" s="597"/>
      <c r="X140" s="598"/>
      <c r="Y140" s="599"/>
      <c r="Z140" s="600"/>
      <c r="AA140" s="600"/>
      <c r="AB140" s="614"/>
      <c r="AC140" s="604"/>
      <c r="AD140" s="609"/>
      <c r="AE140" s="609"/>
      <c r="AF140" s="609"/>
      <c r="AG140" s="610"/>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9"/>
      <c r="I141" s="609"/>
      <c r="J141" s="609"/>
      <c r="K141" s="610"/>
      <c r="L141" s="596"/>
      <c r="M141" s="597"/>
      <c r="N141" s="597"/>
      <c r="O141" s="597"/>
      <c r="P141" s="597"/>
      <c r="Q141" s="597"/>
      <c r="R141" s="597"/>
      <c r="S141" s="597"/>
      <c r="T141" s="597"/>
      <c r="U141" s="597"/>
      <c r="V141" s="597"/>
      <c r="W141" s="597"/>
      <c r="X141" s="598"/>
      <c r="Y141" s="599"/>
      <c r="Z141" s="600"/>
      <c r="AA141" s="600"/>
      <c r="AB141" s="614"/>
      <c r="AC141" s="604"/>
      <c r="AD141" s="609"/>
      <c r="AE141" s="609"/>
      <c r="AF141" s="609"/>
      <c r="AG141" s="610"/>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9"/>
      <c r="I142" s="609"/>
      <c r="J142" s="609"/>
      <c r="K142" s="610"/>
      <c r="L142" s="596"/>
      <c r="M142" s="597"/>
      <c r="N142" s="597"/>
      <c r="O142" s="597"/>
      <c r="P142" s="597"/>
      <c r="Q142" s="597"/>
      <c r="R142" s="597"/>
      <c r="S142" s="597"/>
      <c r="T142" s="597"/>
      <c r="U142" s="597"/>
      <c r="V142" s="597"/>
      <c r="W142" s="597"/>
      <c r="X142" s="598"/>
      <c r="Y142" s="599"/>
      <c r="Z142" s="600"/>
      <c r="AA142" s="600"/>
      <c r="AB142" s="614"/>
      <c r="AC142" s="604"/>
      <c r="AD142" s="609"/>
      <c r="AE142" s="609"/>
      <c r="AF142" s="609"/>
      <c r="AG142" s="610"/>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9"/>
      <c r="I143" s="609"/>
      <c r="J143" s="609"/>
      <c r="K143" s="610"/>
      <c r="L143" s="596"/>
      <c r="M143" s="597"/>
      <c r="N143" s="597"/>
      <c r="O143" s="597"/>
      <c r="P143" s="597"/>
      <c r="Q143" s="597"/>
      <c r="R143" s="597"/>
      <c r="S143" s="597"/>
      <c r="T143" s="597"/>
      <c r="U143" s="597"/>
      <c r="V143" s="597"/>
      <c r="W143" s="597"/>
      <c r="X143" s="598"/>
      <c r="Y143" s="599"/>
      <c r="Z143" s="600"/>
      <c r="AA143" s="600"/>
      <c r="AB143" s="614"/>
      <c r="AC143" s="604"/>
      <c r="AD143" s="609"/>
      <c r="AE143" s="609"/>
      <c r="AF143" s="609"/>
      <c r="AG143" s="610"/>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9"/>
      <c r="I144" s="609"/>
      <c r="J144" s="609"/>
      <c r="K144" s="610"/>
      <c r="L144" s="596"/>
      <c r="M144" s="597"/>
      <c r="N144" s="597"/>
      <c r="O144" s="597"/>
      <c r="P144" s="597"/>
      <c r="Q144" s="597"/>
      <c r="R144" s="597"/>
      <c r="S144" s="597"/>
      <c r="T144" s="597"/>
      <c r="U144" s="597"/>
      <c r="V144" s="597"/>
      <c r="W144" s="597"/>
      <c r="X144" s="598"/>
      <c r="Y144" s="599"/>
      <c r="Z144" s="600"/>
      <c r="AA144" s="600"/>
      <c r="AB144" s="614"/>
      <c r="AC144" s="604"/>
      <c r="AD144" s="609"/>
      <c r="AE144" s="609"/>
      <c r="AF144" s="609"/>
      <c r="AG144" s="610"/>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9"/>
      <c r="I145" s="609"/>
      <c r="J145" s="609"/>
      <c r="K145" s="610"/>
      <c r="L145" s="596"/>
      <c r="M145" s="597"/>
      <c r="N145" s="597"/>
      <c r="O145" s="597"/>
      <c r="P145" s="597"/>
      <c r="Q145" s="597"/>
      <c r="R145" s="597"/>
      <c r="S145" s="597"/>
      <c r="T145" s="597"/>
      <c r="U145" s="597"/>
      <c r="V145" s="597"/>
      <c r="W145" s="597"/>
      <c r="X145" s="598"/>
      <c r="Y145" s="599"/>
      <c r="Z145" s="600"/>
      <c r="AA145" s="600"/>
      <c r="AB145" s="614"/>
      <c r="AC145" s="604"/>
      <c r="AD145" s="609"/>
      <c r="AE145" s="609"/>
      <c r="AF145" s="609"/>
      <c r="AG145" s="610"/>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9"/>
      <c r="I150" s="609"/>
      <c r="J150" s="609"/>
      <c r="K150" s="610"/>
      <c r="L150" s="596"/>
      <c r="M150" s="597"/>
      <c r="N150" s="597"/>
      <c r="O150" s="597"/>
      <c r="P150" s="597"/>
      <c r="Q150" s="597"/>
      <c r="R150" s="597"/>
      <c r="S150" s="597"/>
      <c r="T150" s="597"/>
      <c r="U150" s="597"/>
      <c r="V150" s="597"/>
      <c r="W150" s="597"/>
      <c r="X150" s="598"/>
      <c r="Y150" s="599"/>
      <c r="Z150" s="600"/>
      <c r="AA150" s="600"/>
      <c r="AB150" s="614"/>
      <c r="AC150" s="604"/>
      <c r="AD150" s="609"/>
      <c r="AE150" s="609"/>
      <c r="AF150" s="609"/>
      <c r="AG150" s="610"/>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9"/>
      <c r="I151" s="609"/>
      <c r="J151" s="609"/>
      <c r="K151" s="610"/>
      <c r="L151" s="596"/>
      <c r="M151" s="597"/>
      <c r="N151" s="597"/>
      <c r="O151" s="597"/>
      <c r="P151" s="597"/>
      <c r="Q151" s="597"/>
      <c r="R151" s="597"/>
      <c r="S151" s="597"/>
      <c r="T151" s="597"/>
      <c r="U151" s="597"/>
      <c r="V151" s="597"/>
      <c r="W151" s="597"/>
      <c r="X151" s="598"/>
      <c r="Y151" s="599"/>
      <c r="Z151" s="600"/>
      <c r="AA151" s="600"/>
      <c r="AB151" s="614"/>
      <c r="AC151" s="604"/>
      <c r="AD151" s="609"/>
      <c r="AE151" s="609"/>
      <c r="AF151" s="609"/>
      <c r="AG151" s="610"/>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9"/>
      <c r="I152" s="609"/>
      <c r="J152" s="609"/>
      <c r="K152" s="610"/>
      <c r="L152" s="596"/>
      <c r="M152" s="597"/>
      <c r="N152" s="597"/>
      <c r="O152" s="597"/>
      <c r="P152" s="597"/>
      <c r="Q152" s="597"/>
      <c r="R152" s="597"/>
      <c r="S152" s="597"/>
      <c r="T152" s="597"/>
      <c r="U152" s="597"/>
      <c r="V152" s="597"/>
      <c r="W152" s="597"/>
      <c r="X152" s="598"/>
      <c r="Y152" s="599"/>
      <c r="Z152" s="600"/>
      <c r="AA152" s="600"/>
      <c r="AB152" s="614"/>
      <c r="AC152" s="604"/>
      <c r="AD152" s="609"/>
      <c r="AE152" s="609"/>
      <c r="AF152" s="609"/>
      <c r="AG152" s="610"/>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9"/>
      <c r="I153" s="609"/>
      <c r="J153" s="609"/>
      <c r="K153" s="610"/>
      <c r="L153" s="596"/>
      <c r="M153" s="597"/>
      <c r="N153" s="597"/>
      <c r="O153" s="597"/>
      <c r="P153" s="597"/>
      <c r="Q153" s="597"/>
      <c r="R153" s="597"/>
      <c r="S153" s="597"/>
      <c r="T153" s="597"/>
      <c r="U153" s="597"/>
      <c r="V153" s="597"/>
      <c r="W153" s="597"/>
      <c r="X153" s="598"/>
      <c r="Y153" s="599"/>
      <c r="Z153" s="600"/>
      <c r="AA153" s="600"/>
      <c r="AB153" s="614"/>
      <c r="AC153" s="604"/>
      <c r="AD153" s="609"/>
      <c r="AE153" s="609"/>
      <c r="AF153" s="609"/>
      <c r="AG153" s="610"/>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9"/>
      <c r="I154" s="609"/>
      <c r="J154" s="609"/>
      <c r="K154" s="610"/>
      <c r="L154" s="596"/>
      <c r="M154" s="597"/>
      <c r="N154" s="597"/>
      <c r="O154" s="597"/>
      <c r="P154" s="597"/>
      <c r="Q154" s="597"/>
      <c r="R154" s="597"/>
      <c r="S154" s="597"/>
      <c r="T154" s="597"/>
      <c r="U154" s="597"/>
      <c r="V154" s="597"/>
      <c r="W154" s="597"/>
      <c r="X154" s="598"/>
      <c r="Y154" s="599"/>
      <c r="Z154" s="600"/>
      <c r="AA154" s="600"/>
      <c r="AB154" s="614"/>
      <c r="AC154" s="604"/>
      <c r="AD154" s="609"/>
      <c r="AE154" s="609"/>
      <c r="AF154" s="609"/>
      <c r="AG154" s="610"/>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9"/>
      <c r="I155" s="609"/>
      <c r="J155" s="609"/>
      <c r="K155" s="610"/>
      <c r="L155" s="596"/>
      <c r="M155" s="597"/>
      <c r="N155" s="597"/>
      <c r="O155" s="597"/>
      <c r="P155" s="597"/>
      <c r="Q155" s="597"/>
      <c r="R155" s="597"/>
      <c r="S155" s="597"/>
      <c r="T155" s="597"/>
      <c r="U155" s="597"/>
      <c r="V155" s="597"/>
      <c r="W155" s="597"/>
      <c r="X155" s="598"/>
      <c r="Y155" s="599"/>
      <c r="Z155" s="600"/>
      <c r="AA155" s="600"/>
      <c r="AB155" s="614"/>
      <c r="AC155" s="604"/>
      <c r="AD155" s="609"/>
      <c r="AE155" s="609"/>
      <c r="AF155" s="609"/>
      <c r="AG155" s="610"/>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9"/>
      <c r="I156" s="609"/>
      <c r="J156" s="609"/>
      <c r="K156" s="610"/>
      <c r="L156" s="596"/>
      <c r="M156" s="597"/>
      <c r="N156" s="597"/>
      <c r="O156" s="597"/>
      <c r="P156" s="597"/>
      <c r="Q156" s="597"/>
      <c r="R156" s="597"/>
      <c r="S156" s="597"/>
      <c r="T156" s="597"/>
      <c r="U156" s="597"/>
      <c r="V156" s="597"/>
      <c r="W156" s="597"/>
      <c r="X156" s="598"/>
      <c r="Y156" s="599"/>
      <c r="Z156" s="600"/>
      <c r="AA156" s="600"/>
      <c r="AB156" s="614"/>
      <c r="AC156" s="604"/>
      <c r="AD156" s="609"/>
      <c r="AE156" s="609"/>
      <c r="AF156" s="609"/>
      <c r="AG156" s="610"/>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9"/>
      <c r="I157" s="609"/>
      <c r="J157" s="609"/>
      <c r="K157" s="610"/>
      <c r="L157" s="596"/>
      <c r="M157" s="597"/>
      <c r="N157" s="597"/>
      <c r="O157" s="597"/>
      <c r="P157" s="597"/>
      <c r="Q157" s="597"/>
      <c r="R157" s="597"/>
      <c r="S157" s="597"/>
      <c r="T157" s="597"/>
      <c r="U157" s="597"/>
      <c r="V157" s="597"/>
      <c r="W157" s="597"/>
      <c r="X157" s="598"/>
      <c r="Y157" s="599"/>
      <c r="Z157" s="600"/>
      <c r="AA157" s="600"/>
      <c r="AB157" s="614"/>
      <c r="AC157" s="604"/>
      <c r="AD157" s="609"/>
      <c r="AE157" s="609"/>
      <c r="AF157" s="609"/>
      <c r="AG157" s="610"/>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9"/>
      <c r="I158" s="609"/>
      <c r="J158" s="609"/>
      <c r="K158" s="610"/>
      <c r="L158" s="596"/>
      <c r="M158" s="597"/>
      <c r="N158" s="597"/>
      <c r="O158" s="597"/>
      <c r="P158" s="597"/>
      <c r="Q158" s="597"/>
      <c r="R158" s="597"/>
      <c r="S158" s="597"/>
      <c r="T158" s="597"/>
      <c r="U158" s="597"/>
      <c r="V158" s="597"/>
      <c r="W158" s="597"/>
      <c r="X158" s="598"/>
      <c r="Y158" s="599"/>
      <c r="Z158" s="600"/>
      <c r="AA158" s="600"/>
      <c r="AB158" s="614"/>
      <c r="AC158" s="604"/>
      <c r="AD158" s="609"/>
      <c r="AE158" s="609"/>
      <c r="AF158" s="609"/>
      <c r="AG158" s="610"/>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9"/>
      <c r="I164" s="609"/>
      <c r="J164" s="609"/>
      <c r="K164" s="610"/>
      <c r="L164" s="596"/>
      <c r="M164" s="597"/>
      <c r="N164" s="597"/>
      <c r="O164" s="597"/>
      <c r="P164" s="597"/>
      <c r="Q164" s="597"/>
      <c r="R164" s="597"/>
      <c r="S164" s="597"/>
      <c r="T164" s="597"/>
      <c r="U164" s="597"/>
      <c r="V164" s="597"/>
      <c r="W164" s="597"/>
      <c r="X164" s="598"/>
      <c r="Y164" s="599"/>
      <c r="Z164" s="600"/>
      <c r="AA164" s="600"/>
      <c r="AB164" s="614"/>
      <c r="AC164" s="604"/>
      <c r="AD164" s="609"/>
      <c r="AE164" s="609"/>
      <c r="AF164" s="609"/>
      <c r="AG164" s="610"/>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9"/>
      <c r="I165" s="609"/>
      <c r="J165" s="609"/>
      <c r="K165" s="610"/>
      <c r="L165" s="596"/>
      <c r="M165" s="597"/>
      <c r="N165" s="597"/>
      <c r="O165" s="597"/>
      <c r="P165" s="597"/>
      <c r="Q165" s="597"/>
      <c r="R165" s="597"/>
      <c r="S165" s="597"/>
      <c r="T165" s="597"/>
      <c r="U165" s="597"/>
      <c r="V165" s="597"/>
      <c r="W165" s="597"/>
      <c r="X165" s="598"/>
      <c r="Y165" s="599"/>
      <c r="Z165" s="600"/>
      <c r="AA165" s="600"/>
      <c r="AB165" s="614"/>
      <c r="AC165" s="604"/>
      <c r="AD165" s="609"/>
      <c r="AE165" s="609"/>
      <c r="AF165" s="609"/>
      <c r="AG165" s="610"/>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9"/>
      <c r="I166" s="609"/>
      <c r="J166" s="609"/>
      <c r="K166" s="610"/>
      <c r="L166" s="596"/>
      <c r="M166" s="597"/>
      <c r="N166" s="597"/>
      <c r="O166" s="597"/>
      <c r="P166" s="597"/>
      <c r="Q166" s="597"/>
      <c r="R166" s="597"/>
      <c r="S166" s="597"/>
      <c r="T166" s="597"/>
      <c r="U166" s="597"/>
      <c r="V166" s="597"/>
      <c r="W166" s="597"/>
      <c r="X166" s="598"/>
      <c r="Y166" s="599"/>
      <c r="Z166" s="600"/>
      <c r="AA166" s="600"/>
      <c r="AB166" s="614"/>
      <c r="AC166" s="604"/>
      <c r="AD166" s="609"/>
      <c r="AE166" s="609"/>
      <c r="AF166" s="609"/>
      <c r="AG166" s="610"/>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9"/>
      <c r="I167" s="609"/>
      <c r="J167" s="609"/>
      <c r="K167" s="610"/>
      <c r="L167" s="596"/>
      <c r="M167" s="597"/>
      <c r="N167" s="597"/>
      <c r="O167" s="597"/>
      <c r="P167" s="597"/>
      <c r="Q167" s="597"/>
      <c r="R167" s="597"/>
      <c r="S167" s="597"/>
      <c r="T167" s="597"/>
      <c r="U167" s="597"/>
      <c r="V167" s="597"/>
      <c r="W167" s="597"/>
      <c r="X167" s="598"/>
      <c r="Y167" s="599"/>
      <c r="Z167" s="600"/>
      <c r="AA167" s="600"/>
      <c r="AB167" s="614"/>
      <c r="AC167" s="604"/>
      <c r="AD167" s="609"/>
      <c r="AE167" s="609"/>
      <c r="AF167" s="609"/>
      <c r="AG167" s="610"/>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9"/>
      <c r="I168" s="609"/>
      <c r="J168" s="609"/>
      <c r="K168" s="610"/>
      <c r="L168" s="596"/>
      <c r="M168" s="597"/>
      <c r="N168" s="597"/>
      <c r="O168" s="597"/>
      <c r="P168" s="597"/>
      <c r="Q168" s="597"/>
      <c r="R168" s="597"/>
      <c r="S168" s="597"/>
      <c r="T168" s="597"/>
      <c r="U168" s="597"/>
      <c r="V168" s="597"/>
      <c r="W168" s="597"/>
      <c r="X168" s="598"/>
      <c r="Y168" s="599"/>
      <c r="Z168" s="600"/>
      <c r="AA168" s="600"/>
      <c r="AB168" s="614"/>
      <c r="AC168" s="604"/>
      <c r="AD168" s="609"/>
      <c r="AE168" s="609"/>
      <c r="AF168" s="609"/>
      <c r="AG168" s="610"/>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9"/>
      <c r="I169" s="609"/>
      <c r="J169" s="609"/>
      <c r="K169" s="610"/>
      <c r="L169" s="596"/>
      <c r="M169" s="597"/>
      <c r="N169" s="597"/>
      <c r="O169" s="597"/>
      <c r="P169" s="597"/>
      <c r="Q169" s="597"/>
      <c r="R169" s="597"/>
      <c r="S169" s="597"/>
      <c r="T169" s="597"/>
      <c r="U169" s="597"/>
      <c r="V169" s="597"/>
      <c r="W169" s="597"/>
      <c r="X169" s="598"/>
      <c r="Y169" s="599"/>
      <c r="Z169" s="600"/>
      <c r="AA169" s="600"/>
      <c r="AB169" s="614"/>
      <c r="AC169" s="604"/>
      <c r="AD169" s="609"/>
      <c r="AE169" s="609"/>
      <c r="AF169" s="609"/>
      <c r="AG169" s="610"/>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9"/>
      <c r="I170" s="609"/>
      <c r="J170" s="609"/>
      <c r="K170" s="610"/>
      <c r="L170" s="596"/>
      <c r="M170" s="597"/>
      <c r="N170" s="597"/>
      <c r="O170" s="597"/>
      <c r="P170" s="597"/>
      <c r="Q170" s="597"/>
      <c r="R170" s="597"/>
      <c r="S170" s="597"/>
      <c r="T170" s="597"/>
      <c r="U170" s="597"/>
      <c r="V170" s="597"/>
      <c r="W170" s="597"/>
      <c r="X170" s="598"/>
      <c r="Y170" s="599"/>
      <c r="Z170" s="600"/>
      <c r="AA170" s="600"/>
      <c r="AB170" s="614"/>
      <c r="AC170" s="604"/>
      <c r="AD170" s="609"/>
      <c r="AE170" s="609"/>
      <c r="AF170" s="609"/>
      <c r="AG170" s="610"/>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9"/>
      <c r="I171" s="609"/>
      <c r="J171" s="609"/>
      <c r="K171" s="610"/>
      <c r="L171" s="596"/>
      <c r="M171" s="597"/>
      <c r="N171" s="597"/>
      <c r="O171" s="597"/>
      <c r="P171" s="597"/>
      <c r="Q171" s="597"/>
      <c r="R171" s="597"/>
      <c r="S171" s="597"/>
      <c r="T171" s="597"/>
      <c r="U171" s="597"/>
      <c r="V171" s="597"/>
      <c r="W171" s="597"/>
      <c r="X171" s="598"/>
      <c r="Y171" s="599"/>
      <c r="Z171" s="600"/>
      <c r="AA171" s="600"/>
      <c r="AB171" s="614"/>
      <c r="AC171" s="604"/>
      <c r="AD171" s="609"/>
      <c r="AE171" s="609"/>
      <c r="AF171" s="609"/>
      <c r="AG171" s="610"/>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9"/>
      <c r="I172" s="609"/>
      <c r="J172" s="609"/>
      <c r="K172" s="610"/>
      <c r="L172" s="596"/>
      <c r="M172" s="597"/>
      <c r="N172" s="597"/>
      <c r="O172" s="597"/>
      <c r="P172" s="597"/>
      <c r="Q172" s="597"/>
      <c r="R172" s="597"/>
      <c r="S172" s="597"/>
      <c r="T172" s="597"/>
      <c r="U172" s="597"/>
      <c r="V172" s="597"/>
      <c r="W172" s="597"/>
      <c r="X172" s="598"/>
      <c r="Y172" s="599"/>
      <c r="Z172" s="600"/>
      <c r="AA172" s="600"/>
      <c r="AB172" s="614"/>
      <c r="AC172" s="604"/>
      <c r="AD172" s="609"/>
      <c r="AE172" s="609"/>
      <c r="AF172" s="609"/>
      <c r="AG172" s="610"/>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9"/>
      <c r="I177" s="609"/>
      <c r="J177" s="609"/>
      <c r="K177" s="610"/>
      <c r="L177" s="596"/>
      <c r="M177" s="597"/>
      <c r="N177" s="597"/>
      <c r="O177" s="597"/>
      <c r="P177" s="597"/>
      <c r="Q177" s="597"/>
      <c r="R177" s="597"/>
      <c r="S177" s="597"/>
      <c r="T177" s="597"/>
      <c r="U177" s="597"/>
      <c r="V177" s="597"/>
      <c r="W177" s="597"/>
      <c r="X177" s="598"/>
      <c r="Y177" s="599"/>
      <c r="Z177" s="600"/>
      <c r="AA177" s="600"/>
      <c r="AB177" s="614"/>
      <c r="AC177" s="604"/>
      <c r="AD177" s="609"/>
      <c r="AE177" s="609"/>
      <c r="AF177" s="609"/>
      <c r="AG177" s="610"/>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9"/>
      <c r="I178" s="609"/>
      <c r="J178" s="609"/>
      <c r="K178" s="610"/>
      <c r="L178" s="596"/>
      <c r="M178" s="597"/>
      <c r="N178" s="597"/>
      <c r="O178" s="597"/>
      <c r="P178" s="597"/>
      <c r="Q178" s="597"/>
      <c r="R178" s="597"/>
      <c r="S178" s="597"/>
      <c r="T178" s="597"/>
      <c r="U178" s="597"/>
      <c r="V178" s="597"/>
      <c r="W178" s="597"/>
      <c r="X178" s="598"/>
      <c r="Y178" s="599"/>
      <c r="Z178" s="600"/>
      <c r="AA178" s="600"/>
      <c r="AB178" s="614"/>
      <c r="AC178" s="604"/>
      <c r="AD178" s="609"/>
      <c r="AE178" s="609"/>
      <c r="AF178" s="609"/>
      <c r="AG178" s="610"/>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9"/>
      <c r="I179" s="609"/>
      <c r="J179" s="609"/>
      <c r="K179" s="610"/>
      <c r="L179" s="596"/>
      <c r="M179" s="597"/>
      <c r="N179" s="597"/>
      <c r="O179" s="597"/>
      <c r="P179" s="597"/>
      <c r="Q179" s="597"/>
      <c r="R179" s="597"/>
      <c r="S179" s="597"/>
      <c r="T179" s="597"/>
      <c r="U179" s="597"/>
      <c r="V179" s="597"/>
      <c r="W179" s="597"/>
      <c r="X179" s="598"/>
      <c r="Y179" s="599"/>
      <c r="Z179" s="600"/>
      <c r="AA179" s="600"/>
      <c r="AB179" s="614"/>
      <c r="AC179" s="604"/>
      <c r="AD179" s="609"/>
      <c r="AE179" s="609"/>
      <c r="AF179" s="609"/>
      <c r="AG179" s="610"/>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9"/>
      <c r="I180" s="609"/>
      <c r="J180" s="609"/>
      <c r="K180" s="610"/>
      <c r="L180" s="596"/>
      <c r="M180" s="597"/>
      <c r="N180" s="597"/>
      <c r="O180" s="597"/>
      <c r="P180" s="597"/>
      <c r="Q180" s="597"/>
      <c r="R180" s="597"/>
      <c r="S180" s="597"/>
      <c r="T180" s="597"/>
      <c r="U180" s="597"/>
      <c r="V180" s="597"/>
      <c r="W180" s="597"/>
      <c r="X180" s="598"/>
      <c r="Y180" s="599"/>
      <c r="Z180" s="600"/>
      <c r="AA180" s="600"/>
      <c r="AB180" s="614"/>
      <c r="AC180" s="604"/>
      <c r="AD180" s="609"/>
      <c r="AE180" s="609"/>
      <c r="AF180" s="609"/>
      <c r="AG180" s="610"/>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9"/>
      <c r="I181" s="609"/>
      <c r="J181" s="609"/>
      <c r="K181" s="610"/>
      <c r="L181" s="596"/>
      <c r="M181" s="597"/>
      <c r="N181" s="597"/>
      <c r="O181" s="597"/>
      <c r="P181" s="597"/>
      <c r="Q181" s="597"/>
      <c r="R181" s="597"/>
      <c r="S181" s="597"/>
      <c r="T181" s="597"/>
      <c r="U181" s="597"/>
      <c r="V181" s="597"/>
      <c r="W181" s="597"/>
      <c r="X181" s="598"/>
      <c r="Y181" s="599"/>
      <c r="Z181" s="600"/>
      <c r="AA181" s="600"/>
      <c r="AB181" s="614"/>
      <c r="AC181" s="604"/>
      <c r="AD181" s="609"/>
      <c r="AE181" s="609"/>
      <c r="AF181" s="609"/>
      <c r="AG181" s="610"/>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9"/>
      <c r="I182" s="609"/>
      <c r="J182" s="609"/>
      <c r="K182" s="610"/>
      <c r="L182" s="596"/>
      <c r="M182" s="597"/>
      <c r="N182" s="597"/>
      <c r="O182" s="597"/>
      <c r="P182" s="597"/>
      <c r="Q182" s="597"/>
      <c r="R182" s="597"/>
      <c r="S182" s="597"/>
      <c r="T182" s="597"/>
      <c r="U182" s="597"/>
      <c r="V182" s="597"/>
      <c r="W182" s="597"/>
      <c r="X182" s="598"/>
      <c r="Y182" s="599"/>
      <c r="Z182" s="600"/>
      <c r="AA182" s="600"/>
      <c r="AB182" s="614"/>
      <c r="AC182" s="604"/>
      <c r="AD182" s="609"/>
      <c r="AE182" s="609"/>
      <c r="AF182" s="609"/>
      <c r="AG182" s="610"/>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9"/>
      <c r="I183" s="609"/>
      <c r="J183" s="609"/>
      <c r="K183" s="610"/>
      <c r="L183" s="596"/>
      <c r="M183" s="597"/>
      <c r="N183" s="597"/>
      <c r="O183" s="597"/>
      <c r="P183" s="597"/>
      <c r="Q183" s="597"/>
      <c r="R183" s="597"/>
      <c r="S183" s="597"/>
      <c r="T183" s="597"/>
      <c r="U183" s="597"/>
      <c r="V183" s="597"/>
      <c r="W183" s="597"/>
      <c r="X183" s="598"/>
      <c r="Y183" s="599"/>
      <c r="Z183" s="600"/>
      <c r="AA183" s="600"/>
      <c r="AB183" s="614"/>
      <c r="AC183" s="604"/>
      <c r="AD183" s="609"/>
      <c r="AE183" s="609"/>
      <c r="AF183" s="609"/>
      <c r="AG183" s="610"/>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9"/>
      <c r="I184" s="609"/>
      <c r="J184" s="609"/>
      <c r="K184" s="610"/>
      <c r="L184" s="596"/>
      <c r="M184" s="597"/>
      <c r="N184" s="597"/>
      <c r="O184" s="597"/>
      <c r="P184" s="597"/>
      <c r="Q184" s="597"/>
      <c r="R184" s="597"/>
      <c r="S184" s="597"/>
      <c r="T184" s="597"/>
      <c r="U184" s="597"/>
      <c r="V184" s="597"/>
      <c r="W184" s="597"/>
      <c r="X184" s="598"/>
      <c r="Y184" s="599"/>
      <c r="Z184" s="600"/>
      <c r="AA184" s="600"/>
      <c r="AB184" s="614"/>
      <c r="AC184" s="604"/>
      <c r="AD184" s="609"/>
      <c r="AE184" s="609"/>
      <c r="AF184" s="609"/>
      <c r="AG184" s="610"/>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9"/>
      <c r="I185" s="609"/>
      <c r="J185" s="609"/>
      <c r="K185" s="610"/>
      <c r="L185" s="596"/>
      <c r="M185" s="597"/>
      <c r="N185" s="597"/>
      <c r="O185" s="597"/>
      <c r="P185" s="597"/>
      <c r="Q185" s="597"/>
      <c r="R185" s="597"/>
      <c r="S185" s="597"/>
      <c r="T185" s="597"/>
      <c r="U185" s="597"/>
      <c r="V185" s="597"/>
      <c r="W185" s="597"/>
      <c r="X185" s="598"/>
      <c r="Y185" s="599"/>
      <c r="Z185" s="600"/>
      <c r="AA185" s="600"/>
      <c r="AB185" s="614"/>
      <c r="AC185" s="604"/>
      <c r="AD185" s="609"/>
      <c r="AE185" s="609"/>
      <c r="AF185" s="609"/>
      <c r="AG185" s="610"/>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9"/>
      <c r="I190" s="609"/>
      <c r="J190" s="609"/>
      <c r="K190" s="610"/>
      <c r="L190" s="596"/>
      <c r="M190" s="597"/>
      <c r="N190" s="597"/>
      <c r="O190" s="597"/>
      <c r="P190" s="597"/>
      <c r="Q190" s="597"/>
      <c r="R190" s="597"/>
      <c r="S190" s="597"/>
      <c r="T190" s="597"/>
      <c r="U190" s="597"/>
      <c r="V190" s="597"/>
      <c r="W190" s="597"/>
      <c r="X190" s="598"/>
      <c r="Y190" s="599"/>
      <c r="Z190" s="600"/>
      <c r="AA190" s="600"/>
      <c r="AB190" s="614"/>
      <c r="AC190" s="604"/>
      <c r="AD190" s="609"/>
      <c r="AE190" s="609"/>
      <c r="AF190" s="609"/>
      <c r="AG190" s="610"/>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9"/>
      <c r="I191" s="609"/>
      <c r="J191" s="609"/>
      <c r="K191" s="610"/>
      <c r="L191" s="596"/>
      <c r="M191" s="597"/>
      <c r="N191" s="597"/>
      <c r="O191" s="597"/>
      <c r="P191" s="597"/>
      <c r="Q191" s="597"/>
      <c r="R191" s="597"/>
      <c r="S191" s="597"/>
      <c r="T191" s="597"/>
      <c r="U191" s="597"/>
      <c r="V191" s="597"/>
      <c r="W191" s="597"/>
      <c r="X191" s="598"/>
      <c r="Y191" s="599"/>
      <c r="Z191" s="600"/>
      <c r="AA191" s="600"/>
      <c r="AB191" s="614"/>
      <c r="AC191" s="604"/>
      <c r="AD191" s="609"/>
      <c r="AE191" s="609"/>
      <c r="AF191" s="609"/>
      <c r="AG191" s="610"/>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9"/>
      <c r="I192" s="609"/>
      <c r="J192" s="609"/>
      <c r="K192" s="610"/>
      <c r="L192" s="596"/>
      <c r="M192" s="597"/>
      <c r="N192" s="597"/>
      <c r="O192" s="597"/>
      <c r="P192" s="597"/>
      <c r="Q192" s="597"/>
      <c r="R192" s="597"/>
      <c r="S192" s="597"/>
      <c r="T192" s="597"/>
      <c r="U192" s="597"/>
      <c r="V192" s="597"/>
      <c r="W192" s="597"/>
      <c r="X192" s="598"/>
      <c r="Y192" s="599"/>
      <c r="Z192" s="600"/>
      <c r="AA192" s="600"/>
      <c r="AB192" s="614"/>
      <c r="AC192" s="604"/>
      <c r="AD192" s="609"/>
      <c r="AE192" s="609"/>
      <c r="AF192" s="609"/>
      <c r="AG192" s="610"/>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9"/>
      <c r="I193" s="609"/>
      <c r="J193" s="609"/>
      <c r="K193" s="610"/>
      <c r="L193" s="596"/>
      <c r="M193" s="597"/>
      <c r="N193" s="597"/>
      <c r="O193" s="597"/>
      <c r="P193" s="597"/>
      <c r="Q193" s="597"/>
      <c r="R193" s="597"/>
      <c r="S193" s="597"/>
      <c r="T193" s="597"/>
      <c r="U193" s="597"/>
      <c r="V193" s="597"/>
      <c r="W193" s="597"/>
      <c r="X193" s="598"/>
      <c r="Y193" s="599"/>
      <c r="Z193" s="600"/>
      <c r="AA193" s="600"/>
      <c r="AB193" s="614"/>
      <c r="AC193" s="604"/>
      <c r="AD193" s="609"/>
      <c r="AE193" s="609"/>
      <c r="AF193" s="609"/>
      <c r="AG193" s="610"/>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9"/>
      <c r="I194" s="609"/>
      <c r="J194" s="609"/>
      <c r="K194" s="610"/>
      <c r="L194" s="596"/>
      <c r="M194" s="597"/>
      <c r="N194" s="597"/>
      <c r="O194" s="597"/>
      <c r="P194" s="597"/>
      <c r="Q194" s="597"/>
      <c r="R194" s="597"/>
      <c r="S194" s="597"/>
      <c r="T194" s="597"/>
      <c r="U194" s="597"/>
      <c r="V194" s="597"/>
      <c r="W194" s="597"/>
      <c r="X194" s="598"/>
      <c r="Y194" s="599"/>
      <c r="Z194" s="600"/>
      <c r="AA194" s="600"/>
      <c r="AB194" s="614"/>
      <c r="AC194" s="604"/>
      <c r="AD194" s="609"/>
      <c r="AE194" s="609"/>
      <c r="AF194" s="609"/>
      <c r="AG194" s="610"/>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9"/>
      <c r="I195" s="609"/>
      <c r="J195" s="609"/>
      <c r="K195" s="610"/>
      <c r="L195" s="596"/>
      <c r="M195" s="597"/>
      <c r="N195" s="597"/>
      <c r="O195" s="597"/>
      <c r="P195" s="597"/>
      <c r="Q195" s="597"/>
      <c r="R195" s="597"/>
      <c r="S195" s="597"/>
      <c r="T195" s="597"/>
      <c r="U195" s="597"/>
      <c r="V195" s="597"/>
      <c r="W195" s="597"/>
      <c r="X195" s="598"/>
      <c r="Y195" s="599"/>
      <c r="Z195" s="600"/>
      <c r="AA195" s="600"/>
      <c r="AB195" s="614"/>
      <c r="AC195" s="604"/>
      <c r="AD195" s="609"/>
      <c r="AE195" s="609"/>
      <c r="AF195" s="609"/>
      <c r="AG195" s="610"/>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9"/>
      <c r="I196" s="609"/>
      <c r="J196" s="609"/>
      <c r="K196" s="610"/>
      <c r="L196" s="596"/>
      <c r="M196" s="597"/>
      <c r="N196" s="597"/>
      <c r="O196" s="597"/>
      <c r="P196" s="597"/>
      <c r="Q196" s="597"/>
      <c r="R196" s="597"/>
      <c r="S196" s="597"/>
      <c r="T196" s="597"/>
      <c r="U196" s="597"/>
      <c r="V196" s="597"/>
      <c r="W196" s="597"/>
      <c r="X196" s="598"/>
      <c r="Y196" s="599"/>
      <c r="Z196" s="600"/>
      <c r="AA196" s="600"/>
      <c r="AB196" s="614"/>
      <c r="AC196" s="604"/>
      <c r="AD196" s="609"/>
      <c r="AE196" s="609"/>
      <c r="AF196" s="609"/>
      <c r="AG196" s="610"/>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9"/>
      <c r="I197" s="609"/>
      <c r="J197" s="609"/>
      <c r="K197" s="610"/>
      <c r="L197" s="596"/>
      <c r="M197" s="597"/>
      <c r="N197" s="597"/>
      <c r="O197" s="597"/>
      <c r="P197" s="597"/>
      <c r="Q197" s="597"/>
      <c r="R197" s="597"/>
      <c r="S197" s="597"/>
      <c r="T197" s="597"/>
      <c r="U197" s="597"/>
      <c r="V197" s="597"/>
      <c r="W197" s="597"/>
      <c r="X197" s="598"/>
      <c r="Y197" s="599"/>
      <c r="Z197" s="600"/>
      <c r="AA197" s="600"/>
      <c r="AB197" s="614"/>
      <c r="AC197" s="604"/>
      <c r="AD197" s="609"/>
      <c r="AE197" s="609"/>
      <c r="AF197" s="609"/>
      <c r="AG197" s="610"/>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9"/>
      <c r="I198" s="609"/>
      <c r="J198" s="609"/>
      <c r="K198" s="610"/>
      <c r="L198" s="596"/>
      <c r="M198" s="597"/>
      <c r="N198" s="597"/>
      <c r="O198" s="597"/>
      <c r="P198" s="597"/>
      <c r="Q198" s="597"/>
      <c r="R198" s="597"/>
      <c r="S198" s="597"/>
      <c r="T198" s="597"/>
      <c r="U198" s="597"/>
      <c r="V198" s="597"/>
      <c r="W198" s="597"/>
      <c r="X198" s="598"/>
      <c r="Y198" s="599"/>
      <c r="Z198" s="600"/>
      <c r="AA198" s="600"/>
      <c r="AB198" s="614"/>
      <c r="AC198" s="604"/>
      <c r="AD198" s="609"/>
      <c r="AE198" s="609"/>
      <c r="AF198" s="609"/>
      <c r="AG198" s="610"/>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9"/>
      <c r="I203" s="609"/>
      <c r="J203" s="609"/>
      <c r="K203" s="610"/>
      <c r="L203" s="596"/>
      <c r="M203" s="597"/>
      <c r="N203" s="597"/>
      <c r="O203" s="597"/>
      <c r="P203" s="597"/>
      <c r="Q203" s="597"/>
      <c r="R203" s="597"/>
      <c r="S203" s="597"/>
      <c r="T203" s="597"/>
      <c r="U203" s="597"/>
      <c r="V203" s="597"/>
      <c r="W203" s="597"/>
      <c r="X203" s="598"/>
      <c r="Y203" s="599"/>
      <c r="Z203" s="600"/>
      <c r="AA203" s="600"/>
      <c r="AB203" s="614"/>
      <c r="AC203" s="604"/>
      <c r="AD203" s="609"/>
      <c r="AE203" s="609"/>
      <c r="AF203" s="609"/>
      <c r="AG203" s="610"/>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9"/>
      <c r="I204" s="609"/>
      <c r="J204" s="609"/>
      <c r="K204" s="610"/>
      <c r="L204" s="596"/>
      <c r="M204" s="597"/>
      <c r="N204" s="597"/>
      <c r="O204" s="597"/>
      <c r="P204" s="597"/>
      <c r="Q204" s="597"/>
      <c r="R204" s="597"/>
      <c r="S204" s="597"/>
      <c r="T204" s="597"/>
      <c r="U204" s="597"/>
      <c r="V204" s="597"/>
      <c r="W204" s="597"/>
      <c r="X204" s="598"/>
      <c r="Y204" s="599"/>
      <c r="Z204" s="600"/>
      <c r="AA204" s="600"/>
      <c r="AB204" s="614"/>
      <c r="AC204" s="604"/>
      <c r="AD204" s="609"/>
      <c r="AE204" s="609"/>
      <c r="AF204" s="609"/>
      <c r="AG204" s="610"/>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9"/>
      <c r="I205" s="609"/>
      <c r="J205" s="609"/>
      <c r="K205" s="610"/>
      <c r="L205" s="596"/>
      <c r="M205" s="597"/>
      <c r="N205" s="597"/>
      <c r="O205" s="597"/>
      <c r="P205" s="597"/>
      <c r="Q205" s="597"/>
      <c r="R205" s="597"/>
      <c r="S205" s="597"/>
      <c r="T205" s="597"/>
      <c r="U205" s="597"/>
      <c r="V205" s="597"/>
      <c r="W205" s="597"/>
      <c r="X205" s="598"/>
      <c r="Y205" s="599"/>
      <c r="Z205" s="600"/>
      <c r="AA205" s="600"/>
      <c r="AB205" s="614"/>
      <c r="AC205" s="604"/>
      <c r="AD205" s="609"/>
      <c r="AE205" s="609"/>
      <c r="AF205" s="609"/>
      <c r="AG205" s="610"/>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9"/>
      <c r="I206" s="609"/>
      <c r="J206" s="609"/>
      <c r="K206" s="610"/>
      <c r="L206" s="596"/>
      <c r="M206" s="597"/>
      <c r="N206" s="597"/>
      <c r="O206" s="597"/>
      <c r="P206" s="597"/>
      <c r="Q206" s="597"/>
      <c r="R206" s="597"/>
      <c r="S206" s="597"/>
      <c r="T206" s="597"/>
      <c r="U206" s="597"/>
      <c r="V206" s="597"/>
      <c r="W206" s="597"/>
      <c r="X206" s="598"/>
      <c r="Y206" s="599"/>
      <c r="Z206" s="600"/>
      <c r="AA206" s="600"/>
      <c r="AB206" s="614"/>
      <c r="AC206" s="604"/>
      <c r="AD206" s="609"/>
      <c r="AE206" s="609"/>
      <c r="AF206" s="609"/>
      <c r="AG206" s="610"/>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9"/>
      <c r="I207" s="609"/>
      <c r="J207" s="609"/>
      <c r="K207" s="610"/>
      <c r="L207" s="596"/>
      <c r="M207" s="597"/>
      <c r="N207" s="597"/>
      <c r="O207" s="597"/>
      <c r="P207" s="597"/>
      <c r="Q207" s="597"/>
      <c r="R207" s="597"/>
      <c r="S207" s="597"/>
      <c r="T207" s="597"/>
      <c r="U207" s="597"/>
      <c r="V207" s="597"/>
      <c r="W207" s="597"/>
      <c r="X207" s="598"/>
      <c r="Y207" s="599"/>
      <c r="Z207" s="600"/>
      <c r="AA207" s="600"/>
      <c r="AB207" s="614"/>
      <c r="AC207" s="604"/>
      <c r="AD207" s="609"/>
      <c r="AE207" s="609"/>
      <c r="AF207" s="609"/>
      <c r="AG207" s="610"/>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9"/>
      <c r="I208" s="609"/>
      <c r="J208" s="609"/>
      <c r="K208" s="610"/>
      <c r="L208" s="596"/>
      <c r="M208" s="597"/>
      <c r="N208" s="597"/>
      <c r="O208" s="597"/>
      <c r="P208" s="597"/>
      <c r="Q208" s="597"/>
      <c r="R208" s="597"/>
      <c r="S208" s="597"/>
      <c r="T208" s="597"/>
      <c r="U208" s="597"/>
      <c r="V208" s="597"/>
      <c r="W208" s="597"/>
      <c r="X208" s="598"/>
      <c r="Y208" s="599"/>
      <c r="Z208" s="600"/>
      <c r="AA208" s="600"/>
      <c r="AB208" s="614"/>
      <c r="AC208" s="604"/>
      <c r="AD208" s="609"/>
      <c r="AE208" s="609"/>
      <c r="AF208" s="609"/>
      <c r="AG208" s="610"/>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9"/>
      <c r="I209" s="609"/>
      <c r="J209" s="609"/>
      <c r="K209" s="610"/>
      <c r="L209" s="596"/>
      <c r="M209" s="597"/>
      <c r="N209" s="597"/>
      <c r="O209" s="597"/>
      <c r="P209" s="597"/>
      <c r="Q209" s="597"/>
      <c r="R209" s="597"/>
      <c r="S209" s="597"/>
      <c r="T209" s="597"/>
      <c r="U209" s="597"/>
      <c r="V209" s="597"/>
      <c r="W209" s="597"/>
      <c r="X209" s="598"/>
      <c r="Y209" s="599"/>
      <c r="Z209" s="600"/>
      <c r="AA209" s="600"/>
      <c r="AB209" s="614"/>
      <c r="AC209" s="604"/>
      <c r="AD209" s="609"/>
      <c r="AE209" s="609"/>
      <c r="AF209" s="609"/>
      <c r="AG209" s="610"/>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9"/>
      <c r="I210" s="609"/>
      <c r="J210" s="609"/>
      <c r="K210" s="610"/>
      <c r="L210" s="596"/>
      <c r="M210" s="597"/>
      <c r="N210" s="597"/>
      <c r="O210" s="597"/>
      <c r="P210" s="597"/>
      <c r="Q210" s="597"/>
      <c r="R210" s="597"/>
      <c r="S210" s="597"/>
      <c r="T210" s="597"/>
      <c r="U210" s="597"/>
      <c r="V210" s="597"/>
      <c r="W210" s="597"/>
      <c r="X210" s="598"/>
      <c r="Y210" s="599"/>
      <c r="Z210" s="600"/>
      <c r="AA210" s="600"/>
      <c r="AB210" s="614"/>
      <c r="AC210" s="604"/>
      <c r="AD210" s="609"/>
      <c r="AE210" s="609"/>
      <c r="AF210" s="609"/>
      <c r="AG210" s="610"/>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9"/>
      <c r="I211" s="609"/>
      <c r="J211" s="609"/>
      <c r="K211" s="610"/>
      <c r="L211" s="596"/>
      <c r="M211" s="597"/>
      <c r="N211" s="597"/>
      <c r="O211" s="597"/>
      <c r="P211" s="597"/>
      <c r="Q211" s="597"/>
      <c r="R211" s="597"/>
      <c r="S211" s="597"/>
      <c r="T211" s="597"/>
      <c r="U211" s="597"/>
      <c r="V211" s="597"/>
      <c r="W211" s="597"/>
      <c r="X211" s="598"/>
      <c r="Y211" s="599"/>
      <c r="Z211" s="600"/>
      <c r="AA211" s="600"/>
      <c r="AB211" s="614"/>
      <c r="AC211" s="604"/>
      <c r="AD211" s="609"/>
      <c r="AE211" s="609"/>
      <c r="AF211" s="609"/>
      <c r="AG211" s="610"/>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9"/>
      <c r="I217" s="609"/>
      <c r="J217" s="609"/>
      <c r="K217" s="610"/>
      <c r="L217" s="596"/>
      <c r="M217" s="597"/>
      <c r="N217" s="597"/>
      <c r="O217" s="597"/>
      <c r="P217" s="597"/>
      <c r="Q217" s="597"/>
      <c r="R217" s="597"/>
      <c r="S217" s="597"/>
      <c r="T217" s="597"/>
      <c r="U217" s="597"/>
      <c r="V217" s="597"/>
      <c r="W217" s="597"/>
      <c r="X217" s="598"/>
      <c r="Y217" s="599"/>
      <c r="Z217" s="600"/>
      <c r="AA217" s="600"/>
      <c r="AB217" s="614"/>
      <c r="AC217" s="604"/>
      <c r="AD217" s="609"/>
      <c r="AE217" s="609"/>
      <c r="AF217" s="609"/>
      <c r="AG217" s="610"/>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9"/>
      <c r="I218" s="609"/>
      <c r="J218" s="609"/>
      <c r="K218" s="610"/>
      <c r="L218" s="596"/>
      <c r="M218" s="597"/>
      <c r="N218" s="597"/>
      <c r="O218" s="597"/>
      <c r="P218" s="597"/>
      <c r="Q218" s="597"/>
      <c r="R218" s="597"/>
      <c r="S218" s="597"/>
      <c r="T218" s="597"/>
      <c r="U218" s="597"/>
      <c r="V218" s="597"/>
      <c r="W218" s="597"/>
      <c r="X218" s="598"/>
      <c r="Y218" s="599"/>
      <c r="Z218" s="600"/>
      <c r="AA218" s="600"/>
      <c r="AB218" s="614"/>
      <c r="AC218" s="604"/>
      <c r="AD218" s="609"/>
      <c r="AE218" s="609"/>
      <c r="AF218" s="609"/>
      <c r="AG218" s="610"/>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9"/>
      <c r="I219" s="609"/>
      <c r="J219" s="609"/>
      <c r="K219" s="610"/>
      <c r="L219" s="596"/>
      <c r="M219" s="597"/>
      <c r="N219" s="597"/>
      <c r="O219" s="597"/>
      <c r="P219" s="597"/>
      <c r="Q219" s="597"/>
      <c r="R219" s="597"/>
      <c r="S219" s="597"/>
      <c r="T219" s="597"/>
      <c r="U219" s="597"/>
      <c r="V219" s="597"/>
      <c r="W219" s="597"/>
      <c r="X219" s="598"/>
      <c r="Y219" s="599"/>
      <c r="Z219" s="600"/>
      <c r="AA219" s="600"/>
      <c r="AB219" s="614"/>
      <c r="AC219" s="604"/>
      <c r="AD219" s="609"/>
      <c r="AE219" s="609"/>
      <c r="AF219" s="609"/>
      <c r="AG219" s="610"/>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9"/>
      <c r="I220" s="609"/>
      <c r="J220" s="609"/>
      <c r="K220" s="610"/>
      <c r="L220" s="596"/>
      <c r="M220" s="597"/>
      <c r="N220" s="597"/>
      <c r="O220" s="597"/>
      <c r="P220" s="597"/>
      <c r="Q220" s="597"/>
      <c r="R220" s="597"/>
      <c r="S220" s="597"/>
      <c r="T220" s="597"/>
      <c r="U220" s="597"/>
      <c r="V220" s="597"/>
      <c r="W220" s="597"/>
      <c r="X220" s="598"/>
      <c r="Y220" s="599"/>
      <c r="Z220" s="600"/>
      <c r="AA220" s="600"/>
      <c r="AB220" s="614"/>
      <c r="AC220" s="604"/>
      <c r="AD220" s="609"/>
      <c r="AE220" s="609"/>
      <c r="AF220" s="609"/>
      <c r="AG220" s="610"/>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9"/>
      <c r="I221" s="609"/>
      <c r="J221" s="609"/>
      <c r="K221" s="610"/>
      <c r="L221" s="596"/>
      <c r="M221" s="597"/>
      <c r="N221" s="597"/>
      <c r="O221" s="597"/>
      <c r="P221" s="597"/>
      <c r="Q221" s="597"/>
      <c r="R221" s="597"/>
      <c r="S221" s="597"/>
      <c r="T221" s="597"/>
      <c r="U221" s="597"/>
      <c r="V221" s="597"/>
      <c r="W221" s="597"/>
      <c r="X221" s="598"/>
      <c r="Y221" s="599"/>
      <c r="Z221" s="600"/>
      <c r="AA221" s="600"/>
      <c r="AB221" s="614"/>
      <c r="AC221" s="604"/>
      <c r="AD221" s="609"/>
      <c r="AE221" s="609"/>
      <c r="AF221" s="609"/>
      <c r="AG221" s="610"/>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9"/>
      <c r="I222" s="609"/>
      <c r="J222" s="609"/>
      <c r="K222" s="610"/>
      <c r="L222" s="596"/>
      <c r="M222" s="597"/>
      <c r="N222" s="597"/>
      <c r="O222" s="597"/>
      <c r="P222" s="597"/>
      <c r="Q222" s="597"/>
      <c r="R222" s="597"/>
      <c r="S222" s="597"/>
      <c r="T222" s="597"/>
      <c r="U222" s="597"/>
      <c r="V222" s="597"/>
      <c r="W222" s="597"/>
      <c r="X222" s="598"/>
      <c r="Y222" s="599"/>
      <c r="Z222" s="600"/>
      <c r="AA222" s="600"/>
      <c r="AB222" s="614"/>
      <c r="AC222" s="604"/>
      <c r="AD222" s="609"/>
      <c r="AE222" s="609"/>
      <c r="AF222" s="609"/>
      <c r="AG222" s="610"/>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9"/>
      <c r="I223" s="609"/>
      <c r="J223" s="609"/>
      <c r="K223" s="610"/>
      <c r="L223" s="596"/>
      <c r="M223" s="597"/>
      <c r="N223" s="597"/>
      <c r="O223" s="597"/>
      <c r="P223" s="597"/>
      <c r="Q223" s="597"/>
      <c r="R223" s="597"/>
      <c r="S223" s="597"/>
      <c r="T223" s="597"/>
      <c r="U223" s="597"/>
      <c r="V223" s="597"/>
      <c r="W223" s="597"/>
      <c r="X223" s="598"/>
      <c r="Y223" s="599"/>
      <c r="Z223" s="600"/>
      <c r="AA223" s="600"/>
      <c r="AB223" s="614"/>
      <c r="AC223" s="604"/>
      <c r="AD223" s="609"/>
      <c r="AE223" s="609"/>
      <c r="AF223" s="609"/>
      <c r="AG223" s="610"/>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9"/>
      <c r="I224" s="609"/>
      <c r="J224" s="609"/>
      <c r="K224" s="610"/>
      <c r="L224" s="596"/>
      <c r="M224" s="597"/>
      <c r="N224" s="597"/>
      <c r="O224" s="597"/>
      <c r="P224" s="597"/>
      <c r="Q224" s="597"/>
      <c r="R224" s="597"/>
      <c r="S224" s="597"/>
      <c r="T224" s="597"/>
      <c r="U224" s="597"/>
      <c r="V224" s="597"/>
      <c r="W224" s="597"/>
      <c r="X224" s="598"/>
      <c r="Y224" s="599"/>
      <c r="Z224" s="600"/>
      <c r="AA224" s="600"/>
      <c r="AB224" s="614"/>
      <c r="AC224" s="604"/>
      <c r="AD224" s="609"/>
      <c r="AE224" s="609"/>
      <c r="AF224" s="609"/>
      <c r="AG224" s="610"/>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9"/>
      <c r="I225" s="609"/>
      <c r="J225" s="609"/>
      <c r="K225" s="610"/>
      <c r="L225" s="596"/>
      <c r="M225" s="597"/>
      <c r="N225" s="597"/>
      <c r="O225" s="597"/>
      <c r="P225" s="597"/>
      <c r="Q225" s="597"/>
      <c r="R225" s="597"/>
      <c r="S225" s="597"/>
      <c r="T225" s="597"/>
      <c r="U225" s="597"/>
      <c r="V225" s="597"/>
      <c r="W225" s="597"/>
      <c r="X225" s="598"/>
      <c r="Y225" s="599"/>
      <c r="Z225" s="600"/>
      <c r="AA225" s="600"/>
      <c r="AB225" s="614"/>
      <c r="AC225" s="604"/>
      <c r="AD225" s="609"/>
      <c r="AE225" s="609"/>
      <c r="AF225" s="609"/>
      <c r="AG225" s="610"/>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9"/>
      <c r="I230" s="609"/>
      <c r="J230" s="609"/>
      <c r="K230" s="610"/>
      <c r="L230" s="596"/>
      <c r="M230" s="597"/>
      <c r="N230" s="597"/>
      <c r="O230" s="597"/>
      <c r="P230" s="597"/>
      <c r="Q230" s="597"/>
      <c r="R230" s="597"/>
      <c r="S230" s="597"/>
      <c r="T230" s="597"/>
      <c r="U230" s="597"/>
      <c r="V230" s="597"/>
      <c r="W230" s="597"/>
      <c r="X230" s="598"/>
      <c r="Y230" s="599"/>
      <c r="Z230" s="600"/>
      <c r="AA230" s="600"/>
      <c r="AB230" s="614"/>
      <c r="AC230" s="604"/>
      <c r="AD230" s="609"/>
      <c r="AE230" s="609"/>
      <c r="AF230" s="609"/>
      <c r="AG230" s="610"/>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9"/>
      <c r="I231" s="609"/>
      <c r="J231" s="609"/>
      <c r="K231" s="610"/>
      <c r="L231" s="596"/>
      <c r="M231" s="597"/>
      <c r="N231" s="597"/>
      <c r="O231" s="597"/>
      <c r="P231" s="597"/>
      <c r="Q231" s="597"/>
      <c r="R231" s="597"/>
      <c r="S231" s="597"/>
      <c r="T231" s="597"/>
      <c r="U231" s="597"/>
      <c r="V231" s="597"/>
      <c r="W231" s="597"/>
      <c r="X231" s="598"/>
      <c r="Y231" s="599"/>
      <c r="Z231" s="600"/>
      <c r="AA231" s="600"/>
      <c r="AB231" s="614"/>
      <c r="AC231" s="604"/>
      <c r="AD231" s="609"/>
      <c r="AE231" s="609"/>
      <c r="AF231" s="609"/>
      <c r="AG231" s="610"/>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9"/>
      <c r="I232" s="609"/>
      <c r="J232" s="609"/>
      <c r="K232" s="610"/>
      <c r="L232" s="596"/>
      <c r="M232" s="597"/>
      <c r="N232" s="597"/>
      <c r="O232" s="597"/>
      <c r="P232" s="597"/>
      <c r="Q232" s="597"/>
      <c r="R232" s="597"/>
      <c r="S232" s="597"/>
      <c r="T232" s="597"/>
      <c r="U232" s="597"/>
      <c r="V232" s="597"/>
      <c r="W232" s="597"/>
      <c r="X232" s="598"/>
      <c r="Y232" s="599"/>
      <c r="Z232" s="600"/>
      <c r="AA232" s="600"/>
      <c r="AB232" s="614"/>
      <c r="AC232" s="604"/>
      <c r="AD232" s="609"/>
      <c r="AE232" s="609"/>
      <c r="AF232" s="609"/>
      <c r="AG232" s="610"/>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9"/>
      <c r="I233" s="609"/>
      <c r="J233" s="609"/>
      <c r="K233" s="610"/>
      <c r="L233" s="596"/>
      <c r="M233" s="597"/>
      <c r="N233" s="597"/>
      <c r="O233" s="597"/>
      <c r="P233" s="597"/>
      <c r="Q233" s="597"/>
      <c r="R233" s="597"/>
      <c r="S233" s="597"/>
      <c r="T233" s="597"/>
      <c r="U233" s="597"/>
      <c r="V233" s="597"/>
      <c r="W233" s="597"/>
      <c r="X233" s="598"/>
      <c r="Y233" s="599"/>
      <c r="Z233" s="600"/>
      <c r="AA233" s="600"/>
      <c r="AB233" s="614"/>
      <c r="AC233" s="604"/>
      <c r="AD233" s="609"/>
      <c r="AE233" s="609"/>
      <c r="AF233" s="609"/>
      <c r="AG233" s="610"/>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9"/>
      <c r="I234" s="609"/>
      <c r="J234" s="609"/>
      <c r="K234" s="610"/>
      <c r="L234" s="596"/>
      <c r="M234" s="597"/>
      <c r="N234" s="597"/>
      <c r="O234" s="597"/>
      <c r="P234" s="597"/>
      <c r="Q234" s="597"/>
      <c r="R234" s="597"/>
      <c r="S234" s="597"/>
      <c r="T234" s="597"/>
      <c r="U234" s="597"/>
      <c r="V234" s="597"/>
      <c r="W234" s="597"/>
      <c r="X234" s="598"/>
      <c r="Y234" s="599"/>
      <c r="Z234" s="600"/>
      <c r="AA234" s="600"/>
      <c r="AB234" s="614"/>
      <c r="AC234" s="604"/>
      <c r="AD234" s="609"/>
      <c r="AE234" s="609"/>
      <c r="AF234" s="609"/>
      <c r="AG234" s="610"/>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9"/>
      <c r="I235" s="609"/>
      <c r="J235" s="609"/>
      <c r="K235" s="610"/>
      <c r="L235" s="596"/>
      <c r="M235" s="597"/>
      <c r="N235" s="597"/>
      <c r="O235" s="597"/>
      <c r="P235" s="597"/>
      <c r="Q235" s="597"/>
      <c r="R235" s="597"/>
      <c r="S235" s="597"/>
      <c r="T235" s="597"/>
      <c r="U235" s="597"/>
      <c r="V235" s="597"/>
      <c r="W235" s="597"/>
      <c r="X235" s="598"/>
      <c r="Y235" s="599"/>
      <c r="Z235" s="600"/>
      <c r="AA235" s="600"/>
      <c r="AB235" s="614"/>
      <c r="AC235" s="604"/>
      <c r="AD235" s="609"/>
      <c r="AE235" s="609"/>
      <c r="AF235" s="609"/>
      <c r="AG235" s="610"/>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9"/>
      <c r="I236" s="609"/>
      <c r="J236" s="609"/>
      <c r="K236" s="610"/>
      <c r="L236" s="596"/>
      <c r="M236" s="597"/>
      <c r="N236" s="597"/>
      <c r="O236" s="597"/>
      <c r="P236" s="597"/>
      <c r="Q236" s="597"/>
      <c r="R236" s="597"/>
      <c r="S236" s="597"/>
      <c r="T236" s="597"/>
      <c r="U236" s="597"/>
      <c r="V236" s="597"/>
      <c r="W236" s="597"/>
      <c r="X236" s="598"/>
      <c r="Y236" s="599"/>
      <c r="Z236" s="600"/>
      <c r="AA236" s="600"/>
      <c r="AB236" s="614"/>
      <c r="AC236" s="604"/>
      <c r="AD236" s="609"/>
      <c r="AE236" s="609"/>
      <c r="AF236" s="609"/>
      <c r="AG236" s="610"/>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9"/>
      <c r="I237" s="609"/>
      <c r="J237" s="609"/>
      <c r="K237" s="610"/>
      <c r="L237" s="596"/>
      <c r="M237" s="597"/>
      <c r="N237" s="597"/>
      <c r="O237" s="597"/>
      <c r="P237" s="597"/>
      <c r="Q237" s="597"/>
      <c r="R237" s="597"/>
      <c r="S237" s="597"/>
      <c r="T237" s="597"/>
      <c r="U237" s="597"/>
      <c r="V237" s="597"/>
      <c r="W237" s="597"/>
      <c r="X237" s="598"/>
      <c r="Y237" s="599"/>
      <c r="Z237" s="600"/>
      <c r="AA237" s="600"/>
      <c r="AB237" s="614"/>
      <c r="AC237" s="604"/>
      <c r="AD237" s="609"/>
      <c r="AE237" s="609"/>
      <c r="AF237" s="609"/>
      <c r="AG237" s="610"/>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9"/>
      <c r="I238" s="609"/>
      <c r="J238" s="609"/>
      <c r="K238" s="610"/>
      <c r="L238" s="596"/>
      <c r="M238" s="597"/>
      <c r="N238" s="597"/>
      <c r="O238" s="597"/>
      <c r="P238" s="597"/>
      <c r="Q238" s="597"/>
      <c r="R238" s="597"/>
      <c r="S238" s="597"/>
      <c r="T238" s="597"/>
      <c r="U238" s="597"/>
      <c r="V238" s="597"/>
      <c r="W238" s="597"/>
      <c r="X238" s="598"/>
      <c r="Y238" s="599"/>
      <c r="Z238" s="600"/>
      <c r="AA238" s="600"/>
      <c r="AB238" s="614"/>
      <c r="AC238" s="604"/>
      <c r="AD238" s="609"/>
      <c r="AE238" s="609"/>
      <c r="AF238" s="609"/>
      <c r="AG238" s="610"/>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9"/>
      <c r="I243" s="609"/>
      <c r="J243" s="609"/>
      <c r="K243" s="610"/>
      <c r="L243" s="596"/>
      <c r="M243" s="597"/>
      <c r="N243" s="597"/>
      <c r="O243" s="597"/>
      <c r="P243" s="597"/>
      <c r="Q243" s="597"/>
      <c r="R243" s="597"/>
      <c r="S243" s="597"/>
      <c r="T243" s="597"/>
      <c r="U243" s="597"/>
      <c r="V243" s="597"/>
      <c r="W243" s="597"/>
      <c r="X243" s="598"/>
      <c r="Y243" s="599"/>
      <c r="Z243" s="600"/>
      <c r="AA243" s="600"/>
      <c r="AB243" s="614"/>
      <c r="AC243" s="604"/>
      <c r="AD243" s="609"/>
      <c r="AE243" s="609"/>
      <c r="AF243" s="609"/>
      <c r="AG243" s="610"/>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9"/>
      <c r="I244" s="609"/>
      <c r="J244" s="609"/>
      <c r="K244" s="610"/>
      <c r="L244" s="596"/>
      <c r="M244" s="597"/>
      <c r="N244" s="597"/>
      <c r="O244" s="597"/>
      <c r="P244" s="597"/>
      <c r="Q244" s="597"/>
      <c r="R244" s="597"/>
      <c r="S244" s="597"/>
      <c r="T244" s="597"/>
      <c r="U244" s="597"/>
      <c r="V244" s="597"/>
      <c r="W244" s="597"/>
      <c r="X244" s="598"/>
      <c r="Y244" s="599"/>
      <c r="Z244" s="600"/>
      <c r="AA244" s="600"/>
      <c r="AB244" s="614"/>
      <c r="AC244" s="604"/>
      <c r="AD244" s="609"/>
      <c r="AE244" s="609"/>
      <c r="AF244" s="609"/>
      <c r="AG244" s="610"/>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9"/>
      <c r="I245" s="609"/>
      <c r="J245" s="609"/>
      <c r="K245" s="610"/>
      <c r="L245" s="596"/>
      <c r="M245" s="597"/>
      <c r="N245" s="597"/>
      <c r="O245" s="597"/>
      <c r="P245" s="597"/>
      <c r="Q245" s="597"/>
      <c r="R245" s="597"/>
      <c r="S245" s="597"/>
      <c r="T245" s="597"/>
      <c r="U245" s="597"/>
      <c r="V245" s="597"/>
      <c r="W245" s="597"/>
      <c r="X245" s="598"/>
      <c r="Y245" s="599"/>
      <c r="Z245" s="600"/>
      <c r="AA245" s="600"/>
      <c r="AB245" s="614"/>
      <c r="AC245" s="604"/>
      <c r="AD245" s="609"/>
      <c r="AE245" s="609"/>
      <c r="AF245" s="609"/>
      <c r="AG245" s="610"/>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9"/>
      <c r="I246" s="609"/>
      <c r="J246" s="609"/>
      <c r="K246" s="610"/>
      <c r="L246" s="596"/>
      <c r="M246" s="597"/>
      <c r="N246" s="597"/>
      <c r="O246" s="597"/>
      <c r="P246" s="597"/>
      <c r="Q246" s="597"/>
      <c r="R246" s="597"/>
      <c r="S246" s="597"/>
      <c r="T246" s="597"/>
      <c r="U246" s="597"/>
      <c r="V246" s="597"/>
      <c r="W246" s="597"/>
      <c r="X246" s="598"/>
      <c r="Y246" s="599"/>
      <c r="Z246" s="600"/>
      <c r="AA246" s="600"/>
      <c r="AB246" s="614"/>
      <c r="AC246" s="604"/>
      <c r="AD246" s="609"/>
      <c r="AE246" s="609"/>
      <c r="AF246" s="609"/>
      <c r="AG246" s="610"/>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9"/>
      <c r="I247" s="609"/>
      <c r="J247" s="609"/>
      <c r="K247" s="610"/>
      <c r="L247" s="596"/>
      <c r="M247" s="597"/>
      <c r="N247" s="597"/>
      <c r="O247" s="597"/>
      <c r="P247" s="597"/>
      <c r="Q247" s="597"/>
      <c r="R247" s="597"/>
      <c r="S247" s="597"/>
      <c r="T247" s="597"/>
      <c r="U247" s="597"/>
      <c r="V247" s="597"/>
      <c r="W247" s="597"/>
      <c r="X247" s="598"/>
      <c r="Y247" s="599"/>
      <c r="Z247" s="600"/>
      <c r="AA247" s="600"/>
      <c r="AB247" s="614"/>
      <c r="AC247" s="604"/>
      <c r="AD247" s="609"/>
      <c r="AE247" s="609"/>
      <c r="AF247" s="609"/>
      <c r="AG247" s="610"/>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9"/>
      <c r="I248" s="609"/>
      <c r="J248" s="609"/>
      <c r="K248" s="610"/>
      <c r="L248" s="596"/>
      <c r="M248" s="597"/>
      <c r="N248" s="597"/>
      <c r="O248" s="597"/>
      <c r="P248" s="597"/>
      <c r="Q248" s="597"/>
      <c r="R248" s="597"/>
      <c r="S248" s="597"/>
      <c r="T248" s="597"/>
      <c r="U248" s="597"/>
      <c r="V248" s="597"/>
      <c r="W248" s="597"/>
      <c r="X248" s="598"/>
      <c r="Y248" s="599"/>
      <c r="Z248" s="600"/>
      <c r="AA248" s="600"/>
      <c r="AB248" s="614"/>
      <c r="AC248" s="604"/>
      <c r="AD248" s="609"/>
      <c r="AE248" s="609"/>
      <c r="AF248" s="609"/>
      <c r="AG248" s="610"/>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9"/>
      <c r="I249" s="609"/>
      <c r="J249" s="609"/>
      <c r="K249" s="610"/>
      <c r="L249" s="596"/>
      <c r="M249" s="597"/>
      <c r="N249" s="597"/>
      <c r="O249" s="597"/>
      <c r="P249" s="597"/>
      <c r="Q249" s="597"/>
      <c r="R249" s="597"/>
      <c r="S249" s="597"/>
      <c r="T249" s="597"/>
      <c r="U249" s="597"/>
      <c r="V249" s="597"/>
      <c r="W249" s="597"/>
      <c r="X249" s="598"/>
      <c r="Y249" s="599"/>
      <c r="Z249" s="600"/>
      <c r="AA249" s="600"/>
      <c r="AB249" s="614"/>
      <c r="AC249" s="604"/>
      <c r="AD249" s="609"/>
      <c r="AE249" s="609"/>
      <c r="AF249" s="609"/>
      <c r="AG249" s="610"/>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9"/>
      <c r="I250" s="609"/>
      <c r="J250" s="609"/>
      <c r="K250" s="610"/>
      <c r="L250" s="596"/>
      <c r="M250" s="597"/>
      <c r="N250" s="597"/>
      <c r="O250" s="597"/>
      <c r="P250" s="597"/>
      <c r="Q250" s="597"/>
      <c r="R250" s="597"/>
      <c r="S250" s="597"/>
      <c r="T250" s="597"/>
      <c r="U250" s="597"/>
      <c r="V250" s="597"/>
      <c r="W250" s="597"/>
      <c r="X250" s="598"/>
      <c r="Y250" s="599"/>
      <c r="Z250" s="600"/>
      <c r="AA250" s="600"/>
      <c r="AB250" s="614"/>
      <c r="AC250" s="604"/>
      <c r="AD250" s="609"/>
      <c r="AE250" s="609"/>
      <c r="AF250" s="609"/>
      <c r="AG250" s="610"/>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9"/>
      <c r="I251" s="609"/>
      <c r="J251" s="609"/>
      <c r="K251" s="610"/>
      <c r="L251" s="596"/>
      <c r="M251" s="597"/>
      <c r="N251" s="597"/>
      <c r="O251" s="597"/>
      <c r="P251" s="597"/>
      <c r="Q251" s="597"/>
      <c r="R251" s="597"/>
      <c r="S251" s="597"/>
      <c r="T251" s="597"/>
      <c r="U251" s="597"/>
      <c r="V251" s="597"/>
      <c r="W251" s="597"/>
      <c r="X251" s="598"/>
      <c r="Y251" s="599"/>
      <c r="Z251" s="600"/>
      <c r="AA251" s="600"/>
      <c r="AB251" s="614"/>
      <c r="AC251" s="604"/>
      <c r="AD251" s="609"/>
      <c r="AE251" s="609"/>
      <c r="AF251" s="609"/>
      <c r="AG251" s="610"/>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9"/>
      <c r="I256" s="609"/>
      <c r="J256" s="609"/>
      <c r="K256" s="610"/>
      <c r="L256" s="596"/>
      <c r="M256" s="597"/>
      <c r="N256" s="597"/>
      <c r="O256" s="597"/>
      <c r="P256" s="597"/>
      <c r="Q256" s="597"/>
      <c r="R256" s="597"/>
      <c r="S256" s="597"/>
      <c r="T256" s="597"/>
      <c r="U256" s="597"/>
      <c r="V256" s="597"/>
      <c r="W256" s="597"/>
      <c r="X256" s="598"/>
      <c r="Y256" s="599"/>
      <c r="Z256" s="600"/>
      <c r="AA256" s="600"/>
      <c r="AB256" s="614"/>
      <c r="AC256" s="604"/>
      <c r="AD256" s="609"/>
      <c r="AE256" s="609"/>
      <c r="AF256" s="609"/>
      <c r="AG256" s="610"/>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9"/>
      <c r="I257" s="609"/>
      <c r="J257" s="609"/>
      <c r="K257" s="610"/>
      <c r="L257" s="596"/>
      <c r="M257" s="597"/>
      <c r="N257" s="597"/>
      <c r="O257" s="597"/>
      <c r="P257" s="597"/>
      <c r="Q257" s="597"/>
      <c r="R257" s="597"/>
      <c r="S257" s="597"/>
      <c r="T257" s="597"/>
      <c r="U257" s="597"/>
      <c r="V257" s="597"/>
      <c r="W257" s="597"/>
      <c r="X257" s="598"/>
      <c r="Y257" s="599"/>
      <c r="Z257" s="600"/>
      <c r="AA257" s="600"/>
      <c r="AB257" s="614"/>
      <c r="AC257" s="604"/>
      <c r="AD257" s="609"/>
      <c r="AE257" s="609"/>
      <c r="AF257" s="609"/>
      <c r="AG257" s="610"/>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9"/>
      <c r="I258" s="609"/>
      <c r="J258" s="609"/>
      <c r="K258" s="610"/>
      <c r="L258" s="596"/>
      <c r="M258" s="597"/>
      <c r="N258" s="597"/>
      <c r="O258" s="597"/>
      <c r="P258" s="597"/>
      <c r="Q258" s="597"/>
      <c r="R258" s="597"/>
      <c r="S258" s="597"/>
      <c r="T258" s="597"/>
      <c r="U258" s="597"/>
      <c r="V258" s="597"/>
      <c r="W258" s="597"/>
      <c r="X258" s="598"/>
      <c r="Y258" s="599"/>
      <c r="Z258" s="600"/>
      <c r="AA258" s="600"/>
      <c r="AB258" s="614"/>
      <c r="AC258" s="604"/>
      <c r="AD258" s="609"/>
      <c r="AE258" s="609"/>
      <c r="AF258" s="609"/>
      <c r="AG258" s="610"/>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9"/>
      <c r="I259" s="609"/>
      <c r="J259" s="609"/>
      <c r="K259" s="610"/>
      <c r="L259" s="596"/>
      <c r="M259" s="597"/>
      <c r="N259" s="597"/>
      <c r="O259" s="597"/>
      <c r="P259" s="597"/>
      <c r="Q259" s="597"/>
      <c r="R259" s="597"/>
      <c r="S259" s="597"/>
      <c r="T259" s="597"/>
      <c r="U259" s="597"/>
      <c r="V259" s="597"/>
      <c r="W259" s="597"/>
      <c r="X259" s="598"/>
      <c r="Y259" s="599"/>
      <c r="Z259" s="600"/>
      <c r="AA259" s="600"/>
      <c r="AB259" s="614"/>
      <c r="AC259" s="604"/>
      <c r="AD259" s="609"/>
      <c r="AE259" s="609"/>
      <c r="AF259" s="609"/>
      <c r="AG259" s="610"/>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9"/>
      <c r="I260" s="609"/>
      <c r="J260" s="609"/>
      <c r="K260" s="610"/>
      <c r="L260" s="596"/>
      <c r="M260" s="597"/>
      <c r="N260" s="597"/>
      <c r="O260" s="597"/>
      <c r="P260" s="597"/>
      <c r="Q260" s="597"/>
      <c r="R260" s="597"/>
      <c r="S260" s="597"/>
      <c r="T260" s="597"/>
      <c r="U260" s="597"/>
      <c r="V260" s="597"/>
      <c r="W260" s="597"/>
      <c r="X260" s="598"/>
      <c r="Y260" s="599"/>
      <c r="Z260" s="600"/>
      <c r="AA260" s="600"/>
      <c r="AB260" s="614"/>
      <c r="AC260" s="604"/>
      <c r="AD260" s="609"/>
      <c r="AE260" s="609"/>
      <c r="AF260" s="609"/>
      <c r="AG260" s="610"/>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9"/>
      <c r="I261" s="609"/>
      <c r="J261" s="609"/>
      <c r="K261" s="610"/>
      <c r="L261" s="596"/>
      <c r="M261" s="597"/>
      <c r="N261" s="597"/>
      <c r="O261" s="597"/>
      <c r="P261" s="597"/>
      <c r="Q261" s="597"/>
      <c r="R261" s="597"/>
      <c r="S261" s="597"/>
      <c r="T261" s="597"/>
      <c r="U261" s="597"/>
      <c r="V261" s="597"/>
      <c r="W261" s="597"/>
      <c r="X261" s="598"/>
      <c r="Y261" s="599"/>
      <c r="Z261" s="600"/>
      <c r="AA261" s="600"/>
      <c r="AB261" s="614"/>
      <c r="AC261" s="604"/>
      <c r="AD261" s="609"/>
      <c r="AE261" s="609"/>
      <c r="AF261" s="609"/>
      <c r="AG261" s="610"/>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9"/>
      <c r="I262" s="609"/>
      <c r="J262" s="609"/>
      <c r="K262" s="610"/>
      <c r="L262" s="596"/>
      <c r="M262" s="597"/>
      <c r="N262" s="597"/>
      <c r="O262" s="597"/>
      <c r="P262" s="597"/>
      <c r="Q262" s="597"/>
      <c r="R262" s="597"/>
      <c r="S262" s="597"/>
      <c r="T262" s="597"/>
      <c r="U262" s="597"/>
      <c r="V262" s="597"/>
      <c r="W262" s="597"/>
      <c r="X262" s="598"/>
      <c r="Y262" s="599"/>
      <c r="Z262" s="600"/>
      <c r="AA262" s="600"/>
      <c r="AB262" s="614"/>
      <c r="AC262" s="604"/>
      <c r="AD262" s="609"/>
      <c r="AE262" s="609"/>
      <c r="AF262" s="609"/>
      <c r="AG262" s="610"/>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9"/>
      <c r="I263" s="609"/>
      <c r="J263" s="609"/>
      <c r="K263" s="610"/>
      <c r="L263" s="596"/>
      <c r="M263" s="597"/>
      <c r="N263" s="597"/>
      <c r="O263" s="597"/>
      <c r="P263" s="597"/>
      <c r="Q263" s="597"/>
      <c r="R263" s="597"/>
      <c r="S263" s="597"/>
      <c r="T263" s="597"/>
      <c r="U263" s="597"/>
      <c r="V263" s="597"/>
      <c r="W263" s="597"/>
      <c r="X263" s="598"/>
      <c r="Y263" s="599"/>
      <c r="Z263" s="600"/>
      <c r="AA263" s="600"/>
      <c r="AB263" s="614"/>
      <c r="AC263" s="604"/>
      <c r="AD263" s="609"/>
      <c r="AE263" s="609"/>
      <c r="AF263" s="609"/>
      <c r="AG263" s="610"/>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9"/>
      <c r="I264" s="609"/>
      <c r="J264" s="609"/>
      <c r="K264" s="610"/>
      <c r="L264" s="596"/>
      <c r="M264" s="597"/>
      <c r="N264" s="597"/>
      <c r="O264" s="597"/>
      <c r="P264" s="597"/>
      <c r="Q264" s="597"/>
      <c r="R264" s="597"/>
      <c r="S264" s="597"/>
      <c r="T264" s="597"/>
      <c r="U264" s="597"/>
      <c r="V264" s="597"/>
      <c r="W264" s="597"/>
      <c r="X264" s="598"/>
      <c r="Y264" s="599"/>
      <c r="Z264" s="600"/>
      <c r="AA264" s="600"/>
      <c r="AB264" s="614"/>
      <c r="AC264" s="604"/>
      <c r="AD264" s="609"/>
      <c r="AE264" s="609"/>
      <c r="AF264" s="609"/>
      <c r="AG264" s="610"/>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永廣 迪</dc:creator>
  <cp:lastModifiedBy>ㅤ</cp:lastModifiedBy>
  <cp:lastPrinted>2021-05-31T05:04:40Z</cp:lastPrinted>
  <dcterms:created xsi:type="dcterms:W3CDTF">2012-03-13T00:50:25Z</dcterms:created>
  <dcterms:modified xsi:type="dcterms:W3CDTF">2021-06-30T07:13:03Z</dcterms:modified>
</cp:coreProperties>
</file>